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I:\★市町村支援課移行データ\財政係\08  公会計制度\R08\260817_⑥財政状況資料集の作成について\04_公表用\"/>
    </mc:Choice>
  </mc:AlternateContent>
  <xr:revisionPtr revIDLastSave="0" documentId="13_ncr:1_{BF256F63-D463-4043-92B5-921D81CC2F2C}" xr6:coauthVersionLast="47" xr6:coauthVersionMax="47" xr10:uidLastSave="{00000000-0000-0000-0000-000000000000}"/>
  <bookViews>
    <workbookView xWindow="-46188" yWindow="-11688" windowWidth="46296" windowHeight="25416"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6" i="10"/>
  <c r="AO35" i="10"/>
  <c r="AO34"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U36" i="10"/>
  <c r="CO35" i="10"/>
  <c r="BE35" i="10"/>
  <c r="BW34" i="10"/>
  <c r="BW35" i="10" s="1"/>
  <c r="BW36" i="10" s="1"/>
  <c r="BW37" i="10" s="1"/>
  <c r="BW38" i="10" s="1"/>
  <c r="BW39" i="10" s="1"/>
  <c r="BW40" i="10" s="1"/>
  <c r="BW41" i="10" s="1"/>
  <c r="BW42" i="10" s="1"/>
  <c r="BW43" i="10" s="1"/>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36" i="10" l="1"/>
  <c r="U34" i="10" l="1"/>
  <c r="U35" i="10" l="1"/>
  <c r="AM34" i="10" s="1"/>
  <c r="AM35" i="10" s="1"/>
  <c r="AM36" i="10" s="1"/>
  <c r="BE34" i="10" l="1"/>
  <c r="CO34" i="10" s="1"/>
</calcChain>
</file>

<file path=xl/sharedStrings.xml><?xml version="1.0" encoding="utf-8"?>
<sst xmlns="http://schemas.openxmlformats.org/spreadsheetml/2006/main" count="1103" uniqueCount="582">
  <si>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</si>
  <si>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</si>
  <si>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</si>
  <si>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</si>
  <si>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</si>
  <si>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</si>
  <si>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</si>
  <si>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</si>
  <si>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</si>
  <si>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</si>
  <si>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</si>
  <si>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</si>
  <si>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</si>
  <si>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</si>
  <si>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</si>
  <si>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</si>
  <si>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</si>
  <si>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</si>
  <si>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</si>
  <si>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</si>
  <si>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</si>
  <si>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</si>
  <si>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</si>
  <si>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</si>
  <si>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</si>
  <si>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</si>
  <si>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</si>
  <si>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</si>
  <si>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</si>
  <si>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</si>
  <si>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</si>
  <si>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</si>
  <si>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</si>
  <si>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</si>
  <si>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</si>
  <si>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</si>
  <si>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</si>
  <si>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</si>
  <si>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</si>
  <si>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</si>
  <si>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</si>
  <si>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</si>
  <si>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</si>
  <si>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</si>
  <si>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</si>
  <si>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</si>
  <si>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</si>
  <si>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</si>
  <si>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</si>
  <si>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</si>
  <si>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</si>
  <si>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</si>
  <si>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</si>
  <si>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</si>
  <si>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</si>
  <si>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</si>
  <si>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</si>
  <si>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</si>
  <si>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</si>
  <si>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</si>
  <si>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</si>
  <si>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</si>
  <si>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</si>
  <si>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</si>
  <si>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</si>
  <si>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</si>
  <si>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</si>
  <si>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</si>
  <si>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</si>
  <si>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</si>
  <si>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</si>
  <si>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</si>
  <si>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</si>
  <si>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</si>
  <si>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</si>
  <si>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</si>
  <si>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</si>
  <si>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</si>
  <si>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</si>
  <si>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富山県</t>
    <phoneticPr fontId="5"/>
  </si>
  <si>
    <t>市町村類型</t>
    <phoneticPr fontId="5"/>
  </si>
  <si>
    <t>Ⅳ－１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</si>
  <si>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</si>
  <si>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</si>
  <si>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</si>
  <si>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</si>
  <si>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</si>
  <si>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</si>
  <si>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</si>
  <si>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</si>
  <si>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</si>
  <si>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</si>
  <si>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</si>
  <si>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</si>
  <si>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上市町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</si>
  <si>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</si>
  <si>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</si>
  <si>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</si>
  <si>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</si>
  <si>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</si>
  <si>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</si>
  <si>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</si>
  <si>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</si>
  <si>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</si>
  <si>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</si>
  <si>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</si>
  <si>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</si>
  <si>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</si>
  <si>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</si>
  <si>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</si>
  <si>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</si>
  <si>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</si>
  <si>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</si>
  <si>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</si>
  <si>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</si>
  <si>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</si>
  <si>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</si>
  <si>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</si>
  <si>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</si>
  <si>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</si>
  <si>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</si>
  <si>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</si>
  <si>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</si>
  <si>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</si>
  <si>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</si>
  <si>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</si>
  <si>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</si>
  <si>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</si>
  <si>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</si>
  <si>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</si>
  <si>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</si>
  <si>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</si>
  <si>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</si>
  <si>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</si>
  <si>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</si>
  <si>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</si>
  <si>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</si>
  <si>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</si>
  <si>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</si>
  <si>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</si>
  <si>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</si>
  <si>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-1.9</t>
    <phoneticPr fontId="5"/>
  </si>
  <si>
    <t>基準財政需要額</t>
    <phoneticPr fontId="25"/>
  </si>
  <si>
    <t>うち日本人(％)</t>
    <phoneticPr fontId="5"/>
  </si>
  <si>
    <t>-2.1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</si>
  <si>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</si>
  <si>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</si>
  <si>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</si>
  <si>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</si>
  <si>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</si>
  <si>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</si>
  <si>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</si>
  <si>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</si>
  <si>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</si>
  <si>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</si>
  <si>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</si>
  <si>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</si>
  <si>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</si>
  <si>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</si>
  <si>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</si>
  <si>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</si>
  <si>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</si>
  <si>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</si>
  <si>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</si>
  <si>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</si>
  <si>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</si>
  <si>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</si>
  <si>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</si>
  <si>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</si>
  <si>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</si>
  <si>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</si>
  <si>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</si>
  <si>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</si>
  <si>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</si>
  <si>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</si>
  <si>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</si>
  <si>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</si>
  <si>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</si>
  <si>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</si>
  <si>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</si>
  <si>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</si>
  <si>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</si>
  <si>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</si>
  <si>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</si>
  <si>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</si>
  <si>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</si>
  <si>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</si>
  <si>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</si>
  <si>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</si>
  <si>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</si>
  <si>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</si>
  <si>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</si>
  <si>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</si>
  <si>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</si>
  <si>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</si>
  <si>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</si>
  <si>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</si>
  <si>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</si>
  <si>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</si>
  <si>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</si>
  <si>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</si>
  <si>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</si>
  <si>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</si>
  <si>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</si>
  <si>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富山県上市町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</si>
  <si>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</si>
  <si>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</si>
  <si>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</si>
  <si>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</si>
  <si>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</si>
  <si>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</si>
  <si>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</si>
  <si>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</si>
  <si>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</si>
  <si>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</si>
  <si>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</si>
  <si>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</si>
  <si>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</si>
  <si>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</si>
  <si>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</si>
  <si>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</si>
  <si>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</si>
  <si>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</si>
  <si>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</si>
  <si>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</si>
  <si>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</si>
  <si>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</si>
  <si>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</si>
  <si>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</si>
  <si>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</si>
  <si>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</si>
  <si>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</si>
  <si>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</si>
  <si>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</si>
  <si>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</si>
  <si>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</si>
  <si>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</si>
  <si>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</si>
  <si>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</si>
  <si>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</si>
  <si>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</si>
  <si>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</si>
  <si>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</si>
  <si>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</si>
  <si>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</si>
  <si>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</si>
  <si>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</si>
  <si>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</si>
  <si>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</si>
  <si>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</si>
  <si>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</si>
  <si>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</si>
  <si>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</si>
  <si>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</si>
  <si>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</si>
  <si>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</si>
  <si>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</si>
  <si>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</si>
  <si>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</si>
  <si>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</si>
  <si>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</si>
  <si>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</si>
  <si>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</si>
  <si>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</si>
  <si>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</si>
  <si>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</si>
  <si>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</si>
  <si>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</si>
  <si>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</si>
  <si>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</si>
  <si>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</si>
  <si>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</si>
  <si>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</si>
  <si>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</si>
  <si>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</si>
  <si>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</si>
  <si>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</si>
  <si>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</si>
  <si>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</si>
  <si>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</si>
  <si>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</si>
  <si>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</si>
  <si>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</si>
  <si>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</si>
  <si>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</si>
  <si>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</si>
  <si>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</si>
  <si>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</si>
  <si>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</si>
  <si>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</si>
  <si>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</si>
  <si>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</si>
  <si>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</si>
  <si>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</si>
  <si>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</si>
  <si>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</si>
  <si>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</si>
  <si>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</si>
  <si>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</si>
  <si>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</si>
  <si>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</si>
  <si>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</si>
  <si>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</si>
  <si>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</si>
  <si>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</si>
  <si>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</si>
  <si>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</si>
  <si>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</si>
  <si>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</si>
  <si>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</si>
  <si>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</si>
  <si>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</si>
  <si>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</si>
  <si>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</si>
  <si>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</si>
  <si>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</si>
  <si>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</si>
  <si>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</si>
  <si>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</si>
  <si>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</si>
  <si>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</si>
  <si>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</si>
  <si>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</si>
  <si>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</si>
  <si>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</si>
  <si>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</si>
  <si>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</si>
  <si>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</si>
  <si>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</si>
  <si>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</si>
  <si>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</si>
  <si>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</si>
  <si>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宅地造成</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</si>
  <si>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</si>
  <si>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</si>
  <si>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</si>
  <si>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</si>
  <si>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</si>
  <si>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</si>
  <si>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</si>
  <si>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</si>
  <si>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</si>
  <si>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</si>
  <si>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</si>
  <si>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</si>
  <si>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</si>
  <si>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</si>
  <si>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</si>
  <si>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</si>
  <si>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</si>
  <si>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</si>
  <si>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</si>
  <si>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</si>
  <si>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</si>
  <si>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</si>
  <si>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富山県上市町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</si>
  <si>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</si>
  <si>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</si>
  <si>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</si>
  <si>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</si>
  <si>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</si>
  <si>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</si>
  <si>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</si>
  <si>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</si>
  <si>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</si>
  <si>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</si>
  <si>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</si>
  <si>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</si>
  <si>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</si>
  <si>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</si>
  <si>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</si>
  <si>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</si>
  <si>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</si>
  <si>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</si>
  <si>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</si>
  <si>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</si>
  <si>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土地取得事業特別会計</t>
    <phoneticPr fontId="5"/>
  </si>
  <si>
    <t>墓地公園事業特別会計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</si>
  <si>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</si>
  <si>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</si>
  <si>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</si>
  <si>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</si>
  <si>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</si>
  <si>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</si>
  <si>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</si>
  <si>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</si>
  <si>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</si>
  <si>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</si>
  <si>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</si>
  <si>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</si>
  <si>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</si>
  <si>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</si>
  <si>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後期高齢者医療事業特別会計</t>
    <phoneticPr fontId="5"/>
  </si>
  <si>
    <t>水道事業会計</t>
    <phoneticPr fontId="5"/>
  </si>
  <si>
    <t>法適用企業</t>
    <phoneticPr fontId="5"/>
  </si>
  <si>
    <t>病院事業会計</t>
    <phoneticPr fontId="5"/>
  </si>
  <si>
    <t>下水道事業会計</t>
    <phoneticPr fontId="5"/>
  </si>
  <si>
    <t>地域開発事業特別会計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</si>
  <si>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</si>
  <si>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</si>
  <si>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</si>
  <si>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</si>
  <si>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</si>
  <si>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</si>
  <si>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</si>
  <si>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</si>
  <si>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</si>
  <si>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</si>
  <si>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</si>
  <si>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</si>
  <si>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</si>
  <si>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</si>
  <si>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</si>
  <si>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</si>
  <si>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</si>
  <si>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</si>
  <si>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</si>
  <si>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</si>
  <si>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</si>
  <si>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</si>
  <si>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</si>
  <si>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</si>
  <si>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</si>
  <si>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</si>
  <si>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</si>
  <si>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</si>
  <si>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</si>
  <si>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</si>
  <si>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</si>
  <si>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</si>
  <si>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</si>
  <si>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</si>
  <si>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</si>
  <si>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</si>
  <si>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</si>
  <si>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</si>
  <si>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</si>
  <si>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</si>
  <si>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</si>
  <si>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</si>
  <si>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</si>
  <si>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</si>
  <si>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</si>
  <si>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</si>
  <si>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</si>
  <si>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</si>
  <si>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</si>
  <si>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</si>
  <si>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</si>
  <si>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</si>
  <si>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</si>
  <si>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</si>
  <si>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</si>
  <si>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</si>
  <si>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</si>
  <si>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</si>
  <si>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</si>
  <si>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</si>
  <si>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</si>
  <si>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</si>
  <si>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</si>
  <si>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</si>
  <si>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</si>
  <si>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</si>
  <si>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</si>
  <si>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</si>
  <si>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</si>
  <si>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</si>
  <si>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</si>
  <si>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</si>
  <si>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</si>
  <si>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</si>
  <si>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</si>
  <si>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</si>
  <si>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</si>
  <si>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</si>
  <si>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</si>
  <si>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</si>
  <si>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</si>
  <si>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</si>
  <si>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</si>
  <si>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</si>
  <si>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</si>
  <si>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</si>
  <si>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</si>
  <si>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</si>
  <si>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</si>
  <si>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</si>
  <si>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</si>
  <si>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</si>
  <si>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</si>
  <si>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</si>
  <si>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</si>
  <si>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</si>
  <si>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</si>
  <si>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</si>
  <si>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</si>
  <si>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</si>
  <si>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</si>
  <si>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</si>
  <si>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</si>
  <si>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</si>
  <si>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</si>
  <si>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</si>
  <si>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</si>
  <si>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</si>
  <si>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</si>
  <si>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</si>
  <si>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</si>
  <si>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</si>
  <si>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</si>
  <si>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</si>
  <si>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</si>
  <si>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</si>
  <si>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</si>
  <si>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</si>
  <si>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</si>
  <si>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</si>
  <si>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</si>
  <si>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</si>
  <si>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</si>
  <si>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</si>
  <si>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</si>
  <si>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</si>
  <si>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</si>
  <si>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</si>
  <si>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</si>
  <si>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</si>
  <si>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</si>
  <si>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</si>
  <si>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</si>
  <si>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</si>
  <si>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</si>
  <si>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</si>
  <si>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0.73</t>
  </si>
  <si>
    <t>▲ 0.40</t>
  </si>
  <si>
    <t>▲ 0.68</t>
  </si>
  <si>
    <t>病院事業会計</t>
  </si>
  <si>
    <t>水道事業会計</t>
  </si>
  <si>
    <t>一般会計</t>
  </si>
  <si>
    <t>国民健康保険事業特別会計</t>
  </si>
  <si>
    <t>下水道事業会計</t>
  </si>
  <si>
    <t>墓地公園事業特別会計</t>
  </si>
  <si>
    <t>後期高齢者医療事業特別会計</t>
  </si>
  <si>
    <t>土地取得事業特別会計</t>
  </si>
  <si>
    <t>その他会計（赤字）</t>
  </si>
  <si>
    <t>その他会計（黒字）</t>
  </si>
  <si>
    <t>R02</t>
    <phoneticPr fontId="5"/>
  </si>
  <si>
    <t>R03</t>
    <phoneticPr fontId="5"/>
  </si>
  <si>
    <t>R04</t>
    <phoneticPr fontId="5"/>
  </si>
  <si>
    <t>R05</t>
    <phoneticPr fontId="5"/>
  </si>
  <si>
    <t>R06</t>
    <phoneticPr fontId="5"/>
  </si>
  <si>
    <t>株式会社上市まちづくり公社</t>
    <rPh sb="0" eb="4">
      <t>カブシキカイシャ</t>
    </rPh>
    <rPh sb="4" eb="6">
      <t>カミイチ</t>
    </rPh>
    <rPh sb="11" eb="13">
      <t>コウシャ</t>
    </rPh>
    <phoneticPr fontId="10"/>
  </si>
  <si>
    <t>富山県市町村会館管理組合（一般会計）</t>
  </si>
  <si>
    <t>富山市町村総合事務組合（一般会計）</t>
  </si>
  <si>
    <t>滑川中新川地区広域情報事務組合（一般会計）</t>
  </si>
  <si>
    <t>富山県後期高齢者医療広域連合（一般会計）</t>
  </si>
  <si>
    <t>富山県後期高齢者医療広域連合（後期高齢者医療事業特別会計）</t>
  </si>
  <si>
    <t>中新川広域行政事務組合（一般会計）</t>
  </si>
  <si>
    <t>中新川広域行政事務組合（介護保険事業特別会計）</t>
    <rPh sb="18" eb="20">
      <t>トクベツ</t>
    </rPh>
    <phoneticPr fontId="24"/>
  </si>
  <si>
    <t>中新川広域行政事務組合（訪問看護事業特別会計）</t>
    <rPh sb="12" eb="14">
      <t>ホウモン</t>
    </rPh>
    <rPh sb="14" eb="16">
      <t>カンゴ</t>
    </rPh>
    <rPh sb="16" eb="18">
      <t>ジギョウ</t>
    </rPh>
    <rPh sb="18" eb="20">
      <t>トクベツ</t>
    </rPh>
    <phoneticPr fontId="24"/>
  </si>
  <si>
    <t>中新川広域行政事務組合（下水道事業会計）</t>
    <rPh sb="15" eb="17">
      <t>ジギョウ</t>
    </rPh>
    <rPh sb="17" eb="19">
      <t>カイケイ</t>
    </rPh>
    <phoneticPr fontId="24"/>
  </si>
  <si>
    <t>富山地区広域圏事務組合（一般会計）</t>
  </si>
  <si>
    <t>富山県東部消防組合（一般会計）</t>
    <rPh sb="2" eb="3">
      <t>ケン</t>
    </rPh>
    <rPh sb="3" eb="5">
      <t>トウブ</t>
    </rPh>
    <rPh sb="5" eb="7">
      <t>ショウボウ</t>
    </rPh>
    <rPh sb="7" eb="9">
      <t>クミアイ</t>
    </rPh>
    <phoneticPr fontId="30"/>
  </si>
  <si>
    <t>-</t>
    <phoneticPr fontId="38"/>
  </si>
  <si>
    <t>-</t>
    <phoneticPr fontId="2"/>
  </si>
  <si>
    <t>学校教育施設整備基金</t>
    <phoneticPr fontId="5"/>
  </si>
  <si>
    <t>社会福祉事業基金</t>
    <phoneticPr fontId="5"/>
  </si>
  <si>
    <t>定住促進住宅基金</t>
    <phoneticPr fontId="5"/>
  </si>
  <si>
    <t>生涯学習推進基金</t>
    <phoneticPr fontId="5"/>
  </si>
  <si>
    <t>がんばるかみいち総合病院応援基金</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</si>
  <si>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</si>
  <si>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</si>
  <si>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については、償還の進捗や標準財政規模の増等により、減少傾向にあるが、普通会計や公営企業において多額の起債残高を有することなどから、類似団体との比較では依然として高い水準にある。有形固定資産減価償却率は、施設全体で老朽化が進んでおり、類似団体より高い水準にある。今後も引き続き起債の新規発行の抑制を図り、起債残高の縮減に努めるとともに、公共施設等総合管理計画に基づき、維持管理・更新コストの軽減への取組（施設の集約化や除却）を進めていく。</t>
    <rPh sb="0" eb="2">
      <t>ショウライ</t>
    </rPh>
    <rPh sb="2" eb="6">
      <t>フタンヒリツ</t>
    </rPh>
    <rPh sb="12" eb="14">
      <t>ショウカン</t>
    </rPh>
    <rPh sb="15" eb="17">
      <t>シンチョク</t>
    </rPh>
    <rPh sb="18" eb="24">
      <t>ヒョウジュンザイセイキボ</t>
    </rPh>
    <rPh sb="25" eb="26">
      <t>ゾウ</t>
    </rPh>
    <rPh sb="26" eb="27">
      <t>トウ</t>
    </rPh>
    <rPh sb="31" eb="35">
      <t>ゲンショウケイコウ</t>
    </rPh>
    <rPh sb="40" eb="44">
      <t>フツウカイケイ</t>
    </rPh>
    <rPh sb="45" eb="49">
      <t>コウエイキギョウ</t>
    </rPh>
    <rPh sb="53" eb="55">
      <t>タガク</t>
    </rPh>
    <rPh sb="56" eb="60">
      <t>キサイザンダカ</t>
    </rPh>
    <rPh sb="61" eb="62">
      <t>ユウ</t>
    </rPh>
    <rPh sb="71" eb="73">
      <t>ルイジ</t>
    </rPh>
    <rPh sb="73" eb="75">
      <t>ダンタイ</t>
    </rPh>
    <rPh sb="77" eb="79">
      <t>ヒカク</t>
    </rPh>
    <rPh sb="81" eb="83">
      <t>イゼン</t>
    </rPh>
    <rPh sb="86" eb="87">
      <t>タカ</t>
    </rPh>
    <rPh sb="88" eb="90">
      <t>スイジュン</t>
    </rPh>
    <rPh sb="94" eb="100">
      <t>ユウケイコテイシサン</t>
    </rPh>
    <rPh sb="100" eb="105">
      <t>ゲンカショウキャクリツ</t>
    </rPh>
    <rPh sb="107" eb="109">
      <t>シセツ</t>
    </rPh>
    <rPh sb="109" eb="111">
      <t>ゼンタイ</t>
    </rPh>
    <rPh sb="112" eb="115">
      <t>ロウキュウカ</t>
    </rPh>
    <rPh sb="116" eb="117">
      <t>スス</t>
    </rPh>
    <rPh sb="122" eb="124">
      <t>ルイジ</t>
    </rPh>
    <rPh sb="124" eb="126">
      <t>ダンタイ</t>
    </rPh>
    <rPh sb="128" eb="129">
      <t>タカ</t>
    </rPh>
    <rPh sb="130" eb="132">
      <t>スイジュン</t>
    </rPh>
    <rPh sb="136" eb="138">
      <t>コンゴ</t>
    </rPh>
    <rPh sb="139" eb="140">
      <t>ヒ</t>
    </rPh>
    <rPh sb="141" eb="142">
      <t>ツヅ</t>
    </rPh>
    <rPh sb="143" eb="145">
      <t>キサイ</t>
    </rPh>
    <rPh sb="146" eb="150">
      <t>シンキハッコウ</t>
    </rPh>
    <rPh sb="151" eb="153">
      <t>ヨクセイ</t>
    </rPh>
    <rPh sb="154" eb="155">
      <t>ハカ</t>
    </rPh>
    <rPh sb="157" eb="159">
      <t>キサイ</t>
    </rPh>
    <rPh sb="159" eb="161">
      <t>ザンダカ</t>
    </rPh>
    <rPh sb="162" eb="164">
      <t>シュクゲン</t>
    </rPh>
    <rPh sb="165" eb="166">
      <t>ツト</t>
    </rPh>
    <rPh sb="173" eb="178">
      <t>コウキョウシセツトウ</t>
    </rPh>
    <rPh sb="178" eb="184">
      <t>ソウゴウカンリケイカク</t>
    </rPh>
    <rPh sb="185" eb="186">
      <t>モト</t>
    </rPh>
    <rPh sb="189" eb="193">
      <t>イジカンリ</t>
    </rPh>
    <rPh sb="194" eb="196">
      <t>コウシン</t>
    </rPh>
    <rPh sb="200" eb="202">
      <t>ケイゲン</t>
    </rPh>
    <rPh sb="204" eb="206">
      <t>トリクミ</t>
    </rPh>
    <rPh sb="207" eb="209">
      <t>シセツ</t>
    </rPh>
    <rPh sb="210" eb="213">
      <t>シュウヤクカ</t>
    </rPh>
    <rPh sb="214" eb="216">
      <t>ジョキャク</t>
    </rPh>
    <rPh sb="218" eb="219">
      <t>スス</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</si>
  <si>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</si>
  <si>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</si>
  <si>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</si>
  <si>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</si>
  <si>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</si>
  <si>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</si>
  <si>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及び実質公債費比率ともに、償還の進捗及び標準財政規模の増により、減少傾向にあるが、公営企業への繰出金などの準元利償還金が依然として大きいことから、類似団体との比較では依然として高い水準にある。今後も引き続き起債の新規発行の抑制を図り、起債残高の縮減に努めていく。</t>
    <rPh sb="0" eb="2">
      <t>ショウライ</t>
    </rPh>
    <rPh sb="2" eb="6">
      <t>フタンヒリツ</t>
    </rPh>
    <rPh sb="6" eb="7">
      <t>オヨ</t>
    </rPh>
    <rPh sb="8" eb="15">
      <t>ジッシツコウサイヒヒリツ</t>
    </rPh>
    <rPh sb="19" eb="21">
      <t>ショウカン</t>
    </rPh>
    <rPh sb="22" eb="24">
      <t>シンチョク</t>
    </rPh>
    <rPh sb="24" eb="25">
      <t>オヨ</t>
    </rPh>
    <rPh sb="26" eb="32">
      <t>ヒョウジュンザイセイキボ</t>
    </rPh>
    <rPh sb="33" eb="34">
      <t>ゾウ</t>
    </rPh>
    <rPh sb="38" eb="42">
      <t>ゲンショウケイコウ</t>
    </rPh>
    <rPh sb="47" eb="51">
      <t>コウエイキギョウ</t>
    </rPh>
    <rPh sb="53" eb="54">
      <t>クリ</t>
    </rPh>
    <rPh sb="54" eb="55">
      <t>デ</t>
    </rPh>
    <rPh sb="55" eb="56">
      <t>キン</t>
    </rPh>
    <rPh sb="59" eb="60">
      <t>ジュン</t>
    </rPh>
    <rPh sb="60" eb="62">
      <t>ガンリ</t>
    </rPh>
    <rPh sb="62" eb="65">
      <t>ショウカンキン</t>
    </rPh>
    <rPh sb="66" eb="68">
      <t>イゼン</t>
    </rPh>
    <rPh sb="71" eb="72">
      <t>オオ</t>
    </rPh>
    <rPh sb="79" eb="83">
      <t>ルイジダンタイ</t>
    </rPh>
    <rPh sb="85" eb="87">
      <t>ヒカク</t>
    </rPh>
    <rPh sb="89" eb="91">
      <t>イゼン</t>
    </rPh>
    <rPh sb="94" eb="95">
      <t>タカ</t>
    </rPh>
    <rPh sb="96" eb="98">
      <t>スイジュン</t>
    </rPh>
    <rPh sb="102" eb="104">
      <t>コンゴ</t>
    </rPh>
    <rPh sb="105" eb="106">
      <t>ヒ</t>
    </rPh>
    <rPh sb="107" eb="108">
      <t>ツヅ</t>
    </rPh>
    <rPh sb="109" eb="111">
      <t>キサイ</t>
    </rPh>
    <rPh sb="112" eb="116">
      <t>シンキハッコウ</t>
    </rPh>
    <rPh sb="117" eb="119">
      <t>ヨクセイ</t>
    </rPh>
    <rPh sb="120" eb="121">
      <t>ハカ</t>
    </rPh>
    <rPh sb="123" eb="125">
      <t>キサイ</t>
    </rPh>
    <rPh sb="125" eb="127">
      <t>ザンダカ</t>
    </rPh>
    <rPh sb="128" eb="130">
      <t>シュクゲン</t>
    </rPh>
    <rPh sb="131" eb="132">
      <t>ツト</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</si>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</sst>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1" fillId="0" borderId="0" xfId="13" applyProtection="1">
      <alignment vertical="center"/>
      <protection locked="0"/>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25623CC1-0493-40B7-AE55-038A8484C37A}"/>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84459</c:v>
                </c:pt>
                <c:pt idx="1">
                  <c:v>74568</c:v>
                </c:pt>
                <c:pt idx="2">
                  <c:v>73693</c:v>
                </c:pt>
                <c:pt idx="3">
                  <c:v>79401</c:v>
                </c:pt>
                <c:pt idx="4">
                  <c:v>87379</c:v>
                </c:pt>
              </c:numCache>
            </c:numRef>
          </c:val>
          <c:smooth val="0"/>
          <c:extLst>
            <c:ext xmlns:c16="http://schemas.microsoft.com/office/drawing/2014/chart" uri="{C3380CC4-5D6E-409C-BE32-E72D297353CC}">
              <c16:uniqueId val="{00000000-F837-4668-9843-86973A2B82B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62543</c:v>
                </c:pt>
                <c:pt idx="1">
                  <c:v>45776</c:v>
                </c:pt>
                <c:pt idx="2">
                  <c:v>56442</c:v>
                </c:pt>
                <c:pt idx="3">
                  <c:v>55643</c:v>
                </c:pt>
                <c:pt idx="4">
                  <c:v>63179</c:v>
                </c:pt>
              </c:numCache>
            </c:numRef>
          </c:val>
          <c:smooth val="0"/>
          <c:extLst>
            <c:ext xmlns:c16="http://schemas.microsoft.com/office/drawing/2014/chart" uri="{C3380CC4-5D6E-409C-BE32-E72D297353CC}">
              <c16:uniqueId val="{00000001-F837-4668-9843-86973A2B82B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1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4.8899999999999997</c:v>
                </c:pt>
                <c:pt idx="1">
                  <c:v>4.9800000000000004</c:v>
                </c:pt>
                <c:pt idx="2">
                  <c:v>4.41</c:v>
                </c:pt>
                <c:pt idx="3">
                  <c:v>4</c:v>
                </c:pt>
                <c:pt idx="4">
                  <c:v>3.24</c:v>
                </c:pt>
              </c:numCache>
            </c:numRef>
          </c:val>
          <c:extLst>
            <c:ext xmlns:c16="http://schemas.microsoft.com/office/drawing/2014/chart" uri="{C3380CC4-5D6E-409C-BE32-E72D297353CC}">
              <c16:uniqueId val="{00000000-953C-444D-ADD9-3BF404E53068}"/>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19.97</c:v>
                </c:pt>
                <c:pt idx="1">
                  <c:v>19.28</c:v>
                </c:pt>
                <c:pt idx="2">
                  <c:v>20.059999999999999</c:v>
                </c:pt>
                <c:pt idx="3">
                  <c:v>20</c:v>
                </c:pt>
                <c:pt idx="4">
                  <c:v>19.62</c:v>
                </c:pt>
              </c:numCache>
            </c:numRef>
          </c:val>
          <c:extLst>
            <c:ext xmlns:c16="http://schemas.microsoft.com/office/drawing/2014/chart" uri="{C3380CC4-5D6E-409C-BE32-E72D297353CC}">
              <c16:uniqueId val="{00000001-953C-444D-ADD9-3BF404E53068}"/>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0.88</c:v>
                </c:pt>
                <c:pt idx="1">
                  <c:v>0.26</c:v>
                </c:pt>
                <c:pt idx="2">
                  <c:v>-0.73</c:v>
                </c:pt>
                <c:pt idx="3">
                  <c:v>-0.4</c:v>
                </c:pt>
                <c:pt idx="4">
                  <c:v>-0.68</c:v>
                </c:pt>
              </c:numCache>
            </c:numRef>
          </c:val>
          <c:smooth val="0"/>
          <c:extLst>
            <c:ext xmlns:c16="http://schemas.microsoft.com/office/drawing/2014/chart" uri="{C3380CC4-5D6E-409C-BE32-E72D297353CC}">
              <c16:uniqueId val="{00000002-953C-444D-ADD9-3BF404E53068}"/>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0.26</c:v>
                </c:pt>
                <c:pt idx="2">
                  <c:v>#N/A</c:v>
                </c:pt>
                <c:pt idx="3">
                  <c:v>0.28000000000000003</c:v>
                </c:pt>
                <c:pt idx="4">
                  <c:v>#N/A</c:v>
                </c:pt>
                <c:pt idx="5">
                  <c:v>0.22</c:v>
                </c:pt>
                <c:pt idx="6">
                  <c:v>#N/A</c:v>
                </c:pt>
                <c:pt idx="7">
                  <c:v>1.41</c:v>
                </c:pt>
                <c:pt idx="8">
                  <c:v>#N/A</c:v>
                </c:pt>
                <c:pt idx="9">
                  <c:v>0</c:v>
                </c:pt>
              </c:numCache>
            </c:numRef>
          </c:val>
          <c:extLst>
            <c:ext xmlns:c16="http://schemas.microsoft.com/office/drawing/2014/chart" uri="{C3380CC4-5D6E-409C-BE32-E72D297353CC}">
              <c16:uniqueId val="{00000000-2D45-49B9-A1C4-47693B14CCF7}"/>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2D45-49B9-A1C4-47693B14CCF7}"/>
            </c:ext>
          </c:extLst>
        </c:ser>
        <c:ser>
          <c:idx val="2"/>
          <c:order val="2"/>
          <c:tx>
            <c:strRef>
              <c:f>データシート!$A$29</c:f>
              <c:strCache>
                <c:ptCount val="1"/>
                <c:pt idx="0">
                  <c:v>土地取得事業特別会計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0.04</c:v>
                </c:pt>
                <c:pt idx="2">
                  <c:v>#N/A</c:v>
                </c:pt>
                <c:pt idx="3">
                  <c:v>0.04</c:v>
                </c:pt>
                <c:pt idx="4">
                  <c:v>#N/A</c:v>
                </c:pt>
                <c:pt idx="5">
                  <c:v>0.04</c:v>
                </c:pt>
                <c:pt idx="6">
                  <c:v>#N/A</c:v>
                </c:pt>
                <c:pt idx="7">
                  <c:v>0.04</c:v>
                </c:pt>
                <c:pt idx="8">
                  <c:v>#N/A</c:v>
                </c:pt>
                <c:pt idx="9">
                  <c:v>0.04</c:v>
                </c:pt>
              </c:numCache>
            </c:numRef>
          </c:val>
          <c:extLst>
            <c:ext xmlns:c16="http://schemas.microsoft.com/office/drawing/2014/chart" uri="{C3380CC4-5D6E-409C-BE32-E72D297353CC}">
              <c16:uniqueId val="{00000002-2D45-49B9-A1C4-47693B14CCF7}"/>
            </c:ext>
          </c:extLst>
        </c:ser>
        <c:ser>
          <c:idx val="3"/>
          <c:order val="3"/>
          <c:tx>
            <c:strRef>
              <c:f>データシート!$A$30</c:f>
              <c:strCache>
                <c:ptCount val="1"/>
                <c:pt idx="0">
                  <c:v>後期高齢者医療事業特別会計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0.06</c:v>
                </c:pt>
                <c:pt idx="2">
                  <c:v>#N/A</c:v>
                </c:pt>
                <c:pt idx="3">
                  <c:v>7.0000000000000007E-2</c:v>
                </c:pt>
                <c:pt idx="4">
                  <c:v>#N/A</c:v>
                </c:pt>
                <c:pt idx="5">
                  <c:v>7.0000000000000007E-2</c:v>
                </c:pt>
                <c:pt idx="6">
                  <c:v>#N/A</c:v>
                </c:pt>
                <c:pt idx="7">
                  <c:v>0.08</c:v>
                </c:pt>
                <c:pt idx="8">
                  <c:v>#N/A</c:v>
                </c:pt>
                <c:pt idx="9">
                  <c:v>0.08</c:v>
                </c:pt>
              </c:numCache>
            </c:numRef>
          </c:val>
          <c:extLst>
            <c:ext xmlns:c16="http://schemas.microsoft.com/office/drawing/2014/chart" uri="{C3380CC4-5D6E-409C-BE32-E72D297353CC}">
              <c16:uniqueId val="{00000003-2D45-49B9-A1C4-47693B14CCF7}"/>
            </c:ext>
          </c:extLst>
        </c:ser>
        <c:ser>
          <c:idx val="4"/>
          <c:order val="4"/>
          <c:tx>
            <c:strRef>
              <c:f>データシート!$A$31</c:f>
              <c:strCache>
                <c:ptCount val="1"/>
                <c:pt idx="0">
                  <c:v>墓地公園事業特別会計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0.03</c:v>
                </c:pt>
                <c:pt idx="2">
                  <c:v>#N/A</c:v>
                </c:pt>
                <c:pt idx="3">
                  <c:v>0.04</c:v>
                </c:pt>
                <c:pt idx="4">
                  <c:v>#N/A</c:v>
                </c:pt>
                <c:pt idx="5">
                  <c:v>0.08</c:v>
                </c:pt>
                <c:pt idx="6">
                  <c:v>#N/A</c:v>
                </c:pt>
                <c:pt idx="7">
                  <c:v>0.13</c:v>
                </c:pt>
                <c:pt idx="8">
                  <c:v>#N/A</c:v>
                </c:pt>
                <c:pt idx="9">
                  <c:v>0.13</c:v>
                </c:pt>
              </c:numCache>
            </c:numRef>
          </c:val>
          <c:extLst>
            <c:ext xmlns:c16="http://schemas.microsoft.com/office/drawing/2014/chart" uri="{C3380CC4-5D6E-409C-BE32-E72D297353CC}">
              <c16:uniqueId val="{00000004-2D45-49B9-A1C4-47693B14CCF7}"/>
            </c:ext>
          </c:extLst>
        </c:ser>
        <c:ser>
          <c:idx val="5"/>
          <c:order val="5"/>
          <c:tx>
            <c:strRef>
              <c:f>データシート!$A$32</c:f>
              <c:strCache>
                <c:ptCount val="1"/>
                <c:pt idx="0">
                  <c:v>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#N/A</c:v>
                </c:pt>
                <c:pt idx="9">
                  <c:v>0.31</c:v>
                </c:pt>
              </c:numCache>
            </c:numRef>
          </c:val>
          <c:extLst>
            <c:ext xmlns:c16="http://schemas.microsoft.com/office/drawing/2014/chart" uri="{C3380CC4-5D6E-409C-BE32-E72D297353CC}">
              <c16:uniqueId val="{00000005-2D45-49B9-A1C4-47693B14CCF7}"/>
            </c:ext>
          </c:extLst>
        </c:ser>
        <c:ser>
          <c:idx val="6"/>
          <c:order val="6"/>
          <c:tx>
            <c:strRef>
              <c:f>データシート!$A$33</c:f>
              <c:strCache>
                <c:ptCount val="1"/>
                <c:pt idx="0">
                  <c:v>国民健康保険事業特別会計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0.75</c:v>
                </c:pt>
                <c:pt idx="2">
                  <c:v>#N/A</c:v>
                </c:pt>
                <c:pt idx="3">
                  <c:v>0.69</c:v>
                </c:pt>
                <c:pt idx="4">
                  <c:v>#N/A</c:v>
                </c:pt>
                <c:pt idx="5">
                  <c:v>0.74</c:v>
                </c:pt>
                <c:pt idx="6">
                  <c:v>#N/A</c:v>
                </c:pt>
                <c:pt idx="7">
                  <c:v>0.78</c:v>
                </c:pt>
                <c:pt idx="8">
                  <c:v>#N/A</c:v>
                </c:pt>
                <c:pt idx="9">
                  <c:v>0.91</c:v>
                </c:pt>
              </c:numCache>
            </c:numRef>
          </c:val>
          <c:extLst>
            <c:ext xmlns:c16="http://schemas.microsoft.com/office/drawing/2014/chart" uri="{C3380CC4-5D6E-409C-BE32-E72D297353CC}">
              <c16:uniqueId val="{00000006-2D45-49B9-A1C4-47693B14CCF7}"/>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4.8</c:v>
                </c:pt>
                <c:pt idx="2">
                  <c:v>#N/A</c:v>
                </c:pt>
                <c:pt idx="3">
                  <c:v>4.8899999999999997</c:v>
                </c:pt>
                <c:pt idx="4">
                  <c:v>#N/A</c:v>
                </c:pt>
                <c:pt idx="5">
                  <c:v>4.28</c:v>
                </c:pt>
                <c:pt idx="6">
                  <c:v>#N/A</c:v>
                </c:pt>
                <c:pt idx="7">
                  <c:v>3.81</c:v>
                </c:pt>
                <c:pt idx="8">
                  <c:v>#N/A</c:v>
                </c:pt>
                <c:pt idx="9">
                  <c:v>3.06</c:v>
                </c:pt>
              </c:numCache>
            </c:numRef>
          </c:val>
          <c:extLst>
            <c:ext xmlns:c16="http://schemas.microsoft.com/office/drawing/2014/chart" uri="{C3380CC4-5D6E-409C-BE32-E72D297353CC}">
              <c16:uniqueId val="{00000007-2D45-49B9-A1C4-47693B14CCF7}"/>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10.7</c:v>
                </c:pt>
                <c:pt idx="2">
                  <c:v>#N/A</c:v>
                </c:pt>
                <c:pt idx="3">
                  <c:v>9.2899999999999991</c:v>
                </c:pt>
                <c:pt idx="4">
                  <c:v>#N/A</c:v>
                </c:pt>
                <c:pt idx="5">
                  <c:v>8.89</c:v>
                </c:pt>
                <c:pt idx="6">
                  <c:v>#N/A</c:v>
                </c:pt>
                <c:pt idx="7">
                  <c:v>8.27</c:v>
                </c:pt>
                <c:pt idx="8">
                  <c:v>#N/A</c:v>
                </c:pt>
                <c:pt idx="9">
                  <c:v>7.98</c:v>
                </c:pt>
              </c:numCache>
            </c:numRef>
          </c:val>
          <c:extLst>
            <c:ext xmlns:c16="http://schemas.microsoft.com/office/drawing/2014/chart" uri="{C3380CC4-5D6E-409C-BE32-E72D297353CC}">
              <c16:uniqueId val="{00000008-2D45-49B9-A1C4-47693B14CCF7}"/>
            </c:ext>
          </c:extLst>
        </c:ser>
        <c:ser>
          <c:idx val="9"/>
          <c:order val="9"/>
          <c:tx>
            <c:strRef>
              <c:f>データシート!$A$36</c:f>
              <c:strCache>
                <c:ptCount val="1"/>
                <c:pt idx="0">
                  <c:v>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8.6999999999999993</c:v>
                </c:pt>
                <c:pt idx="2">
                  <c:v>#N/A</c:v>
                </c:pt>
                <c:pt idx="3">
                  <c:v>15.39</c:v>
                </c:pt>
                <c:pt idx="4">
                  <c:v>#N/A</c:v>
                </c:pt>
                <c:pt idx="5">
                  <c:v>19.559999999999999</c:v>
                </c:pt>
                <c:pt idx="6">
                  <c:v>#N/A</c:v>
                </c:pt>
                <c:pt idx="7">
                  <c:v>20.92</c:v>
                </c:pt>
                <c:pt idx="8">
                  <c:v>#N/A</c:v>
                </c:pt>
                <c:pt idx="9">
                  <c:v>18.489999999999998</c:v>
                </c:pt>
              </c:numCache>
            </c:numRef>
          </c:val>
          <c:extLst>
            <c:ext xmlns:c16="http://schemas.microsoft.com/office/drawing/2014/chart" uri="{C3380CC4-5D6E-409C-BE32-E72D297353CC}">
              <c16:uniqueId val="{00000009-2D45-49B9-A1C4-47693B14CCF7}"/>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1217</c:v>
                </c:pt>
                <c:pt idx="5">
                  <c:v>1194</c:v>
                </c:pt>
                <c:pt idx="8">
                  <c:v>1135</c:v>
                </c:pt>
                <c:pt idx="11">
                  <c:v>1094</c:v>
                </c:pt>
                <c:pt idx="14">
                  <c:v>1076</c:v>
                </c:pt>
              </c:numCache>
            </c:numRef>
          </c:val>
          <c:extLst>
            <c:ext xmlns:c16="http://schemas.microsoft.com/office/drawing/2014/chart" uri="{C3380CC4-5D6E-409C-BE32-E72D297353CC}">
              <c16:uniqueId val="{00000000-53C2-42C6-AD7A-D27E1CBB6EE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53C2-42C6-AD7A-D27E1CBB6EE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11</c:v>
                </c:pt>
                <c:pt idx="3">
                  <c:v>8</c:v>
                </c:pt>
                <c:pt idx="6">
                  <c:v>4</c:v>
                </c:pt>
                <c:pt idx="9">
                  <c:v>4</c:v>
                </c:pt>
                <c:pt idx="12">
                  <c:v>4</c:v>
                </c:pt>
              </c:numCache>
            </c:numRef>
          </c:val>
          <c:extLst>
            <c:ext xmlns:c16="http://schemas.microsoft.com/office/drawing/2014/chart" uri="{C3380CC4-5D6E-409C-BE32-E72D297353CC}">
              <c16:uniqueId val="{00000002-53C2-42C6-AD7A-D27E1CBB6EE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543</c:v>
                </c:pt>
                <c:pt idx="3">
                  <c:v>528</c:v>
                </c:pt>
                <c:pt idx="6">
                  <c:v>505</c:v>
                </c:pt>
                <c:pt idx="9">
                  <c:v>485</c:v>
                </c:pt>
                <c:pt idx="12">
                  <c:v>437</c:v>
                </c:pt>
              </c:numCache>
            </c:numRef>
          </c:val>
          <c:extLst>
            <c:ext xmlns:c16="http://schemas.microsoft.com/office/drawing/2014/chart" uri="{C3380CC4-5D6E-409C-BE32-E72D297353CC}">
              <c16:uniqueId val="{00000003-53C2-42C6-AD7A-D27E1CBB6EE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473</c:v>
                </c:pt>
                <c:pt idx="3">
                  <c:v>455</c:v>
                </c:pt>
                <c:pt idx="6">
                  <c:v>451</c:v>
                </c:pt>
                <c:pt idx="9">
                  <c:v>407</c:v>
                </c:pt>
                <c:pt idx="12">
                  <c:v>515</c:v>
                </c:pt>
              </c:numCache>
            </c:numRef>
          </c:val>
          <c:extLst>
            <c:ext xmlns:c16="http://schemas.microsoft.com/office/drawing/2014/chart" uri="{C3380CC4-5D6E-409C-BE32-E72D297353CC}">
              <c16:uniqueId val="{00000004-53C2-42C6-AD7A-D27E1CBB6EE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3C2-42C6-AD7A-D27E1CBB6EE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53C2-42C6-AD7A-D27E1CBB6EE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991</c:v>
                </c:pt>
                <c:pt idx="3">
                  <c:v>1008</c:v>
                </c:pt>
                <c:pt idx="6">
                  <c:v>974</c:v>
                </c:pt>
                <c:pt idx="9">
                  <c:v>910</c:v>
                </c:pt>
                <c:pt idx="12">
                  <c:v>891</c:v>
                </c:pt>
              </c:numCache>
            </c:numRef>
          </c:val>
          <c:extLst>
            <c:ext xmlns:c16="http://schemas.microsoft.com/office/drawing/2014/chart" uri="{C3380CC4-5D6E-409C-BE32-E72D297353CC}">
              <c16:uniqueId val="{00000007-53C2-42C6-AD7A-D27E1CBB6EE0}"/>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801</c:v>
                </c:pt>
                <c:pt idx="2">
                  <c:v>#N/A</c:v>
                </c:pt>
                <c:pt idx="3">
                  <c:v>#N/A</c:v>
                </c:pt>
                <c:pt idx="4">
                  <c:v>805</c:v>
                </c:pt>
                <c:pt idx="5">
                  <c:v>#N/A</c:v>
                </c:pt>
                <c:pt idx="6">
                  <c:v>#N/A</c:v>
                </c:pt>
                <c:pt idx="7">
                  <c:v>799</c:v>
                </c:pt>
                <c:pt idx="8">
                  <c:v>#N/A</c:v>
                </c:pt>
                <c:pt idx="9">
                  <c:v>#N/A</c:v>
                </c:pt>
                <c:pt idx="10">
                  <c:v>712</c:v>
                </c:pt>
                <c:pt idx="11">
                  <c:v>#N/A</c:v>
                </c:pt>
                <c:pt idx="12">
                  <c:v>#N/A</c:v>
                </c:pt>
                <c:pt idx="13">
                  <c:v>771</c:v>
                </c:pt>
                <c:pt idx="14">
                  <c:v>#N/A</c:v>
                </c:pt>
              </c:numCache>
            </c:numRef>
          </c:val>
          <c:smooth val="0"/>
          <c:extLst>
            <c:ext xmlns:c16="http://schemas.microsoft.com/office/drawing/2014/chart" uri="{C3380CC4-5D6E-409C-BE32-E72D297353CC}">
              <c16:uniqueId val="{00000008-53C2-42C6-AD7A-D27E1CBB6EE0}"/>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11519</c:v>
                </c:pt>
                <c:pt idx="5">
                  <c:v>11006</c:v>
                </c:pt>
                <c:pt idx="8">
                  <c:v>10573</c:v>
                </c:pt>
                <c:pt idx="11">
                  <c:v>9950</c:v>
                </c:pt>
                <c:pt idx="14">
                  <c:v>9378</c:v>
                </c:pt>
              </c:numCache>
            </c:numRef>
          </c:val>
          <c:extLst>
            <c:ext xmlns:c16="http://schemas.microsoft.com/office/drawing/2014/chart" uri="{C3380CC4-5D6E-409C-BE32-E72D297353CC}">
              <c16:uniqueId val="{00000000-2428-4AF7-88BE-58F62374DD25}"/>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672</c:v>
                </c:pt>
                <c:pt idx="5">
                  <c:v>589</c:v>
                </c:pt>
                <c:pt idx="8">
                  <c:v>542</c:v>
                </c:pt>
                <c:pt idx="11">
                  <c:v>496</c:v>
                </c:pt>
                <c:pt idx="14">
                  <c:v>444</c:v>
                </c:pt>
              </c:numCache>
            </c:numRef>
          </c:val>
          <c:extLst>
            <c:ext xmlns:c16="http://schemas.microsoft.com/office/drawing/2014/chart" uri="{C3380CC4-5D6E-409C-BE32-E72D297353CC}">
              <c16:uniqueId val="{00000001-2428-4AF7-88BE-58F62374DD25}"/>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3112</c:v>
                </c:pt>
                <c:pt idx="5">
                  <c:v>3698</c:v>
                </c:pt>
                <c:pt idx="8">
                  <c:v>3963</c:v>
                </c:pt>
                <c:pt idx="11">
                  <c:v>3873</c:v>
                </c:pt>
                <c:pt idx="14">
                  <c:v>4010</c:v>
                </c:pt>
              </c:numCache>
            </c:numRef>
          </c:val>
          <c:extLst>
            <c:ext xmlns:c16="http://schemas.microsoft.com/office/drawing/2014/chart" uri="{C3380CC4-5D6E-409C-BE32-E72D297353CC}">
              <c16:uniqueId val="{00000002-2428-4AF7-88BE-58F62374DD25}"/>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428-4AF7-88BE-58F62374DD25}"/>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428-4AF7-88BE-58F62374DD25}"/>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428-4AF7-88BE-58F62374DD25}"/>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858</c:v>
                </c:pt>
                <c:pt idx="3">
                  <c:v>863</c:v>
                </c:pt>
                <c:pt idx="6">
                  <c:v>855</c:v>
                </c:pt>
                <c:pt idx="9">
                  <c:v>779</c:v>
                </c:pt>
                <c:pt idx="12">
                  <c:v>836</c:v>
                </c:pt>
              </c:numCache>
            </c:numRef>
          </c:val>
          <c:extLst>
            <c:ext xmlns:c16="http://schemas.microsoft.com/office/drawing/2014/chart" uri="{C3380CC4-5D6E-409C-BE32-E72D297353CC}">
              <c16:uniqueId val="{00000006-2428-4AF7-88BE-58F62374DD25}"/>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6641</c:v>
                </c:pt>
                <c:pt idx="3">
                  <c:v>6229</c:v>
                </c:pt>
                <c:pt idx="6">
                  <c:v>5740</c:v>
                </c:pt>
                <c:pt idx="9">
                  <c:v>5192</c:v>
                </c:pt>
                <c:pt idx="12">
                  <c:v>4853</c:v>
                </c:pt>
              </c:numCache>
            </c:numRef>
          </c:val>
          <c:extLst>
            <c:ext xmlns:c16="http://schemas.microsoft.com/office/drawing/2014/chart" uri="{C3380CC4-5D6E-409C-BE32-E72D297353CC}">
              <c16:uniqueId val="{00000007-2428-4AF7-88BE-58F62374DD25}"/>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4325</c:v>
                </c:pt>
                <c:pt idx="3">
                  <c:v>4041</c:v>
                </c:pt>
                <c:pt idx="6">
                  <c:v>3750</c:v>
                </c:pt>
                <c:pt idx="9">
                  <c:v>3915</c:v>
                </c:pt>
                <c:pt idx="12">
                  <c:v>3503</c:v>
                </c:pt>
              </c:numCache>
            </c:numRef>
          </c:val>
          <c:extLst>
            <c:ext xmlns:c16="http://schemas.microsoft.com/office/drawing/2014/chart" uri="{C3380CC4-5D6E-409C-BE32-E72D297353CC}">
              <c16:uniqueId val="{00000008-2428-4AF7-88BE-58F62374DD25}"/>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21</c:v>
                </c:pt>
                <c:pt idx="3">
                  <c:v>14</c:v>
                </c:pt>
                <c:pt idx="6">
                  <c:v>10</c:v>
                </c:pt>
                <c:pt idx="9">
                  <c:v>7</c:v>
                </c:pt>
                <c:pt idx="12">
                  <c:v>3</c:v>
                </c:pt>
              </c:numCache>
            </c:numRef>
          </c:val>
          <c:extLst>
            <c:ext xmlns:c16="http://schemas.microsoft.com/office/drawing/2014/chart" uri="{C3380CC4-5D6E-409C-BE32-E72D297353CC}">
              <c16:uniqueId val="{00000009-2428-4AF7-88BE-58F62374DD25}"/>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8371</c:v>
                </c:pt>
                <c:pt idx="3">
                  <c:v>8018</c:v>
                </c:pt>
                <c:pt idx="6">
                  <c:v>7714</c:v>
                </c:pt>
                <c:pt idx="9">
                  <c:v>7332</c:v>
                </c:pt>
                <c:pt idx="12">
                  <c:v>6904</c:v>
                </c:pt>
              </c:numCache>
            </c:numRef>
          </c:val>
          <c:extLst>
            <c:ext xmlns:c16="http://schemas.microsoft.com/office/drawing/2014/chart" uri="{C3380CC4-5D6E-409C-BE32-E72D297353CC}">
              <c16:uniqueId val="{0000000A-2428-4AF7-88BE-58F62374DD25}"/>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4914</c:v>
                </c:pt>
                <c:pt idx="2">
                  <c:v>#N/A</c:v>
                </c:pt>
                <c:pt idx="3">
                  <c:v>#N/A</c:v>
                </c:pt>
                <c:pt idx="4">
                  <c:v>3872</c:v>
                </c:pt>
                <c:pt idx="5">
                  <c:v>#N/A</c:v>
                </c:pt>
                <c:pt idx="6">
                  <c:v>#N/A</c:v>
                </c:pt>
                <c:pt idx="7">
                  <c:v>2992</c:v>
                </c:pt>
                <c:pt idx="8">
                  <c:v>#N/A</c:v>
                </c:pt>
                <c:pt idx="9">
                  <c:v>#N/A</c:v>
                </c:pt>
                <c:pt idx="10">
                  <c:v>2906</c:v>
                </c:pt>
                <c:pt idx="11">
                  <c:v>#N/A</c:v>
                </c:pt>
                <c:pt idx="12">
                  <c:v>#N/A</c:v>
                </c:pt>
                <c:pt idx="13">
                  <c:v>2267</c:v>
                </c:pt>
                <c:pt idx="14">
                  <c:v>#N/A</c:v>
                </c:pt>
              </c:numCache>
            </c:numRef>
          </c:val>
          <c:smooth val="0"/>
          <c:extLst>
            <c:ext xmlns:c16="http://schemas.microsoft.com/office/drawing/2014/chart" uri="{C3380CC4-5D6E-409C-BE32-E72D297353CC}">
              <c16:uniqueId val="{0000000B-2428-4AF7-88BE-58F62374DD25}"/>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1282</c:v>
                </c:pt>
                <c:pt idx="1">
                  <c:v>1283</c:v>
                </c:pt>
                <c:pt idx="2">
                  <c:v>1283</c:v>
                </c:pt>
              </c:numCache>
            </c:numRef>
          </c:val>
          <c:extLst>
            <c:ext xmlns:c16="http://schemas.microsoft.com/office/drawing/2014/chart" uri="{C3380CC4-5D6E-409C-BE32-E72D297353CC}">
              <c16:uniqueId val="{00000000-74CC-4873-B355-CFE1D48E4594}"/>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806</c:v>
                </c:pt>
                <c:pt idx="1">
                  <c:v>694</c:v>
                </c:pt>
                <c:pt idx="2">
                  <c:v>776</c:v>
                </c:pt>
              </c:numCache>
            </c:numRef>
          </c:val>
          <c:extLst>
            <c:ext xmlns:c16="http://schemas.microsoft.com/office/drawing/2014/chart" uri="{C3380CC4-5D6E-409C-BE32-E72D297353CC}">
              <c16:uniqueId val="{00000001-74CC-4873-B355-CFE1D48E4594}"/>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1474</c:v>
                </c:pt>
                <c:pt idx="1">
                  <c:v>1495</c:v>
                </c:pt>
                <c:pt idx="2">
                  <c:v>1550</c:v>
                </c:pt>
              </c:numCache>
            </c:numRef>
          </c:val>
          <c:extLst>
            <c:ext xmlns:c16="http://schemas.microsoft.com/office/drawing/2014/chart" uri="{C3380CC4-5D6E-409C-BE32-E72D297353CC}">
              <c16:uniqueId val="{00000002-74CC-4873-B355-CFE1D48E4594}"/>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{3FF0634A-B998-4624-8CEF-B538305E8C18}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0110-42F6-BF87-AFF62BA7DFE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{A67E3797-83BF-4E52-8C12-D463B880D5CE}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110-42F6-BF87-AFF62BA7DFE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{F452E2A7-1A23-4D3C-A676-C9410B2CEBB3}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110-42F6-BF87-AFF62BA7DFE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{00356092-A0E0-48A9-B88E-E89E3BF5F02D}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110-42F6-BF87-AFF62BA7DFE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{7C751C79-9E43-497F-BA9C-A8250E2A6170}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110-42F6-BF87-AFF62BA7DFE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{E642A1D5-B882-49B3-BCBF-DCA88E64BA1B}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0110-42F6-BF87-AFF62BA7DFE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{37E32271-E661-4713-BE1C-34E60B95C977}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0110-42F6-BF87-AFF62BA7DFE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{3BDED124-D53F-4056-8124-CC41CBF93A13}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0110-42F6-BF87-AFF62BA7DFE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{5A6860E4-B3FA-4A6A-A956-4A2EFECD4AED}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0110-42F6-BF87-AFF62BA7DFE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68.3</c:v>
                </c:pt>
                <c:pt idx="8">
                  <c:v>69.5</c:v>
                </c:pt>
                <c:pt idx="16">
                  <c:v>70.7</c:v>
                </c:pt>
                <c:pt idx="24">
                  <c:v>72</c:v>
                </c:pt>
                <c:pt idx="32">
                  <c:v>73.3</c:v>
                </c:pt>
              </c:numCache>
            </c:numRef>
          </c:xVal>
          <c:yVal>
            <c:numRef>
              <c:f>公会計指標分析・財政指標組合せ分析表!$BP$51:$DC$51</c:f>
              <c:numCache>
                <c:formatCode>#,##0.0;"▲ "#,##0.0</c:formatCode>
                <c:ptCount val="40"/>
                <c:pt idx="0">
                  <c:v>93</c:v>
                </c:pt>
                <c:pt idx="8">
                  <c:v>69.900000000000006</c:v>
                </c:pt>
                <c:pt idx="16">
                  <c:v>56</c:v>
                </c:pt>
                <c:pt idx="24">
                  <c:v>53.8</c:v>
                </c:pt>
                <c:pt idx="32">
                  <c:v>40.799999999999997</c:v>
                </c:pt>
              </c:numCache>
            </c:numRef>
          </c:yVal>
          <c:smooth val="0"/>
          <c:extLst>
            <c:ext xmlns:c16="http://schemas.microsoft.com/office/drawing/2014/chart" uri="{C3380CC4-5D6E-409C-BE32-E72D297353CC}">
              <c16:uniqueId val="{00000009-0110-42F6-BF87-AFF62BA7DFE9}"/>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{5DDFED00-B491-4529-9101-82DB24E31447}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0110-42F6-BF87-AFF62BA7DFE9}"/>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{63033907-3B78-47B6-A41A-A41068D3FAC1}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110-42F6-BF87-AFF62BA7DFE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{92EFC284-0AF5-4A39-B875-D198311092D5}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110-42F6-BF87-AFF62BA7DFE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{91EB477B-A57A-414D-9BC4-75020B523A79}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110-42F6-BF87-AFF62BA7DFE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{E7495715-CFC5-4C3C-AA22-BA22975EB1BD}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110-42F6-BF87-AFF62BA7DFE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{C4C91E3F-9882-4AF3-A7A4-6D893FD2C735}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0110-42F6-BF87-AFF62BA7DFE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{E750F6EF-2EDF-42E9-96BE-2CDC6C286C6E}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0110-42F6-BF87-AFF62BA7DFE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{7831DC86-6058-4F8F-B226-7774EB74EDC9}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0110-42F6-BF87-AFF62BA7DFE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{ACEB8A33-B981-4B5A-8785-FB6A95E57195}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0110-42F6-BF87-AFF62BA7DFE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65.099999999999994</c:v>
                </c:pt>
                <c:pt idx="8">
                  <c:v>64.3</c:v>
                </c:pt>
                <c:pt idx="16">
                  <c:v>65.7</c:v>
                </c:pt>
                <c:pt idx="24">
                  <c:v>67</c:v>
                </c:pt>
                <c:pt idx="32">
                  <c:v>67.599999999999994</c:v>
                </c:pt>
              </c:numCache>
            </c:numRef>
          </c:xVal>
          <c:yVal>
            <c:numRef>
              <c:f>公会計指標分析・財政指標組合せ分析表!$BP$55:$DC$55</c:f>
              <c:numCache>
                <c:formatCode>#,##0.0;"▲ "#,##0.0</c:formatCode>
                <c:ptCount val="40"/>
                <c:pt idx="0">
                  <c:v>13.5</c:v>
                </c:pt>
                <c:pt idx="8">
                  <c:v>0</c:v>
                </c:pt>
                <c:pt idx="16">
                  <c:v>0</c:v>
                </c:pt>
                <c:pt idx="24">
                  <c:v>0</c:v>
                </c:pt>
                <c:pt idx="32">
                  <c:v>0</c:v>
                </c:pt>
              </c:numCache>
            </c:numRef>
          </c:yVal>
          <c:smooth val="0"/>
          <c:extLst>
            <c:ext xmlns:c16="http://schemas.microsoft.com/office/drawing/2014/chart" uri="{C3380CC4-5D6E-409C-BE32-E72D297353CC}">
              <c16:uniqueId val="{00000013-0110-42F6-BF87-AFF62BA7DFE9}"/>
            </c:ext>
          </c:extLst>
        </c:ser>
        <c:dLbls>
          <c:showLegendKey val="0"/>
          <c:showVal val="1"/>
          <c:showCatName val="0"/>
          <c:showSerName val="0"/>
          <c:showPercent val="0"/>
          <c:showBubbleSize val="0"/>
        </c:dLbls>
        <c:axId val="46179840"/>
        <c:axId val="46181760"/>
      </c:scatterChart>
      <c:valAx>
        <c:axId val="46179840"/>
        <c:scaling>
          <c:orientation val="maxMin"/>
          <c:max val="74"/>
          <c:min val="63"/>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1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3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{E1CB9D8F-45A4-4094-BD62-119681A08AA0}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C044-4410-8ABB-2C8993EFF40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{0B9CE0E3-2E22-47CD-B38C-5F9E430B9114}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044-4410-8ABB-2C8993EFF40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{74216073-A755-43F3-BE80-D3EFECA8B0D3}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044-4410-8ABB-2C8993EFF40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{1132FCCF-2424-452D-AB61-06FBBCC6F1F8}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044-4410-8ABB-2C8993EFF40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{92DAD1F8-0C85-4D3F-8BA2-78C97CD6B6B5}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044-4410-8ABB-2C8993EFF40C}"/>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{1A6A8DCB-23B5-498B-AC58-AD982DD3202E}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C044-4410-8ABB-2C8993EFF40C}"/>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{BCC6C96E-A064-49F4-B18B-C5D601DB32FE}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C044-4410-8ABB-2C8993EFF40C}"/>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{087AB8AE-1137-48DA-B8E3-25CBDFEDE5A1}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C044-4410-8ABB-2C8993EFF40C}"/>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{47A71FA4-E75C-4B1C-A279-C1C0A1EA2D04}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C044-4410-8ABB-2C8993EFF40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15.3</c:v>
                </c:pt>
                <c:pt idx="8">
                  <c:v>14.9</c:v>
                </c:pt>
                <c:pt idx="16">
                  <c:v>14.8</c:v>
                </c:pt>
                <c:pt idx="24">
                  <c:v>14.2</c:v>
                </c:pt>
                <c:pt idx="32">
                  <c:v>14</c:v>
                </c:pt>
              </c:numCache>
            </c:numRef>
          </c:xVal>
          <c:yVal>
            <c:numRef>
              <c:f>公会計指標分析・財政指標組合せ分析表!$BP$73:$DC$73</c:f>
              <c:numCache>
                <c:formatCode>#,##0.0;"▲ "#,##0.0</c:formatCode>
                <c:ptCount val="40"/>
                <c:pt idx="0">
                  <c:v>93</c:v>
                </c:pt>
                <c:pt idx="8">
                  <c:v>69.900000000000006</c:v>
                </c:pt>
                <c:pt idx="16">
                  <c:v>56</c:v>
                </c:pt>
                <c:pt idx="24">
                  <c:v>53.8</c:v>
                </c:pt>
                <c:pt idx="32">
                  <c:v>40.799999999999997</c:v>
                </c:pt>
              </c:numCache>
            </c:numRef>
          </c:yVal>
          <c:smooth val="0"/>
          <c:extLst>
            <c:ext xmlns:c16="http://schemas.microsoft.com/office/drawing/2014/chart" uri="{C3380CC4-5D6E-409C-BE32-E72D297353CC}">
              <c16:uniqueId val="{00000009-C044-4410-8ABB-2C8993EFF40C}"/>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0"/>
                  <c:y val="5.0063120459042541E-3"/>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{CD219715-2A6E-4498-AB72-5650F11A0734}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C044-4410-8ABB-2C8993EFF40C}"/>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{DAC53F81-BAD3-477F-B83A-FB8E330C0B0C}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044-4410-8ABB-2C8993EFF40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{F9BDD183-6727-4246-876A-D7F4CF8EF0B2}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044-4410-8ABB-2C8993EFF40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{5531E8E2-8F72-4980-A78D-270130C305E2}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044-4410-8ABB-2C8993EFF40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{7FE2C34B-EBF3-4ACD-AEDD-CCC40D51E89A}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044-4410-8ABB-2C8993EFF40C}"/>
                </c:ext>
              </c:extLst>
            </c:dLbl>
            <c:dLbl>
              <c:idx val="8"/>
              <c:layout>
                <c:manualLayout>
                  <c:x val="0"/>
                  <c:y val="-4.9666691097446619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{FB276BB5-62A2-49C1-A25D-07EB9E0A40FB}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C044-4410-8ABB-2C8993EFF40C}"/>
                </c:ext>
              </c:extLst>
            </c:dLbl>
            <c:dLbl>
              <c:idx val="16"/>
              <c:layout>
                <c:manualLayout>
                  <c:x val="0"/>
                  <c:y val="5.1337687948615943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{914588CB-0266-4FFF-B15A-AE9D1E7652F9}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C044-4410-8ABB-2C8993EFF40C}"/>
                </c:ext>
              </c:extLst>
            </c:dLbl>
            <c:dLbl>
              <c:idx val="24"/>
              <c:layout>
                <c:manualLayout>
                  <c:x val="0"/>
                  <c:y val="-2.225843837997904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{BC134F1D-38DB-4759-930D-BFDD5C50DAA4}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C044-4410-8ABB-2C8993EFF40C}"/>
                </c:ext>
              </c:extLst>
            </c:dLbl>
            <c:dLbl>
              <c:idx val="32"/>
              <c:layout>
                <c:manualLayout>
                  <c:x val="0"/>
                  <c:y val="1.5583013164537193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{F06101F3-C4BC-405B-84B1-FA1447BB7E8B}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C044-4410-8ABB-2C8993EFF40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8.3000000000000007</c:v>
                </c:pt>
                <c:pt idx="8">
                  <c:v>8</c:v>
                </c:pt>
                <c:pt idx="16">
                  <c:v>8.1</c:v>
                </c:pt>
                <c:pt idx="24">
                  <c:v>8.1</c:v>
                </c:pt>
                <c:pt idx="32">
                  <c:v>8</c:v>
                </c:pt>
              </c:numCache>
            </c:numRef>
          </c:xVal>
          <c:yVal>
            <c:numRef>
              <c:f>公会計指標分析・財政指標組合せ分析表!$BP$77:$DC$77</c:f>
              <c:numCache>
                <c:formatCode>#,##0.0;"▲ "#,##0.0</c:formatCode>
                <c:ptCount val="40"/>
                <c:pt idx="0">
                  <c:v>13.5</c:v>
                </c:pt>
                <c:pt idx="8">
                  <c:v>0</c:v>
                </c:pt>
                <c:pt idx="16">
                  <c:v>0</c:v>
                </c:pt>
                <c:pt idx="24">
                  <c:v>0</c:v>
                </c:pt>
                <c:pt idx="32">
                  <c:v>0</c:v>
                </c:pt>
              </c:numCache>
            </c:numRef>
          </c:yVal>
          <c:smooth val="0"/>
          <c:extLst>
            <c:ext xmlns:c16="http://schemas.microsoft.com/office/drawing/2014/chart" uri="{C3380CC4-5D6E-409C-BE32-E72D297353CC}">
              <c16:uniqueId val="{00000013-C044-4410-8ABB-2C8993EFF40C}"/>
            </c:ext>
          </c:extLst>
        </c:ser>
        <c:dLbls>
          <c:showLegendKey val="0"/>
          <c:showVal val="1"/>
          <c:showCatName val="0"/>
          <c:showSerName val="0"/>
          <c:showPercent val="0"/>
          <c:showBubbleSize val="0"/>
        </c:dLbls>
        <c:axId val="84219776"/>
        <c:axId val="84234240"/>
      </c:scatterChart>
      <c:valAx>
        <c:axId val="84219776"/>
        <c:scaling>
          <c:orientation val="maxMin"/>
          <c:max val="16"/>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1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3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富山県上市町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18,657
18,351
236.71
11,372,410
11,109,856
212,135
6,538,211
6,898,276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14.0
40.8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財政力指数（</a:t>
          </a:r>
          <a:r>
            <a:rPr kumimoji="1" lang="en-US" altLang="ja-JP" sz="1100" b="0" i="0" baseline="0">
              <a:solidFill>
                <a:schemeClr val="dk1"/>
              </a:solidFill>
              <a:effectLst/>
              <a:latin typeface="+mn-lt"/>
              <a:ea typeface="+mn-ea"/>
              <a:cs typeface="+mn-cs"/>
            </a:rPr>
            <a:t>3</a:t>
          </a:r>
          <a:r>
            <a:rPr kumimoji="1" lang="ja-JP" altLang="ja-JP" sz="1100" b="0" i="0" baseline="0">
              <a:solidFill>
                <a:schemeClr val="dk1"/>
              </a:solidFill>
              <a:effectLst/>
              <a:latin typeface="+mn-lt"/>
              <a:ea typeface="+mn-ea"/>
              <a:cs typeface="+mn-cs"/>
            </a:rPr>
            <a:t>か年平均）は前年度から</a:t>
          </a:r>
          <a:r>
            <a:rPr kumimoji="1" lang="en-US" altLang="ja-JP" sz="1100" b="0" i="0" baseline="0">
              <a:solidFill>
                <a:schemeClr val="dk1"/>
              </a:solidFill>
              <a:effectLst/>
              <a:latin typeface="+mn-lt"/>
              <a:ea typeface="+mn-ea"/>
              <a:cs typeface="+mn-cs"/>
            </a:rPr>
            <a:t>0.1</a:t>
          </a:r>
          <a:r>
            <a:rPr kumimoji="1" lang="ja-JP" altLang="ja-JP" sz="1100" b="0" i="0" baseline="0">
              <a:solidFill>
                <a:schemeClr val="dk1"/>
              </a:solidFill>
              <a:effectLst/>
              <a:latin typeface="+mn-lt"/>
              <a:ea typeface="+mn-ea"/>
              <a:cs typeface="+mn-cs"/>
            </a:rPr>
            <a:t>ポイント</a:t>
          </a:r>
          <a:r>
            <a:rPr kumimoji="1" lang="ja-JP" altLang="en-US" sz="1100" b="0" i="0" baseline="0">
              <a:solidFill>
                <a:schemeClr val="dk1"/>
              </a:solidFill>
              <a:effectLst/>
              <a:latin typeface="+mn-lt"/>
              <a:ea typeface="+mn-ea"/>
              <a:cs typeface="+mn-cs"/>
            </a:rPr>
            <a:t>上昇</a:t>
          </a:r>
          <a:r>
            <a:rPr kumimoji="1" lang="ja-JP" altLang="ja-JP" sz="1100" b="0" i="0" baseline="0">
              <a:solidFill>
                <a:schemeClr val="dk1"/>
              </a:solidFill>
              <a:effectLst/>
              <a:latin typeface="+mn-lt"/>
              <a:ea typeface="+mn-ea"/>
              <a:cs typeface="+mn-cs"/>
            </a:rPr>
            <a:t>し、</a:t>
          </a:r>
          <a:r>
            <a:rPr kumimoji="1" lang="en-US" altLang="ja-JP" sz="1100" b="0" i="0" baseline="0">
              <a:solidFill>
                <a:schemeClr val="dk1"/>
              </a:solidFill>
              <a:effectLst/>
              <a:latin typeface="+mn-lt"/>
              <a:ea typeface="+mn-ea"/>
              <a:cs typeface="+mn-cs"/>
            </a:rPr>
            <a:t>0.45</a:t>
          </a:r>
          <a:r>
            <a:rPr kumimoji="1" lang="ja-JP" altLang="ja-JP" sz="1100" b="0" i="0" baseline="0">
              <a:solidFill>
                <a:schemeClr val="dk1"/>
              </a:solidFill>
              <a:effectLst/>
              <a:latin typeface="+mn-lt"/>
              <a:ea typeface="+mn-ea"/>
              <a:cs typeface="+mn-cs"/>
            </a:rPr>
            <a:t>となり、依然として類似団体平均を若干下回る財政状況が続いている。単年度の財政力指数については、令和</a:t>
          </a:r>
          <a:r>
            <a:rPr kumimoji="1" lang="en-US" altLang="ja-JP" sz="1100" b="0" i="0" baseline="0">
              <a:solidFill>
                <a:schemeClr val="dk1"/>
              </a:solidFill>
              <a:effectLst/>
              <a:latin typeface="+mn-lt"/>
              <a:ea typeface="+mn-ea"/>
              <a:cs typeface="+mn-cs"/>
            </a:rPr>
            <a:t>5</a:t>
          </a:r>
          <a:r>
            <a:rPr kumimoji="1" lang="ja-JP" altLang="ja-JP" sz="1100" b="0" i="0" baseline="0">
              <a:solidFill>
                <a:schemeClr val="dk1"/>
              </a:solidFill>
              <a:effectLst/>
              <a:latin typeface="+mn-lt"/>
              <a:ea typeface="+mn-ea"/>
              <a:cs typeface="+mn-cs"/>
            </a:rPr>
            <a:t>年度</a:t>
          </a:r>
          <a:r>
            <a:rPr kumimoji="1" lang="ja-JP" altLang="en-US" sz="1100" b="0" i="0" baseline="0">
              <a:solidFill>
                <a:schemeClr val="dk1"/>
              </a:solidFill>
              <a:effectLst/>
              <a:latin typeface="+mn-lt"/>
              <a:ea typeface="+mn-ea"/>
              <a:cs typeface="+mn-cs"/>
            </a:rPr>
            <a:t>は</a:t>
          </a:r>
          <a:r>
            <a:rPr kumimoji="1" lang="en-US" altLang="ja-JP" sz="1100" b="0" i="0" baseline="0">
              <a:solidFill>
                <a:schemeClr val="dk1"/>
              </a:solidFill>
              <a:effectLst/>
              <a:latin typeface="+mn-lt"/>
              <a:ea typeface="+mn-ea"/>
              <a:cs typeface="+mn-cs"/>
            </a:rPr>
            <a:t>0.451</a:t>
          </a:r>
          <a:r>
            <a:rPr kumimoji="1" lang="ja-JP" altLang="en-US" sz="1100" b="0" i="0" baseline="0">
              <a:solidFill>
                <a:schemeClr val="dk1"/>
              </a:solidFill>
              <a:effectLst/>
              <a:latin typeface="+mn-lt"/>
              <a:ea typeface="+mn-ea"/>
              <a:cs typeface="+mn-cs"/>
            </a:rPr>
            <a:t>、令和６年度</a:t>
          </a:r>
          <a:r>
            <a:rPr kumimoji="1" lang="ja-JP" altLang="ja-JP" sz="1100" b="0" i="0" baseline="0">
              <a:solidFill>
                <a:schemeClr val="dk1"/>
              </a:solidFill>
              <a:effectLst/>
              <a:latin typeface="+mn-lt"/>
              <a:ea typeface="+mn-ea"/>
              <a:cs typeface="+mn-cs"/>
            </a:rPr>
            <a:t>は</a:t>
          </a:r>
          <a:r>
            <a:rPr kumimoji="1" lang="en-US" altLang="ja-JP" sz="1100" b="0" i="0" baseline="0">
              <a:solidFill>
                <a:schemeClr val="dk1"/>
              </a:solidFill>
              <a:effectLst/>
              <a:latin typeface="+mn-lt"/>
              <a:ea typeface="+mn-ea"/>
              <a:cs typeface="+mn-cs"/>
            </a:rPr>
            <a:t>0.440</a:t>
          </a:r>
          <a:r>
            <a:rPr kumimoji="1" lang="ja-JP" altLang="ja-JP" sz="1100" b="0" i="0" baseline="0">
              <a:solidFill>
                <a:schemeClr val="dk1"/>
              </a:solidFill>
              <a:effectLst/>
              <a:latin typeface="+mn-lt"/>
              <a:ea typeface="+mn-ea"/>
              <a:cs typeface="+mn-cs"/>
            </a:rPr>
            <a:t>となっている。</a:t>
          </a:r>
          <a:endParaRPr lang="ja-JP" altLang="ja-JP">
            <a:effectLst/>
          </a:endParaRPr>
        </a:p>
        <a:p>
          <a:r>
            <a:rPr kumimoji="1" lang="ja-JP" altLang="ja-JP" sz="1100" b="0" i="0" baseline="0">
              <a:solidFill>
                <a:schemeClr val="dk1"/>
              </a:solidFill>
              <a:effectLst/>
              <a:latin typeface="+mn-lt"/>
              <a:ea typeface="+mn-ea"/>
              <a:cs typeface="+mn-cs"/>
            </a:rPr>
            <a:t>　引き続き、町税収入などの自主財源の確保に努めることにより、財政基盤の強化を図る。</a:t>
          </a:r>
          <a:endParaRPr lang="ja-JP" altLang="ja-JP">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19957</xdr:rowOff>
    </xdr:from>
    <xdr:to>
      <xdr:col>23</xdr:col>
      <xdr:colOff>133350</xdr:colOff>
      <xdr:row>45</xdr:row>
      <xdr:rowOff>79828</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192157"/>
          <a:ext cx="0" cy="160292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51905</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767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79828</xdr:rowOff>
    </xdr:from>
    <xdr:to>
      <xdr:col>24</xdr:col>
      <xdr:colOff>12700</xdr:colOff>
      <xdr:row>45</xdr:row>
      <xdr:rowOff>79828</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95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106334</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93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19957</xdr:rowOff>
    </xdr:from>
    <xdr:to>
      <xdr:col>24</xdr:col>
      <xdr:colOff>12700</xdr:colOff>
      <xdr:row>36</xdr:row>
      <xdr:rowOff>19957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19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43543</xdr:rowOff>
    </xdr:from>
    <xdr:to>
      <xdr:col>23</xdr:col>
      <xdr:colOff>133350</xdr:colOff>
      <xdr:row>43</xdr:row>
      <xdr:rowOff>60778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flipV="1">
          <a:off x="4114800" y="7415893"/>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111777</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141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43543</xdr:rowOff>
    </xdr:from>
    <xdr:to>
      <xdr:col>19</xdr:col>
      <xdr:colOff>133350</xdr:colOff>
      <xdr:row>43</xdr:row>
      <xdr:rowOff>60778</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415893"/>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112485</xdr:rowOff>
    </xdr:from>
    <xdr:to>
      <xdr:col>19</xdr:col>
      <xdr:colOff>184150</xdr:colOff>
      <xdr:row>43</xdr:row>
      <xdr:rowOff>42635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31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52812</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0822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26307</xdr:rowOff>
    </xdr:from>
    <xdr:to>
      <xdr:col>15</xdr:col>
      <xdr:colOff>82550</xdr:colOff>
      <xdr:row>43</xdr:row>
      <xdr:rowOff>43543</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39865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95250</xdr:rowOff>
    </xdr:from>
    <xdr:to>
      <xdr:col>15</xdr:col>
      <xdr:colOff>133350</xdr:colOff>
      <xdr:row>43</xdr:row>
      <xdr:rowOff>25400</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35577</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06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9072</xdr:rowOff>
    </xdr:from>
    <xdr:to>
      <xdr:col>11</xdr:col>
      <xdr:colOff>31750</xdr:colOff>
      <xdr:row>43</xdr:row>
      <xdr:rowOff>26307</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381422"/>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78015</xdr:rowOff>
    </xdr:from>
    <xdr:to>
      <xdr:col>11</xdr:col>
      <xdr:colOff>82550</xdr:colOff>
      <xdr:row>43</xdr:row>
      <xdr:rowOff>8165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278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18342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047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78015</xdr:rowOff>
    </xdr:from>
    <xdr:to>
      <xdr:col>7</xdr:col>
      <xdr:colOff>31750</xdr:colOff>
      <xdr:row>43</xdr:row>
      <xdr:rowOff>8165</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278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18342</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047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164193</xdr:rowOff>
    </xdr:from>
    <xdr:to>
      <xdr:col>23</xdr:col>
      <xdr:colOff>184150</xdr:colOff>
      <xdr:row>43</xdr:row>
      <xdr:rowOff>94343</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365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136270</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337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9978</xdr:rowOff>
    </xdr:from>
    <xdr:to>
      <xdr:col>19</xdr:col>
      <xdr:colOff>184150</xdr:colOff>
      <xdr:row>43</xdr:row>
      <xdr:rowOff>111578</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38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96355</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468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164193</xdr:rowOff>
    </xdr:from>
    <xdr:to>
      <xdr:col>15</xdr:col>
      <xdr:colOff>133350</xdr:colOff>
      <xdr:row>43</xdr:row>
      <xdr:rowOff>94343</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365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79120</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451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146957</xdr:rowOff>
    </xdr:from>
    <xdr:to>
      <xdr:col>11</xdr:col>
      <xdr:colOff>82550</xdr:colOff>
      <xdr:row>43</xdr:row>
      <xdr:rowOff>77107</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34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61884</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43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129722</xdr:rowOff>
    </xdr:from>
    <xdr:to>
      <xdr:col>7</xdr:col>
      <xdr:colOff>31750</xdr:colOff>
      <xdr:row>43</xdr:row>
      <xdr:rowOff>59872</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330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44649</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416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経常収支比率は、</a:t>
          </a:r>
          <a:r>
            <a:rPr kumimoji="1" lang="en-US" altLang="ja-JP" sz="1100" b="0" i="0" baseline="0">
              <a:solidFill>
                <a:schemeClr val="dk1"/>
              </a:solidFill>
              <a:effectLst/>
              <a:latin typeface="+mn-lt"/>
              <a:ea typeface="+mn-ea"/>
              <a:cs typeface="+mn-cs"/>
            </a:rPr>
            <a:t>1.4</a:t>
          </a:r>
          <a:r>
            <a:rPr kumimoji="1" lang="ja-JP" altLang="ja-JP" sz="1100" b="0" i="0" baseline="0">
              <a:solidFill>
                <a:schemeClr val="dk1"/>
              </a:solidFill>
              <a:effectLst/>
              <a:latin typeface="+mn-lt"/>
              <a:ea typeface="+mn-ea"/>
              <a:cs typeface="+mn-cs"/>
            </a:rPr>
            <a:t>ポイント</a:t>
          </a:r>
          <a:r>
            <a:rPr kumimoji="1" lang="ja-JP" altLang="en-US" sz="1100" b="0" i="0" baseline="0">
              <a:solidFill>
                <a:schemeClr val="dk1"/>
              </a:solidFill>
              <a:effectLst/>
              <a:latin typeface="+mn-lt"/>
              <a:ea typeface="+mn-ea"/>
              <a:cs typeface="+mn-cs"/>
            </a:rPr>
            <a:t>低下</a:t>
          </a:r>
          <a:r>
            <a:rPr kumimoji="1" lang="ja-JP" altLang="ja-JP" sz="1100" b="0" i="0" baseline="0">
              <a:solidFill>
                <a:schemeClr val="dk1"/>
              </a:solidFill>
              <a:effectLst/>
              <a:latin typeface="+mn-lt"/>
              <a:ea typeface="+mn-ea"/>
              <a:cs typeface="+mn-cs"/>
            </a:rPr>
            <a:t>し</a:t>
          </a:r>
          <a:r>
            <a:rPr kumimoji="1" lang="en-US" altLang="ja-JP" sz="1100" b="0" i="0" baseline="0">
              <a:solidFill>
                <a:schemeClr val="dk1"/>
              </a:solidFill>
              <a:effectLst/>
              <a:latin typeface="+mn-lt"/>
              <a:ea typeface="+mn-ea"/>
              <a:cs typeface="+mn-cs"/>
            </a:rPr>
            <a:t>87.7</a:t>
          </a:r>
          <a:r>
            <a:rPr kumimoji="1" lang="ja-JP" altLang="ja-JP" sz="1100" b="0" i="0" baseline="0">
              <a:solidFill>
                <a:schemeClr val="dk1"/>
              </a:solidFill>
              <a:effectLst/>
              <a:latin typeface="+mn-lt"/>
              <a:ea typeface="+mn-ea"/>
              <a:cs typeface="+mn-cs"/>
            </a:rPr>
            <a:t>％となり、類似団体平均との比較では若干</a:t>
          </a:r>
          <a:r>
            <a:rPr kumimoji="1" lang="ja-JP" altLang="en-US" sz="1100" b="0" i="0" baseline="0">
              <a:solidFill>
                <a:schemeClr val="dk1"/>
              </a:solidFill>
              <a:effectLst/>
              <a:latin typeface="+mn-lt"/>
              <a:ea typeface="+mn-ea"/>
              <a:cs typeface="+mn-cs"/>
            </a:rPr>
            <a:t>低く</a:t>
          </a:r>
          <a:r>
            <a:rPr kumimoji="1" lang="ja-JP" altLang="ja-JP" sz="1100" b="0" i="0" baseline="0">
              <a:solidFill>
                <a:schemeClr val="dk1"/>
              </a:solidFill>
              <a:effectLst/>
              <a:latin typeface="+mn-lt"/>
              <a:ea typeface="+mn-ea"/>
              <a:cs typeface="+mn-cs"/>
            </a:rPr>
            <a:t>なっている。分子の歳出については病院事業費補助金や中新川広域行政事務組合下水道事業への負担金などの補助費が例年大きい傾向がある。分子の経常的経費に充当した一般財源等は全体で</a:t>
          </a:r>
          <a:r>
            <a:rPr kumimoji="1" lang="ja-JP" altLang="en-US" sz="1100" b="0" i="0" baseline="0">
              <a:solidFill>
                <a:schemeClr val="dk1"/>
              </a:solidFill>
              <a:effectLst/>
              <a:latin typeface="+mn-lt"/>
              <a:ea typeface="+mn-ea"/>
              <a:cs typeface="+mn-cs"/>
            </a:rPr>
            <a:t>増</a:t>
          </a:r>
          <a:r>
            <a:rPr kumimoji="1" lang="ja-JP" altLang="ja-JP" sz="1100" b="0" i="0" baseline="0">
              <a:solidFill>
                <a:schemeClr val="dk1"/>
              </a:solidFill>
              <a:effectLst/>
              <a:latin typeface="+mn-lt"/>
              <a:ea typeface="+mn-ea"/>
              <a:cs typeface="+mn-cs"/>
            </a:rPr>
            <a:t>とな</a:t>
          </a:r>
          <a:r>
            <a:rPr kumimoji="1" lang="ja-JP" altLang="en-US" sz="1100" b="0" i="0" baseline="0">
              <a:solidFill>
                <a:schemeClr val="dk1"/>
              </a:solidFill>
              <a:effectLst/>
              <a:latin typeface="+mn-lt"/>
              <a:ea typeface="+mn-ea"/>
              <a:cs typeface="+mn-cs"/>
            </a:rPr>
            <a:t>ったが</a:t>
          </a:r>
          <a:r>
            <a:rPr kumimoji="1" lang="ja-JP" altLang="ja-JP" sz="1100" b="0" i="0" baseline="0">
              <a:solidFill>
                <a:schemeClr val="dk1"/>
              </a:solidFill>
              <a:effectLst/>
              <a:latin typeface="+mn-lt"/>
              <a:ea typeface="+mn-ea"/>
              <a:cs typeface="+mn-cs"/>
            </a:rPr>
            <a:t>、分母</a:t>
          </a:r>
          <a:r>
            <a:rPr kumimoji="1" lang="ja-JP" altLang="en-US" sz="1100" b="0" i="0" baseline="0">
              <a:solidFill>
                <a:schemeClr val="dk1"/>
              </a:solidFill>
              <a:effectLst/>
              <a:latin typeface="+mn-lt"/>
              <a:ea typeface="+mn-ea"/>
              <a:cs typeface="+mn-cs"/>
            </a:rPr>
            <a:t>は地方交付税の増</a:t>
          </a:r>
          <a:r>
            <a:rPr kumimoji="1" lang="ja-JP" altLang="ja-JP" sz="1100" b="0" i="0" baseline="0">
              <a:solidFill>
                <a:schemeClr val="dk1"/>
              </a:solidFill>
              <a:effectLst/>
              <a:latin typeface="+mn-lt"/>
              <a:ea typeface="+mn-ea"/>
              <a:cs typeface="+mn-cs"/>
            </a:rPr>
            <a:t>に伴い</a:t>
          </a:r>
          <a:r>
            <a:rPr kumimoji="1" lang="ja-JP" altLang="en-US" sz="1100" b="0" i="0" baseline="0">
              <a:solidFill>
                <a:schemeClr val="dk1"/>
              </a:solidFill>
              <a:effectLst/>
              <a:latin typeface="+mn-lt"/>
              <a:ea typeface="+mn-ea"/>
              <a:cs typeface="+mn-cs"/>
            </a:rPr>
            <a:t>分子以上に増加</a:t>
          </a:r>
          <a:r>
            <a:rPr kumimoji="1" lang="ja-JP" altLang="ja-JP" sz="1100" b="0" i="0" baseline="0">
              <a:solidFill>
                <a:schemeClr val="dk1"/>
              </a:solidFill>
              <a:effectLst/>
              <a:latin typeface="+mn-lt"/>
              <a:ea typeface="+mn-ea"/>
              <a:cs typeface="+mn-cs"/>
            </a:rPr>
            <a:t>した</a:t>
          </a:r>
          <a:r>
            <a:rPr kumimoji="1" lang="ja-JP" altLang="en-US" sz="1100" b="0" i="0" baseline="0">
              <a:solidFill>
                <a:schemeClr val="dk1"/>
              </a:solidFill>
              <a:effectLst/>
              <a:latin typeface="+mn-lt"/>
              <a:ea typeface="+mn-ea"/>
              <a:cs typeface="+mn-cs"/>
            </a:rPr>
            <a:t>ため、</a:t>
          </a:r>
          <a:r>
            <a:rPr kumimoji="1" lang="ja-JP" altLang="ja-JP" sz="1100" b="0" i="0" baseline="0">
              <a:solidFill>
                <a:schemeClr val="dk1"/>
              </a:solidFill>
              <a:effectLst/>
              <a:latin typeface="+mn-lt"/>
              <a:ea typeface="+mn-ea"/>
              <a:cs typeface="+mn-cs"/>
            </a:rPr>
            <a:t>経常収支比率</a:t>
          </a:r>
          <a:r>
            <a:rPr kumimoji="1" lang="ja-JP" altLang="en-US" sz="1100" b="0" i="0" baseline="0">
              <a:solidFill>
                <a:schemeClr val="dk1"/>
              </a:solidFill>
              <a:effectLst/>
              <a:latin typeface="+mn-lt"/>
              <a:ea typeface="+mn-ea"/>
              <a:cs typeface="+mn-cs"/>
            </a:rPr>
            <a:t>は低下した</a:t>
          </a:r>
          <a:r>
            <a:rPr kumimoji="1" lang="ja-JP" altLang="ja-JP" sz="1100" b="0" i="0" baseline="0">
              <a:solidFill>
                <a:schemeClr val="dk1"/>
              </a:solidFill>
              <a:effectLst/>
              <a:latin typeface="+mn-lt"/>
              <a:ea typeface="+mn-ea"/>
              <a:cs typeface="+mn-cs"/>
            </a:rPr>
            <a:t>。今後も状況を注視しつつ、歳入の確保に努めるとともに、継続的な事務事業の見直し、病院事業の経営改善等を図り、経常経費の抑制に努めていく。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9" name="テキスト ボックス 128">
          <a:extLst>
            <a:ext uri="{FF2B5EF4-FFF2-40B4-BE49-F238E27FC236}">
              <a16:creationId xmlns:a16="http://schemas.microsoft.com/office/drawing/2014/main" id="{00000000-0008-0000-0300-000081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30" name="財政構造の弾力性グラフ枠">
          <a:extLst>
            <a:ext uri="{FF2B5EF4-FFF2-40B4-BE49-F238E27FC236}">
              <a16:creationId xmlns:a16="http://schemas.microsoft.com/office/drawing/2014/main" id="{00000000-0008-0000-0300-000082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24493</xdr:rowOff>
    </xdr:from>
    <xdr:to>
      <xdr:col>23</xdr:col>
      <xdr:colOff>133350</xdr:colOff>
      <xdr:row>66</xdr:row>
      <xdr:rowOff>134257</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4953000" y="10140043"/>
          <a:ext cx="0" cy="13099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106334</xdr:rowOff>
    </xdr:from>
    <xdr:ext cx="762000" cy="259045"/>
    <xdr:sp macro="" textlink="">
      <xdr:nvSpPr>
        <xdr:cNvPr id="132" name="財政構造の弾力性最小値テキスト">
          <a:extLst>
            <a:ext uri="{FF2B5EF4-FFF2-40B4-BE49-F238E27FC236}">
              <a16:creationId xmlns:a16="http://schemas.microsoft.com/office/drawing/2014/main" id="{00000000-0008-0000-0300-000084000000}"/>
            </a:ext>
          </a:extLst>
        </xdr:cNvPr>
        <xdr:cNvSpPr txBox="1"/>
      </xdr:nvSpPr>
      <xdr:spPr>
        <a:xfrm>
          <a:off x="5041900" y="11422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134257</xdr:rowOff>
    </xdr:from>
    <xdr:to>
      <xdr:col>24</xdr:col>
      <xdr:colOff>12700</xdr:colOff>
      <xdr:row>66</xdr:row>
      <xdr:rowOff>134257</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144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110870</xdr:rowOff>
    </xdr:from>
    <xdr:ext cx="762000" cy="259045"/>
    <xdr:sp macro="" textlink="">
      <xdr:nvSpPr>
        <xdr:cNvPr id="134" name="財政構造の弾力性最大値テキスト">
          <a:extLst>
            <a:ext uri="{FF2B5EF4-FFF2-40B4-BE49-F238E27FC236}">
              <a16:creationId xmlns:a16="http://schemas.microsoft.com/office/drawing/2014/main" id="{00000000-0008-0000-0300-000086000000}"/>
            </a:ext>
          </a:extLst>
        </xdr:cNvPr>
        <xdr:cNvSpPr txBox="1"/>
      </xdr:nvSpPr>
      <xdr:spPr>
        <a:xfrm>
          <a:off x="5041900" y="988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24493</xdr:rowOff>
    </xdr:from>
    <xdr:to>
      <xdr:col>24</xdr:col>
      <xdr:colOff>12700</xdr:colOff>
      <xdr:row>59</xdr:row>
      <xdr:rowOff>24493</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4864100" y="1014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7438</xdr:rowOff>
    </xdr:from>
    <xdr:to>
      <xdr:col>23</xdr:col>
      <xdr:colOff>133350</xdr:colOff>
      <xdr:row>63</xdr:row>
      <xdr:rowOff>103959</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flipV="1">
          <a:off x="4114800" y="10808788"/>
          <a:ext cx="838200" cy="96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169108</xdr:rowOff>
    </xdr:from>
    <xdr:ext cx="762000" cy="259045"/>
    <xdr:sp macro="" textlink="">
      <xdr:nvSpPr>
        <xdr:cNvPr id="137" name="財政構造の弾力性平均値テキスト">
          <a:extLst>
            <a:ext uri="{FF2B5EF4-FFF2-40B4-BE49-F238E27FC236}">
              <a16:creationId xmlns:a16="http://schemas.microsoft.com/office/drawing/2014/main" id="{00000000-0008-0000-0300-000089000000}"/>
            </a:ext>
          </a:extLst>
        </xdr:cNvPr>
        <xdr:cNvSpPr txBox="1"/>
      </xdr:nvSpPr>
      <xdr:spPr>
        <a:xfrm>
          <a:off x="5041900" y="107990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25581</xdr:rowOff>
    </xdr:from>
    <xdr:to>
      <xdr:col>23</xdr:col>
      <xdr:colOff>184150</xdr:colOff>
      <xdr:row>63</xdr:row>
      <xdr:rowOff>127181</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902200" y="10826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97065</xdr:rowOff>
    </xdr:from>
    <xdr:to>
      <xdr:col>19</xdr:col>
      <xdr:colOff>133350</xdr:colOff>
      <xdr:row>63</xdr:row>
      <xdr:rowOff>103959</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3225800" y="10898415"/>
          <a:ext cx="8890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148772</xdr:rowOff>
    </xdr:from>
    <xdr:to>
      <xdr:col>19</xdr:col>
      <xdr:colOff>184150</xdr:colOff>
      <xdr:row>63</xdr:row>
      <xdr:rowOff>78922</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4064000" y="1077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89099</xdr:rowOff>
    </xdr:from>
    <xdr:ext cx="7366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3733800" y="10547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136616</xdr:rowOff>
    </xdr:from>
    <xdr:to>
      <xdr:col>15</xdr:col>
      <xdr:colOff>82550</xdr:colOff>
      <xdr:row>63</xdr:row>
      <xdr:rowOff>97065</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a:off x="2336800" y="10595066"/>
          <a:ext cx="889000" cy="303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79828</xdr:rowOff>
    </xdr:from>
    <xdr:to>
      <xdr:col>15</xdr:col>
      <xdr:colOff>133350</xdr:colOff>
      <xdr:row>63</xdr:row>
      <xdr:rowOff>9978</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3175000" y="1070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20155</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2844800" y="10478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136616</xdr:rowOff>
    </xdr:from>
    <xdr:to>
      <xdr:col>11</xdr:col>
      <xdr:colOff>31750</xdr:colOff>
      <xdr:row>63</xdr:row>
      <xdr:rowOff>110853</xdr:rowOff>
    </xdr:to>
    <xdr:cxnSp macro="">
      <xdr:nvCxnSpPr>
        <xdr:cNvPr id="145" name="直線コネクタ 144">
          <a:extLst>
            <a:ext uri="{FF2B5EF4-FFF2-40B4-BE49-F238E27FC236}">
              <a16:creationId xmlns:a16="http://schemas.microsoft.com/office/drawing/2014/main" id="{00000000-0008-0000-0300-000091000000}"/>
            </a:ext>
          </a:extLst>
        </xdr:cNvPr>
        <xdr:cNvCxnSpPr/>
      </xdr:nvCxnSpPr>
      <xdr:spPr>
        <a:xfrm flipV="1">
          <a:off x="1447800" y="10595066"/>
          <a:ext cx="889000" cy="317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9978</xdr:rowOff>
    </xdr:from>
    <xdr:to>
      <xdr:col>11</xdr:col>
      <xdr:colOff>82550</xdr:colOff>
      <xdr:row>61</xdr:row>
      <xdr:rowOff>111578</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2286000" y="10468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121755</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955800" y="10237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79828</xdr:rowOff>
    </xdr:from>
    <xdr:to>
      <xdr:col>7</xdr:col>
      <xdr:colOff>31750</xdr:colOff>
      <xdr:row>63</xdr:row>
      <xdr:rowOff>9978</xdr:rowOff>
    </xdr:to>
    <xdr:sp macro="" textlink="">
      <xdr:nvSpPr>
        <xdr:cNvPr id="148" name="フローチャート: 判断 147">
          <a:extLst>
            <a:ext uri="{FF2B5EF4-FFF2-40B4-BE49-F238E27FC236}">
              <a16:creationId xmlns:a16="http://schemas.microsoft.com/office/drawing/2014/main" id="{00000000-0008-0000-0300-000094000000}"/>
            </a:ext>
          </a:extLst>
        </xdr:cNvPr>
        <xdr:cNvSpPr/>
      </xdr:nvSpPr>
      <xdr:spPr>
        <a:xfrm>
          <a:off x="1397000" y="1070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20155</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066800" y="10478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128088</xdr:rowOff>
    </xdr:from>
    <xdr:to>
      <xdr:col>23</xdr:col>
      <xdr:colOff>184150</xdr:colOff>
      <xdr:row>63</xdr:row>
      <xdr:rowOff>58238</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902200" y="10757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144615</xdr:rowOff>
    </xdr:from>
    <xdr:ext cx="762000" cy="259045"/>
    <xdr:sp macro="" textlink="">
      <xdr:nvSpPr>
        <xdr:cNvPr id="156" name="財政構造の弾力性該当値テキスト">
          <a:extLst>
            <a:ext uri="{FF2B5EF4-FFF2-40B4-BE49-F238E27FC236}">
              <a16:creationId xmlns:a16="http://schemas.microsoft.com/office/drawing/2014/main" id="{00000000-0008-0000-0300-00009C000000}"/>
            </a:ext>
          </a:extLst>
        </xdr:cNvPr>
        <xdr:cNvSpPr txBox="1"/>
      </xdr:nvSpPr>
      <xdr:spPr>
        <a:xfrm>
          <a:off x="5041900" y="1060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53159</xdr:rowOff>
    </xdr:from>
    <xdr:to>
      <xdr:col>19</xdr:col>
      <xdr:colOff>184150</xdr:colOff>
      <xdr:row>63</xdr:row>
      <xdr:rowOff>154759</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4064000" y="10854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139536</xdr:rowOff>
    </xdr:from>
    <xdr:ext cx="7366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3733800" y="109408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46265</xdr:rowOff>
    </xdr:from>
    <xdr:to>
      <xdr:col>15</xdr:col>
      <xdr:colOff>133350</xdr:colOff>
      <xdr:row>63</xdr:row>
      <xdr:rowOff>147865</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3175000" y="1084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132642</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2844800" y="10933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85816</xdr:rowOff>
    </xdr:from>
    <xdr:to>
      <xdr:col>11</xdr:col>
      <xdr:colOff>82550</xdr:colOff>
      <xdr:row>62</xdr:row>
      <xdr:rowOff>15966</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2286000" y="10544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743</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955800" y="10630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60053</xdr:rowOff>
    </xdr:from>
    <xdr:to>
      <xdr:col>7</xdr:col>
      <xdr:colOff>31750</xdr:colOff>
      <xdr:row>63</xdr:row>
      <xdr:rowOff>161653</xdr:rowOff>
    </xdr:to>
    <xdr:sp macro="" textlink="">
      <xdr:nvSpPr>
        <xdr:cNvPr id="163" name="楕円 162">
          <a:extLst>
            <a:ext uri="{FF2B5EF4-FFF2-40B4-BE49-F238E27FC236}">
              <a16:creationId xmlns:a16="http://schemas.microsoft.com/office/drawing/2014/main" id="{00000000-0008-0000-0300-0000A3000000}"/>
            </a:ext>
          </a:extLst>
        </xdr:cNvPr>
        <xdr:cNvSpPr/>
      </xdr:nvSpPr>
      <xdr:spPr>
        <a:xfrm>
          <a:off x="1397000" y="10861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146430</xdr:rowOff>
    </xdr:from>
    <xdr:ext cx="762000" cy="259045"/>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1066800" y="109477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7" name="テキスト ボックス 166">
          <a:extLst>
            <a:ext uri="{FF2B5EF4-FFF2-40B4-BE49-F238E27FC236}">
              <a16:creationId xmlns:a16="http://schemas.microsoft.com/office/drawing/2014/main" id="{00000000-0008-0000-0300-0000A7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[187,312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6" name="正方形/長方形 175">
          <a:extLst>
            <a:ext uri="{FF2B5EF4-FFF2-40B4-BE49-F238E27FC236}">
              <a16:creationId xmlns:a16="http://schemas.microsoft.com/office/drawing/2014/main" id="{00000000-0008-0000-0300-0000B0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人口１人当たりの人件費・物件費等決算額については、前年度より</a:t>
          </a:r>
          <a:r>
            <a:rPr kumimoji="1" lang="en-US" altLang="ja-JP" sz="1100" b="0" i="0" baseline="0">
              <a:solidFill>
                <a:schemeClr val="dk1"/>
              </a:solidFill>
              <a:effectLst/>
              <a:latin typeface="+mn-lt"/>
              <a:ea typeface="+mn-ea"/>
              <a:cs typeface="+mn-cs"/>
            </a:rPr>
            <a:t>20,666</a:t>
          </a:r>
          <a:r>
            <a:rPr kumimoji="1" lang="ja-JP" altLang="ja-JP" sz="1100" b="0" i="0" baseline="0">
              <a:solidFill>
                <a:schemeClr val="dk1"/>
              </a:solidFill>
              <a:effectLst/>
              <a:latin typeface="+mn-lt"/>
              <a:ea typeface="+mn-ea"/>
              <a:cs typeface="+mn-cs"/>
            </a:rPr>
            <a:t>円</a:t>
          </a:r>
          <a:r>
            <a:rPr kumimoji="1" lang="ja-JP" altLang="en-US" sz="1100" b="0" i="0" baseline="0">
              <a:solidFill>
                <a:schemeClr val="dk1"/>
              </a:solidFill>
              <a:effectLst/>
              <a:latin typeface="+mn-lt"/>
              <a:ea typeface="+mn-ea"/>
              <a:cs typeface="+mn-cs"/>
            </a:rPr>
            <a:t>増</a:t>
          </a:r>
          <a:r>
            <a:rPr kumimoji="1" lang="ja-JP" altLang="ja-JP" sz="1100" b="0" i="0" baseline="0">
              <a:solidFill>
                <a:schemeClr val="dk1"/>
              </a:solidFill>
              <a:effectLst/>
              <a:latin typeface="+mn-lt"/>
              <a:ea typeface="+mn-ea"/>
              <a:cs typeface="+mn-cs"/>
            </a:rPr>
            <a:t>となった。</a:t>
          </a:r>
          <a:r>
            <a:rPr kumimoji="1" lang="ja-JP" altLang="en-US" sz="1100" b="0" i="0" baseline="0">
              <a:solidFill>
                <a:schemeClr val="dk1"/>
              </a:solidFill>
              <a:effectLst/>
              <a:latin typeface="+mn-lt"/>
              <a:ea typeface="+mn-ea"/>
              <a:cs typeface="+mn-cs"/>
            </a:rPr>
            <a:t>会計年度任用職員の報酬や勤勉手当</a:t>
          </a:r>
          <a:r>
            <a:rPr kumimoji="1" lang="ja-JP" altLang="ja-JP" sz="1100" b="0" i="0" baseline="0">
              <a:solidFill>
                <a:schemeClr val="dk1"/>
              </a:solidFill>
              <a:effectLst/>
              <a:latin typeface="+mn-lt"/>
              <a:ea typeface="+mn-ea"/>
              <a:cs typeface="+mn-cs"/>
            </a:rPr>
            <a:t>の</a:t>
          </a:r>
          <a:r>
            <a:rPr kumimoji="1" lang="ja-JP" altLang="en-US" sz="1100" b="0" i="0" baseline="0">
              <a:solidFill>
                <a:schemeClr val="dk1"/>
              </a:solidFill>
              <a:effectLst/>
              <a:latin typeface="+mn-lt"/>
              <a:ea typeface="+mn-ea"/>
              <a:cs typeface="+mn-cs"/>
            </a:rPr>
            <a:t>増</a:t>
          </a:r>
          <a:r>
            <a:rPr kumimoji="1" lang="ja-JP" altLang="ja-JP" sz="1100" b="0" i="0" baseline="0">
              <a:solidFill>
                <a:schemeClr val="dk1"/>
              </a:solidFill>
              <a:effectLst/>
              <a:latin typeface="+mn-lt"/>
              <a:ea typeface="+mn-ea"/>
              <a:cs typeface="+mn-cs"/>
            </a:rPr>
            <a:t>により、</a:t>
          </a:r>
          <a:r>
            <a:rPr kumimoji="1" lang="ja-JP" altLang="en-US" sz="1100" b="0" i="0" baseline="0">
              <a:solidFill>
                <a:schemeClr val="dk1"/>
              </a:solidFill>
              <a:effectLst/>
              <a:latin typeface="+mn-lt"/>
              <a:ea typeface="+mn-ea"/>
              <a:cs typeface="+mn-cs"/>
            </a:rPr>
            <a:t>人件</a:t>
          </a:r>
          <a:r>
            <a:rPr kumimoji="1" lang="ja-JP" altLang="ja-JP" sz="1100" b="0" i="0" baseline="0">
              <a:solidFill>
                <a:schemeClr val="dk1"/>
              </a:solidFill>
              <a:effectLst/>
              <a:latin typeface="+mn-lt"/>
              <a:ea typeface="+mn-ea"/>
              <a:cs typeface="+mn-cs"/>
            </a:rPr>
            <a:t>費が</a:t>
          </a:r>
          <a:r>
            <a:rPr kumimoji="1" lang="ja-JP" altLang="en-US" sz="1100" b="0" i="0" baseline="0">
              <a:solidFill>
                <a:schemeClr val="dk1"/>
              </a:solidFill>
              <a:effectLst/>
              <a:latin typeface="+mn-lt"/>
              <a:ea typeface="+mn-ea"/>
              <a:cs typeface="+mn-cs"/>
            </a:rPr>
            <a:t>増</a:t>
          </a:r>
          <a:r>
            <a:rPr kumimoji="1" lang="ja-JP" altLang="ja-JP" sz="1100" b="0" i="0" baseline="0">
              <a:solidFill>
                <a:schemeClr val="dk1"/>
              </a:solidFill>
              <a:effectLst/>
              <a:latin typeface="+mn-lt"/>
              <a:ea typeface="+mn-ea"/>
              <a:cs typeface="+mn-cs"/>
            </a:rPr>
            <a:t>になったことなどによるものである。</a:t>
          </a:r>
          <a:endParaRPr lang="ja-JP" altLang="ja-JP" sz="1400">
            <a:effectLst/>
          </a:endParaRPr>
        </a:p>
        <a:p>
          <a:r>
            <a:rPr kumimoji="1" lang="ja-JP" altLang="ja-JP" sz="1100" b="0" i="0" baseline="0">
              <a:solidFill>
                <a:schemeClr val="dk1"/>
              </a:solidFill>
              <a:effectLst/>
              <a:latin typeface="+mn-lt"/>
              <a:ea typeface="+mn-ea"/>
              <a:cs typeface="+mn-cs"/>
            </a:rPr>
            <a:t>　類似団体平均との比較においては、大幅に下回っている。今後も、効率的な行財政運営を行い、経費の削減に努めていく。</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3" name="人件費・物件費等の状況グラフ枠">
          <a:extLst>
            <a:ext uri="{FF2B5EF4-FFF2-40B4-BE49-F238E27FC236}">
              <a16:creationId xmlns:a16="http://schemas.microsoft.com/office/drawing/2014/main" id="{00000000-0008-0000-0300-0000C1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79</xdr:row>
      <xdr:rowOff>159232</xdr:rowOff>
    </xdr:from>
    <xdr:to>
      <xdr:col>23</xdr:col>
      <xdr:colOff>133350</xdr:colOff>
      <xdr:row>88</xdr:row>
      <xdr:rowOff>66247</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4953000" y="13703782"/>
          <a:ext cx="0" cy="14500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38324</xdr:rowOff>
    </xdr:from>
    <xdr:ext cx="762000" cy="259045"/>
    <xdr:sp macro="" textlink="">
      <xdr:nvSpPr>
        <xdr:cNvPr id="195" name="人件費・物件費等の状況最小値テキスト">
          <a:extLst>
            <a:ext uri="{FF2B5EF4-FFF2-40B4-BE49-F238E27FC236}">
              <a16:creationId xmlns:a16="http://schemas.microsoft.com/office/drawing/2014/main" id="{00000000-0008-0000-0300-0000C3000000}"/>
            </a:ext>
          </a:extLst>
        </xdr:cNvPr>
        <xdr:cNvSpPr txBox="1"/>
      </xdr:nvSpPr>
      <xdr:spPr>
        <a:xfrm>
          <a:off x="5041900" y="15125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66247</xdr:rowOff>
    </xdr:from>
    <xdr:to>
      <xdr:col>24</xdr:col>
      <xdr:colOff>12700</xdr:colOff>
      <xdr:row>88</xdr:row>
      <xdr:rowOff>66247</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5153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74159</xdr:rowOff>
    </xdr:from>
    <xdr:ext cx="762000" cy="259045"/>
    <xdr:sp macro="" textlink="">
      <xdr:nvSpPr>
        <xdr:cNvPr id="197" name="人件費・物件費等の状況最大値テキスト">
          <a:extLst>
            <a:ext uri="{FF2B5EF4-FFF2-40B4-BE49-F238E27FC236}">
              <a16:creationId xmlns:a16="http://schemas.microsoft.com/office/drawing/2014/main" id="{00000000-0008-0000-0300-0000C5000000}"/>
            </a:ext>
          </a:extLst>
        </xdr:cNvPr>
        <xdr:cNvSpPr txBox="1"/>
      </xdr:nvSpPr>
      <xdr:spPr>
        <a:xfrm>
          <a:off x="5041900" y="13447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79</xdr:row>
      <xdr:rowOff>159232</xdr:rowOff>
    </xdr:from>
    <xdr:to>
      <xdr:col>24</xdr:col>
      <xdr:colOff>12700</xdr:colOff>
      <xdr:row>79</xdr:row>
      <xdr:rowOff>159232</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4864100" y="137037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17597</xdr:rowOff>
    </xdr:from>
    <xdr:to>
      <xdr:col>23</xdr:col>
      <xdr:colOff>133350</xdr:colOff>
      <xdr:row>80</xdr:row>
      <xdr:rowOff>59153</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4114800" y="13733597"/>
          <a:ext cx="838200" cy="41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95549</xdr:rowOff>
    </xdr:from>
    <xdr:ext cx="762000" cy="259045"/>
    <xdr:sp macro="" textlink="">
      <xdr:nvSpPr>
        <xdr:cNvPr id="200" name="人件費・物件費等の状況平均値テキスト">
          <a:extLst>
            <a:ext uri="{FF2B5EF4-FFF2-40B4-BE49-F238E27FC236}">
              <a16:creationId xmlns:a16="http://schemas.microsoft.com/office/drawing/2014/main" id="{00000000-0008-0000-0300-0000C8000000}"/>
            </a:ext>
          </a:extLst>
        </xdr:cNvPr>
        <xdr:cNvSpPr txBox="1"/>
      </xdr:nvSpPr>
      <xdr:spPr>
        <a:xfrm>
          <a:off x="5041900" y="13811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123472</xdr:rowOff>
    </xdr:from>
    <xdr:to>
      <xdr:col>23</xdr:col>
      <xdr:colOff>184150</xdr:colOff>
      <xdr:row>81</xdr:row>
      <xdr:rowOff>53622</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902200" y="13839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17597</xdr:rowOff>
    </xdr:from>
    <xdr:to>
      <xdr:col>19</xdr:col>
      <xdr:colOff>133350</xdr:colOff>
      <xdr:row>80</xdr:row>
      <xdr:rowOff>20509</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flipV="1">
          <a:off x="3225800" y="13733597"/>
          <a:ext cx="889000" cy="2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44190</xdr:rowOff>
    </xdr:from>
    <xdr:to>
      <xdr:col>19</xdr:col>
      <xdr:colOff>184150</xdr:colOff>
      <xdr:row>80</xdr:row>
      <xdr:rowOff>145790</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4064000" y="13760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130567</xdr:rowOff>
    </xdr:from>
    <xdr:ext cx="7366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733800" y="138465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1677</xdr:rowOff>
    </xdr:from>
    <xdr:to>
      <xdr:col>15</xdr:col>
      <xdr:colOff>82550</xdr:colOff>
      <xdr:row>80</xdr:row>
      <xdr:rowOff>20509</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2336800" y="13717677"/>
          <a:ext cx="889000" cy="18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35708</xdr:rowOff>
    </xdr:from>
    <xdr:to>
      <xdr:col>15</xdr:col>
      <xdr:colOff>133350</xdr:colOff>
      <xdr:row>80</xdr:row>
      <xdr:rowOff>137308</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3175000" y="13751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122085</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2844800" y="13838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79</xdr:row>
      <xdr:rowOff>160203</xdr:rowOff>
    </xdr:from>
    <xdr:to>
      <xdr:col>11</xdr:col>
      <xdr:colOff>31750</xdr:colOff>
      <xdr:row>80</xdr:row>
      <xdr:rowOff>1677</xdr:rowOff>
    </xdr:to>
    <xdr:cxnSp macro="">
      <xdr:nvCxnSpPr>
        <xdr:cNvPr id="208" name="直線コネクタ 207">
          <a:extLst>
            <a:ext uri="{FF2B5EF4-FFF2-40B4-BE49-F238E27FC236}">
              <a16:creationId xmlns:a16="http://schemas.microsoft.com/office/drawing/2014/main" id="{00000000-0008-0000-0300-0000D0000000}"/>
            </a:ext>
          </a:extLst>
        </xdr:cNvPr>
        <xdr:cNvCxnSpPr/>
      </xdr:nvCxnSpPr>
      <xdr:spPr>
        <a:xfrm>
          <a:off x="1447800" y="13704753"/>
          <a:ext cx="889000" cy="12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22316</xdr:rowOff>
    </xdr:from>
    <xdr:to>
      <xdr:col>11</xdr:col>
      <xdr:colOff>82550</xdr:colOff>
      <xdr:row>80</xdr:row>
      <xdr:rowOff>123916</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2286000" y="13738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108693</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955800" y="1382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8266</xdr:rowOff>
    </xdr:from>
    <xdr:to>
      <xdr:col>7</xdr:col>
      <xdr:colOff>31750</xdr:colOff>
      <xdr:row>80</xdr:row>
      <xdr:rowOff>109866</xdr:rowOff>
    </xdr:to>
    <xdr:sp macro="" textlink="">
      <xdr:nvSpPr>
        <xdr:cNvPr id="211" name="フローチャート: 判断 210">
          <a:extLst>
            <a:ext uri="{FF2B5EF4-FFF2-40B4-BE49-F238E27FC236}">
              <a16:creationId xmlns:a16="http://schemas.microsoft.com/office/drawing/2014/main" id="{00000000-0008-0000-0300-0000D3000000}"/>
            </a:ext>
          </a:extLst>
        </xdr:cNvPr>
        <xdr:cNvSpPr/>
      </xdr:nvSpPr>
      <xdr:spPr>
        <a:xfrm>
          <a:off x="1397000" y="13724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94643</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066800" y="13810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8353</xdr:rowOff>
    </xdr:from>
    <xdr:to>
      <xdr:col>23</xdr:col>
      <xdr:colOff>184150</xdr:colOff>
      <xdr:row>80</xdr:row>
      <xdr:rowOff>109953</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902200" y="13724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79</xdr:row>
      <xdr:rowOff>101080</xdr:rowOff>
    </xdr:from>
    <xdr:ext cx="762000" cy="259045"/>
    <xdr:sp macro="" textlink="">
      <xdr:nvSpPr>
        <xdr:cNvPr id="219" name="人件費・物件費等の状況該当値テキスト">
          <a:extLst>
            <a:ext uri="{FF2B5EF4-FFF2-40B4-BE49-F238E27FC236}">
              <a16:creationId xmlns:a16="http://schemas.microsoft.com/office/drawing/2014/main" id="{00000000-0008-0000-0300-0000DB000000}"/>
            </a:ext>
          </a:extLst>
        </xdr:cNvPr>
        <xdr:cNvSpPr txBox="1"/>
      </xdr:nvSpPr>
      <xdr:spPr>
        <a:xfrm>
          <a:off x="5041900" y="136456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79</xdr:row>
      <xdr:rowOff>138247</xdr:rowOff>
    </xdr:from>
    <xdr:to>
      <xdr:col>19</xdr:col>
      <xdr:colOff>184150</xdr:colOff>
      <xdr:row>80</xdr:row>
      <xdr:rowOff>68397</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4064000" y="13682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78</xdr:row>
      <xdr:rowOff>78574</xdr:rowOff>
    </xdr:from>
    <xdr:ext cx="7366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3733800" y="134516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79</xdr:row>
      <xdr:rowOff>141159</xdr:rowOff>
    </xdr:from>
    <xdr:to>
      <xdr:col>15</xdr:col>
      <xdr:colOff>133350</xdr:colOff>
      <xdr:row>80</xdr:row>
      <xdr:rowOff>71309</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3175000" y="13685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78</xdr:row>
      <xdr:rowOff>81486</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2844800" y="13454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79</xdr:row>
      <xdr:rowOff>122327</xdr:rowOff>
    </xdr:from>
    <xdr:to>
      <xdr:col>11</xdr:col>
      <xdr:colOff>82550</xdr:colOff>
      <xdr:row>80</xdr:row>
      <xdr:rowOff>52477</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2286000" y="13666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62654</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955800" y="13435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79</xdr:row>
      <xdr:rowOff>109403</xdr:rowOff>
    </xdr:from>
    <xdr:to>
      <xdr:col>7</xdr:col>
      <xdr:colOff>31750</xdr:colOff>
      <xdr:row>80</xdr:row>
      <xdr:rowOff>39553</xdr:rowOff>
    </xdr:to>
    <xdr:sp macro="" textlink="">
      <xdr:nvSpPr>
        <xdr:cNvPr id="226" name="楕円 225">
          <a:extLst>
            <a:ext uri="{FF2B5EF4-FFF2-40B4-BE49-F238E27FC236}">
              <a16:creationId xmlns:a16="http://schemas.microsoft.com/office/drawing/2014/main" id="{00000000-0008-0000-0300-0000E2000000}"/>
            </a:ext>
          </a:extLst>
        </xdr:cNvPr>
        <xdr:cNvSpPr/>
      </xdr:nvSpPr>
      <xdr:spPr>
        <a:xfrm>
          <a:off x="1397000" y="13653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49730</xdr:rowOff>
    </xdr:from>
    <xdr:ext cx="762000" cy="25904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066800" y="13422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9" name="テキスト ボックス 228">
          <a:extLst>
            <a:ext uri="{FF2B5EF4-FFF2-40B4-BE49-F238E27FC236}">
              <a16:creationId xmlns:a16="http://schemas.microsoft.com/office/drawing/2014/main" id="{00000000-0008-0000-0300-0000E5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9" name="正方形/長方形 238">
          <a:extLst>
            <a:ext uri="{FF2B5EF4-FFF2-40B4-BE49-F238E27FC236}">
              <a16:creationId xmlns:a16="http://schemas.microsoft.com/office/drawing/2014/main" id="{00000000-0008-0000-0300-0000EF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定員管理適正化計画に基づく人事管理や給与の適正運用等により、類似団体平均値をここ数年下回っている。今後も、給与水準の適正化に努めていく。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a:extLst>
            <a:ext uri="{FF2B5EF4-FFF2-40B4-BE49-F238E27FC236}">
              <a16:creationId xmlns:a16="http://schemas.microsoft.com/office/drawing/2014/main" id="{00000000-0008-0000-0300-0000FF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90</xdr:row>
      <xdr:rowOff>39159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7018000" y="13760450"/>
          <a:ext cx="0" cy="17092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11236</xdr:rowOff>
    </xdr:from>
    <xdr:ext cx="762000" cy="259045"/>
    <xdr:sp macro="" textlink="">
      <xdr:nvSpPr>
        <xdr:cNvPr id="257" name="給与水準   （国との比較）最小値テキスト">
          <a:extLst>
            <a:ext uri="{FF2B5EF4-FFF2-40B4-BE49-F238E27FC236}">
              <a16:creationId xmlns:a16="http://schemas.microsoft.com/office/drawing/2014/main" id="{00000000-0008-0000-0300-000001010000}"/>
            </a:ext>
          </a:extLst>
        </xdr:cNvPr>
        <xdr:cNvSpPr txBox="1"/>
      </xdr:nvSpPr>
      <xdr:spPr>
        <a:xfrm>
          <a:off x="17106900" y="15441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39159</xdr:rowOff>
    </xdr:from>
    <xdr:to>
      <xdr:col>81</xdr:col>
      <xdr:colOff>133350</xdr:colOff>
      <xdr:row>90</xdr:row>
      <xdr:rowOff>39159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54696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9" name="給与水準   （国との比較）最大値テキスト">
          <a:extLst>
            <a:ext uri="{FF2B5EF4-FFF2-40B4-BE49-F238E27FC236}">
              <a16:creationId xmlns:a16="http://schemas.microsoft.com/office/drawing/2014/main" id="{00000000-0008-0000-0300-00000301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43391</xdr:rowOff>
    </xdr:from>
    <xdr:to>
      <xdr:col>81</xdr:col>
      <xdr:colOff>44450</xdr:colOff>
      <xdr:row>82</xdr:row>
      <xdr:rowOff>103716</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6179800" y="14102291"/>
          <a:ext cx="8382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144586</xdr:rowOff>
    </xdr:from>
    <xdr:ext cx="762000" cy="259045"/>
    <xdr:sp macro="" textlink="">
      <xdr:nvSpPr>
        <xdr:cNvPr id="262" name="給与水準   （国との比較）平均値テキスト">
          <a:extLst>
            <a:ext uri="{FF2B5EF4-FFF2-40B4-BE49-F238E27FC236}">
              <a16:creationId xmlns:a16="http://schemas.microsoft.com/office/drawing/2014/main" id="{00000000-0008-0000-0300-000006010000}"/>
            </a:ext>
          </a:extLst>
        </xdr:cNvPr>
        <xdr:cNvSpPr txBox="1"/>
      </xdr:nvSpPr>
      <xdr:spPr>
        <a:xfrm>
          <a:off x="17106900" y="145463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1059</xdr:rowOff>
    </xdr:from>
    <xdr:to>
      <xdr:col>81</xdr:col>
      <xdr:colOff>95250</xdr:colOff>
      <xdr:row>85</xdr:row>
      <xdr:rowOff>102659</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967200" y="14574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82</xdr:row>
      <xdr:rowOff>43391</xdr:rowOff>
    </xdr:from>
    <xdr:to>
      <xdr:col>77</xdr:col>
      <xdr:colOff>44450</xdr:colOff>
      <xdr:row>82</xdr:row>
      <xdr:rowOff>123825</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5290800" y="14102291"/>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1059</xdr:rowOff>
    </xdr:from>
    <xdr:to>
      <xdr:col>77</xdr:col>
      <xdr:colOff>95250</xdr:colOff>
      <xdr:row>85</xdr:row>
      <xdr:rowOff>102659</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129000" y="14574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87436</xdr:rowOff>
    </xdr:from>
    <xdr:ext cx="7366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798800" y="146606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82</xdr:row>
      <xdr:rowOff>123825</xdr:rowOff>
    </xdr:from>
    <xdr:to>
      <xdr:col>72</xdr:col>
      <xdr:colOff>203200</xdr:colOff>
      <xdr:row>83</xdr:row>
      <xdr:rowOff>73025</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flipV="1">
          <a:off x="14401800" y="14182725"/>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21166</xdr:rowOff>
    </xdr:from>
    <xdr:to>
      <xdr:col>73</xdr:col>
      <xdr:colOff>44450</xdr:colOff>
      <xdr:row>85</xdr:row>
      <xdr:rowOff>122766</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5240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107543</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909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52916</xdr:rowOff>
    </xdr:from>
    <xdr:to>
      <xdr:col>68</xdr:col>
      <xdr:colOff>152400</xdr:colOff>
      <xdr:row>83</xdr:row>
      <xdr:rowOff>73025</xdr:rowOff>
    </xdr:to>
    <xdr:cxnSp macro="">
      <xdr:nvCxnSpPr>
        <xdr:cNvPr id="270" name="直線コネクタ 269">
          <a:extLst>
            <a:ext uri="{FF2B5EF4-FFF2-40B4-BE49-F238E27FC236}">
              <a16:creationId xmlns:a16="http://schemas.microsoft.com/office/drawing/2014/main" id="{00000000-0008-0000-0300-00000E010000}"/>
            </a:ext>
          </a:extLst>
        </xdr:cNvPr>
        <xdr:cNvCxnSpPr/>
      </xdr:nvCxnSpPr>
      <xdr:spPr>
        <a:xfrm>
          <a:off x="13512800" y="14283266"/>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21166</xdr:rowOff>
    </xdr:from>
    <xdr:to>
      <xdr:col>68</xdr:col>
      <xdr:colOff>203200</xdr:colOff>
      <xdr:row>85</xdr:row>
      <xdr:rowOff>122766</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4351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107543</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020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91016</xdr:rowOff>
    </xdr:from>
    <xdr:to>
      <xdr:col>64</xdr:col>
      <xdr:colOff>152400</xdr:colOff>
      <xdr:row>87</xdr:row>
      <xdr:rowOff>21166</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3462000" y="1483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5943</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131800" y="14922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82</xdr:row>
      <xdr:rowOff>52916</xdr:rowOff>
    </xdr:from>
    <xdr:to>
      <xdr:col>81</xdr:col>
      <xdr:colOff>95250</xdr:colOff>
      <xdr:row>82</xdr:row>
      <xdr:rowOff>154516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967200" y="14111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69443</xdr:rowOff>
    </xdr:from>
    <xdr:ext cx="762000" cy="259045"/>
    <xdr:sp macro="" textlink="">
      <xdr:nvSpPr>
        <xdr:cNvPr id="281" name="給与水準   （国との比較）該当値テキスト">
          <a:extLst>
            <a:ext uri="{FF2B5EF4-FFF2-40B4-BE49-F238E27FC236}">
              <a16:creationId xmlns:a16="http://schemas.microsoft.com/office/drawing/2014/main" id="{00000000-0008-0000-0300-000019010000}"/>
            </a:ext>
          </a:extLst>
        </xdr:cNvPr>
        <xdr:cNvSpPr txBox="1"/>
      </xdr:nvSpPr>
      <xdr:spPr>
        <a:xfrm>
          <a:off x="17106900" y="13956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81</xdr:row>
      <xdr:rowOff>164041</xdr:rowOff>
    </xdr:from>
    <xdr:to>
      <xdr:col>77</xdr:col>
      <xdr:colOff>95250</xdr:colOff>
      <xdr:row>82</xdr:row>
      <xdr:rowOff>94191</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129000" y="14051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80</xdr:row>
      <xdr:rowOff>104368</xdr:rowOff>
    </xdr:from>
    <xdr:ext cx="7366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5798800" y="138203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82</xdr:row>
      <xdr:rowOff>73025</xdr:rowOff>
    </xdr:from>
    <xdr:to>
      <xdr:col>73</xdr:col>
      <xdr:colOff>44450</xdr:colOff>
      <xdr:row>83</xdr:row>
      <xdr:rowOff>3175</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5240000" y="1413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13352</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909800" y="13900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22225</xdr:rowOff>
    </xdr:from>
    <xdr:to>
      <xdr:col>68</xdr:col>
      <xdr:colOff>203200</xdr:colOff>
      <xdr:row>83</xdr:row>
      <xdr:rowOff>123825</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4351000" y="14252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134002</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020800" y="14021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2116</xdr:rowOff>
    </xdr:from>
    <xdr:to>
      <xdr:col>64</xdr:col>
      <xdr:colOff>152400</xdr:colOff>
      <xdr:row>83</xdr:row>
      <xdr:rowOff>103716</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3462000" y="14232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113893</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131800" y="14001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[7.61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0" i="0" baseline="0">
              <a:solidFill>
                <a:schemeClr val="dk1"/>
              </a:solidFill>
              <a:effectLst/>
              <a:latin typeface="+mn-lt"/>
              <a:ea typeface="+mn-ea"/>
              <a:cs typeface="+mn-cs"/>
            </a:rPr>
            <a:t>　普通会計の人口</a:t>
          </a:r>
          <a:r>
            <a:rPr kumimoji="1" lang="en-US" altLang="ja-JP" sz="1100" b="0" i="0" baseline="0">
              <a:solidFill>
                <a:schemeClr val="dk1"/>
              </a:solidFill>
              <a:effectLst/>
              <a:latin typeface="+mn-lt"/>
              <a:ea typeface="+mn-ea"/>
              <a:cs typeface="+mn-cs"/>
            </a:rPr>
            <a:t>1,000</a:t>
          </a:r>
          <a:r>
            <a:rPr kumimoji="1" lang="ja-JP" altLang="ja-JP" sz="1100" b="0" i="0" baseline="0">
              <a:solidFill>
                <a:schemeClr val="dk1"/>
              </a:solidFill>
              <a:effectLst/>
              <a:latin typeface="+mn-lt"/>
              <a:ea typeface="+mn-ea"/>
              <a:cs typeface="+mn-cs"/>
            </a:rPr>
            <a:t>人当たりの職員数は、ここ数年、類似団体平均値を下回っている。今後も、</a:t>
          </a:r>
          <a:r>
            <a:rPr lang="ja-JP" altLang="ja-JP" sz="1100">
              <a:solidFill>
                <a:schemeClr val="dk1"/>
              </a:solidFill>
              <a:effectLst/>
              <a:latin typeface="+mn-lt"/>
              <a:ea typeface="+mn-ea"/>
              <a:cs typeface="+mn-cs"/>
            </a:rPr>
            <a:t>事務事業の見直し、 業務の効率化を進め、職員数の適正化を図っていく。</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158024</xdr:rowOff>
    </xdr:from>
    <xdr:to>
      <xdr:col>81</xdr:col>
      <xdr:colOff>44450</xdr:colOff>
      <xdr:row>67</xdr:row>
      <xdr:rowOff>71392</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7018000" y="10102124"/>
          <a:ext cx="0" cy="14564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43469</xdr:rowOff>
    </xdr:from>
    <xdr:ext cx="762000" cy="259045"/>
    <xdr:sp macro=""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7106900" y="11530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71392</xdr:rowOff>
    </xdr:from>
    <xdr:to>
      <xdr:col>81</xdr:col>
      <xdr:colOff>133350</xdr:colOff>
      <xdr:row>67</xdr:row>
      <xdr:rowOff>71392</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1558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72951</xdr:rowOff>
    </xdr:from>
    <xdr:ext cx="762000" cy="259045"/>
    <xdr:sp macro=""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7106900" y="9845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158024</xdr:rowOff>
    </xdr:from>
    <xdr:to>
      <xdr:col>81</xdr:col>
      <xdr:colOff>133350</xdr:colOff>
      <xdr:row>58</xdr:row>
      <xdr:rowOff>158024</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0102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43452</xdr:rowOff>
    </xdr:from>
    <xdr:to>
      <xdr:col>81</xdr:col>
      <xdr:colOff>44450</xdr:colOff>
      <xdr:row>59</xdr:row>
      <xdr:rowOff>95159</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6179800" y="10159002"/>
          <a:ext cx="8382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116494</xdr:rowOff>
    </xdr:from>
    <xdr:ext cx="762000" cy="259045"/>
    <xdr:sp macro=""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7106900" y="10574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144417</xdr:rowOff>
    </xdr:from>
    <xdr:to>
      <xdr:col>81</xdr:col>
      <xdr:colOff>95250</xdr:colOff>
      <xdr:row>62</xdr:row>
      <xdr:rowOff>74567</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967200" y="10602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43452</xdr:rowOff>
    </xdr:from>
    <xdr:to>
      <xdr:col>77</xdr:col>
      <xdr:colOff>44450</xdr:colOff>
      <xdr:row>59</xdr:row>
      <xdr:rowOff>74476</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flipV="1">
          <a:off x="15290800" y="10159002"/>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101328</xdr:rowOff>
    </xdr:from>
    <xdr:to>
      <xdr:col>77</xdr:col>
      <xdr:colOff>95250</xdr:colOff>
      <xdr:row>62</xdr:row>
      <xdr:rowOff>31478</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129000" y="10559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16255</xdr:rowOff>
    </xdr:from>
    <xdr:ext cx="7366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798800" y="106461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58</xdr:row>
      <xdr:rowOff>166642</xdr:rowOff>
    </xdr:from>
    <xdr:to>
      <xdr:col>72</xdr:col>
      <xdr:colOff>203200</xdr:colOff>
      <xdr:row>59</xdr:row>
      <xdr:rowOff>74476</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4401800" y="10110742"/>
          <a:ext cx="889000" cy="79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99604</xdr:rowOff>
    </xdr:from>
    <xdr:to>
      <xdr:col>73</xdr:col>
      <xdr:colOff>44450</xdr:colOff>
      <xdr:row>62</xdr:row>
      <xdr:rowOff>29754</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5240000" y="10558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14531</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06444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58</xdr:row>
      <xdr:rowOff>145959</xdr:rowOff>
    </xdr:from>
    <xdr:to>
      <xdr:col>68</xdr:col>
      <xdr:colOff>152400</xdr:colOff>
      <xdr:row>58</xdr:row>
      <xdr:rowOff>166642</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a:off x="13512800" y="10090059"/>
          <a:ext cx="88900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61685</xdr:rowOff>
    </xdr:from>
    <xdr:to>
      <xdr:col>68</xdr:col>
      <xdr:colOff>203200</xdr:colOff>
      <xdr:row>61</xdr:row>
      <xdr:rowOff>163285</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4351000" y="10520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148062</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020800" y="106065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22044</xdr:rowOff>
    </xdr:from>
    <xdr:to>
      <xdr:col>64</xdr:col>
      <xdr:colOff>152400</xdr:colOff>
      <xdr:row>61</xdr:row>
      <xdr:rowOff>123644</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3462000" y="10480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108421</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131800" y="105668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44359</xdr:rowOff>
    </xdr:from>
    <xdr:to>
      <xdr:col>81</xdr:col>
      <xdr:colOff>95250</xdr:colOff>
      <xdr:row>59</xdr:row>
      <xdr:rowOff>145959</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967200" y="10159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137086</xdr:rowOff>
    </xdr:from>
    <xdr:ext cx="762000" cy="259045"/>
    <xdr:sp macro=""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7106900" y="10081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58</xdr:row>
      <xdr:rowOff>164102</xdr:rowOff>
    </xdr:from>
    <xdr:to>
      <xdr:col>77</xdr:col>
      <xdr:colOff>95250</xdr:colOff>
      <xdr:row>59</xdr:row>
      <xdr:rowOff>94252</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129000" y="10108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104429</xdr:rowOff>
    </xdr:from>
    <xdr:ext cx="7366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798800" y="98770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23676</xdr:rowOff>
    </xdr:from>
    <xdr:to>
      <xdr:col>73</xdr:col>
      <xdr:colOff>44450</xdr:colOff>
      <xdr:row>59</xdr:row>
      <xdr:rowOff>125276</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5240000" y="10139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135453</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909800" y="99081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115842</xdr:rowOff>
    </xdr:from>
    <xdr:to>
      <xdr:col>68</xdr:col>
      <xdr:colOff>203200</xdr:colOff>
      <xdr:row>59</xdr:row>
      <xdr:rowOff>45992</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4351000" y="10059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56169</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020800" y="9828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95159</xdr:rowOff>
    </xdr:from>
    <xdr:to>
      <xdr:col>64</xdr:col>
      <xdr:colOff>152400</xdr:colOff>
      <xdr:row>59</xdr:row>
      <xdr:rowOff>25309</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3462000" y="10039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35486</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131800" y="98081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３か年平均では、前年度から</a:t>
          </a:r>
          <a:r>
            <a:rPr kumimoji="1" lang="en-US" altLang="ja-JP" sz="1100" b="0" i="0" baseline="0">
              <a:solidFill>
                <a:schemeClr val="dk1"/>
              </a:solidFill>
              <a:effectLst/>
              <a:latin typeface="+mn-lt"/>
              <a:ea typeface="+mn-ea"/>
              <a:cs typeface="+mn-cs"/>
            </a:rPr>
            <a:t>0.2</a:t>
          </a:r>
          <a:r>
            <a:rPr kumimoji="1" lang="ja-JP" altLang="ja-JP" sz="1100" b="0" i="0" baseline="0">
              <a:solidFill>
                <a:schemeClr val="dk1"/>
              </a:solidFill>
              <a:effectLst/>
              <a:latin typeface="+mn-lt"/>
              <a:ea typeface="+mn-ea"/>
              <a:cs typeface="+mn-cs"/>
            </a:rPr>
            <a:t>ポイントの減となり、起債許可の基準となる</a:t>
          </a:r>
          <a:r>
            <a:rPr kumimoji="1" lang="en-US" altLang="ja-JP" sz="1100" b="0" i="0" baseline="0">
              <a:solidFill>
                <a:schemeClr val="dk1"/>
              </a:solidFill>
              <a:effectLst/>
              <a:latin typeface="+mn-lt"/>
              <a:ea typeface="+mn-ea"/>
              <a:cs typeface="+mn-cs"/>
            </a:rPr>
            <a:t>18</a:t>
          </a:r>
          <a:r>
            <a:rPr kumimoji="1" lang="ja-JP" altLang="ja-JP" sz="1100" b="0" i="0" baseline="0">
              <a:solidFill>
                <a:schemeClr val="dk1"/>
              </a:solidFill>
              <a:effectLst/>
              <a:latin typeface="+mn-lt"/>
              <a:ea typeface="+mn-ea"/>
              <a:cs typeface="+mn-cs"/>
            </a:rPr>
            <a:t>％も下回ってはいるものの、依然として類似団体平均</a:t>
          </a:r>
          <a:r>
            <a:rPr lang="ja-JP" altLang="ja-JP" sz="1100" b="0" i="0" baseline="0">
              <a:solidFill>
                <a:schemeClr val="dk1"/>
              </a:solidFill>
              <a:effectLst/>
              <a:latin typeface="+mn-lt"/>
              <a:ea typeface="+mn-ea"/>
              <a:cs typeface="+mn-cs"/>
            </a:rPr>
            <a:t>を大きく</a:t>
          </a:r>
          <a:r>
            <a:rPr kumimoji="1" lang="ja-JP" altLang="ja-JP" sz="1100" b="0" i="0" baseline="0">
              <a:solidFill>
                <a:schemeClr val="dk1"/>
              </a:solidFill>
              <a:effectLst/>
              <a:latin typeface="+mn-lt"/>
              <a:ea typeface="+mn-ea"/>
              <a:cs typeface="+mn-cs"/>
            </a:rPr>
            <a:t>上回っている。令和</a:t>
          </a:r>
          <a:r>
            <a:rPr kumimoji="1" lang="ja-JP" altLang="en-US" sz="1100" b="0" i="0" baseline="0">
              <a:solidFill>
                <a:schemeClr val="dk1"/>
              </a:solidFill>
              <a:effectLst/>
              <a:latin typeface="+mn-lt"/>
              <a:ea typeface="+mn-ea"/>
              <a:cs typeface="+mn-cs"/>
            </a:rPr>
            <a:t>６</a:t>
          </a:r>
          <a:r>
            <a:rPr kumimoji="1" lang="ja-JP" altLang="ja-JP" sz="1100" b="0" i="0" baseline="0">
              <a:solidFill>
                <a:schemeClr val="dk1"/>
              </a:solidFill>
              <a:effectLst/>
              <a:latin typeface="+mn-lt"/>
              <a:ea typeface="+mn-ea"/>
              <a:cs typeface="+mn-cs"/>
            </a:rPr>
            <a:t>年度単年度では、</a:t>
          </a:r>
          <a:r>
            <a:rPr kumimoji="1" lang="ja-JP" altLang="en-US" sz="1100" b="0" i="0" baseline="0">
              <a:solidFill>
                <a:schemeClr val="dk1"/>
              </a:solidFill>
              <a:effectLst/>
              <a:latin typeface="+mn-lt"/>
              <a:ea typeface="+mn-ea"/>
              <a:cs typeface="+mn-cs"/>
            </a:rPr>
            <a:t>学校教育施設等整備事業債や地方道路等整備事業債の元利償還金の減、一部事務組合においては、中新川広域行政事務組合の公共下水道事業への公債費負担金の減があったものの、下水道事業・農業集落排水事業の法適用移行による打ち切り決算の影響により、一時的に</a:t>
          </a:r>
          <a:r>
            <a:rPr kumimoji="1" lang="ja-JP" altLang="ja-JP" sz="1100" b="0" i="0" baseline="0">
              <a:solidFill>
                <a:schemeClr val="dk1"/>
              </a:solidFill>
              <a:effectLst/>
              <a:latin typeface="+mn-lt"/>
              <a:ea typeface="+mn-ea"/>
              <a:cs typeface="+mn-cs"/>
            </a:rPr>
            <a:t>前年度から</a:t>
          </a:r>
          <a:r>
            <a:rPr kumimoji="1" lang="ja-JP" altLang="en-US" sz="1100" b="0" i="0" baseline="0">
              <a:solidFill>
                <a:schemeClr val="dk1"/>
              </a:solidFill>
              <a:effectLst/>
              <a:latin typeface="+mn-lt"/>
              <a:ea typeface="+mn-ea"/>
              <a:cs typeface="+mn-cs"/>
            </a:rPr>
            <a:t>増</a:t>
          </a:r>
          <a:r>
            <a:rPr kumimoji="1" lang="ja-JP" altLang="ja-JP" sz="1100" b="0" i="0" baseline="0">
              <a:solidFill>
                <a:schemeClr val="dk1"/>
              </a:solidFill>
              <a:effectLst/>
              <a:latin typeface="+mn-lt"/>
              <a:ea typeface="+mn-ea"/>
              <a:cs typeface="+mn-cs"/>
            </a:rPr>
            <a:t>となった。</a:t>
          </a:r>
          <a:r>
            <a:rPr kumimoji="1" lang="ja-JP" altLang="en-US" sz="1100" b="0" i="0" baseline="0">
              <a:solidFill>
                <a:schemeClr val="dk1"/>
              </a:solidFill>
              <a:effectLst/>
              <a:latin typeface="+mn-lt"/>
              <a:ea typeface="+mn-ea"/>
              <a:cs typeface="+mn-cs"/>
            </a:rPr>
            <a:t>今後</a:t>
          </a:r>
          <a:r>
            <a:rPr kumimoji="1" lang="ja-JP" altLang="ja-JP" sz="1100" b="0" i="0" baseline="0">
              <a:solidFill>
                <a:schemeClr val="dk1"/>
              </a:solidFill>
              <a:effectLst/>
              <a:latin typeface="+mn-lt"/>
              <a:ea typeface="+mn-ea"/>
              <a:cs typeface="+mn-cs"/>
            </a:rPr>
            <a:t>も、起債の発行をできる限り抑制</a:t>
          </a:r>
          <a:r>
            <a:rPr lang="ja-JP" altLang="ja-JP" sz="1100">
              <a:solidFill>
                <a:schemeClr val="dk1"/>
              </a:solidFill>
              <a:effectLst/>
              <a:latin typeface="+mn-lt"/>
              <a:ea typeface="+mn-ea"/>
              <a:cs typeface="+mn-cs"/>
            </a:rPr>
            <a:t>し、</a:t>
          </a:r>
          <a:r>
            <a:rPr kumimoji="1" lang="ja-JP" altLang="ja-JP" sz="1100" b="0" i="0" baseline="0">
              <a:solidFill>
                <a:schemeClr val="dk1"/>
              </a:solidFill>
              <a:effectLst/>
              <a:latin typeface="+mn-lt"/>
              <a:ea typeface="+mn-ea"/>
              <a:cs typeface="+mn-cs"/>
            </a:rPr>
            <a:t>比率の減少に努めていく。</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46143</xdr:rowOff>
    </xdr:from>
    <xdr:to>
      <xdr:col>81</xdr:col>
      <xdr:colOff>44450</xdr:colOff>
      <xdr:row>44</xdr:row>
      <xdr:rowOff>165100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389793"/>
          <a:ext cx="0" cy="1319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132520</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6133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46143</xdr:rowOff>
    </xdr:from>
    <xdr:to>
      <xdr:col>81</xdr:col>
      <xdr:colOff>133350</xdr:colOff>
      <xdr:row>37</xdr:row>
      <xdr:rowOff>46143</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3897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44</xdr:row>
      <xdr:rowOff>165100</xdr:rowOff>
    </xdr:from>
    <xdr:to>
      <xdr:col>81</xdr:col>
      <xdr:colOff>44450</xdr:colOff>
      <xdr:row>45</xdr:row>
      <xdr:rowOff>9737</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6179800" y="7708900"/>
          <a:ext cx="8382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162577</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7020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146050</xdr:rowOff>
    </xdr:from>
    <xdr:to>
      <xdr:col>81</xdr:col>
      <xdr:colOff>95250</xdr:colOff>
      <xdr:row>42</xdr:row>
      <xdr:rowOff>76200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45</xdr:row>
      <xdr:rowOff>9737</xdr:rowOff>
    </xdr:from>
    <xdr:to>
      <xdr:col>77</xdr:col>
      <xdr:colOff>44450</xdr:colOff>
      <xdr:row>45</xdr:row>
      <xdr:rowOff>57996</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5290800" y="7724987"/>
          <a:ext cx="889000" cy="48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154094</xdr:rowOff>
    </xdr:from>
    <xdr:to>
      <xdr:col>77</xdr:col>
      <xdr:colOff>95250</xdr:colOff>
      <xdr:row>42</xdr:row>
      <xdr:rowOff>84244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7183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94421</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69524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45</xdr:row>
      <xdr:rowOff>57996</xdr:rowOff>
    </xdr:from>
    <xdr:to>
      <xdr:col>72</xdr:col>
      <xdr:colOff>203200</xdr:colOff>
      <xdr:row>45</xdr:row>
      <xdr:rowOff>66040</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flipV="1">
          <a:off x="14401800" y="7773246"/>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154094</xdr:rowOff>
    </xdr:from>
    <xdr:to>
      <xdr:col>73</xdr:col>
      <xdr:colOff>44450</xdr:colOff>
      <xdr:row>42</xdr:row>
      <xdr:rowOff>84244</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7183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94421</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6952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45</xdr:row>
      <xdr:rowOff>66040</xdr:rowOff>
    </xdr:from>
    <xdr:to>
      <xdr:col>68</xdr:col>
      <xdr:colOff>152400</xdr:colOff>
      <xdr:row>45</xdr:row>
      <xdr:rowOff>98213</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flipV="1">
          <a:off x="13512800" y="7781290"/>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146050</xdr:rowOff>
    </xdr:from>
    <xdr:to>
      <xdr:col>68</xdr:col>
      <xdr:colOff>203200</xdr:colOff>
      <xdr:row>42</xdr:row>
      <xdr:rowOff>76200</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86377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170180</xdr:rowOff>
    </xdr:from>
    <xdr:to>
      <xdr:col>64</xdr:col>
      <xdr:colOff>152400</xdr:colOff>
      <xdr:row>42</xdr:row>
      <xdr:rowOff>100330</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7199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110507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6968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44</xdr:row>
      <xdr:rowOff>114300</xdr:rowOff>
    </xdr:from>
    <xdr:to>
      <xdr:col>81</xdr:col>
      <xdr:colOff>95250</xdr:colOff>
      <xdr:row>45</xdr:row>
      <xdr:rowOff>44450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765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44</xdr:row>
      <xdr:rowOff>10177</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44</xdr:row>
      <xdr:rowOff>130387</xdr:rowOff>
    </xdr:from>
    <xdr:to>
      <xdr:col>77</xdr:col>
      <xdr:colOff>95250</xdr:colOff>
      <xdr:row>45</xdr:row>
      <xdr:rowOff>60537</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7674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45</xdr:row>
      <xdr:rowOff>45314</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77605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45</xdr:row>
      <xdr:rowOff>7196</xdr:rowOff>
    </xdr:from>
    <xdr:to>
      <xdr:col>73</xdr:col>
      <xdr:colOff>44450</xdr:colOff>
      <xdr:row>45</xdr:row>
      <xdr:rowOff>108796</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7722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45</xdr:row>
      <xdr:rowOff>93573</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7808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45</xdr:row>
      <xdr:rowOff>15240</xdr:rowOff>
    </xdr:from>
    <xdr:to>
      <xdr:col>68</xdr:col>
      <xdr:colOff>203200</xdr:colOff>
      <xdr:row>45</xdr:row>
      <xdr:rowOff>116840</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773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45</xdr:row>
      <xdr:rowOff>101617</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7816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45</xdr:row>
      <xdr:rowOff>47413</xdr:rowOff>
    </xdr:from>
    <xdr:to>
      <xdr:col>64</xdr:col>
      <xdr:colOff>152400</xdr:colOff>
      <xdr:row>45</xdr:row>
      <xdr:rowOff>149013</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7762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45</xdr:row>
      <xdr:rowOff>133790</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7849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[40.8%]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比率算定の基礎となる将来負担額については、元金償還に伴う地方債残高の減、</a:t>
          </a:r>
          <a:r>
            <a:rPr kumimoji="1" lang="ja-JP" altLang="en-US" sz="1100" b="0" i="0" baseline="0">
              <a:solidFill>
                <a:schemeClr val="dk1"/>
              </a:solidFill>
              <a:effectLst/>
              <a:latin typeface="+mn-lt"/>
              <a:ea typeface="+mn-ea"/>
              <a:cs typeface="+mn-cs"/>
            </a:rPr>
            <a:t>公営企業債等繰入見込額の減、</a:t>
          </a:r>
          <a:r>
            <a:rPr kumimoji="1" lang="ja-JP" altLang="ja-JP" sz="1100" b="0" i="0" baseline="0">
              <a:solidFill>
                <a:schemeClr val="dk1"/>
              </a:solidFill>
              <a:effectLst/>
              <a:latin typeface="+mn-lt"/>
              <a:ea typeface="+mn-ea"/>
              <a:cs typeface="+mn-cs"/>
            </a:rPr>
            <a:t>一部事務組合等負担見込額の減等により、将来負担比率は前年度から</a:t>
          </a:r>
          <a:r>
            <a:rPr kumimoji="1" lang="en-US" altLang="ja-JP" sz="1100" b="0" i="0" baseline="0">
              <a:solidFill>
                <a:schemeClr val="dk1"/>
              </a:solidFill>
              <a:effectLst/>
              <a:latin typeface="+mn-lt"/>
              <a:ea typeface="+mn-ea"/>
              <a:cs typeface="+mn-cs"/>
            </a:rPr>
            <a:t>13.0</a:t>
          </a:r>
          <a:r>
            <a:rPr kumimoji="1" lang="ja-JP" altLang="ja-JP" sz="1100" b="0" i="0" baseline="0">
              <a:solidFill>
                <a:schemeClr val="dk1"/>
              </a:solidFill>
              <a:effectLst/>
              <a:latin typeface="+mn-lt"/>
              <a:ea typeface="+mn-ea"/>
              <a:cs typeface="+mn-cs"/>
            </a:rPr>
            <a:t>ポイントの減となったが、依然として下水道事業及び病院事業で多くの地方債残高を有しているほか、将来負担額から控除となる充当可能基金の積立額が他団体と比較して少ないことなどから、類似団体平均を大きく上回っている。今後も起債の新規発行をできる限り抑制し、</a:t>
          </a:r>
          <a:r>
            <a:rPr lang="ja-JP" altLang="ja-JP" sz="1100">
              <a:solidFill>
                <a:schemeClr val="dk1"/>
              </a:solidFill>
              <a:effectLst/>
              <a:latin typeface="+mn-lt"/>
              <a:ea typeface="+mn-ea"/>
              <a:cs typeface="+mn-cs"/>
            </a:rPr>
            <a:t>これまで以上に 行財政運営の合理化、効率化を図り、将来負担の抑制に努め</a:t>
          </a:r>
          <a:r>
            <a:rPr kumimoji="1" lang="ja-JP" altLang="ja-JP" sz="1100" b="0" i="0" baseline="0">
              <a:solidFill>
                <a:schemeClr val="dk1"/>
              </a:solidFill>
              <a:effectLst/>
              <a:latin typeface="+mn-lt"/>
              <a:ea typeface="+mn-ea"/>
              <a:cs typeface="+mn-cs"/>
            </a:rPr>
            <a:t>ていく。</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71846</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214"/>
          <a:ext cx="0" cy="153053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43923</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815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71846</xdr:rowOff>
    </xdr:from>
    <xdr:to>
      <xdr:col>81</xdr:col>
      <xdr:colOff>133350</xdr:colOff>
      <xdr:row>22</xdr:row>
      <xdr:rowOff>71846</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843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17</xdr:row>
      <xdr:rowOff>101781</xdr:rowOff>
    </xdr:from>
    <xdr:to>
      <xdr:col>81</xdr:col>
      <xdr:colOff>44450</xdr:colOff>
      <xdr:row>18</xdr:row>
      <xdr:rowOff>154396</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6179800" y="3016431"/>
          <a:ext cx="838200" cy="224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52" name="将来負担の状況平均値テキスト">
          <a:extLst>
            <a:ext uri="{FF2B5EF4-FFF2-40B4-BE49-F238E27FC236}">
              <a16:creationId xmlns:a16="http://schemas.microsoft.com/office/drawing/2014/main" id="{00000000-0008-0000-0300-0000C4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18</xdr:row>
      <xdr:rowOff>154396</xdr:rowOff>
    </xdr:from>
    <xdr:to>
      <xdr:col>77</xdr:col>
      <xdr:colOff>44450</xdr:colOff>
      <xdr:row>19</xdr:row>
      <xdr:rowOff>20864</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5290800" y="3240496"/>
          <a:ext cx="889000" cy="37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19</xdr:row>
      <xdr:rowOff>20864</xdr:rowOff>
    </xdr:from>
    <xdr:to>
      <xdr:col>72</xdr:col>
      <xdr:colOff>203200</xdr:colOff>
      <xdr:row>20</xdr:row>
      <xdr:rowOff>88991</xdr:rowOff>
    </xdr:to>
    <xdr:cxnSp macro="">
      <xdr:nvCxnSpPr>
        <xdr:cNvPr id="457" name="直線コネクタ 456">
          <a:extLst>
            <a:ext uri="{FF2B5EF4-FFF2-40B4-BE49-F238E27FC236}">
              <a16:creationId xmlns:a16="http://schemas.microsoft.com/office/drawing/2014/main" id="{00000000-0008-0000-0300-0000C9010000}"/>
            </a:ext>
          </a:extLst>
        </xdr:cNvPr>
        <xdr:cNvCxnSpPr/>
      </xdr:nvCxnSpPr>
      <xdr:spPr>
        <a:xfrm flipV="1">
          <a:off x="14401800" y="3278414"/>
          <a:ext cx="889000" cy="239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20</xdr:row>
      <xdr:rowOff>88991</xdr:rowOff>
    </xdr:from>
    <xdr:to>
      <xdr:col>68</xdr:col>
      <xdr:colOff>152400</xdr:colOff>
      <xdr:row>22</xdr:row>
      <xdr:rowOff>144236</xdr:rowOff>
    </xdr:to>
    <xdr:cxnSp macro="">
      <xdr:nvCxnSpPr>
        <xdr:cNvPr id="460" name="直線コネクタ 459">
          <a:extLst>
            <a:ext uri="{FF2B5EF4-FFF2-40B4-BE49-F238E27FC236}">
              <a16:creationId xmlns:a16="http://schemas.microsoft.com/office/drawing/2014/main" id="{00000000-0008-0000-0300-0000CC010000}"/>
            </a:ext>
          </a:extLst>
        </xdr:cNvPr>
        <xdr:cNvCxnSpPr/>
      </xdr:nvCxnSpPr>
      <xdr:spPr>
        <a:xfrm flipV="1">
          <a:off x="13512800" y="3517991"/>
          <a:ext cx="889000" cy="398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33564</xdr:rowOff>
    </xdr:from>
    <xdr:to>
      <xdr:col>68</xdr:col>
      <xdr:colOff>203200</xdr:colOff>
      <xdr:row>13</xdr:row>
      <xdr:rowOff>135164</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94796</xdr:rowOff>
    </xdr:from>
    <xdr:to>
      <xdr:col>64</xdr:col>
      <xdr:colOff>152400</xdr:colOff>
      <xdr:row>15</xdr:row>
      <xdr:rowOff>24946</xdr:rowOff>
    </xdr:to>
    <xdr:sp macro="" textlink="">
      <xdr:nvSpPr>
        <xdr:cNvPr id="463" name="フローチャート: 判断 462">
          <a:extLst>
            <a:ext uri="{FF2B5EF4-FFF2-40B4-BE49-F238E27FC236}">
              <a16:creationId xmlns:a16="http://schemas.microsoft.com/office/drawing/2014/main" id="{00000000-0008-0000-0300-0000CF010000}"/>
            </a:ext>
          </a:extLst>
        </xdr:cNvPr>
        <xdr:cNvSpPr/>
      </xdr:nvSpPr>
      <xdr:spPr>
        <a:xfrm>
          <a:off x="13462000" y="2495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35123</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3131800" y="2263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17</xdr:row>
      <xdr:rowOff>50981</xdr:rowOff>
    </xdr:from>
    <xdr:to>
      <xdr:col>81</xdr:col>
      <xdr:colOff>95250</xdr:colOff>
      <xdr:row>17</xdr:row>
      <xdr:rowOff>152581</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967200" y="296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17</xdr:row>
      <xdr:rowOff>23058</xdr:rowOff>
    </xdr:from>
    <xdr:ext cx="762000" cy="259045"/>
    <xdr:sp macro="" textlink="">
      <xdr:nvSpPr>
        <xdr:cNvPr id="471" name="将来負担の状況該当値テキスト">
          <a:extLst>
            <a:ext uri="{FF2B5EF4-FFF2-40B4-BE49-F238E27FC236}">
              <a16:creationId xmlns:a16="http://schemas.microsoft.com/office/drawing/2014/main" id="{00000000-0008-0000-0300-0000D7010000}"/>
            </a:ext>
          </a:extLst>
        </xdr:cNvPr>
        <xdr:cNvSpPr txBox="1"/>
      </xdr:nvSpPr>
      <xdr:spPr>
        <a:xfrm>
          <a:off x="17106900" y="2937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18</xdr:row>
      <xdr:rowOff>103596</xdr:rowOff>
    </xdr:from>
    <xdr:to>
      <xdr:col>77</xdr:col>
      <xdr:colOff>95250</xdr:colOff>
      <xdr:row>19</xdr:row>
      <xdr:rowOff>33746</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6129000" y="3189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19</xdr:row>
      <xdr:rowOff>18523</xdr:rowOff>
    </xdr:from>
    <xdr:ext cx="7366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5798800" y="32760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18</xdr:row>
      <xdr:rowOff>141514</xdr:rowOff>
    </xdr:from>
    <xdr:to>
      <xdr:col>73</xdr:col>
      <xdr:colOff>44450</xdr:colOff>
      <xdr:row>19</xdr:row>
      <xdr:rowOff>71664</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5240000" y="322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19</xdr:row>
      <xdr:rowOff>56441</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909800" y="3313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20</xdr:row>
      <xdr:rowOff>38191</xdr:rowOff>
    </xdr:from>
    <xdr:to>
      <xdr:col>68</xdr:col>
      <xdr:colOff>203200</xdr:colOff>
      <xdr:row>20</xdr:row>
      <xdr:rowOff>139791</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4351000" y="3467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20</xdr:row>
      <xdr:rowOff>124568</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4020800" y="3553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22</xdr:row>
      <xdr:rowOff>93436</xdr:rowOff>
    </xdr:from>
    <xdr:to>
      <xdr:col>64</xdr:col>
      <xdr:colOff>152400</xdr:colOff>
      <xdr:row>23</xdr:row>
      <xdr:rowOff>23586</xdr:rowOff>
    </xdr:to>
    <xdr:sp macro="" textlink="">
      <xdr:nvSpPr>
        <xdr:cNvPr id="478" name="楕円 477">
          <a:extLst>
            <a:ext uri="{FF2B5EF4-FFF2-40B4-BE49-F238E27FC236}">
              <a16:creationId xmlns:a16="http://schemas.microsoft.com/office/drawing/2014/main" id="{00000000-0008-0000-0300-0000DE010000}"/>
            </a:ext>
          </a:extLst>
        </xdr:cNvPr>
        <xdr:cNvSpPr/>
      </xdr:nvSpPr>
      <xdr:spPr>
        <a:xfrm>
          <a:off x="13462000" y="3865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23</xdr:row>
      <xdr:rowOff>8363</xdr:rowOff>
    </xdr:from>
    <xdr:ext cx="762000" cy="259045"/>
    <xdr:sp macro="" textlink="">
      <xdr:nvSpPr>
        <xdr:cNvPr id="479" name="テキスト ボックス 478">
          <a:extLst>
            <a:ext uri="{FF2B5EF4-FFF2-40B4-BE49-F238E27FC236}">
              <a16:creationId xmlns:a16="http://schemas.microsoft.com/office/drawing/2014/main" id="{00000000-0008-0000-0300-0000DF010000}"/>
            </a:ext>
          </a:extLst>
        </xdr:cNvPr>
        <xdr:cNvSpPr txBox="1"/>
      </xdr:nvSpPr>
      <xdr:spPr>
        <a:xfrm>
          <a:off x="13131800" y="3951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富山県上市町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18,657
18,351
236.71
11,372,410
11,109,856
212,135
6,538,211
6,898,276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14.0
40.8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100" b="0" i="0" baseline="0">
              <a:solidFill>
                <a:schemeClr val="dk1"/>
              </a:solidFill>
              <a:effectLst/>
              <a:latin typeface="+mn-lt"/>
              <a:ea typeface="+mn-ea"/>
              <a:cs typeface="+mn-cs"/>
            </a:rPr>
            <a:t>前年度から</a:t>
          </a:r>
          <a:r>
            <a:rPr kumimoji="1" lang="en-US" altLang="ja-JP" sz="1100" b="0" i="0" baseline="0">
              <a:solidFill>
                <a:schemeClr val="dk1"/>
              </a:solidFill>
              <a:effectLst/>
              <a:latin typeface="+mn-lt"/>
              <a:ea typeface="+mn-ea"/>
              <a:cs typeface="+mn-cs"/>
            </a:rPr>
            <a:t>0.3</a:t>
          </a:r>
          <a:r>
            <a:rPr kumimoji="1" lang="ja-JP" altLang="ja-JP" sz="1100" b="0" i="0" baseline="0">
              <a:solidFill>
                <a:schemeClr val="dk1"/>
              </a:solidFill>
              <a:effectLst/>
              <a:latin typeface="+mn-lt"/>
              <a:ea typeface="+mn-ea"/>
              <a:cs typeface="+mn-cs"/>
            </a:rPr>
            <a:t>ポイント</a:t>
          </a:r>
          <a:r>
            <a:rPr kumimoji="1" lang="ja-JP" altLang="en-US" sz="1100" b="0" i="0" baseline="0">
              <a:solidFill>
                <a:schemeClr val="dk1"/>
              </a:solidFill>
              <a:effectLst/>
              <a:latin typeface="+mn-lt"/>
              <a:ea typeface="+mn-ea"/>
              <a:cs typeface="+mn-cs"/>
            </a:rPr>
            <a:t>増</a:t>
          </a:r>
          <a:r>
            <a:rPr kumimoji="1" lang="ja-JP" altLang="ja-JP" sz="1100" b="0" i="0" baseline="0">
              <a:solidFill>
                <a:schemeClr val="dk1"/>
              </a:solidFill>
              <a:effectLst/>
              <a:latin typeface="+mn-lt"/>
              <a:ea typeface="+mn-ea"/>
              <a:cs typeface="+mn-cs"/>
            </a:rPr>
            <a:t>とな</a:t>
          </a:r>
          <a:r>
            <a:rPr kumimoji="1" lang="ja-JP" altLang="en-US" sz="1100" b="0" i="0" baseline="0">
              <a:solidFill>
                <a:schemeClr val="dk1"/>
              </a:solidFill>
              <a:effectLst/>
              <a:latin typeface="+mn-lt"/>
              <a:ea typeface="+mn-ea"/>
              <a:cs typeface="+mn-cs"/>
            </a:rPr>
            <a:t>ったが</a:t>
          </a:r>
          <a:r>
            <a:rPr kumimoji="1" lang="ja-JP" altLang="ja-JP" sz="1100" b="0" i="0" baseline="0">
              <a:solidFill>
                <a:schemeClr val="dk1"/>
              </a:solidFill>
              <a:effectLst/>
              <a:latin typeface="+mn-lt"/>
              <a:ea typeface="+mn-ea"/>
              <a:cs typeface="+mn-cs"/>
            </a:rPr>
            <a:t>、類似団体平均との比較で</a:t>
          </a:r>
          <a:r>
            <a:rPr kumimoji="1" lang="ja-JP" altLang="en-US" sz="1100" b="0" i="0" baseline="0">
              <a:solidFill>
                <a:schemeClr val="dk1"/>
              </a:solidFill>
              <a:effectLst/>
              <a:latin typeface="+mn-lt"/>
              <a:ea typeface="+mn-ea"/>
              <a:cs typeface="+mn-cs"/>
            </a:rPr>
            <a:t>は大幅に</a:t>
          </a:r>
          <a:r>
            <a:rPr kumimoji="1" lang="ja-JP" altLang="ja-JP" sz="1100" b="0" i="0" baseline="0">
              <a:solidFill>
                <a:schemeClr val="dk1"/>
              </a:solidFill>
              <a:effectLst/>
              <a:latin typeface="+mn-lt"/>
              <a:ea typeface="+mn-ea"/>
              <a:cs typeface="+mn-cs"/>
            </a:rPr>
            <a:t>下回っている。今後も、定員管理適正化計画に基づき、適正な職員配置等を行い、人件費の適正な運用に努めていく。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120142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88304"/>
          <a:ext cx="0" cy="1161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92219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21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120142</xdr:rowOff>
    </xdr:from>
    <xdr:to>
      <xdr:col>24</xdr:col>
      <xdr:colOff>114300</xdr:colOff>
      <xdr:row>41</xdr:row>
      <xdr:rowOff>120142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49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145288</xdr:rowOff>
    </xdr:from>
    <xdr:to>
      <xdr:col>24</xdr:col>
      <xdr:colOff>25400</xdr:colOff>
      <xdr:row>34</xdr:row>
      <xdr:rowOff>159004</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5974588"/>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139717</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11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145288</xdr:rowOff>
    </xdr:from>
    <xdr:to>
      <xdr:col>19</xdr:col>
      <xdr:colOff>187325</xdr:colOff>
      <xdr:row>34</xdr:row>
      <xdr:rowOff>168148</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597458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126492</xdr:rowOff>
    </xdr:from>
    <xdr:to>
      <xdr:col>20</xdr:col>
      <xdr:colOff>38100</xdr:colOff>
      <xdr:row>37</xdr:row>
      <xdr:rowOff>56642</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41419</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385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108712</xdr:rowOff>
    </xdr:from>
    <xdr:to>
      <xdr:col>15</xdr:col>
      <xdr:colOff>98425</xdr:colOff>
      <xdr:row>34</xdr:row>
      <xdr:rowOff>168148</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5938012"/>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32275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108712</xdr:rowOff>
    </xdr:from>
    <xdr:to>
      <xdr:col>11</xdr:col>
      <xdr:colOff>9525</xdr:colOff>
      <xdr:row>34</xdr:row>
      <xdr:rowOff>163576</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593801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62484</xdr:rowOff>
    </xdr:from>
    <xdr:to>
      <xdr:col>11</xdr:col>
      <xdr:colOff>60325</xdr:colOff>
      <xdr:row>36</xdr:row>
      <xdr:rowOff>164084</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148861</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21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108204</xdr:rowOff>
    </xdr:from>
    <xdr:to>
      <xdr:col>6</xdr:col>
      <xdr:colOff>171450</xdr:colOff>
      <xdr:row>37</xdr:row>
      <xdr:rowOff>38354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23131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108204</xdr:rowOff>
    </xdr:from>
    <xdr:to>
      <xdr:col>24</xdr:col>
      <xdr:colOff>76200</xdr:colOff>
      <xdr:row>35</xdr:row>
      <xdr:rowOff>38354</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5937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16781</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5846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94488</xdr:rowOff>
    </xdr:from>
    <xdr:to>
      <xdr:col>20</xdr:col>
      <xdr:colOff>38100</xdr:colOff>
      <xdr:row>35</xdr:row>
      <xdr:rowOff>24638</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5923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34815</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6926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117348</xdr:rowOff>
    </xdr:from>
    <xdr:to>
      <xdr:col>15</xdr:col>
      <xdr:colOff>149225</xdr:colOff>
      <xdr:row>35</xdr:row>
      <xdr:rowOff>47498</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5946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57675</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715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57912</xdr:rowOff>
    </xdr:from>
    <xdr:to>
      <xdr:col>11</xdr:col>
      <xdr:colOff>60325</xdr:colOff>
      <xdr:row>34</xdr:row>
      <xdr:rowOff>159512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5887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32</xdr:row>
      <xdr:rowOff>169689</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656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112776</xdr:rowOff>
    </xdr:from>
    <xdr:to>
      <xdr:col>6</xdr:col>
      <xdr:colOff>171450</xdr:colOff>
      <xdr:row>35</xdr:row>
      <xdr:rowOff>42926</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5942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53103</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710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b="0" i="0" baseline="0">
              <a:solidFill>
                <a:schemeClr val="dk1"/>
              </a:solidFill>
              <a:effectLst/>
              <a:latin typeface="+mn-lt"/>
              <a:ea typeface="+mn-ea"/>
              <a:cs typeface="+mn-cs"/>
            </a:rPr>
            <a:t>光熱水費</a:t>
          </a:r>
          <a:r>
            <a:rPr kumimoji="1" lang="ja-JP" altLang="ja-JP" sz="1100" b="0" i="0" baseline="0">
              <a:solidFill>
                <a:schemeClr val="dk1"/>
              </a:solidFill>
              <a:effectLst/>
              <a:latin typeface="+mn-lt"/>
              <a:ea typeface="+mn-ea"/>
              <a:cs typeface="+mn-cs"/>
            </a:rPr>
            <a:t>の</a:t>
          </a:r>
          <a:r>
            <a:rPr kumimoji="1" lang="ja-JP" altLang="en-US" sz="1100" b="0" i="0" baseline="0">
              <a:solidFill>
                <a:schemeClr val="dk1"/>
              </a:solidFill>
              <a:effectLst/>
              <a:latin typeface="+mn-lt"/>
              <a:ea typeface="+mn-ea"/>
              <a:cs typeface="+mn-cs"/>
            </a:rPr>
            <a:t>増等</a:t>
          </a:r>
          <a:r>
            <a:rPr kumimoji="1" lang="ja-JP" altLang="ja-JP" sz="1100" b="0" i="0" baseline="0">
              <a:solidFill>
                <a:schemeClr val="dk1"/>
              </a:solidFill>
              <a:effectLst/>
              <a:latin typeface="+mn-lt"/>
              <a:ea typeface="+mn-ea"/>
              <a:cs typeface="+mn-cs"/>
            </a:rPr>
            <a:t>の影響から、前年度から</a:t>
          </a:r>
          <a:r>
            <a:rPr kumimoji="1" lang="en-US" altLang="ja-JP" sz="1100" b="0" i="0" baseline="0">
              <a:solidFill>
                <a:schemeClr val="dk1"/>
              </a:solidFill>
              <a:effectLst/>
              <a:latin typeface="+mn-lt"/>
              <a:ea typeface="+mn-ea"/>
              <a:cs typeface="+mn-cs"/>
            </a:rPr>
            <a:t>0.4</a:t>
          </a:r>
          <a:r>
            <a:rPr kumimoji="1" lang="ja-JP" altLang="ja-JP" sz="1100" b="0" i="0" baseline="0">
              <a:solidFill>
                <a:schemeClr val="dk1"/>
              </a:solidFill>
              <a:effectLst/>
              <a:latin typeface="+mn-lt"/>
              <a:ea typeface="+mn-ea"/>
              <a:cs typeface="+mn-cs"/>
            </a:rPr>
            <a:t>ポイント増となり、類似団体平均との比較においては、</a:t>
          </a:r>
          <a:r>
            <a:rPr kumimoji="1" lang="en-US" altLang="ja-JP" sz="1100" b="0" i="0" baseline="0">
              <a:solidFill>
                <a:schemeClr val="dk1"/>
              </a:solidFill>
              <a:effectLst/>
              <a:latin typeface="+mn-lt"/>
              <a:ea typeface="+mn-ea"/>
              <a:cs typeface="+mn-cs"/>
            </a:rPr>
            <a:t>0.9</a:t>
          </a:r>
          <a:r>
            <a:rPr kumimoji="1" lang="ja-JP" altLang="ja-JP" sz="1100" b="0" i="0" baseline="0">
              <a:solidFill>
                <a:schemeClr val="dk1"/>
              </a:solidFill>
              <a:effectLst/>
              <a:latin typeface="+mn-lt"/>
              <a:ea typeface="+mn-ea"/>
              <a:cs typeface="+mn-cs"/>
            </a:rPr>
            <a:t>ポイント上回っている。今後も、施設の維持管理費や事務事業の見直しを図るなど、コストの削減に努めていく。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102507</xdr:rowOff>
    </xdr:from>
    <xdr:to>
      <xdr:col>82</xdr:col>
      <xdr:colOff>107950</xdr:colOff>
      <xdr:row>21</xdr:row>
      <xdr:rowOff>146050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331357"/>
          <a:ext cx="0" cy="14151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118127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71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146050</xdr:rowOff>
    </xdr:from>
    <xdr:to>
      <xdr:col>82</xdr:col>
      <xdr:colOff>196850</xdr:colOff>
      <xdr:row>21</xdr:row>
      <xdr:rowOff>146050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46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17434</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74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102507</xdr:rowOff>
    </xdr:from>
    <xdr:to>
      <xdr:col>82</xdr:col>
      <xdr:colOff>196850</xdr:colOff>
      <xdr:row>13</xdr:row>
      <xdr:rowOff>102507</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331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4536</xdr:rowOff>
    </xdr:from>
    <xdr:to>
      <xdr:col>82</xdr:col>
      <xdr:colOff>107950</xdr:colOff>
      <xdr:row>17</xdr:row>
      <xdr:rowOff>48079</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919186"/>
          <a:ext cx="8382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87284</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6590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70757</xdr:rowOff>
    </xdr:from>
    <xdr:to>
      <xdr:col>82</xdr:col>
      <xdr:colOff>158750</xdr:colOff>
      <xdr:row>17</xdr:row>
      <xdr:rowOff>907</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81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110671</xdr:rowOff>
    </xdr:from>
    <xdr:to>
      <xdr:col>78</xdr:col>
      <xdr:colOff>69850</xdr:colOff>
      <xdr:row>17</xdr:row>
      <xdr:rowOff>4536</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853871"/>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27214</xdr:rowOff>
    </xdr:from>
    <xdr:to>
      <xdr:col>78</xdr:col>
      <xdr:colOff>120650</xdr:colOff>
      <xdr:row>16</xdr:row>
      <xdr:rowOff>128814</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770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138991</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539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12700</xdr:rowOff>
    </xdr:from>
    <xdr:to>
      <xdr:col>73</xdr:col>
      <xdr:colOff>180975</xdr:colOff>
      <xdr:row>16</xdr:row>
      <xdr:rowOff>110671</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755900"/>
          <a:ext cx="8890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155121</xdr:rowOff>
    </xdr:from>
    <xdr:to>
      <xdr:col>74</xdr:col>
      <xdr:colOff>31750</xdr:colOff>
      <xdr:row>16</xdr:row>
      <xdr:rowOff>85271</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72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95448</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495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170543</xdr:rowOff>
    </xdr:from>
    <xdr:to>
      <xdr:col>69</xdr:col>
      <xdr:colOff>92075</xdr:colOff>
      <xdr:row>16</xdr:row>
      <xdr:rowOff>12700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2570843"/>
          <a:ext cx="889000" cy="185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46264</xdr:rowOff>
    </xdr:from>
    <xdr:to>
      <xdr:col>69</xdr:col>
      <xdr:colOff>142875</xdr:colOff>
      <xdr:row>15</xdr:row>
      <xdr:rowOff>147864</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61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158041</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386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46264</xdr:rowOff>
    </xdr:from>
    <xdr:to>
      <xdr:col>65</xdr:col>
      <xdr:colOff>53975</xdr:colOff>
      <xdr:row>15</xdr:row>
      <xdr:rowOff>147864</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61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132641</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70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168729</xdr:rowOff>
    </xdr:from>
    <xdr:to>
      <xdr:col>82</xdr:col>
      <xdr:colOff>158750</xdr:colOff>
      <xdr:row>17</xdr:row>
      <xdr:rowOff>98879</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911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140806</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884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125186</xdr:rowOff>
    </xdr:from>
    <xdr:to>
      <xdr:col>78</xdr:col>
      <xdr:colOff>120650</xdr:colOff>
      <xdr:row>17</xdr:row>
      <xdr:rowOff>55336</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868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40113</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9547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59871</xdr:rowOff>
    </xdr:from>
    <xdr:to>
      <xdr:col>74</xdr:col>
      <xdr:colOff>31750</xdr:colOff>
      <xdr:row>16</xdr:row>
      <xdr:rowOff>161471</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803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146248</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8894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133350</xdr:rowOff>
    </xdr:from>
    <xdr:to>
      <xdr:col>69</xdr:col>
      <xdr:colOff>142875</xdr:colOff>
      <xdr:row>16</xdr:row>
      <xdr:rowOff>63500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70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48277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119743</xdr:rowOff>
    </xdr:from>
    <xdr:to>
      <xdr:col>65</xdr:col>
      <xdr:colOff>53975</xdr:colOff>
      <xdr:row>15</xdr:row>
      <xdr:rowOff>49893</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520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60070</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288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en-US"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定額減税調整給付金の皆増、住民税非課税世帯支援給付金が皆増となったものの、物価高騰支援給付金が皆減となったこともあり、</a:t>
          </a:r>
          <a:r>
            <a:rPr kumimoji="1" lang="ja-JP" altLang="ja-JP" sz="1100" b="0" i="0" baseline="0">
              <a:solidFill>
                <a:schemeClr val="dk1"/>
              </a:solidFill>
              <a:effectLst/>
              <a:latin typeface="+mn-lt"/>
              <a:ea typeface="+mn-ea"/>
              <a:cs typeface="+mn-cs"/>
            </a:rPr>
            <a:t>前年度</a:t>
          </a:r>
          <a:r>
            <a:rPr kumimoji="1" lang="ja-JP" altLang="en-US" sz="1100" b="0" i="0" baseline="0">
              <a:solidFill>
                <a:schemeClr val="dk1"/>
              </a:solidFill>
              <a:effectLst/>
              <a:latin typeface="+mn-lt"/>
              <a:ea typeface="+mn-ea"/>
              <a:cs typeface="+mn-cs"/>
            </a:rPr>
            <a:t>と同水準となった</a:t>
          </a:r>
          <a:r>
            <a:rPr kumimoji="1" lang="ja-JP" altLang="ja-JP" sz="1100" b="0" i="0" baseline="0">
              <a:solidFill>
                <a:schemeClr val="dk1"/>
              </a:solidFill>
              <a:effectLst/>
              <a:latin typeface="+mn-lt"/>
              <a:ea typeface="+mn-ea"/>
              <a:cs typeface="+mn-cs"/>
            </a:rPr>
            <a:t>。</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類似団体平均との比較では、</a:t>
          </a:r>
          <a:r>
            <a:rPr kumimoji="1" lang="en-US" altLang="ja-JP" sz="1100" b="0" i="0" baseline="0">
              <a:solidFill>
                <a:schemeClr val="dk1"/>
              </a:solidFill>
              <a:effectLst/>
              <a:latin typeface="+mn-lt"/>
              <a:ea typeface="+mn-ea"/>
              <a:cs typeface="+mn-cs"/>
            </a:rPr>
            <a:t>0.2</a:t>
          </a:r>
          <a:r>
            <a:rPr kumimoji="1" lang="ja-JP" altLang="ja-JP" sz="1100" b="0" i="0" baseline="0">
              <a:solidFill>
                <a:schemeClr val="dk1"/>
              </a:solidFill>
              <a:effectLst/>
              <a:latin typeface="+mn-lt"/>
              <a:ea typeface="+mn-ea"/>
              <a:cs typeface="+mn-cs"/>
            </a:rPr>
            <a:t>ポイント上回った数値となっている。国の補助事業等に係る扶助費が多くを占めており、経費の削減は困難であるが、町単独の扶助費についてはその効果等を検証し、見直しを図っていく。</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xdr:rowOff>
    </xdr:from>
    <xdr:to>
      <xdr:col>24</xdr:col>
      <xdr:colOff>25400</xdr:colOff>
      <xdr:row>60</xdr:row>
      <xdr:rowOff>159657</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8928100"/>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99077</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67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xdr:rowOff>
    </xdr:from>
    <xdr:to>
      <xdr:col>24</xdr:col>
      <xdr:colOff>114300</xdr:colOff>
      <xdr:row>52</xdr:row>
      <xdr:rowOff>12700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8928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4535</xdr:rowOff>
    </xdr:from>
    <xdr:to>
      <xdr:col>24</xdr:col>
      <xdr:colOff>25400</xdr:colOff>
      <xdr:row>55</xdr:row>
      <xdr:rowOff>4535</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43428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53</xdr:row>
      <xdr:rowOff>109055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195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92528</xdr:rowOff>
    </xdr:from>
    <xdr:to>
      <xdr:col>24</xdr:col>
      <xdr:colOff>76200</xdr:colOff>
      <xdr:row>55</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35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127000</xdr:rowOff>
    </xdr:from>
    <xdr:to>
      <xdr:col>19</xdr:col>
      <xdr:colOff>187325</xdr:colOff>
      <xdr:row>55</xdr:row>
      <xdr:rowOff>4535</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385300"/>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59872</xdr:rowOff>
    </xdr:from>
    <xdr:to>
      <xdr:col>20</xdr:col>
      <xdr:colOff>38100</xdr:colOff>
      <xdr:row>54</xdr:row>
      <xdr:rowOff>161472</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31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199</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0870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61685</xdr:rowOff>
    </xdr:from>
    <xdr:to>
      <xdr:col>15</xdr:col>
      <xdr:colOff>98425</xdr:colOff>
      <xdr:row>54</xdr:row>
      <xdr:rowOff>127000</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319985"/>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53</xdr:row>
      <xdr:rowOff>166007</xdr:rowOff>
    </xdr:from>
    <xdr:to>
      <xdr:col>15</xdr:col>
      <xdr:colOff>149225</xdr:colOff>
      <xdr:row>54</xdr:row>
      <xdr:rowOff>96157</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252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106334</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021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61685</xdr:rowOff>
    </xdr:from>
    <xdr:to>
      <xdr:col>11</xdr:col>
      <xdr:colOff>9525</xdr:colOff>
      <xdr:row>54</xdr:row>
      <xdr:rowOff>143328</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319985"/>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53</xdr:row>
      <xdr:rowOff>149678</xdr:rowOff>
    </xdr:from>
    <xdr:to>
      <xdr:col>11</xdr:col>
      <xdr:colOff>60325</xdr:colOff>
      <xdr:row>54</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236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90005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005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133350</xdr:rowOff>
    </xdr:from>
    <xdr:to>
      <xdr:col>6</xdr:col>
      <xdr:colOff>171450</xdr:colOff>
      <xdr:row>54</xdr:row>
      <xdr:rowOff>63500</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22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73677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898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125185</xdr:rowOff>
    </xdr:from>
    <xdr:to>
      <xdr:col>24</xdr:col>
      <xdr:colOff>76200</xdr:colOff>
      <xdr:row>55</xdr:row>
      <xdr:rowOff>55335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383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97262</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35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125185</xdr:rowOff>
    </xdr:from>
    <xdr:to>
      <xdr:col>20</xdr:col>
      <xdr:colOff>38100</xdr:colOff>
      <xdr:row>55</xdr:row>
      <xdr:rowOff>55335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383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40112</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4698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76200</xdr:rowOff>
    </xdr:from>
    <xdr:to>
      <xdr:col>15</xdr:col>
      <xdr:colOff>149225</xdr:colOff>
      <xdr:row>55</xdr:row>
      <xdr:rowOff>6350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162577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42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10885</xdr:rowOff>
    </xdr:from>
    <xdr:to>
      <xdr:col>11</xdr:col>
      <xdr:colOff>60325</xdr:colOff>
      <xdr:row>54</xdr:row>
      <xdr:rowOff>112485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269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97262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35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92528</xdr:rowOff>
    </xdr:from>
    <xdr:to>
      <xdr:col>6</xdr:col>
      <xdr:colOff>171450</xdr:colOff>
      <xdr:row>55</xdr:row>
      <xdr:rowOff>22678</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350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7455</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437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100" b="0" i="0" baseline="0">
              <a:solidFill>
                <a:schemeClr val="dk1"/>
              </a:solidFill>
              <a:effectLst/>
              <a:latin typeface="+mn-lt"/>
              <a:ea typeface="+mn-ea"/>
              <a:cs typeface="+mn-cs"/>
            </a:rPr>
            <a:t>令和</a:t>
          </a:r>
          <a:r>
            <a:rPr kumimoji="1" lang="ja-JP" altLang="en-US" sz="1100" b="0" i="0" baseline="0">
              <a:solidFill>
                <a:schemeClr val="dk1"/>
              </a:solidFill>
              <a:effectLst/>
              <a:latin typeface="+mn-lt"/>
              <a:ea typeface="+mn-ea"/>
              <a:cs typeface="+mn-cs"/>
            </a:rPr>
            <a:t>６</a:t>
          </a:r>
          <a:r>
            <a:rPr kumimoji="1" lang="ja-JP" altLang="ja-JP" sz="1100" b="0" i="0" baseline="0">
              <a:solidFill>
                <a:schemeClr val="dk1"/>
              </a:solidFill>
              <a:effectLst/>
              <a:latin typeface="+mn-lt"/>
              <a:ea typeface="+mn-ea"/>
              <a:cs typeface="+mn-cs"/>
            </a:rPr>
            <a:t>年度は、法適用会計</a:t>
          </a:r>
          <a:r>
            <a:rPr kumimoji="1" lang="ja-JP" altLang="en-US" sz="1100" b="0" i="0" baseline="0">
              <a:solidFill>
                <a:schemeClr val="dk1"/>
              </a:solidFill>
              <a:effectLst/>
              <a:latin typeface="+mn-lt"/>
              <a:ea typeface="+mn-ea"/>
              <a:cs typeface="+mn-cs"/>
            </a:rPr>
            <a:t>に</a:t>
          </a:r>
          <a:r>
            <a:rPr kumimoji="1" lang="ja-JP" altLang="ja-JP" sz="1100" b="0" i="0" baseline="0">
              <a:solidFill>
                <a:schemeClr val="dk1"/>
              </a:solidFill>
              <a:effectLst/>
              <a:latin typeface="+mn-lt"/>
              <a:ea typeface="+mn-ea"/>
              <a:cs typeface="+mn-cs"/>
            </a:rPr>
            <a:t>移行</a:t>
          </a:r>
          <a:r>
            <a:rPr kumimoji="1" lang="ja-JP" altLang="en-US" sz="1100" b="0" i="0" baseline="0">
              <a:solidFill>
                <a:schemeClr val="dk1"/>
              </a:solidFill>
              <a:effectLst/>
              <a:latin typeface="+mn-lt"/>
              <a:ea typeface="+mn-ea"/>
              <a:cs typeface="+mn-cs"/>
            </a:rPr>
            <a:t>に伴い、下水道事業と農業集落排水事業への繰出金が補助費等になったため操出</a:t>
          </a:r>
          <a:r>
            <a:rPr kumimoji="1" lang="ja-JP" altLang="ja-JP" sz="1100" b="0" i="0" baseline="0">
              <a:solidFill>
                <a:schemeClr val="dk1"/>
              </a:solidFill>
              <a:effectLst/>
              <a:latin typeface="+mn-lt"/>
              <a:ea typeface="+mn-ea"/>
              <a:cs typeface="+mn-cs"/>
            </a:rPr>
            <a:t>金</a:t>
          </a:r>
          <a:r>
            <a:rPr kumimoji="1" lang="ja-JP" altLang="en-US" sz="1100" b="0" i="0" baseline="0">
              <a:solidFill>
                <a:schemeClr val="dk1"/>
              </a:solidFill>
              <a:effectLst/>
              <a:latin typeface="+mn-lt"/>
              <a:ea typeface="+mn-ea"/>
              <a:cs typeface="+mn-cs"/>
            </a:rPr>
            <a:t>が</a:t>
          </a:r>
          <a:r>
            <a:rPr kumimoji="1" lang="ja-JP" altLang="ja-JP" sz="1100" b="0" i="0" baseline="0">
              <a:solidFill>
                <a:schemeClr val="dk1"/>
              </a:solidFill>
              <a:effectLst/>
              <a:latin typeface="+mn-lt"/>
              <a:ea typeface="+mn-ea"/>
              <a:cs typeface="+mn-cs"/>
            </a:rPr>
            <a:t>減</a:t>
          </a:r>
          <a:r>
            <a:rPr kumimoji="1" lang="ja-JP" altLang="en-US" sz="1100" b="0" i="0" baseline="0">
              <a:solidFill>
                <a:schemeClr val="dk1"/>
              </a:solidFill>
              <a:effectLst/>
              <a:latin typeface="+mn-lt"/>
              <a:ea typeface="+mn-ea"/>
              <a:cs typeface="+mn-cs"/>
            </a:rPr>
            <a:t>となった。その他全体としては</a:t>
          </a:r>
          <a:r>
            <a:rPr kumimoji="1" lang="ja-JP" altLang="ja-JP" sz="1100" b="0" i="0" baseline="0">
              <a:solidFill>
                <a:schemeClr val="dk1"/>
              </a:solidFill>
              <a:effectLst/>
              <a:latin typeface="+mn-lt"/>
              <a:ea typeface="+mn-ea"/>
              <a:cs typeface="+mn-cs"/>
            </a:rPr>
            <a:t>前年度から</a:t>
          </a:r>
          <a:r>
            <a:rPr kumimoji="1" lang="en-US" altLang="ja-JP" sz="1100" b="0" i="0" baseline="0">
              <a:solidFill>
                <a:schemeClr val="dk1"/>
              </a:solidFill>
              <a:effectLst/>
              <a:latin typeface="+mn-lt"/>
              <a:ea typeface="+mn-ea"/>
              <a:cs typeface="+mn-cs"/>
            </a:rPr>
            <a:t>2.3</a:t>
          </a:r>
          <a:r>
            <a:rPr kumimoji="1" lang="ja-JP" altLang="ja-JP" sz="1100" b="0" i="0" baseline="0">
              <a:solidFill>
                <a:schemeClr val="dk1"/>
              </a:solidFill>
              <a:effectLst/>
              <a:latin typeface="+mn-lt"/>
              <a:ea typeface="+mn-ea"/>
              <a:cs typeface="+mn-cs"/>
            </a:rPr>
            <a:t>ポイントの減となったが、類似団体平均を上回っている。維持補修費は、除雪経費等やむを得ないものを除き事業の妥当性を検討するなどその適正な支出に努めつつ、繰出金についても、繰出基準に準拠したうえで見直すことにより、抑制に努め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146050</xdr:rowOff>
    </xdr:from>
    <xdr:to>
      <xdr:col>82</xdr:col>
      <xdr:colOff>107950</xdr:colOff>
      <xdr:row>60</xdr:row>
      <xdr:rowOff>50800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232900"/>
          <a:ext cx="0" cy="1104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22877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30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50800</xdr:rowOff>
    </xdr:from>
    <xdr:to>
      <xdr:col>82</xdr:col>
      <xdr:colOff>196850</xdr:colOff>
      <xdr:row>60</xdr:row>
      <xdr:rowOff>50800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337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60977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7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146050</xdr:rowOff>
    </xdr:from>
    <xdr:to>
      <xdr:col>82</xdr:col>
      <xdr:colOff>196850</xdr:colOff>
      <xdr:row>53</xdr:row>
      <xdr:rowOff>146050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232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146050</xdr:rowOff>
    </xdr:from>
    <xdr:to>
      <xdr:col>82</xdr:col>
      <xdr:colOff>107950</xdr:colOff>
      <xdr:row>61</xdr:row>
      <xdr:rowOff>95250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10261600"/>
          <a:ext cx="838200" cy="292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35577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636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19050</xdr:rowOff>
    </xdr:from>
    <xdr:to>
      <xdr:col>82</xdr:col>
      <xdr:colOff>158750</xdr:colOff>
      <xdr:row>57</xdr:row>
      <xdr:rowOff>120650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61</xdr:row>
      <xdr:rowOff>95250</xdr:rowOff>
    </xdr:from>
    <xdr:to>
      <xdr:col>78</xdr:col>
      <xdr:colOff>69850</xdr:colOff>
      <xdr:row>61</xdr:row>
      <xdr:rowOff>120650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4782800" y="105537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25400</xdr:rowOff>
    </xdr:from>
    <xdr:to>
      <xdr:col>78</xdr:col>
      <xdr:colOff>120650</xdr:colOff>
      <xdr:row>58</xdr:row>
      <xdr:rowOff>127000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137177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738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61</xdr:row>
      <xdr:rowOff>44450</xdr:rowOff>
    </xdr:from>
    <xdr:to>
      <xdr:col>73</xdr:col>
      <xdr:colOff>180975</xdr:colOff>
      <xdr:row>61</xdr:row>
      <xdr:rowOff>120650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105029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50800</xdr:rowOff>
    </xdr:from>
    <xdr:to>
      <xdr:col>74</xdr:col>
      <xdr:colOff>31750</xdr:colOff>
      <xdr:row>58</xdr:row>
      <xdr:rowOff>152400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9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162577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61</xdr:row>
      <xdr:rowOff>44450</xdr:rowOff>
    </xdr:from>
    <xdr:to>
      <xdr:col>69</xdr:col>
      <xdr:colOff>92075</xdr:colOff>
      <xdr:row>62</xdr:row>
      <xdr:rowOff>50800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10502900"/>
          <a:ext cx="889000" cy="177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76200</xdr:rowOff>
    </xdr:from>
    <xdr:to>
      <xdr:col>69</xdr:col>
      <xdr:colOff>142875</xdr:colOff>
      <xdr:row>59</xdr:row>
      <xdr:rowOff>6350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16527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78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101600</xdr:rowOff>
    </xdr:from>
    <xdr:to>
      <xdr:col>65</xdr:col>
      <xdr:colOff>53975</xdr:colOff>
      <xdr:row>59</xdr:row>
      <xdr:rowOff>31750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1004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41927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81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95250</xdr:rowOff>
    </xdr:from>
    <xdr:to>
      <xdr:col>82</xdr:col>
      <xdr:colOff>158750</xdr:colOff>
      <xdr:row>60</xdr:row>
      <xdr:rowOff>25400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1021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3827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10119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61</xdr:row>
      <xdr:rowOff>44450</xdr:rowOff>
    </xdr:from>
    <xdr:to>
      <xdr:col>78</xdr:col>
      <xdr:colOff>120650</xdr:colOff>
      <xdr:row>61</xdr:row>
      <xdr:rowOff>146050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1050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61</xdr:row>
      <xdr:rowOff>130827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589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61</xdr:row>
      <xdr:rowOff>69850</xdr:rowOff>
    </xdr:from>
    <xdr:to>
      <xdr:col>74</xdr:col>
      <xdr:colOff>31750</xdr:colOff>
      <xdr:row>62</xdr:row>
      <xdr:rowOff>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1052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156227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165100</xdr:rowOff>
    </xdr:from>
    <xdr:to>
      <xdr:col>69</xdr:col>
      <xdr:colOff>142875</xdr:colOff>
      <xdr:row>61</xdr:row>
      <xdr:rowOff>95250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1045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61</xdr:row>
      <xdr:rowOff>80027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62</xdr:row>
      <xdr:rowOff>0</xdr:rowOff>
    </xdr:from>
    <xdr:to>
      <xdr:col>65</xdr:col>
      <xdr:colOff>53975</xdr:colOff>
      <xdr:row>62</xdr:row>
      <xdr:rowOff>101600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62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62</xdr:row>
      <xdr:rowOff>86377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71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100" b="0" i="0" baseline="0">
              <a:solidFill>
                <a:schemeClr val="dk1"/>
              </a:solidFill>
              <a:effectLst/>
              <a:latin typeface="+mn-lt"/>
              <a:ea typeface="+mn-ea"/>
              <a:cs typeface="+mn-cs"/>
            </a:rPr>
            <a:t>類似団体平均との比較において、</a:t>
          </a:r>
          <a:r>
            <a:rPr kumimoji="1" lang="en-US" altLang="ja-JP" sz="1100" b="0" i="0" baseline="0">
              <a:solidFill>
                <a:schemeClr val="dk1"/>
              </a:solidFill>
              <a:effectLst/>
              <a:latin typeface="+mn-lt"/>
              <a:ea typeface="+mn-ea"/>
              <a:cs typeface="+mn-cs"/>
            </a:rPr>
            <a:t>5.8</a:t>
          </a:r>
          <a:r>
            <a:rPr kumimoji="1" lang="ja-JP" altLang="ja-JP" sz="1100" b="0" i="0" baseline="0">
              <a:solidFill>
                <a:schemeClr val="dk1"/>
              </a:solidFill>
              <a:effectLst/>
              <a:latin typeface="+mn-lt"/>
              <a:ea typeface="+mn-ea"/>
              <a:cs typeface="+mn-cs"/>
            </a:rPr>
            <a:t>ポイント上回っているのは、一部事務組合への負担金や病院事業への補助金によるものである。また、令和</a:t>
          </a:r>
          <a:r>
            <a:rPr kumimoji="1" lang="ja-JP" altLang="en-US" sz="1100" b="0" i="0" baseline="0">
              <a:solidFill>
                <a:schemeClr val="dk1"/>
              </a:solidFill>
              <a:effectLst/>
              <a:latin typeface="+mn-lt"/>
              <a:ea typeface="+mn-ea"/>
              <a:cs typeface="+mn-cs"/>
            </a:rPr>
            <a:t>６</a:t>
          </a:r>
          <a:r>
            <a:rPr kumimoji="1" lang="ja-JP" altLang="ja-JP" sz="1100" b="0" i="0" baseline="0">
              <a:solidFill>
                <a:schemeClr val="dk1"/>
              </a:solidFill>
              <a:effectLst/>
              <a:latin typeface="+mn-lt"/>
              <a:ea typeface="+mn-ea"/>
              <a:cs typeface="+mn-cs"/>
            </a:rPr>
            <a:t>年度は、前年度から</a:t>
          </a:r>
          <a:r>
            <a:rPr kumimoji="1" lang="en-US" altLang="ja-JP" sz="1100" b="0" i="0" baseline="0">
              <a:solidFill>
                <a:schemeClr val="dk1"/>
              </a:solidFill>
              <a:effectLst/>
              <a:latin typeface="+mn-lt"/>
              <a:ea typeface="+mn-ea"/>
              <a:cs typeface="+mn-cs"/>
            </a:rPr>
            <a:t>0.8</a:t>
          </a:r>
          <a:r>
            <a:rPr kumimoji="1" lang="ja-JP" altLang="ja-JP" sz="1100" b="0" i="0" baseline="0">
              <a:solidFill>
                <a:schemeClr val="dk1"/>
              </a:solidFill>
              <a:effectLst/>
              <a:latin typeface="+mn-lt"/>
              <a:ea typeface="+mn-ea"/>
              <a:cs typeface="+mn-cs"/>
            </a:rPr>
            <a:t>ポイントの増となった。引き続き、病院事業の経営改善に努めるとともに、町単独の</a:t>
          </a:r>
          <a:r>
            <a:rPr lang="ja-JP" altLang="ja-JP" sz="1100">
              <a:solidFill>
                <a:schemeClr val="dk1"/>
              </a:solidFill>
              <a:effectLst/>
              <a:latin typeface="+mn-lt"/>
              <a:ea typeface="+mn-ea"/>
              <a:cs typeface="+mn-cs"/>
            </a:rPr>
            <a:t>各種補助金を 見直すことなどにより、補助費の抑制に努めて</a:t>
          </a:r>
          <a:r>
            <a:rPr kumimoji="1" lang="ja-JP" altLang="ja-JP" sz="1100" b="0" i="0" baseline="0">
              <a:solidFill>
                <a:schemeClr val="dk1"/>
              </a:solidFill>
              <a:effectLst/>
              <a:latin typeface="+mn-lt"/>
              <a:ea typeface="+mn-ea"/>
              <a:cs typeface="+mn-cs"/>
            </a:rPr>
            <a:t>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81280</xdr:rowOff>
    </xdr:from>
    <xdr:to>
      <xdr:col>82</xdr:col>
      <xdr:colOff>107950</xdr:colOff>
      <xdr:row>40</xdr:row>
      <xdr:rowOff>44704</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10580"/>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16781</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87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44704</xdr:rowOff>
    </xdr:from>
    <xdr:to>
      <xdr:col>82</xdr:col>
      <xdr:colOff>196850</xdr:colOff>
      <xdr:row>40</xdr:row>
      <xdr:rowOff>44704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6902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167657</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65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81280</xdr:rowOff>
    </xdr:from>
    <xdr:to>
      <xdr:col>82</xdr:col>
      <xdr:colOff>196850</xdr:colOff>
      <xdr:row>34</xdr:row>
      <xdr:rowOff>81280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1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39</xdr:row>
      <xdr:rowOff>1270</xdr:rowOff>
    </xdr:from>
    <xdr:to>
      <xdr:col>82</xdr:col>
      <xdr:colOff>107950</xdr:colOff>
      <xdr:row>39</xdr:row>
      <xdr:rowOff>37846</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5671800" y="6687820"/>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81297</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253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64770</xdr:rowOff>
    </xdr:from>
    <xdr:to>
      <xdr:col>82</xdr:col>
      <xdr:colOff>158750</xdr:colOff>
      <xdr:row>37</xdr:row>
      <xdr:rowOff>166370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4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145288</xdr:rowOff>
    </xdr:from>
    <xdr:to>
      <xdr:col>78</xdr:col>
      <xdr:colOff>69850</xdr:colOff>
      <xdr:row>39</xdr:row>
      <xdr:rowOff>1270</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4782800" y="666038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19050</xdr:rowOff>
    </xdr:from>
    <xdr:to>
      <xdr:col>78</xdr:col>
      <xdr:colOff>120650</xdr:colOff>
      <xdr:row>37</xdr:row>
      <xdr:rowOff>120650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130827</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131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99568</xdr:rowOff>
    </xdr:from>
    <xdr:to>
      <xdr:col>73</xdr:col>
      <xdr:colOff>180975</xdr:colOff>
      <xdr:row>38</xdr:row>
      <xdr:rowOff>145288</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661466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158496</xdr:rowOff>
    </xdr:from>
    <xdr:to>
      <xdr:col>74</xdr:col>
      <xdr:colOff>31750</xdr:colOff>
      <xdr:row>37</xdr:row>
      <xdr:rowOff>88646</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98823</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99568</xdr:rowOff>
    </xdr:from>
    <xdr:to>
      <xdr:col>69</xdr:col>
      <xdr:colOff>92075</xdr:colOff>
      <xdr:row>39</xdr:row>
      <xdr:rowOff>42418</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6614668"/>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117348</xdr:rowOff>
    </xdr:from>
    <xdr:to>
      <xdr:col>69</xdr:col>
      <xdr:colOff>142875</xdr:colOff>
      <xdr:row>37</xdr:row>
      <xdr:rowOff>47498</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57675</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9906</xdr:rowOff>
    </xdr:from>
    <xdr:to>
      <xdr:col>65</xdr:col>
      <xdr:colOff>53975</xdr:colOff>
      <xdr:row>37</xdr:row>
      <xdr:rowOff>111506</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121683</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122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158496</xdr:rowOff>
    </xdr:from>
    <xdr:to>
      <xdr:col>82</xdr:col>
      <xdr:colOff>158750</xdr:colOff>
      <xdr:row>39</xdr:row>
      <xdr:rowOff>88646</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673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130573</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645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121920</xdr:rowOff>
    </xdr:from>
    <xdr:to>
      <xdr:col>78</xdr:col>
      <xdr:colOff>120650</xdr:colOff>
      <xdr:row>39</xdr:row>
      <xdr:rowOff>52070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63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36847</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6723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94488</xdr:rowOff>
    </xdr:from>
    <xdr:to>
      <xdr:col>74</xdr:col>
      <xdr:colOff>31750</xdr:colOff>
      <xdr:row>39</xdr:row>
      <xdr:rowOff>24638</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609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9415</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6695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48768</xdr:rowOff>
    </xdr:from>
    <xdr:to>
      <xdr:col>69</xdr:col>
      <xdr:colOff>142875</xdr:colOff>
      <xdr:row>38</xdr:row>
      <xdr:rowOff>150368</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563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135145</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6650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163068</xdr:rowOff>
    </xdr:from>
    <xdr:to>
      <xdr:col>65</xdr:col>
      <xdr:colOff>53975</xdr:colOff>
      <xdr:row>39</xdr:row>
      <xdr:rowOff>93218</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678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77995</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6764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100" b="0" i="0" baseline="0">
              <a:solidFill>
                <a:schemeClr val="dk1"/>
              </a:solidFill>
              <a:effectLst/>
              <a:latin typeface="+mn-lt"/>
              <a:ea typeface="+mn-ea"/>
              <a:cs typeface="+mn-cs"/>
            </a:rPr>
            <a:t>平成</a:t>
          </a:r>
          <a:r>
            <a:rPr kumimoji="1" lang="en-US" altLang="ja-JP" sz="1100" b="0" i="0" baseline="0">
              <a:solidFill>
                <a:schemeClr val="dk1"/>
              </a:solidFill>
              <a:effectLst/>
              <a:latin typeface="+mn-lt"/>
              <a:ea typeface="+mn-ea"/>
              <a:cs typeface="+mn-cs"/>
            </a:rPr>
            <a:t>13</a:t>
          </a:r>
          <a:r>
            <a:rPr kumimoji="1" lang="ja-JP" altLang="ja-JP" sz="1100" b="0" i="0" baseline="0">
              <a:solidFill>
                <a:schemeClr val="dk1"/>
              </a:solidFill>
              <a:effectLst/>
              <a:latin typeface="+mn-lt"/>
              <a:ea typeface="+mn-ea"/>
              <a:cs typeface="+mn-cs"/>
            </a:rPr>
            <a:t>年度の償還ピーク時以降は減少傾向にあり、令和</a:t>
          </a:r>
          <a:r>
            <a:rPr kumimoji="1" lang="ja-JP" altLang="en-US" sz="1100" b="0" i="0" baseline="0">
              <a:solidFill>
                <a:schemeClr val="dk1"/>
              </a:solidFill>
              <a:effectLst/>
              <a:latin typeface="+mn-lt"/>
              <a:ea typeface="+mn-ea"/>
              <a:cs typeface="+mn-cs"/>
            </a:rPr>
            <a:t>６</a:t>
          </a:r>
          <a:r>
            <a:rPr kumimoji="1" lang="ja-JP" altLang="ja-JP" sz="1100" b="0" i="0" baseline="0">
              <a:solidFill>
                <a:schemeClr val="dk1"/>
              </a:solidFill>
              <a:effectLst/>
              <a:latin typeface="+mn-lt"/>
              <a:ea typeface="+mn-ea"/>
              <a:cs typeface="+mn-cs"/>
            </a:rPr>
            <a:t>年度は前年度から</a:t>
          </a:r>
          <a:r>
            <a:rPr kumimoji="1" lang="en-US" altLang="ja-JP" sz="1100" b="0" i="0" baseline="0">
              <a:solidFill>
                <a:schemeClr val="dk1"/>
              </a:solidFill>
              <a:effectLst/>
              <a:latin typeface="+mn-lt"/>
              <a:ea typeface="+mn-ea"/>
              <a:cs typeface="+mn-cs"/>
            </a:rPr>
            <a:t>0.6</a:t>
          </a:r>
          <a:r>
            <a:rPr kumimoji="1" lang="ja-JP" altLang="ja-JP" sz="1100" b="0" i="0" baseline="0">
              <a:solidFill>
                <a:schemeClr val="dk1"/>
              </a:solidFill>
              <a:effectLst/>
              <a:latin typeface="+mn-lt"/>
              <a:ea typeface="+mn-ea"/>
              <a:cs typeface="+mn-cs"/>
            </a:rPr>
            <a:t>ポイントの減となった。令和２年度からは類似団体平均を若干下回っている。平成</a:t>
          </a:r>
          <a:r>
            <a:rPr kumimoji="1" lang="en-US" altLang="ja-JP" sz="1100" b="0" i="0" baseline="0">
              <a:solidFill>
                <a:schemeClr val="dk1"/>
              </a:solidFill>
              <a:effectLst/>
              <a:latin typeface="+mn-lt"/>
              <a:ea typeface="+mn-ea"/>
              <a:cs typeface="+mn-cs"/>
            </a:rPr>
            <a:t>20</a:t>
          </a:r>
          <a:r>
            <a:rPr kumimoji="1" lang="ja-JP" altLang="ja-JP" sz="1100" b="0" i="0" baseline="0">
              <a:solidFill>
                <a:schemeClr val="dk1"/>
              </a:solidFill>
              <a:effectLst/>
              <a:latin typeface="+mn-lt"/>
              <a:ea typeface="+mn-ea"/>
              <a:cs typeface="+mn-cs"/>
            </a:rPr>
            <a:t>、</a:t>
          </a:r>
          <a:r>
            <a:rPr kumimoji="1" lang="en-US" altLang="ja-JP" sz="1100" b="0" i="0" baseline="0">
              <a:solidFill>
                <a:schemeClr val="dk1"/>
              </a:solidFill>
              <a:effectLst/>
              <a:latin typeface="+mn-lt"/>
              <a:ea typeface="+mn-ea"/>
              <a:cs typeface="+mn-cs"/>
            </a:rPr>
            <a:t>21</a:t>
          </a:r>
          <a:r>
            <a:rPr kumimoji="1" lang="ja-JP" altLang="ja-JP" sz="1100" b="0" i="0" baseline="0">
              <a:solidFill>
                <a:schemeClr val="dk1"/>
              </a:solidFill>
              <a:effectLst/>
              <a:latin typeface="+mn-lt"/>
              <a:ea typeface="+mn-ea"/>
              <a:cs typeface="+mn-cs"/>
            </a:rPr>
            <a:t>年度において、補償金免除繰上償還を実施したほか、平成</a:t>
          </a:r>
          <a:r>
            <a:rPr kumimoji="1" lang="en-US" altLang="ja-JP" sz="1100" b="0" i="0" baseline="0">
              <a:solidFill>
                <a:schemeClr val="dk1"/>
              </a:solidFill>
              <a:effectLst/>
              <a:latin typeface="+mn-lt"/>
              <a:ea typeface="+mn-ea"/>
              <a:cs typeface="+mn-cs"/>
            </a:rPr>
            <a:t>26</a:t>
          </a:r>
          <a:r>
            <a:rPr kumimoji="1" lang="ja-JP" altLang="ja-JP" sz="1100" b="0" i="0" baseline="0">
              <a:solidFill>
                <a:schemeClr val="dk1"/>
              </a:solidFill>
              <a:effectLst/>
              <a:latin typeface="+mn-lt"/>
              <a:ea typeface="+mn-ea"/>
              <a:cs typeface="+mn-cs"/>
            </a:rPr>
            <a:t>年度においても、地域総合整備事業債の繰上償還を行うなど、起債残高の抑制及び将来の利子負担の節減に努めている。今後も、新規の起債発行を抑制し、公債費の縮減に努めていく。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127000</xdr:rowOff>
    </xdr:from>
    <xdr:to>
      <xdr:col>26</xdr:col>
      <xdr:colOff>184150</xdr:colOff>
      <xdr:row>80</xdr:row>
      <xdr:rowOff>127000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156227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12700</xdr:rowOff>
    </xdr:from>
    <xdr:to>
      <xdr:col>26</xdr:col>
      <xdr:colOff>184150</xdr:colOff>
      <xdr:row>74</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9" name="公債費グラフ枠">
          <a:extLst>
            <a:ext uri="{FF2B5EF4-FFF2-40B4-BE49-F238E27FC236}">
              <a16:creationId xmlns:a16="http://schemas.microsoft.com/office/drawing/2014/main" id="{00000000-0008-0000-0400-000067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98425</xdr:rowOff>
    </xdr:from>
    <xdr:to>
      <xdr:col>24</xdr:col>
      <xdr:colOff>25400</xdr:colOff>
      <xdr:row>81</xdr:row>
      <xdr:rowOff>52705</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flipV="1">
          <a:off x="4826000" y="12785725"/>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24782</xdr:rowOff>
    </xdr:from>
    <xdr:ext cx="762000" cy="259045"/>
    <xdr:sp macro="" textlink="">
      <xdr:nvSpPr>
        <xdr:cNvPr id="361" name="公債費最小値テキスト">
          <a:extLst>
            <a:ext uri="{FF2B5EF4-FFF2-40B4-BE49-F238E27FC236}">
              <a16:creationId xmlns:a16="http://schemas.microsoft.com/office/drawing/2014/main" id="{00000000-0008-0000-0400-000069010000}"/>
            </a:ext>
          </a:extLst>
        </xdr:cNvPr>
        <xdr:cNvSpPr txBox="1"/>
      </xdr:nvSpPr>
      <xdr:spPr>
        <a:xfrm>
          <a:off x="4914900" y="13912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52705</xdr:rowOff>
    </xdr:from>
    <xdr:to>
      <xdr:col>24</xdr:col>
      <xdr:colOff>114300</xdr:colOff>
      <xdr:row>81</xdr:row>
      <xdr:rowOff>52705</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4737100" y="13940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13352</xdr:rowOff>
    </xdr:from>
    <xdr:ext cx="762000" cy="259045"/>
    <xdr:sp macro="" textlink="">
      <xdr:nvSpPr>
        <xdr:cNvPr id="363" name="公債費最大値テキスト">
          <a:extLst>
            <a:ext uri="{FF2B5EF4-FFF2-40B4-BE49-F238E27FC236}">
              <a16:creationId xmlns:a16="http://schemas.microsoft.com/office/drawing/2014/main" id="{00000000-0008-0000-0400-00006B010000}"/>
            </a:ext>
          </a:extLst>
        </xdr:cNvPr>
        <xdr:cNvSpPr txBox="1"/>
      </xdr:nvSpPr>
      <xdr:spPr>
        <a:xfrm>
          <a:off x="4914900" y="12529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98425</xdr:rowOff>
    </xdr:from>
    <xdr:to>
      <xdr:col>24</xdr:col>
      <xdr:colOff>114300</xdr:colOff>
      <xdr:row>74</xdr:row>
      <xdr:rowOff>98425</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2785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18414</xdr:rowOff>
    </xdr:from>
    <xdr:to>
      <xdr:col>24</xdr:col>
      <xdr:colOff>25400</xdr:colOff>
      <xdr:row>78</xdr:row>
      <xdr:rowOff>52705</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3987800" y="13391514"/>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76852</xdr:rowOff>
    </xdr:from>
    <xdr:ext cx="762000" cy="259045"/>
    <xdr:sp macro="" textlink="">
      <xdr:nvSpPr>
        <xdr:cNvPr id="366" name="公債費平均値テキスト">
          <a:extLst>
            <a:ext uri="{FF2B5EF4-FFF2-40B4-BE49-F238E27FC236}">
              <a16:creationId xmlns:a16="http://schemas.microsoft.com/office/drawing/2014/main" id="{00000000-0008-0000-0400-00006E010000}"/>
            </a:ext>
          </a:extLst>
        </xdr:cNvPr>
        <xdr:cNvSpPr txBox="1"/>
      </xdr:nvSpPr>
      <xdr:spPr>
        <a:xfrm>
          <a:off x="4914900" y="134499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104775</xdr:rowOff>
    </xdr:from>
    <xdr:to>
      <xdr:col>24</xdr:col>
      <xdr:colOff>76200</xdr:colOff>
      <xdr:row>79</xdr:row>
      <xdr:rowOff>34925</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4775200" y="13477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52705</xdr:rowOff>
    </xdr:from>
    <xdr:to>
      <xdr:col>19</xdr:col>
      <xdr:colOff>187325</xdr:colOff>
      <xdr:row>78</xdr:row>
      <xdr:rowOff>92711</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098800" y="13425805"/>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127636</xdr:rowOff>
    </xdr:from>
    <xdr:to>
      <xdr:col>20</xdr:col>
      <xdr:colOff>38100</xdr:colOff>
      <xdr:row>79</xdr:row>
      <xdr:rowOff>57786</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3937000" y="13500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42563</xdr:rowOff>
    </xdr:from>
    <xdr:ext cx="7366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3606800" y="135871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81280</xdr:rowOff>
    </xdr:from>
    <xdr:to>
      <xdr:col>15</xdr:col>
      <xdr:colOff>98425</xdr:colOff>
      <xdr:row>78</xdr:row>
      <xdr:rowOff>92711</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2209800" y="13454380"/>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156211</xdr:rowOff>
    </xdr:from>
    <xdr:to>
      <xdr:col>15</xdr:col>
      <xdr:colOff>149225</xdr:colOff>
      <xdr:row>79</xdr:row>
      <xdr:rowOff>86361</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048000" y="13529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71138</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2717800" y="13615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81280</xdr:rowOff>
    </xdr:from>
    <xdr:to>
      <xdr:col>11</xdr:col>
      <xdr:colOff>9525</xdr:colOff>
      <xdr:row>78</xdr:row>
      <xdr:rowOff>121286</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flipV="1">
          <a:off x="1320800" y="13454380"/>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78</xdr:row>
      <xdr:rowOff>127636</xdr:rowOff>
    </xdr:from>
    <xdr:to>
      <xdr:col>11</xdr:col>
      <xdr:colOff>60325</xdr:colOff>
      <xdr:row>79</xdr:row>
      <xdr:rowOff>57786</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2159000" y="13500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42563</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1828800" y="13587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13336</xdr:rowOff>
    </xdr:from>
    <xdr:to>
      <xdr:col>6</xdr:col>
      <xdr:colOff>171450</xdr:colOff>
      <xdr:row>79</xdr:row>
      <xdr:rowOff>114936</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1270000" y="13557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99713</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939800" y="13644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139064</xdr:rowOff>
    </xdr:from>
    <xdr:to>
      <xdr:col>24</xdr:col>
      <xdr:colOff>76200</xdr:colOff>
      <xdr:row>78</xdr:row>
      <xdr:rowOff>69214</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4775200" y="13340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155591</xdr:rowOff>
    </xdr:from>
    <xdr:ext cx="762000" cy="259045"/>
    <xdr:sp macro="" textlink="">
      <xdr:nvSpPr>
        <xdr:cNvPr id="385" name="公債費該当値テキスト">
          <a:extLst>
            <a:ext uri="{FF2B5EF4-FFF2-40B4-BE49-F238E27FC236}">
              <a16:creationId xmlns:a16="http://schemas.microsoft.com/office/drawing/2014/main" id="{00000000-0008-0000-0400-000081010000}"/>
            </a:ext>
          </a:extLst>
        </xdr:cNvPr>
        <xdr:cNvSpPr txBox="1"/>
      </xdr:nvSpPr>
      <xdr:spPr>
        <a:xfrm>
          <a:off x="4914900" y="13185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1905</xdr:rowOff>
    </xdr:from>
    <xdr:to>
      <xdr:col>20</xdr:col>
      <xdr:colOff>38100</xdr:colOff>
      <xdr:row>78</xdr:row>
      <xdr:rowOff>103505</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3937000" y="13375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113682</xdr:rowOff>
    </xdr:from>
    <xdr:ext cx="7366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606800" y="131438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41911</xdr:rowOff>
    </xdr:from>
    <xdr:to>
      <xdr:col>15</xdr:col>
      <xdr:colOff>149225</xdr:colOff>
      <xdr:row>78</xdr:row>
      <xdr:rowOff>143511</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048000" y="13415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153688</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2717800" y="13183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30480</xdr:rowOff>
    </xdr:from>
    <xdr:to>
      <xdr:col>11</xdr:col>
      <xdr:colOff>60325</xdr:colOff>
      <xdr:row>78</xdr:row>
      <xdr:rowOff>132080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2159000" y="1340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142257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1828800" y="1317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70486</xdr:rowOff>
    </xdr:from>
    <xdr:to>
      <xdr:col>6</xdr:col>
      <xdr:colOff>171450</xdr:colOff>
      <xdr:row>79</xdr:row>
      <xdr:rowOff>636</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1270000" y="13443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10813</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939800" y="13212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100" b="0" i="0" baseline="0">
              <a:solidFill>
                <a:schemeClr val="dk1"/>
              </a:solidFill>
              <a:effectLst/>
              <a:latin typeface="+mn-lt"/>
              <a:ea typeface="+mn-ea"/>
              <a:cs typeface="+mn-cs"/>
            </a:rPr>
            <a:t> </a:t>
          </a:r>
          <a:r>
            <a:rPr kumimoji="1" lang="ja-JP" altLang="en-US" sz="1100" b="0" i="0" baseline="0">
              <a:solidFill>
                <a:schemeClr val="dk1"/>
              </a:solidFill>
              <a:effectLst/>
              <a:latin typeface="+mn-lt"/>
              <a:ea typeface="+mn-ea"/>
              <a:cs typeface="+mn-cs"/>
            </a:rPr>
            <a:t>操出金</a:t>
          </a:r>
          <a:r>
            <a:rPr kumimoji="1" lang="ja-JP" altLang="ja-JP" sz="1100" b="0" i="0" baseline="0">
              <a:solidFill>
                <a:schemeClr val="dk1"/>
              </a:solidFill>
              <a:effectLst/>
              <a:latin typeface="+mn-lt"/>
              <a:ea typeface="+mn-ea"/>
              <a:cs typeface="+mn-cs"/>
            </a:rPr>
            <a:t>等が</a:t>
          </a:r>
          <a:r>
            <a:rPr kumimoji="1" lang="ja-JP" altLang="en-US" sz="1100" b="0" i="0" baseline="0">
              <a:solidFill>
                <a:schemeClr val="dk1"/>
              </a:solidFill>
              <a:effectLst/>
              <a:latin typeface="+mn-lt"/>
              <a:ea typeface="+mn-ea"/>
              <a:cs typeface="+mn-cs"/>
            </a:rPr>
            <a:t>減となったこと</a:t>
          </a:r>
          <a:r>
            <a:rPr kumimoji="1" lang="ja-JP" altLang="ja-JP" sz="1100" b="0" i="0" baseline="0">
              <a:solidFill>
                <a:schemeClr val="dk1"/>
              </a:solidFill>
              <a:effectLst/>
              <a:latin typeface="+mn-lt"/>
              <a:ea typeface="+mn-ea"/>
              <a:cs typeface="+mn-cs"/>
            </a:rPr>
            <a:t>により、前年度から</a:t>
          </a:r>
          <a:r>
            <a:rPr kumimoji="1" lang="en-US" altLang="ja-JP" sz="1100" b="0" i="0" baseline="0">
              <a:solidFill>
                <a:schemeClr val="dk1"/>
              </a:solidFill>
              <a:effectLst/>
              <a:latin typeface="+mn-lt"/>
              <a:ea typeface="+mn-ea"/>
              <a:cs typeface="+mn-cs"/>
            </a:rPr>
            <a:t>0.8</a:t>
          </a:r>
          <a:r>
            <a:rPr kumimoji="1" lang="ja-JP" altLang="ja-JP" sz="1100" b="0" i="0" baseline="0">
              <a:solidFill>
                <a:schemeClr val="dk1"/>
              </a:solidFill>
              <a:effectLst/>
              <a:latin typeface="+mn-lt"/>
              <a:ea typeface="+mn-ea"/>
              <a:cs typeface="+mn-cs"/>
            </a:rPr>
            <a:t>ポイントの</a:t>
          </a:r>
          <a:r>
            <a:rPr kumimoji="1" lang="ja-JP" altLang="en-US" sz="1100" b="0" i="0" baseline="0">
              <a:solidFill>
                <a:schemeClr val="dk1"/>
              </a:solidFill>
              <a:effectLst/>
              <a:latin typeface="+mn-lt"/>
              <a:ea typeface="+mn-ea"/>
              <a:cs typeface="+mn-cs"/>
            </a:rPr>
            <a:t>減</a:t>
          </a:r>
          <a:r>
            <a:rPr kumimoji="1" lang="ja-JP" altLang="ja-JP" sz="1100" b="0" i="0" baseline="0">
              <a:solidFill>
                <a:schemeClr val="dk1"/>
              </a:solidFill>
              <a:effectLst/>
              <a:latin typeface="+mn-lt"/>
              <a:ea typeface="+mn-ea"/>
              <a:cs typeface="+mn-cs"/>
            </a:rPr>
            <a:t>とな</a:t>
          </a:r>
          <a:r>
            <a:rPr kumimoji="1" lang="ja-JP" altLang="en-US" sz="1100" b="0" i="0" baseline="0">
              <a:solidFill>
                <a:schemeClr val="dk1"/>
              </a:solidFill>
              <a:effectLst/>
              <a:latin typeface="+mn-lt"/>
              <a:ea typeface="+mn-ea"/>
              <a:cs typeface="+mn-cs"/>
            </a:rPr>
            <a:t>った。</a:t>
          </a:r>
          <a:r>
            <a:rPr kumimoji="1" lang="ja-JP" altLang="ja-JP" sz="1100" b="0" i="0" baseline="0">
              <a:solidFill>
                <a:schemeClr val="dk1"/>
              </a:solidFill>
              <a:effectLst/>
              <a:latin typeface="+mn-lt"/>
              <a:ea typeface="+mn-ea"/>
              <a:cs typeface="+mn-cs"/>
            </a:rPr>
            <a:t>類似団体平均との比較では</a:t>
          </a:r>
          <a:r>
            <a:rPr kumimoji="1" lang="en-US" altLang="ja-JP" sz="1100" b="0" i="0" baseline="0">
              <a:solidFill>
                <a:schemeClr val="dk1"/>
              </a:solidFill>
              <a:effectLst/>
              <a:latin typeface="+mn-lt"/>
              <a:ea typeface="+mn-ea"/>
              <a:cs typeface="+mn-cs"/>
            </a:rPr>
            <a:t>1.4</a:t>
          </a:r>
          <a:r>
            <a:rPr kumimoji="1" lang="ja-JP" altLang="ja-JP" sz="1100" b="0" i="0" baseline="0">
              <a:solidFill>
                <a:schemeClr val="dk1"/>
              </a:solidFill>
              <a:effectLst/>
              <a:latin typeface="+mn-lt"/>
              <a:ea typeface="+mn-ea"/>
              <a:cs typeface="+mn-cs"/>
            </a:rPr>
            <a:t>ポイント上回った。今後も</a:t>
          </a:r>
          <a:r>
            <a:rPr lang="ja-JP" altLang="ja-JP" sz="1100">
              <a:solidFill>
                <a:schemeClr val="dk1"/>
              </a:solidFill>
              <a:effectLst/>
              <a:latin typeface="+mn-lt"/>
              <a:ea typeface="+mn-ea"/>
              <a:cs typeface="+mn-cs"/>
            </a:rPr>
            <a:t>事務事業の見直し等によりさらなるコストの縮減に</a:t>
          </a:r>
          <a:r>
            <a:rPr kumimoji="1" lang="ja-JP" altLang="ja-JP" sz="1100" b="0" i="0" baseline="0">
              <a:solidFill>
                <a:schemeClr val="dk1"/>
              </a:solidFill>
              <a:effectLst/>
              <a:latin typeface="+mn-lt"/>
              <a:ea typeface="+mn-ea"/>
              <a:cs typeface="+mn-cs"/>
            </a:rPr>
            <a:t>努めていく。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99785</xdr:rowOff>
    </xdr:from>
    <xdr:to>
      <xdr:col>82</xdr:col>
      <xdr:colOff>107950</xdr:colOff>
      <xdr:row>81</xdr:row>
      <xdr:rowOff>113393</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444185"/>
          <a:ext cx="0" cy="1556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85470</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972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113393</xdr:rowOff>
    </xdr:from>
    <xdr:to>
      <xdr:col>82</xdr:col>
      <xdr:colOff>196850</xdr:colOff>
      <xdr:row>81</xdr:row>
      <xdr:rowOff>113393</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4000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14712</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187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99785</xdr:rowOff>
    </xdr:from>
    <xdr:to>
      <xdr:col>82</xdr:col>
      <xdr:colOff>196850</xdr:colOff>
      <xdr:row>72</xdr:row>
      <xdr:rowOff>99785</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444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127000</xdr:rowOff>
    </xdr:from>
    <xdr:to>
      <xdr:col>82</xdr:col>
      <xdr:colOff>107950</xdr:colOff>
      <xdr:row>79</xdr:row>
      <xdr:rowOff>42636</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flipV="1">
          <a:off x="15671800" y="13500100"/>
          <a:ext cx="838200" cy="8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111777</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3141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95250</xdr:rowOff>
    </xdr:from>
    <xdr:to>
      <xdr:col>82</xdr:col>
      <xdr:colOff>158750</xdr:colOff>
      <xdr:row>78</xdr:row>
      <xdr:rowOff>25400</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29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127000</xdr:rowOff>
    </xdr:from>
    <xdr:to>
      <xdr:col>78</xdr:col>
      <xdr:colOff>69850</xdr:colOff>
      <xdr:row>79</xdr:row>
      <xdr:rowOff>42636</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782800" y="13500100"/>
          <a:ext cx="889000" cy="8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146957</xdr:rowOff>
    </xdr:from>
    <xdr:to>
      <xdr:col>78</xdr:col>
      <xdr:colOff>120650</xdr:colOff>
      <xdr:row>77</xdr:row>
      <xdr:rowOff>77107</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317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87284</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29460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12700</xdr:rowOff>
    </xdr:from>
    <xdr:to>
      <xdr:col>73</xdr:col>
      <xdr:colOff>180975</xdr:colOff>
      <xdr:row>78</xdr:row>
      <xdr:rowOff>127000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893800" y="13042900"/>
          <a:ext cx="889000" cy="457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155121</xdr:rowOff>
    </xdr:from>
    <xdr:to>
      <xdr:col>74</xdr:col>
      <xdr:colOff>31750</xdr:colOff>
      <xdr:row>76</xdr:row>
      <xdr:rowOff>85271</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3013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95449</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2782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12700</xdr:rowOff>
    </xdr:from>
    <xdr:to>
      <xdr:col>69</xdr:col>
      <xdr:colOff>92075</xdr:colOff>
      <xdr:row>78</xdr:row>
      <xdr:rowOff>94343</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3042900"/>
          <a:ext cx="889000" cy="424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0</xdr:rowOff>
    </xdr:from>
    <xdr:to>
      <xdr:col>69</xdr:col>
      <xdr:colOff>142875</xdr:colOff>
      <xdr:row>74</xdr:row>
      <xdr:rowOff>101600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68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111777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45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100693</xdr:rowOff>
    </xdr:from>
    <xdr:to>
      <xdr:col>65</xdr:col>
      <xdr:colOff>53975</xdr:colOff>
      <xdr:row>76</xdr:row>
      <xdr:rowOff>30843</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2959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41020</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2728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76200</xdr:rowOff>
    </xdr:from>
    <xdr:to>
      <xdr:col>82</xdr:col>
      <xdr:colOff>158750</xdr:colOff>
      <xdr:row>79</xdr:row>
      <xdr:rowOff>6350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48277</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342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163286</xdr:rowOff>
    </xdr:from>
    <xdr:to>
      <xdr:col>78</xdr:col>
      <xdr:colOff>120650</xdr:colOff>
      <xdr:row>79</xdr:row>
      <xdr:rowOff>93436</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3536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78213</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36227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76200</xdr:rowOff>
    </xdr:from>
    <xdr:to>
      <xdr:col>74</xdr:col>
      <xdr:colOff>31750</xdr:colOff>
      <xdr:row>79</xdr:row>
      <xdr:rowOff>6350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162577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353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133350</xdr:rowOff>
    </xdr:from>
    <xdr:to>
      <xdr:col>69</xdr:col>
      <xdr:colOff>142875</xdr:colOff>
      <xdr:row>76</xdr:row>
      <xdr:rowOff>63500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29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48277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307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43543</xdr:rowOff>
    </xdr:from>
    <xdr:to>
      <xdr:col>65</xdr:col>
      <xdr:colOff>53975</xdr:colOff>
      <xdr:row>78</xdr:row>
      <xdr:rowOff>145143</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3416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129920</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3503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富山県上市町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135484</xdr:rowOff>
    </xdr:from>
    <xdr:to>
      <xdr:col>29</xdr:col>
      <xdr:colOff>127000</xdr:colOff>
      <xdr:row>19</xdr:row>
      <xdr:rowOff>117335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069059"/>
          <a:ext cx="0" cy="135345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89412</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94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70,511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117335</xdr:rowOff>
    </xdr:from>
    <xdr:to>
      <xdr:col>30</xdr:col>
      <xdr:colOff>25400</xdr:colOff>
      <xdr:row>19</xdr:row>
      <xdr:rowOff>117335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4225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50411</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125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135484</xdr:rowOff>
    </xdr:from>
    <xdr:to>
      <xdr:col>30</xdr:col>
      <xdr:colOff>25400</xdr:colOff>
      <xdr:row>11</xdr:row>
      <xdr:rowOff>135484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0690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107112</xdr:rowOff>
    </xdr:from>
    <xdr:to>
      <xdr:col>29</xdr:col>
      <xdr:colOff>127000</xdr:colOff>
      <xdr:row>18</xdr:row>
      <xdr:rowOff>51727</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069387"/>
          <a:ext cx="647700" cy="1160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14</xdr:row>
      <xdr:rowOff>86263</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5341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69736</xdr:rowOff>
    </xdr:from>
    <xdr:to>
      <xdr:col>29</xdr:col>
      <xdr:colOff>177800</xdr:colOff>
      <xdr:row>15</xdr:row>
      <xdr:rowOff>171336</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6891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51727</xdr:rowOff>
    </xdr:from>
    <xdr:to>
      <xdr:col>26</xdr:col>
      <xdr:colOff>50800</xdr:colOff>
      <xdr:row>18</xdr:row>
      <xdr:rowOff>91961</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185452"/>
          <a:ext cx="698500" cy="402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14872</xdr:rowOff>
    </xdr:from>
    <xdr:to>
      <xdr:col>26</xdr:col>
      <xdr:colOff>101600</xdr:colOff>
      <xdr:row>16</xdr:row>
      <xdr:rowOff>116472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8056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126649</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5745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91961</xdr:rowOff>
    </xdr:from>
    <xdr:to>
      <xdr:col>22</xdr:col>
      <xdr:colOff>114300</xdr:colOff>
      <xdr:row>18</xdr:row>
      <xdr:rowOff>141402</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225686"/>
          <a:ext cx="698500" cy="494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65723</xdr:rowOff>
    </xdr:from>
    <xdr:to>
      <xdr:col>22</xdr:col>
      <xdr:colOff>165100</xdr:colOff>
      <xdr:row>16</xdr:row>
      <xdr:rowOff>167323</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8565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6050</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625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141402</xdr:rowOff>
    </xdr:from>
    <xdr:to>
      <xdr:col>18</xdr:col>
      <xdr:colOff>177800</xdr:colOff>
      <xdr:row>18</xdr:row>
      <xdr:rowOff>153060</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275127"/>
          <a:ext cx="698500" cy="116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103124</xdr:rowOff>
    </xdr:from>
    <xdr:to>
      <xdr:col>19</xdr:col>
      <xdr:colOff>38100</xdr:colOff>
      <xdr:row>17</xdr:row>
      <xdr:rowOff>33274</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89394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43451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6628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161417</xdr:rowOff>
    </xdr:from>
    <xdr:to>
      <xdr:col>15</xdr:col>
      <xdr:colOff>101600</xdr:colOff>
      <xdr:row>17</xdr:row>
      <xdr:rowOff>91567</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9522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101744</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721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56312</xdr:rowOff>
    </xdr:from>
    <xdr:to>
      <xdr:col>29</xdr:col>
      <xdr:colOff>177800</xdr:colOff>
      <xdr:row>17</xdr:row>
      <xdr:rowOff>157912</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0185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28389</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990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927</xdr:rowOff>
    </xdr:from>
    <xdr:to>
      <xdr:col>26</xdr:col>
      <xdr:colOff>101600</xdr:colOff>
      <xdr:row>18</xdr:row>
      <xdr:rowOff>102527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1346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87304</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2210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41161</xdr:rowOff>
    </xdr:from>
    <xdr:to>
      <xdr:col>22</xdr:col>
      <xdr:colOff>165100</xdr:colOff>
      <xdr:row>18</xdr:row>
      <xdr:rowOff>142761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1748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127538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261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90602</xdr:rowOff>
    </xdr:from>
    <xdr:to>
      <xdr:col>19</xdr:col>
      <xdr:colOff>38100</xdr:colOff>
      <xdr:row>19</xdr:row>
      <xdr:rowOff>20752</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2243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5529</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310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102260</xdr:rowOff>
    </xdr:from>
    <xdr:to>
      <xdr:col>15</xdr:col>
      <xdr:colOff>101600</xdr:colOff>
      <xdr:row>19</xdr:row>
      <xdr:rowOff>32410</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2359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17187</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322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198590</xdr:rowOff>
    </xdr:from>
    <xdr:to>
      <xdr:col>29</xdr:col>
      <xdr:colOff>127000</xdr:colOff>
      <xdr:row>37</xdr:row>
      <xdr:rowOff>322834</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23140"/>
          <a:ext cx="0" cy="132439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294911</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19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322834</xdr:rowOff>
    </xdr:from>
    <xdr:to>
      <xdr:col>30</xdr:col>
      <xdr:colOff>25400</xdr:colOff>
      <xdr:row>37</xdr:row>
      <xdr:rowOff>322834</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4475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113517</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66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198590</xdr:rowOff>
    </xdr:from>
    <xdr:to>
      <xdr:col>30</xdr:col>
      <xdr:colOff>25400</xdr:colOff>
      <xdr:row>33</xdr:row>
      <xdr:rowOff>198590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231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120142</xdr:rowOff>
    </xdr:from>
    <xdr:to>
      <xdr:col>29</xdr:col>
      <xdr:colOff>127000</xdr:colOff>
      <xdr:row>34</xdr:row>
      <xdr:rowOff>194342</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387592"/>
          <a:ext cx="647700" cy="742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12101</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62245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40024</xdr:rowOff>
    </xdr:from>
    <xdr:to>
      <xdr:col>29</xdr:col>
      <xdr:colOff>177800</xdr:colOff>
      <xdr:row>35</xdr:row>
      <xdr:rowOff>141624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6503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116199</xdr:rowOff>
    </xdr:from>
    <xdr:to>
      <xdr:col>26</xdr:col>
      <xdr:colOff>50800</xdr:colOff>
      <xdr:row>34</xdr:row>
      <xdr:rowOff>194342</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6383649"/>
          <a:ext cx="698500" cy="781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42158</xdr:rowOff>
    </xdr:from>
    <xdr:to>
      <xdr:col>26</xdr:col>
      <xdr:colOff>101600</xdr:colOff>
      <xdr:row>35</xdr:row>
      <xdr:rowOff>143758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6525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128535</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7388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116199</xdr:rowOff>
    </xdr:from>
    <xdr:to>
      <xdr:col>22</xdr:col>
      <xdr:colOff>114300</xdr:colOff>
      <xdr:row>34</xdr:row>
      <xdr:rowOff>127629</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383649"/>
          <a:ext cx="698500" cy="114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19241</xdr:rowOff>
    </xdr:from>
    <xdr:to>
      <xdr:col>22</xdr:col>
      <xdr:colOff>165100</xdr:colOff>
      <xdr:row>35</xdr:row>
      <xdr:rowOff>120841</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6295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105618</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715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127629</xdr:rowOff>
    </xdr:from>
    <xdr:to>
      <xdr:col>18</xdr:col>
      <xdr:colOff>177800</xdr:colOff>
      <xdr:row>34</xdr:row>
      <xdr:rowOff>143726</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395079"/>
          <a:ext cx="698500" cy="160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51968</xdr:rowOff>
    </xdr:from>
    <xdr:to>
      <xdr:col>19</xdr:col>
      <xdr:colOff>38100</xdr:colOff>
      <xdr:row>35</xdr:row>
      <xdr:rowOff>153568</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6623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138345</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7486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82696</xdr:rowOff>
    </xdr:from>
    <xdr:to>
      <xdr:col>15</xdr:col>
      <xdr:colOff>101600</xdr:colOff>
      <xdr:row>35</xdr:row>
      <xdr:rowOff>184296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6930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169073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779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69342</xdr:rowOff>
    </xdr:from>
    <xdr:to>
      <xdr:col>29</xdr:col>
      <xdr:colOff>177800</xdr:colOff>
      <xdr:row>34</xdr:row>
      <xdr:rowOff>170942</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3367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257319</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181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143542</xdr:rowOff>
    </xdr:from>
    <xdr:to>
      <xdr:col>26</xdr:col>
      <xdr:colOff>101600</xdr:colOff>
      <xdr:row>34</xdr:row>
      <xdr:rowOff>245142</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4109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255319</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1798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65399</xdr:rowOff>
    </xdr:from>
    <xdr:to>
      <xdr:col>22</xdr:col>
      <xdr:colOff>165100</xdr:colOff>
      <xdr:row>34</xdr:row>
      <xdr:rowOff>166999</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3328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177176</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101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76829</xdr:rowOff>
    </xdr:from>
    <xdr:to>
      <xdr:col>19</xdr:col>
      <xdr:colOff>38100</xdr:colOff>
      <xdr:row>34</xdr:row>
      <xdr:rowOff>178429</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3442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188606</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1131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92926</xdr:rowOff>
    </xdr:from>
    <xdr:to>
      <xdr:col>15</xdr:col>
      <xdr:colOff>101600</xdr:colOff>
      <xdr:row>34</xdr:row>
      <xdr:rowOff>194526</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3603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204703</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129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富山県上市町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18,657
18,351
236.71
11,372,410
11,109,856
212,135
6,538,211
6,898,276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14.0
40.8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95682</xdr:rowOff>
    </xdr:from>
    <xdr:to>
      <xdr:col>24</xdr:col>
      <xdr:colOff>62865</xdr:colOff>
      <xdr:row>38</xdr:row>
      <xdr:rowOff>73978</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39182"/>
          <a:ext cx="1270" cy="13498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77805</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92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73978</xdr:rowOff>
    </xdr:from>
    <xdr:to>
      <xdr:col>24</xdr:col>
      <xdr:colOff>152400</xdr:colOff>
      <xdr:row>38</xdr:row>
      <xdr:rowOff>73978</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89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42359</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14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95682</xdr:rowOff>
    </xdr:from>
    <xdr:to>
      <xdr:col>24</xdr:col>
      <xdr:colOff>152400</xdr:colOff>
      <xdr:row>30</xdr:row>
      <xdr:rowOff>95682</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39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48959</xdr:rowOff>
    </xdr:from>
    <xdr:to>
      <xdr:col>24</xdr:col>
      <xdr:colOff>63500</xdr:colOff>
      <xdr:row>37</xdr:row>
      <xdr:rowOff>160668</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392609"/>
          <a:ext cx="838200" cy="111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56240</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8855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33363</xdr:rowOff>
    </xdr:from>
    <xdr:to>
      <xdr:col>24</xdr:col>
      <xdr:colOff>114300</xdr:colOff>
      <xdr:row>35</xdr:row>
      <xdr:rowOff>134963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034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160668</xdr:rowOff>
    </xdr:from>
    <xdr:to>
      <xdr:col>19</xdr:col>
      <xdr:colOff>177800</xdr:colOff>
      <xdr:row>38</xdr:row>
      <xdr:rowOff>6058</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504318"/>
          <a:ext cx="889000" cy="16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143789</xdr:rowOff>
    </xdr:from>
    <xdr:to>
      <xdr:col>20</xdr:col>
      <xdr:colOff>38100</xdr:colOff>
      <xdr:row>36</xdr:row>
      <xdr:rowOff>73939</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14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90466</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59197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6058</xdr:rowOff>
    </xdr:from>
    <xdr:to>
      <xdr:col>15</xdr:col>
      <xdr:colOff>50800</xdr:colOff>
      <xdr:row>38</xdr:row>
      <xdr:rowOff>73558</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521158"/>
          <a:ext cx="889000" cy="67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12471</xdr:rowOff>
    </xdr:from>
    <xdr:to>
      <xdr:col>15</xdr:col>
      <xdr:colOff>101600</xdr:colOff>
      <xdr:row>36</xdr:row>
      <xdr:rowOff>114071</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184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130598</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5959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73558</xdr:rowOff>
    </xdr:from>
    <xdr:to>
      <xdr:col>10</xdr:col>
      <xdr:colOff>114300</xdr:colOff>
      <xdr:row>38</xdr:row>
      <xdr:rowOff>85713</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588658"/>
          <a:ext cx="889000" cy="12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37592</xdr:rowOff>
    </xdr:from>
    <xdr:to>
      <xdr:col>10</xdr:col>
      <xdr:colOff>165100</xdr:colOff>
      <xdr:row>36</xdr:row>
      <xdr:rowOff>139192</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09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155719</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5985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97930</xdr:rowOff>
    </xdr:from>
    <xdr:to>
      <xdr:col>6</xdr:col>
      <xdr:colOff>38100</xdr:colOff>
      <xdr:row>37</xdr:row>
      <xdr:rowOff>28080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70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44607</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045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169609</xdr:rowOff>
    </xdr:from>
    <xdr:to>
      <xdr:col>24</xdr:col>
      <xdr:colOff>114300</xdr:colOff>
      <xdr:row>37</xdr:row>
      <xdr:rowOff>99759</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341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148036</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320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109868</xdr:rowOff>
    </xdr:from>
    <xdr:to>
      <xdr:col>20</xdr:col>
      <xdr:colOff>38100</xdr:colOff>
      <xdr:row>38</xdr:row>
      <xdr:rowOff>40018</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453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31145</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546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126708</xdr:rowOff>
    </xdr:from>
    <xdr:to>
      <xdr:col>15</xdr:col>
      <xdr:colOff>101600</xdr:colOff>
      <xdr:row>38</xdr:row>
      <xdr:rowOff>56858</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470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47985</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563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22758</xdr:rowOff>
    </xdr:from>
    <xdr:to>
      <xdr:col>10</xdr:col>
      <xdr:colOff>165100</xdr:colOff>
      <xdr:row>38</xdr:row>
      <xdr:rowOff>124358</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537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115485</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630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34913</xdr:rowOff>
    </xdr:from>
    <xdr:to>
      <xdr:col>6</xdr:col>
      <xdr:colOff>38100</xdr:colOff>
      <xdr:row>38</xdr:row>
      <xdr:rowOff>136513</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550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127640</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642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171153</xdr:rowOff>
    </xdr:from>
    <xdr:to>
      <xdr:col>24</xdr:col>
      <xdr:colOff>62865</xdr:colOff>
      <xdr:row>58</xdr:row>
      <xdr:rowOff>96171</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43653"/>
          <a:ext cx="1270" cy="1296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99998</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044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96171</xdr:rowOff>
    </xdr:from>
    <xdr:to>
      <xdr:col>24</xdr:col>
      <xdr:colOff>152400</xdr:colOff>
      <xdr:row>58</xdr:row>
      <xdr:rowOff>96171</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40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117830</xdr:rowOff>
    </xdr:from>
    <xdr:ext cx="599010"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18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743,489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171153</xdr:rowOff>
    </xdr:from>
    <xdr:to>
      <xdr:col>24</xdr:col>
      <xdr:colOff>152400</xdr:colOff>
      <xdr:row>50</xdr:row>
      <xdr:rowOff>171153</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43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44269</xdr:rowOff>
    </xdr:from>
    <xdr:to>
      <xdr:col>24</xdr:col>
      <xdr:colOff>63500</xdr:colOff>
      <xdr:row>58</xdr:row>
      <xdr:rowOff>57330</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9988369"/>
          <a:ext cx="838200" cy="13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115936</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7171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93059</xdr:rowOff>
    </xdr:from>
    <xdr:to>
      <xdr:col>24</xdr:col>
      <xdr:colOff>114300</xdr:colOff>
      <xdr:row>58</xdr:row>
      <xdr:rowOff>23209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865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50898</xdr:rowOff>
    </xdr:from>
    <xdr:to>
      <xdr:col>19</xdr:col>
      <xdr:colOff>177800</xdr:colOff>
      <xdr:row>58</xdr:row>
      <xdr:rowOff>57330</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9994998"/>
          <a:ext cx="889000" cy="6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148597</xdr:rowOff>
    </xdr:from>
    <xdr:to>
      <xdr:col>20</xdr:col>
      <xdr:colOff>38100</xdr:colOff>
      <xdr:row>58</xdr:row>
      <xdr:rowOff>78747</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21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95274</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9696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50898</xdr:rowOff>
    </xdr:from>
    <xdr:to>
      <xdr:col>15</xdr:col>
      <xdr:colOff>50800</xdr:colOff>
      <xdr:row>58</xdr:row>
      <xdr:rowOff>67121</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9994998"/>
          <a:ext cx="889000" cy="16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151070</xdr:rowOff>
    </xdr:from>
    <xdr:to>
      <xdr:col>15</xdr:col>
      <xdr:colOff>101600</xdr:colOff>
      <xdr:row>58</xdr:row>
      <xdr:rowOff>81220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23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97747</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9698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67121</xdr:rowOff>
    </xdr:from>
    <xdr:to>
      <xdr:col>10</xdr:col>
      <xdr:colOff>114300</xdr:colOff>
      <xdr:row>58</xdr:row>
      <xdr:rowOff>77863</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11221"/>
          <a:ext cx="889000" cy="10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160434</xdr:rowOff>
    </xdr:from>
    <xdr:to>
      <xdr:col>10</xdr:col>
      <xdr:colOff>165100</xdr:colOff>
      <xdr:row>58</xdr:row>
      <xdr:rowOff>90584</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933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107111</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708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164667</xdr:rowOff>
    </xdr:from>
    <xdr:to>
      <xdr:col>6</xdr:col>
      <xdr:colOff>38100</xdr:colOff>
      <xdr:row>58</xdr:row>
      <xdr:rowOff>94817</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9937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111344</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712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164919</xdr:rowOff>
    </xdr:from>
    <xdr:to>
      <xdr:col>24</xdr:col>
      <xdr:colOff>114300</xdr:colOff>
      <xdr:row>58</xdr:row>
      <xdr:rowOff>95069</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937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79846</xdr:rowOff>
    </xdr:from>
    <xdr:ext cx="534377"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852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6530</xdr:rowOff>
    </xdr:from>
    <xdr:to>
      <xdr:col>20</xdr:col>
      <xdr:colOff>38100</xdr:colOff>
      <xdr:row>58</xdr:row>
      <xdr:rowOff>108130</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950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99257</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10043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98</xdr:rowOff>
    </xdr:from>
    <xdr:to>
      <xdr:col>15</xdr:col>
      <xdr:colOff>101600</xdr:colOff>
      <xdr:row>58</xdr:row>
      <xdr:rowOff>101698</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944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92825</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10036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16321</xdr:rowOff>
    </xdr:from>
    <xdr:to>
      <xdr:col>10</xdr:col>
      <xdr:colOff>165100</xdr:colOff>
      <xdr:row>58</xdr:row>
      <xdr:rowOff>117921</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960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109048</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10053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27063</xdr:rowOff>
    </xdr:from>
    <xdr:to>
      <xdr:col>6</xdr:col>
      <xdr:colOff>38100</xdr:colOff>
      <xdr:row>58</xdr:row>
      <xdr:rowOff>128663</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971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119790</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10063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73330</xdr:rowOff>
    </xdr:from>
    <xdr:to>
      <xdr:col>24</xdr:col>
      <xdr:colOff>62865</xdr:colOff>
      <xdr:row>78</xdr:row>
      <xdr:rowOff>169723</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74830"/>
          <a:ext cx="1270" cy="14679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2100</xdr:rowOff>
    </xdr:from>
    <xdr:ext cx="469744"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46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169723</xdr:rowOff>
    </xdr:from>
    <xdr:to>
      <xdr:col>24</xdr:col>
      <xdr:colOff>152400</xdr:colOff>
      <xdr:row>78</xdr:row>
      <xdr:rowOff>169723</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42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20007</xdr:rowOff>
    </xdr:from>
    <xdr:ext cx="534377"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50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39,742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73330</xdr:rowOff>
    </xdr:from>
    <xdr:to>
      <xdr:col>24</xdr:col>
      <xdr:colOff>152400</xdr:colOff>
      <xdr:row>70</xdr:row>
      <xdr:rowOff>73330</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74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147510</xdr:rowOff>
    </xdr:from>
    <xdr:to>
      <xdr:col>24</xdr:col>
      <xdr:colOff>63500</xdr:colOff>
      <xdr:row>76</xdr:row>
      <xdr:rowOff>168694</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006260"/>
          <a:ext cx="838200" cy="192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95445</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1256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117018</xdr:rowOff>
    </xdr:from>
    <xdr:to>
      <xdr:col>24</xdr:col>
      <xdr:colOff>114300</xdr:colOff>
      <xdr:row>77</xdr:row>
      <xdr:rowOff>47168</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147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159245</xdr:rowOff>
    </xdr:from>
    <xdr:to>
      <xdr:col>19</xdr:col>
      <xdr:colOff>177800</xdr:colOff>
      <xdr:row>76</xdr:row>
      <xdr:rowOff>168694</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908300" y="13189445"/>
          <a:ext cx="889000" cy="9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18986</xdr:rowOff>
    </xdr:from>
    <xdr:to>
      <xdr:col>20</xdr:col>
      <xdr:colOff>38100</xdr:colOff>
      <xdr:row>77</xdr:row>
      <xdr:rowOff>120586</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220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111713</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62428" y="13313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21628</xdr:rowOff>
    </xdr:from>
    <xdr:to>
      <xdr:col>15</xdr:col>
      <xdr:colOff>50800</xdr:colOff>
      <xdr:row>76</xdr:row>
      <xdr:rowOff>159245</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019300" y="13051828"/>
          <a:ext cx="889000" cy="137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167043</xdr:rowOff>
    </xdr:from>
    <xdr:to>
      <xdr:col>15</xdr:col>
      <xdr:colOff>101600</xdr:colOff>
      <xdr:row>77</xdr:row>
      <xdr:rowOff>97193</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197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88320</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73428" y="13289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15075</xdr:rowOff>
    </xdr:from>
    <xdr:to>
      <xdr:col>10</xdr:col>
      <xdr:colOff>114300</xdr:colOff>
      <xdr:row>76</xdr:row>
      <xdr:rowOff>21628</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1130300" y="13045275"/>
          <a:ext cx="889000" cy="6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147841</xdr:rowOff>
    </xdr:from>
    <xdr:to>
      <xdr:col>10</xdr:col>
      <xdr:colOff>165100</xdr:colOff>
      <xdr:row>77</xdr:row>
      <xdr:rowOff>77991</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178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69118</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84428" y="13270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147726</xdr:rowOff>
    </xdr:from>
    <xdr:to>
      <xdr:col>6</xdr:col>
      <xdr:colOff>38100</xdr:colOff>
      <xdr:row>77</xdr:row>
      <xdr:rowOff>77876</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177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69003</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270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96710</xdr:rowOff>
    </xdr:from>
    <xdr:to>
      <xdr:col>24</xdr:col>
      <xdr:colOff>114300</xdr:colOff>
      <xdr:row>76</xdr:row>
      <xdr:rowOff>26860</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2955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119587</xdr:rowOff>
    </xdr:from>
    <xdr:ext cx="534377"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2806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117894</xdr:rowOff>
    </xdr:from>
    <xdr:to>
      <xdr:col>20</xdr:col>
      <xdr:colOff>38100</xdr:colOff>
      <xdr:row>77</xdr:row>
      <xdr:rowOff>48044</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148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64571</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30111" y="12923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108445</xdr:rowOff>
    </xdr:from>
    <xdr:to>
      <xdr:col>15</xdr:col>
      <xdr:colOff>101600</xdr:colOff>
      <xdr:row>77</xdr:row>
      <xdr:rowOff>38595</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138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55122</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41111" y="12913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142278</xdr:rowOff>
    </xdr:from>
    <xdr:to>
      <xdr:col>10</xdr:col>
      <xdr:colOff>165100</xdr:colOff>
      <xdr:row>76</xdr:row>
      <xdr:rowOff>72428</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00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74</xdr:row>
      <xdr:rowOff>88955</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52111" y="12776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135725</xdr:rowOff>
    </xdr:from>
    <xdr:to>
      <xdr:col>6</xdr:col>
      <xdr:colOff>38100</xdr:colOff>
      <xdr:row>76</xdr:row>
      <xdr:rowOff>65875</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2994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74</xdr:row>
      <xdr:rowOff>82402</xdr:rowOff>
    </xdr:from>
    <xdr:ext cx="534377"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63111" y="12769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7734</xdr:rowOff>
    </xdr:from>
    <xdr:to>
      <xdr:col>24</xdr:col>
      <xdr:colOff>62865</xdr:colOff>
      <xdr:row>97</xdr:row>
      <xdr:rowOff>153315</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438234"/>
          <a:ext cx="1270" cy="1345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157142</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787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153315</xdr:rowOff>
    </xdr:from>
    <xdr:to>
      <xdr:col>24</xdr:col>
      <xdr:colOff>152400</xdr:colOff>
      <xdr:row>97</xdr:row>
      <xdr:rowOff>153315</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783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125861</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2134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7734</xdr:rowOff>
    </xdr:from>
    <xdr:to>
      <xdr:col>24</xdr:col>
      <xdr:colOff>152400</xdr:colOff>
      <xdr:row>90</xdr:row>
      <xdr:rowOff>7734</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438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86754</xdr:rowOff>
    </xdr:from>
    <xdr:to>
      <xdr:col>24</xdr:col>
      <xdr:colOff>63500</xdr:colOff>
      <xdr:row>95</xdr:row>
      <xdr:rowOff>966</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203054"/>
          <a:ext cx="838200" cy="85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53585</xdr:rowOff>
    </xdr:from>
    <xdr:ext cx="534377"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1698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75158</xdr:rowOff>
    </xdr:from>
    <xdr:to>
      <xdr:col>24</xdr:col>
      <xdr:colOff>114300</xdr:colOff>
      <xdr:row>95</xdr:row>
      <xdr:rowOff>5308</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191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966</xdr:rowOff>
    </xdr:from>
    <xdr:to>
      <xdr:col>19</xdr:col>
      <xdr:colOff>177800</xdr:colOff>
      <xdr:row>95</xdr:row>
      <xdr:rowOff>81420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288716"/>
          <a:ext cx="889000" cy="80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147510</xdr:rowOff>
    </xdr:from>
    <xdr:to>
      <xdr:col>20</xdr:col>
      <xdr:colOff>38100</xdr:colOff>
      <xdr:row>95</xdr:row>
      <xdr:rowOff>77660</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26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68787</xdr:rowOff>
    </xdr:from>
    <xdr:ext cx="534377"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530111" y="16356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105411</xdr:rowOff>
    </xdr:from>
    <xdr:to>
      <xdr:col>15</xdr:col>
      <xdr:colOff>50800</xdr:colOff>
      <xdr:row>95</xdr:row>
      <xdr:rowOff>81420</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221711"/>
          <a:ext cx="889000" cy="147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71793</xdr:rowOff>
    </xdr:from>
    <xdr:to>
      <xdr:col>15</xdr:col>
      <xdr:colOff>101600</xdr:colOff>
      <xdr:row>96</xdr:row>
      <xdr:rowOff>1943</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359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164520</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41111" y="16452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105411</xdr:rowOff>
    </xdr:from>
    <xdr:to>
      <xdr:col>10</xdr:col>
      <xdr:colOff>114300</xdr:colOff>
      <xdr:row>96</xdr:row>
      <xdr:rowOff>749</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221711"/>
          <a:ext cx="889000" cy="238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97816</xdr:rowOff>
    </xdr:from>
    <xdr:to>
      <xdr:col>10</xdr:col>
      <xdr:colOff>165100</xdr:colOff>
      <xdr:row>95</xdr:row>
      <xdr:rowOff>27966</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214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19093</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52111" y="16306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99695</xdr:rowOff>
    </xdr:from>
    <xdr:to>
      <xdr:col>6</xdr:col>
      <xdr:colOff>38100</xdr:colOff>
      <xdr:row>97</xdr:row>
      <xdr:rowOff>29845</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5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20972</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651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35954</xdr:rowOff>
    </xdr:from>
    <xdr:to>
      <xdr:col>24</xdr:col>
      <xdr:colOff>114300</xdr:colOff>
      <xdr:row>94</xdr:row>
      <xdr:rowOff>137554</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152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58831</xdr:rowOff>
    </xdr:from>
    <xdr:ext cx="534377"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003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121616</xdr:rowOff>
    </xdr:from>
    <xdr:to>
      <xdr:col>20</xdr:col>
      <xdr:colOff>38100</xdr:colOff>
      <xdr:row>95</xdr:row>
      <xdr:rowOff>51766</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237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68293</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530111" y="16013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30620</xdr:rowOff>
    </xdr:from>
    <xdr:to>
      <xdr:col>15</xdr:col>
      <xdr:colOff>101600</xdr:colOff>
      <xdr:row>95</xdr:row>
      <xdr:rowOff>132220</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318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148747</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41111" y="16093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54611</xdr:rowOff>
    </xdr:from>
    <xdr:to>
      <xdr:col>10</xdr:col>
      <xdr:colOff>165100</xdr:colOff>
      <xdr:row>94</xdr:row>
      <xdr:rowOff>156211</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170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1288</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52111" y="15946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121399</xdr:rowOff>
    </xdr:from>
    <xdr:to>
      <xdr:col>6</xdr:col>
      <xdr:colOff>38100</xdr:colOff>
      <xdr:row>96</xdr:row>
      <xdr:rowOff>51549</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409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68076</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184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a:extLst>
            <a:ext uri="{FF2B5EF4-FFF2-40B4-BE49-F238E27FC236}">
              <a16:creationId xmlns:a16="http://schemas.microsoft.com/office/drawing/2014/main" id="{00000000-0008-0000-06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45841</xdr:rowOff>
    </xdr:from>
    <xdr:to>
      <xdr:col>54</xdr:col>
      <xdr:colOff>189865</xdr:colOff>
      <xdr:row>37</xdr:row>
      <xdr:rowOff>102827</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flipV="1">
          <a:off x="10475595" y="5360791"/>
          <a:ext cx="1270" cy="10856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106654</xdr:rowOff>
    </xdr:from>
    <xdr:ext cx="534377" cy="259045"/>
    <xdr:sp macro="" textlink="">
      <xdr:nvSpPr>
        <xdr:cNvPr id="284" name="補助費等最小値テキスト">
          <a:extLst>
            <a:ext uri="{FF2B5EF4-FFF2-40B4-BE49-F238E27FC236}">
              <a16:creationId xmlns:a16="http://schemas.microsoft.com/office/drawing/2014/main" id="{00000000-0008-0000-0600-00001C010000}"/>
            </a:ext>
          </a:extLst>
        </xdr:cNvPr>
        <xdr:cNvSpPr txBox="1"/>
      </xdr:nvSpPr>
      <xdr:spPr>
        <a:xfrm>
          <a:off x="10528300" y="6450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102827</xdr:rowOff>
    </xdr:from>
    <xdr:to>
      <xdr:col>55</xdr:col>
      <xdr:colOff>88900</xdr:colOff>
      <xdr:row>37</xdr:row>
      <xdr:rowOff>102827</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6446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163968</xdr:rowOff>
    </xdr:from>
    <xdr:ext cx="599010" cy="259045"/>
    <xdr:sp macro="" textlink="">
      <xdr:nvSpPr>
        <xdr:cNvPr id="286" name="補助費等最大値テキスト">
          <a:extLst>
            <a:ext uri="{FF2B5EF4-FFF2-40B4-BE49-F238E27FC236}">
              <a16:creationId xmlns:a16="http://schemas.microsoft.com/office/drawing/2014/main" id="{00000000-0008-0000-0600-00001E010000}"/>
            </a:ext>
          </a:extLst>
        </xdr:cNvPr>
        <xdr:cNvSpPr txBox="1"/>
      </xdr:nvSpPr>
      <xdr:spPr>
        <a:xfrm>
          <a:off x="10528300" y="513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45841</xdr:rowOff>
    </xdr:from>
    <xdr:to>
      <xdr:col>55</xdr:col>
      <xdr:colOff>88900</xdr:colOff>
      <xdr:row>31</xdr:row>
      <xdr:rowOff>45841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5360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153805</xdr:rowOff>
    </xdr:from>
    <xdr:to>
      <xdr:col>55</xdr:col>
      <xdr:colOff>0</xdr:colOff>
      <xdr:row>36</xdr:row>
      <xdr:rowOff>16718</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9639300" y="6154555"/>
          <a:ext cx="838200" cy="34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116193</xdr:rowOff>
    </xdr:from>
    <xdr:ext cx="599010" cy="259045"/>
    <xdr:sp macro="" textlink="">
      <xdr:nvSpPr>
        <xdr:cNvPr id="289" name="補助費等平均値テキスト">
          <a:extLst>
            <a:ext uri="{FF2B5EF4-FFF2-40B4-BE49-F238E27FC236}">
              <a16:creationId xmlns:a16="http://schemas.microsoft.com/office/drawing/2014/main" id="{00000000-0008-0000-0600-000021010000}"/>
            </a:ext>
          </a:extLst>
        </xdr:cNvPr>
        <xdr:cNvSpPr txBox="1"/>
      </xdr:nvSpPr>
      <xdr:spPr>
        <a:xfrm>
          <a:off x="10528300" y="59454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93316</xdr:rowOff>
    </xdr:from>
    <xdr:to>
      <xdr:col>55</xdr:col>
      <xdr:colOff>50800</xdr:colOff>
      <xdr:row>36</xdr:row>
      <xdr:rowOff>23466</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10426700" y="6094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169528</xdr:rowOff>
    </xdr:from>
    <xdr:to>
      <xdr:col>50</xdr:col>
      <xdr:colOff>114300</xdr:colOff>
      <xdr:row>36</xdr:row>
      <xdr:rowOff>16718</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8750300" y="6170278"/>
          <a:ext cx="889000" cy="18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147655</xdr:rowOff>
    </xdr:from>
    <xdr:to>
      <xdr:col>50</xdr:col>
      <xdr:colOff>165100</xdr:colOff>
      <xdr:row>36</xdr:row>
      <xdr:rowOff>77805</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9588500" y="6148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68932</xdr:rowOff>
    </xdr:from>
    <xdr:ext cx="534377" cy="259045"/>
    <xdr:sp macro=""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9372111" y="6241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169528</xdr:rowOff>
    </xdr:from>
    <xdr:to>
      <xdr:col>45</xdr:col>
      <xdr:colOff>177800</xdr:colOff>
      <xdr:row>36</xdr:row>
      <xdr:rowOff>10509</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7861300" y="6170278"/>
          <a:ext cx="889000" cy="12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154545</xdr:rowOff>
    </xdr:from>
    <xdr:to>
      <xdr:col>46</xdr:col>
      <xdr:colOff>38100</xdr:colOff>
      <xdr:row>36</xdr:row>
      <xdr:rowOff>84695</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8699500" y="615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75822</xdr:rowOff>
    </xdr:from>
    <xdr:ext cx="534377"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8483111" y="6248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75614</xdr:rowOff>
    </xdr:from>
    <xdr:to>
      <xdr:col>41</xdr:col>
      <xdr:colOff>50800</xdr:colOff>
      <xdr:row>36</xdr:row>
      <xdr:rowOff>10509</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6972300" y="5733464"/>
          <a:ext cx="889000" cy="449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13252</xdr:rowOff>
    </xdr:from>
    <xdr:to>
      <xdr:col>41</xdr:col>
      <xdr:colOff>101600</xdr:colOff>
      <xdr:row>36</xdr:row>
      <xdr:rowOff>114852</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7810500" y="6185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105979</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7594111" y="6278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47203</xdr:rowOff>
    </xdr:from>
    <xdr:to>
      <xdr:col>36</xdr:col>
      <xdr:colOff>165100</xdr:colOff>
      <xdr:row>33</xdr:row>
      <xdr:rowOff>148803</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6921500" y="5705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139930</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6672795" y="57977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103005</xdr:rowOff>
    </xdr:from>
    <xdr:to>
      <xdr:col>55</xdr:col>
      <xdr:colOff>50800</xdr:colOff>
      <xdr:row>36</xdr:row>
      <xdr:rowOff>33155</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10426700" y="6103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81432</xdr:rowOff>
    </xdr:from>
    <xdr:ext cx="599010" cy="259045"/>
    <xdr:sp macro="" textlink="">
      <xdr:nvSpPr>
        <xdr:cNvPr id="308" name="補助費等該当値テキスト">
          <a:extLst>
            <a:ext uri="{FF2B5EF4-FFF2-40B4-BE49-F238E27FC236}">
              <a16:creationId xmlns:a16="http://schemas.microsoft.com/office/drawing/2014/main" id="{00000000-0008-0000-0600-000034010000}"/>
            </a:ext>
          </a:extLst>
        </xdr:cNvPr>
        <xdr:cNvSpPr txBox="1"/>
      </xdr:nvSpPr>
      <xdr:spPr>
        <a:xfrm>
          <a:off x="10528300" y="60821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137368</xdr:rowOff>
    </xdr:from>
    <xdr:to>
      <xdr:col>50</xdr:col>
      <xdr:colOff>165100</xdr:colOff>
      <xdr:row>36</xdr:row>
      <xdr:rowOff>67518</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9588500" y="6138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84045</xdr:rowOff>
    </xdr:from>
    <xdr:ext cx="59901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339795" y="5913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118728</xdr:rowOff>
    </xdr:from>
    <xdr:to>
      <xdr:col>46</xdr:col>
      <xdr:colOff>38100</xdr:colOff>
      <xdr:row>36</xdr:row>
      <xdr:rowOff>48878</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8699500" y="6119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65405</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450795" y="58947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131159</xdr:rowOff>
    </xdr:from>
    <xdr:to>
      <xdr:col>41</xdr:col>
      <xdr:colOff>101600</xdr:colOff>
      <xdr:row>36</xdr:row>
      <xdr:rowOff>61309</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7810500" y="6131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77836</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561795" y="59071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24814</xdr:rowOff>
    </xdr:from>
    <xdr:to>
      <xdr:col>36</xdr:col>
      <xdr:colOff>165100</xdr:colOff>
      <xdr:row>33</xdr:row>
      <xdr:rowOff>126414</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6921500" y="5682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142941</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672795" y="54578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57</xdr:row>
      <xdr:rowOff>168927</xdr:rowOff>
    </xdr:from>
    <xdr:ext cx="531299"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72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115560</xdr:rowOff>
    </xdr:from>
    <xdr:to>
      <xdr:col>54</xdr:col>
      <xdr:colOff>189865</xdr:colOff>
      <xdr:row>59</xdr:row>
      <xdr:rowOff>76350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688060"/>
          <a:ext cx="1270" cy="1503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80177</xdr:rowOff>
    </xdr:from>
    <xdr:ext cx="534377"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195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76350</xdr:rowOff>
    </xdr:from>
    <xdr:to>
      <xdr:col>55</xdr:col>
      <xdr:colOff>88900</xdr:colOff>
      <xdr:row>59</xdr:row>
      <xdr:rowOff>76350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191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62237</xdr:rowOff>
    </xdr:from>
    <xdr:ext cx="599010"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463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202,640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115560</xdr:rowOff>
    </xdr:from>
    <xdr:to>
      <xdr:col>55</xdr:col>
      <xdr:colOff>88900</xdr:colOff>
      <xdr:row>50</xdr:row>
      <xdr:rowOff>115560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688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19191</xdr:rowOff>
    </xdr:from>
    <xdr:to>
      <xdr:col>55</xdr:col>
      <xdr:colOff>0</xdr:colOff>
      <xdr:row>58</xdr:row>
      <xdr:rowOff>88100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9639300" y="9963291"/>
          <a:ext cx="838200" cy="68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112883</xdr:rowOff>
    </xdr:from>
    <xdr:ext cx="534377"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5426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90006</xdr:rowOff>
    </xdr:from>
    <xdr:to>
      <xdr:col>55</xdr:col>
      <xdr:colOff>50800</xdr:colOff>
      <xdr:row>57</xdr:row>
      <xdr:rowOff>20156</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69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80794</xdr:rowOff>
    </xdr:from>
    <xdr:to>
      <xdr:col>50</xdr:col>
      <xdr:colOff>114300</xdr:colOff>
      <xdr:row>58</xdr:row>
      <xdr:rowOff>88100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8750300" y="10024894"/>
          <a:ext cx="889000" cy="7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162957</xdr:rowOff>
    </xdr:from>
    <xdr:to>
      <xdr:col>50</xdr:col>
      <xdr:colOff>165100</xdr:colOff>
      <xdr:row>57</xdr:row>
      <xdr:rowOff>93107</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764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109634</xdr:rowOff>
    </xdr:from>
    <xdr:ext cx="534377"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72111" y="9539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80794</xdr:rowOff>
    </xdr:from>
    <xdr:to>
      <xdr:col>45</xdr:col>
      <xdr:colOff>177800</xdr:colOff>
      <xdr:row>59</xdr:row>
      <xdr:rowOff>6874</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7861300" y="10024894"/>
          <a:ext cx="889000" cy="97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43701</xdr:rowOff>
    </xdr:from>
    <xdr:to>
      <xdr:col>46</xdr:col>
      <xdr:colOff>38100</xdr:colOff>
      <xdr:row>57</xdr:row>
      <xdr:rowOff>145301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816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161828</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83111" y="9591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25007</xdr:rowOff>
    </xdr:from>
    <xdr:to>
      <xdr:col>41</xdr:col>
      <xdr:colOff>50800</xdr:colOff>
      <xdr:row>59</xdr:row>
      <xdr:rowOff>6874</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6972300" y="9969107"/>
          <a:ext cx="889000" cy="153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35700</xdr:rowOff>
    </xdr:from>
    <xdr:to>
      <xdr:col>41</xdr:col>
      <xdr:colOff>101600</xdr:colOff>
      <xdr:row>57</xdr:row>
      <xdr:rowOff>137300</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80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153827</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94111" y="9583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116707</xdr:rowOff>
    </xdr:from>
    <xdr:to>
      <xdr:col>36</xdr:col>
      <xdr:colOff>165100</xdr:colOff>
      <xdr:row>57</xdr:row>
      <xdr:rowOff>46857</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717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63384</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705111" y="9493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139841</xdr:rowOff>
    </xdr:from>
    <xdr:to>
      <xdr:col>55</xdr:col>
      <xdr:colOff>50800</xdr:colOff>
      <xdr:row>58</xdr:row>
      <xdr:rowOff>69991</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912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118268</xdr:rowOff>
    </xdr:from>
    <xdr:ext cx="534377"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890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37300</xdr:rowOff>
    </xdr:from>
    <xdr:to>
      <xdr:col>50</xdr:col>
      <xdr:colOff>165100</xdr:colOff>
      <xdr:row>58</xdr:row>
      <xdr:rowOff>138900</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98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130027</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72111" y="10074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29994</xdr:rowOff>
    </xdr:from>
    <xdr:to>
      <xdr:col>46</xdr:col>
      <xdr:colOff>38100</xdr:colOff>
      <xdr:row>58</xdr:row>
      <xdr:rowOff>131594</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974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122721</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83111" y="10066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127524</xdr:rowOff>
    </xdr:from>
    <xdr:to>
      <xdr:col>41</xdr:col>
      <xdr:colOff>101600</xdr:colOff>
      <xdr:row>59</xdr:row>
      <xdr:rowOff>57674</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10071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48801</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94111" y="10164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145657</xdr:rowOff>
    </xdr:from>
    <xdr:to>
      <xdr:col>36</xdr:col>
      <xdr:colOff>165100</xdr:colOff>
      <xdr:row>58</xdr:row>
      <xdr:rowOff>75807</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918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66934</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05111" y="10011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89171</xdr:rowOff>
    </xdr:from>
    <xdr:to>
      <xdr:col>54</xdr:col>
      <xdr:colOff>189865</xdr:colOff>
      <xdr:row>78</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090671"/>
          <a:ext cx="1270" cy="14221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35848</xdr:rowOff>
    </xdr:from>
    <xdr:ext cx="599010"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1865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155,526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89171</xdr:rowOff>
    </xdr:from>
    <xdr:to>
      <xdr:col>55</xdr:col>
      <xdr:colOff>88900</xdr:colOff>
      <xdr:row>70</xdr:row>
      <xdr:rowOff>89171</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0906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67087</xdr:rowOff>
    </xdr:from>
    <xdr:to>
      <xdr:col>55</xdr:col>
      <xdr:colOff>0</xdr:colOff>
      <xdr:row>78</xdr:row>
      <xdr:rowOff>95535</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9639300" y="13440187"/>
          <a:ext cx="838200" cy="28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61230</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0914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38353</xdr:rowOff>
    </xdr:from>
    <xdr:to>
      <xdr:col>55</xdr:col>
      <xdr:colOff>50800</xdr:colOff>
      <xdr:row>77</xdr:row>
      <xdr:rowOff>139953</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240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95535</xdr:rowOff>
    </xdr:from>
    <xdr:to>
      <xdr:col>50</xdr:col>
      <xdr:colOff>114300</xdr:colOff>
      <xdr:row>78</xdr:row>
      <xdr:rowOff>109159</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8750300" y="13468635"/>
          <a:ext cx="889000" cy="13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120548</xdr:rowOff>
    </xdr:from>
    <xdr:to>
      <xdr:col>50</xdr:col>
      <xdr:colOff>165100</xdr:colOff>
      <xdr:row>78</xdr:row>
      <xdr:rowOff>50698</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322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67225</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3097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34947</xdr:rowOff>
    </xdr:from>
    <xdr:to>
      <xdr:col>45</xdr:col>
      <xdr:colOff>177800</xdr:colOff>
      <xdr:row>78</xdr:row>
      <xdr:rowOff>109159</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7861300" y="13408047"/>
          <a:ext cx="889000" cy="74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118782</xdr:rowOff>
    </xdr:from>
    <xdr:to>
      <xdr:col>46</xdr:col>
      <xdr:colOff>38100</xdr:colOff>
      <xdr:row>78</xdr:row>
      <xdr:rowOff>48932</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320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65459</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3095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73123</xdr:rowOff>
    </xdr:from>
    <xdr:to>
      <xdr:col>41</xdr:col>
      <xdr:colOff>50800</xdr:colOff>
      <xdr:row>78</xdr:row>
      <xdr:rowOff>34947</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6972300" y="13274773"/>
          <a:ext cx="889000" cy="133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127022</xdr:rowOff>
    </xdr:from>
    <xdr:to>
      <xdr:col>41</xdr:col>
      <xdr:colOff>101600</xdr:colOff>
      <xdr:row>78</xdr:row>
      <xdr:rowOff>57172</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32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73699</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3103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130707</xdr:rowOff>
    </xdr:from>
    <xdr:to>
      <xdr:col>36</xdr:col>
      <xdr:colOff>165100</xdr:colOff>
      <xdr:row>78</xdr:row>
      <xdr:rowOff>60857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332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51984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3425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16287</xdr:rowOff>
    </xdr:from>
    <xdr:to>
      <xdr:col>55</xdr:col>
      <xdr:colOff>50800</xdr:colOff>
      <xdr:row>78</xdr:row>
      <xdr:rowOff>117887</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389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102664</xdr:rowOff>
    </xdr:from>
    <xdr:ext cx="469744"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3304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44735</xdr:rowOff>
    </xdr:from>
    <xdr:to>
      <xdr:col>50</xdr:col>
      <xdr:colOff>165100</xdr:colOff>
      <xdr:row>78</xdr:row>
      <xdr:rowOff>146335</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417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137462</xdr:rowOff>
    </xdr:from>
    <xdr:ext cx="469744"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04428" y="13510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58359</xdr:rowOff>
    </xdr:from>
    <xdr:to>
      <xdr:col>46</xdr:col>
      <xdr:colOff>38100</xdr:colOff>
      <xdr:row>78</xdr:row>
      <xdr:rowOff>159959</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431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151086</xdr:rowOff>
    </xdr:from>
    <xdr:ext cx="469744"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15428" y="13524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155597</xdr:rowOff>
    </xdr:from>
    <xdr:to>
      <xdr:col>41</xdr:col>
      <xdr:colOff>101600</xdr:colOff>
      <xdr:row>78</xdr:row>
      <xdr:rowOff>85747</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357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76874</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94111" y="13449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22323</xdr:rowOff>
    </xdr:from>
    <xdr:to>
      <xdr:col>36</xdr:col>
      <xdr:colOff>165100</xdr:colOff>
      <xdr:row>77</xdr:row>
      <xdr:rowOff>123923</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223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140450</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2999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83480</xdr:rowOff>
    </xdr:from>
    <xdr:to>
      <xdr:col>54</xdr:col>
      <xdr:colOff>189865</xdr:colOff>
      <xdr:row>98</xdr:row>
      <xdr:rowOff>82291</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flipV="1">
          <a:off x="10475595" y="15513980"/>
          <a:ext cx="1270" cy="13704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86118</xdr:rowOff>
    </xdr:from>
    <xdr:ext cx="534377" cy="259045"/>
    <xdr:sp macro="" textlink="">
      <xdr:nvSpPr>
        <xdr:cNvPr id="452" name="普通建設事業費 （ うち更新整備　）最小値テキスト">
          <a:extLst>
            <a:ext uri="{FF2B5EF4-FFF2-40B4-BE49-F238E27FC236}">
              <a16:creationId xmlns:a16="http://schemas.microsoft.com/office/drawing/2014/main" id="{00000000-0008-0000-0600-0000C4010000}"/>
            </a:ext>
          </a:extLst>
        </xdr:cNvPr>
        <xdr:cNvSpPr txBox="1"/>
      </xdr:nvSpPr>
      <xdr:spPr>
        <a:xfrm>
          <a:off x="10528300" y="16888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82291</xdr:rowOff>
    </xdr:from>
    <xdr:to>
      <xdr:col>55</xdr:col>
      <xdr:colOff>88900</xdr:colOff>
      <xdr:row>98</xdr:row>
      <xdr:rowOff>82291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6884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30157</xdr:rowOff>
    </xdr:from>
    <xdr:ext cx="599010" cy="259045"/>
    <xdr:sp macro="" textlink="">
      <xdr:nvSpPr>
        <xdr:cNvPr id="454" name="普通建設事業費 （ うち更新整備　）最大値テキスト">
          <a:extLst>
            <a:ext uri="{FF2B5EF4-FFF2-40B4-BE49-F238E27FC236}">
              <a16:creationId xmlns:a16="http://schemas.microsoft.com/office/drawing/2014/main" id="{00000000-0008-0000-0600-0000C6010000}"/>
            </a:ext>
          </a:extLst>
        </xdr:cNvPr>
        <xdr:cNvSpPr txBox="1"/>
      </xdr:nvSpPr>
      <xdr:spPr>
        <a:xfrm>
          <a:off x="10528300" y="15289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83480</xdr:rowOff>
    </xdr:from>
    <xdr:to>
      <xdr:col>55</xdr:col>
      <xdr:colOff>88900</xdr:colOff>
      <xdr:row>90</xdr:row>
      <xdr:rowOff>83480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5513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135882</xdr:rowOff>
    </xdr:from>
    <xdr:to>
      <xdr:col>55</xdr:col>
      <xdr:colOff>0</xdr:colOff>
      <xdr:row>97</xdr:row>
      <xdr:rowOff>162758</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9639300" y="16766532"/>
          <a:ext cx="838200" cy="26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125317</xdr:rowOff>
    </xdr:from>
    <xdr:ext cx="534377" cy="259045"/>
    <xdr:sp macro="" textlink="">
      <xdr:nvSpPr>
        <xdr:cNvPr id="457" name="普通建設事業費 （ うち更新整備　）平均値テキスト">
          <a:extLst>
            <a:ext uri="{FF2B5EF4-FFF2-40B4-BE49-F238E27FC236}">
              <a16:creationId xmlns:a16="http://schemas.microsoft.com/office/drawing/2014/main" id="{00000000-0008-0000-0600-0000C9010000}"/>
            </a:ext>
          </a:extLst>
        </xdr:cNvPr>
        <xdr:cNvSpPr txBox="1"/>
      </xdr:nvSpPr>
      <xdr:spPr>
        <a:xfrm>
          <a:off x="10528300" y="164130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102440</xdr:rowOff>
    </xdr:from>
    <xdr:to>
      <xdr:col>55</xdr:col>
      <xdr:colOff>50800</xdr:colOff>
      <xdr:row>97</xdr:row>
      <xdr:rowOff>32590</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10426700" y="16561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57807</xdr:rowOff>
    </xdr:from>
    <xdr:to>
      <xdr:col>50</xdr:col>
      <xdr:colOff>114300</xdr:colOff>
      <xdr:row>97</xdr:row>
      <xdr:rowOff>135882</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8750300" y="16688457"/>
          <a:ext cx="889000" cy="78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93328</xdr:rowOff>
    </xdr:from>
    <xdr:to>
      <xdr:col>50</xdr:col>
      <xdr:colOff>165100</xdr:colOff>
      <xdr:row>97</xdr:row>
      <xdr:rowOff>23478</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9588500" y="1655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40005</xdr:rowOff>
    </xdr:from>
    <xdr:ext cx="534377"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9372111" y="16327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57807</xdr:rowOff>
    </xdr:from>
    <xdr:to>
      <xdr:col>45</xdr:col>
      <xdr:colOff>177800</xdr:colOff>
      <xdr:row>98</xdr:row>
      <xdr:rowOff>18999</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7861300" y="16688457"/>
          <a:ext cx="889000" cy="132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142286</xdr:rowOff>
    </xdr:from>
    <xdr:to>
      <xdr:col>46</xdr:col>
      <xdr:colOff>38100</xdr:colOff>
      <xdr:row>97</xdr:row>
      <xdr:rowOff>72436</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8699500" y="16601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88963</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8483111" y="16376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13666</xdr:rowOff>
    </xdr:from>
    <xdr:to>
      <xdr:col>41</xdr:col>
      <xdr:colOff>50800</xdr:colOff>
      <xdr:row>98</xdr:row>
      <xdr:rowOff>18999</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6972300" y="16815766"/>
          <a:ext cx="889000" cy="5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142735</xdr:rowOff>
    </xdr:from>
    <xdr:to>
      <xdr:col>41</xdr:col>
      <xdr:colOff>101600</xdr:colOff>
      <xdr:row>97</xdr:row>
      <xdr:rowOff>72885</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7810500" y="1660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89412</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594111" y="16377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62900</xdr:rowOff>
    </xdr:from>
    <xdr:to>
      <xdr:col>36</xdr:col>
      <xdr:colOff>165100</xdr:colOff>
      <xdr:row>96</xdr:row>
      <xdr:rowOff>164500</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6921500" y="1652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9577</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6705111" y="16297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111958</xdr:rowOff>
    </xdr:from>
    <xdr:to>
      <xdr:col>55</xdr:col>
      <xdr:colOff>50800</xdr:colOff>
      <xdr:row>98</xdr:row>
      <xdr:rowOff>42108</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10426700" y="16742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26885</xdr:rowOff>
    </xdr:from>
    <xdr:ext cx="534377" cy="259045"/>
    <xdr:sp macro="" textlink="">
      <xdr:nvSpPr>
        <xdr:cNvPr id="476" name="普通建設事業費 （ うち更新整備　）該当値テキスト">
          <a:extLst>
            <a:ext uri="{FF2B5EF4-FFF2-40B4-BE49-F238E27FC236}">
              <a16:creationId xmlns:a16="http://schemas.microsoft.com/office/drawing/2014/main" id="{00000000-0008-0000-0600-0000DC010000}"/>
            </a:ext>
          </a:extLst>
        </xdr:cNvPr>
        <xdr:cNvSpPr txBox="1"/>
      </xdr:nvSpPr>
      <xdr:spPr>
        <a:xfrm>
          <a:off x="10528300" y="16657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85082</xdr:rowOff>
    </xdr:from>
    <xdr:to>
      <xdr:col>50</xdr:col>
      <xdr:colOff>165100</xdr:colOff>
      <xdr:row>98</xdr:row>
      <xdr:rowOff>15232</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9588500" y="16715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6359</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372111" y="16808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7007</xdr:rowOff>
    </xdr:from>
    <xdr:to>
      <xdr:col>46</xdr:col>
      <xdr:colOff>38100</xdr:colOff>
      <xdr:row>97</xdr:row>
      <xdr:rowOff>108607</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8699500" y="16637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99734</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83111" y="16730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139649</xdr:rowOff>
    </xdr:from>
    <xdr:to>
      <xdr:col>41</xdr:col>
      <xdr:colOff>101600</xdr:colOff>
      <xdr:row>98</xdr:row>
      <xdr:rowOff>69799</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7810500" y="16770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60926</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863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134316</xdr:rowOff>
    </xdr:from>
    <xdr:to>
      <xdr:col>36</xdr:col>
      <xdr:colOff>165100</xdr:colOff>
      <xdr:row>98</xdr:row>
      <xdr:rowOff>64466</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6921500" y="16764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55593</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857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9" name="災害復旧事業費グラフ枠">
          <a:extLst>
            <a:ext uri="{FF2B5EF4-FFF2-40B4-BE49-F238E27FC236}">
              <a16:creationId xmlns:a16="http://schemas.microsoft.com/office/drawing/2014/main" id="{00000000-0008-0000-0600-0000FD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41369</xdr:rowOff>
    </xdr:from>
    <xdr:to>
      <xdr:col>85</xdr:col>
      <xdr:colOff>126364</xdr:colOff>
      <xdr:row>39</xdr:row>
      <xdr:rowOff>98878</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flipV="1">
          <a:off x="16317595" y="5184869"/>
          <a:ext cx="1269" cy="1600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1" name="災害復旧事業費最小値テキスト">
          <a:extLst>
            <a:ext uri="{FF2B5EF4-FFF2-40B4-BE49-F238E27FC236}">
              <a16:creationId xmlns:a16="http://schemas.microsoft.com/office/drawing/2014/main" id="{00000000-0008-0000-0600-0000FF01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159496</xdr:rowOff>
    </xdr:from>
    <xdr:ext cx="534377" cy="259045"/>
    <xdr:sp macro="" textlink="">
      <xdr:nvSpPr>
        <xdr:cNvPr id="513" name="災害復旧事業費最大値テキスト">
          <a:extLst>
            <a:ext uri="{FF2B5EF4-FFF2-40B4-BE49-F238E27FC236}">
              <a16:creationId xmlns:a16="http://schemas.microsoft.com/office/drawing/2014/main" id="{00000000-0008-0000-0600-000001020000}"/>
            </a:ext>
          </a:extLst>
        </xdr:cNvPr>
        <xdr:cNvSpPr txBox="1"/>
      </xdr:nvSpPr>
      <xdr:spPr>
        <a:xfrm>
          <a:off x="16370300" y="4960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41369</xdr:rowOff>
    </xdr:from>
    <xdr:to>
      <xdr:col>86</xdr:col>
      <xdr:colOff>25400</xdr:colOff>
      <xdr:row>30</xdr:row>
      <xdr:rowOff>41369</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6230600" y="5184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33891</xdr:rowOff>
    </xdr:from>
    <xdr:to>
      <xdr:col>85</xdr:col>
      <xdr:colOff>127000</xdr:colOff>
      <xdr:row>39</xdr:row>
      <xdr:rowOff>47362</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5481300" y="6720441"/>
          <a:ext cx="838200" cy="13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120644</xdr:rowOff>
    </xdr:from>
    <xdr:ext cx="469744" cy="259045"/>
    <xdr:sp macro="" textlink="">
      <xdr:nvSpPr>
        <xdr:cNvPr id="516" name="災害復旧事業費平均値テキスト">
          <a:extLst>
            <a:ext uri="{FF2B5EF4-FFF2-40B4-BE49-F238E27FC236}">
              <a16:creationId xmlns:a16="http://schemas.microsoft.com/office/drawing/2014/main" id="{00000000-0008-0000-0600-000004020000}"/>
            </a:ext>
          </a:extLst>
        </xdr:cNvPr>
        <xdr:cNvSpPr txBox="1"/>
      </xdr:nvSpPr>
      <xdr:spPr>
        <a:xfrm>
          <a:off x="16370300" y="64642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97766</xdr:rowOff>
    </xdr:from>
    <xdr:to>
      <xdr:col>85</xdr:col>
      <xdr:colOff>177800</xdr:colOff>
      <xdr:row>39</xdr:row>
      <xdr:rowOff>27916</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6268700" y="661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33891</xdr:rowOff>
    </xdr:from>
    <xdr:to>
      <xdr:col>81</xdr:col>
      <xdr:colOff>50800</xdr:colOff>
      <xdr:row>39</xdr:row>
      <xdr:rowOff>98878</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4592300" y="6720441"/>
          <a:ext cx="889000" cy="64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67069</xdr:rowOff>
    </xdr:from>
    <xdr:to>
      <xdr:col>81</xdr:col>
      <xdr:colOff>101600</xdr:colOff>
      <xdr:row>38</xdr:row>
      <xdr:rowOff>168669</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5430500" y="6582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13746</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5246428" y="6357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129803</xdr:rowOff>
    </xdr:from>
    <xdr:to>
      <xdr:col>76</xdr:col>
      <xdr:colOff>165100</xdr:colOff>
      <xdr:row>39</xdr:row>
      <xdr:rowOff>59953</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4541500" y="6644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76480</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4357428" y="6420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91139</xdr:rowOff>
    </xdr:from>
    <xdr:to>
      <xdr:col>71</xdr:col>
      <xdr:colOff>177800</xdr:colOff>
      <xdr:row>39</xdr:row>
      <xdr:rowOff>98878</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2814300" y="6777689"/>
          <a:ext cx="889000" cy="7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138865</xdr:rowOff>
    </xdr:from>
    <xdr:to>
      <xdr:col>72</xdr:col>
      <xdr:colOff>38100</xdr:colOff>
      <xdr:row>39</xdr:row>
      <xdr:rowOff>69015</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3652500" y="6653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85543</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468428" y="6429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102795</xdr:rowOff>
    </xdr:from>
    <xdr:to>
      <xdr:col>67</xdr:col>
      <xdr:colOff>101600</xdr:colOff>
      <xdr:row>39</xdr:row>
      <xdr:rowOff>32945</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2763500" y="6617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49473</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2579428" y="6393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168012</xdr:rowOff>
    </xdr:from>
    <xdr:to>
      <xdr:col>85</xdr:col>
      <xdr:colOff>177800</xdr:colOff>
      <xdr:row>39</xdr:row>
      <xdr:rowOff>98162</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6268700" y="6683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82939</xdr:rowOff>
    </xdr:from>
    <xdr:ext cx="469744" cy="259045"/>
    <xdr:sp macro="" textlink="">
      <xdr:nvSpPr>
        <xdr:cNvPr id="535" name="災害復旧事業費該当値テキスト">
          <a:extLst>
            <a:ext uri="{FF2B5EF4-FFF2-40B4-BE49-F238E27FC236}">
              <a16:creationId xmlns:a16="http://schemas.microsoft.com/office/drawing/2014/main" id="{00000000-0008-0000-0600-000017020000}"/>
            </a:ext>
          </a:extLst>
        </xdr:cNvPr>
        <xdr:cNvSpPr txBox="1"/>
      </xdr:nvSpPr>
      <xdr:spPr>
        <a:xfrm>
          <a:off x="16370300" y="6598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154541</xdr:rowOff>
    </xdr:from>
    <xdr:to>
      <xdr:col>81</xdr:col>
      <xdr:colOff>101600</xdr:colOff>
      <xdr:row>39</xdr:row>
      <xdr:rowOff>84691</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5430500" y="6669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75818</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5246428" y="6762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40339</xdr:rowOff>
    </xdr:from>
    <xdr:to>
      <xdr:col>67</xdr:col>
      <xdr:colOff>101600</xdr:colOff>
      <xdr:row>39</xdr:row>
      <xdr:rowOff>141939</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2763500" y="6726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133066</xdr:rowOff>
    </xdr:from>
    <xdr:ext cx="378565"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625017" y="68196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8" name="失業対策事業費グラフ枠">
          <a:extLst>
            <a:ext uri="{FF2B5EF4-FFF2-40B4-BE49-F238E27FC236}">
              <a16:creationId xmlns:a16="http://schemas.microsoft.com/office/drawing/2014/main" id="{00000000-0008-0000-0600-00002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0" name="失業対策事業費最小値テキスト">
          <a:extLst>
            <a:ext uri="{FF2B5EF4-FFF2-40B4-BE49-F238E27FC236}">
              <a16:creationId xmlns:a16="http://schemas.microsoft.com/office/drawing/2014/main" id="{00000000-0008-0000-0600-000030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2" name="失業対策事業費最大値テキスト">
          <a:extLst>
            <a:ext uri="{FF2B5EF4-FFF2-40B4-BE49-F238E27FC236}">
              <a16:creationId xmlns:a16="http://schemas.microsoft.com/office/drawing/2014/main" id="{00000000-0008-0000-0600-000032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5" name="失業対策事業費平均値テキスト">
          <a:extLst>
            <a:ext uri="{FF2B5EF4-FFF2-40B4-BE49-F238E27FC236}">
              <a16:creationId xmlns:a16="http://schemas.microsoft.com/office/drawing/2014/main" id="{00000000-0008-0000-0600-000035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4" name="失業対策事業費該当値テキスト">
          <a:extLst>
            <a:ext uri="{FF2B5EF4-FFF2-40B4-BE49-F238E27FC236}">
              <a16:creationId xmlns:a16="http://schemas.microsoft.com/office/drawing/2014/main" id="{00000000-0008-0000-0600-000048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5" name="公債費グラフ枠">
          <a:extLst>
            <a:ext uri="{FF2B5EF4-FFF2-40B4-BE49-F238E27FC236}">
              <a16:creationId xmlns:a16="http://schemas.microsoft.com/office/drawing/2014/main" id="{00000000-0008-0000-0600-000067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78663</xdr:rowOff>
    </xdr:from>
    <xdr:to>
      <xdr:col>85</xdr:col>
      <xdr:colOff>126364</xdr:colOff>
      <xdr:row>78</xdr:row>
      <xdr:rowOff>153239</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flipV="1">
          <a:off x="16317595" y="12080163"/>
          <a:ext cx="1269" cy="14461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157066</xdr:rowOff>
    </xdr:from>
    <xdr:ext cx="469744" cy="259045"/>
    <xdr:sp macro="" textlink="">
      <xdr:nvSpPr>
        <xdr:cNvPr id="617" name="公債費最小値テキスト">
          <a:extLst>
            <a:ext uri="{FF2B5EF4-FFF2-40B4-BE49-F238E27FC236}">
              <a16:creationId xmlns:a16="http://schemas.microsoft.com/office/drawing/2014/main" id="{00000000-0008-0000-0600-000069020000}"/>
            </a:ext>
          </a:extLst>
        </xdr:cNvPr>
        <xdr:cNvSpPr txBox="1"/>
      </xdr:nvSpPr>
      <xdr:spPr>
        <a:xfrm>
          <a:off x="16370300" y="13530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153239</xdr:rowOff>
    </xdr:from>
    <xdr:to>
      <xdr:col>86</xdr:col>
      <xdr:colOff>25400</xdr:colOff>
      <xdr:row>78</xdr:row>
      <xdr:rowOff>153239</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6230600" y="13526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25340</xdr:rowOff>
    </xdr:from>
    <xdr:ext cx="599010" cy="259045"/>
    <xdr:sp macro="" textlink="">
      <xdr:nvSpPr>
        <xdr:cNvPr id="619" name="公債費最大値テキスト">
          <a:extLst>
            <a:ext uri="{FF2B5EF4-FFF2-40B4-BE49-F238E27FC236}">
              <a16:creationId xmlns:a16="http://schemas.microsoft.com/office/drawing/2014/main" id="{00000000-0008-0000-0600-00006B020000}"/>
            </a:ext>
          </a:extLst>
        </xdr:cNvPr>
        <xdr:cNvSpPr txBox="1"/>
      </xdr:nvSpPr>
      <xdr:spPr>
        <a:xfrm>
          <a:off x="16370300" y="11855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118,806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78663</xdr:rowOff>
    </xdr:from>
    <xdr:to>
      <xdr:col>86</xdr:col>
      <xdr:colOff>25400</xdr:colOff>
      <xdr:row>70</xdr:row>
      <xdr:rowOff>78663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6230600" y="1208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125006</xdr:rowOff>
    </xdr:from>
    <xdr:to>
      <xdr:col>85</xdr:col>
      <xdr:colOff>127000</xdr:colOff>
      <xdr:row>75</xdr:row>
      <xdr:rowOff>126505</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5481300" y="12983756"/>
          <a:ext cx="838200" cy="1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73</xdr:row>
      <xdr:rowOff>131056</xdr:rowOff>
    </xdr:from>
    <xdr:ext cx="534377" cy="259045"/>
    <xdr:sp macro="" textlink="">
      <xdr:nvSpPr>
        <xdr:cNvPr id="622" name="公債費平均値テキスト">
          <a:extLst>
            <a:ext uri="{FF2B5EF4-FFF2-40B4-BE49-F238E27FC236}">
              <a16:creationId xmlns:a16="http://schemas.microsoft.com/office/drawing/2014/main" id="{00000000-0008-0000-0600-00006E020000}"/>
            </a:ext>
          </a:extLst>
        </xdr:cNvPr>
        <xdr:cNvSpPr txBox="1"/>
      </xdr:nvSpPr>
      <xdr:spPr>
        <a:xfrm>
          <a:off x="16370300" y="126469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108179</xdr:rowOff>
    </xdr:from>
    <xdr:to>
      <xdr:col>85</xdr:col>
      <xdr:colOff>177800</xdr:colOff>
      <xdr:row>75</xdr:row>
      <xdr:rowOff>38329</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6268700" y="12795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89560</xdr:rowOff>
    </xdr:from>
    <xdr:to>
      <xdr:col>81</xdr:col>
      <xdr:colOff>50800</xdr:colOff>
      <xdr:row>75</xdr:row>
      <xdr:rowOff>125006</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4592300" y="12948310"/>
          <a:ext cx="889000" cy="35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111582</xdr:rowOff>
    </xdr:from>
    <xdr:to>
      <xdr:col>81</xdr:col>
      <xdr:colOff>101600</xdr:colOff>
      <xdr:row>75</xdr:row>
      <xdr:rowOff>41732</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5430500" y="12798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58259</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5214111" y="12574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81064</xdr:rowOff>
    </xdr:from>
    <xdr:to>
      <xdr:col>76</xdr:col>
      <xdr:colOff>114300</xdr:colOff>
      <xdr:row>75</xdr:row>
      <xdr:rowOff>89560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3703300" y="12939814"/>
          <a:ext cx="889000" cy="8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88341</xdr:rowOff>
    </xdr:from>
    <xdr:to>
      <xdr:col>76</xdr:col>
      <xdr:colOff>165100</xdr:colOff>
      <xdr:row>75</xdr:row>
      <xdr:rowOff>18491</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4541500" y="12775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35018</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325111" y="12550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81064</xdr:rowOff>
    </xdr:from>
    <xdr:to>
      <xdr:col>71</xdr:col>
      <xdr:colOff>177800</xdr:colOff>
      <xdr:row>75</xdr:row>
      <xdr:rowOff>101740</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2814300" y="12939814"/>
          <a:ext cx="889000" cy="20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112331</xdr:rowOff>
    </xdr:from>
    <xdr:to>
      <xdr:col>72</xdr:col>
      <xdr:colOff>38100</xdr:colOff>
      <xdr:row>75</xdr:row>
      <xdr:rowOff>42481</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3652500" y="12799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59008</xdr:rowOff>
    </xdr:from>
    <xdr:ext cx="534377"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3436111" y="12574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139674</xdr:rowOff>
    </xdr:from>
    <xdr:to>
      <xdr:col>67</xdr:col>
      <xdr:colOff>101600</xdr:colOff>
      <xdr:row>75</xdr:row>
      <xdr:rowOff>69824</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2763500" y="12826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86351</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2547111" y="1260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75705</xdr:rowOff>
    </xdr:from>
    <xdr:to>
      <xdr:col>85</xdr:col>
      <xdr:colOff>177800</xdr:colOff>
      <xdr:row>76</xdr:row>
      <xdr:rowOff>5854</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6268700" y="1293445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54132</xdr:rowOff>
    </xdr:from>
    <xdr:ext cx="534377" cy="259045"/>
    <xdr:sp macro="" textlink="">
      <xdr:nvSpPr>
        <xdr:cNvPr id="641" name="公債費該当値テキスト">
          <a:extLst>
            <a:ext uri="{FF2B5EF4-FFF2-40B4-BE49-F238E27FC236}">
              <a16:creationId xmlns:a16="http://schemas.microsoft.com/office/drawing/2014/main" id="{00000000-0008-0000-0600-000081020000}"/>
            </a:ext>
          </a:extLst>
        </xdr:cNvPr>
        <xdr:cNvSpPr txBox="1"/>
      </xdr:nvSpPr>
      <xdr:spPr>
        <a:xfrm>
          <a:off x="16370300" y="12912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74206</xdr:rowOff>
    </xdr:from>
    <xdr:to>
      <xdr:col>81</xdr:col>
      <xdr:colOff>101600</xdr:colOff>
      <xdr:row>76</xdr:row>
      <xdr:rowOff>4356</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5430500" y="12932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166933</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5214111" y="13025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38760</xdr:rowOff>
    </xdr:from>
    <xdr:to>
      <xdr:col>76</xdr:col>
      <xdr:colOff>165100</xdr:colOff>
      <xdr:row>75</xdr:row>
      <xdr:rowOff>140360</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4541500" y="12897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131487</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325111" y="12990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30264</xdr:rowOff>
    </xdr:from>
    <xdr:to>
      <xdr:col>72</xdr:col>
      <xdr:colOff>38100</xdr:colOff>
      <xdr:row>75</xdr:row>
      <xdr:rowOff>131864</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3652500" y="12889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122992</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3436111" y="12981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50940</xdr:rowOff>
    </xdr:from>
    <xdr:to>
      <xdr:col>67</xdr:col>
      <xdr:colOff>101600</xdr:colOff>
      <xdr:row>75</xdr:row>
      <xdr:rowOff>152540</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2763500" y="12909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143667</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2547111" y="13002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2" name="積立金グラフ枠">
          <a:extLst>
            <a:ext uri="{FF2B5EF4-FFF2-40B4-BE49-F238E27FC236}">
              <a16:creationId xmlns:a16="http://schemas.microsoft.com/office/drawing/2014/main" id="{00000000-0008-0000-0600-0000A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65342</xdr:rowOff>
    </xdr:from>
    <xdr:to>
      <xdr:col>85</xdr:col>
      <xdr:colOff>126364</xdr:colOff>
      <xdr:row>99</xdr:row>
      <xdr:rowOff>17538</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flipV="1">
          <a:off x="16317595" y="15495842"/>
          <a:ext cx="1269" cy="14952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21365</xdr:rowOff>
    </xdr:from>
    <xdr:ext cx="469744" cy="259045"/>
    <xdr:sp macro="" textlink="">
      <xdr:nvSpPr>
        <xdr:cNvPr id="674" name="積立金最小値テキスト">
          <a:extLst>
            <a:ext uri="{FF2B5EF4-FFF2-40B4-BE49-F238E27FC236}">
              <a16:creationId xmlns:a16="http://schemas.microsoft.com/office/drawing/2014/main" id="{00000000-0008-0000-0600-0000A2020000}"/>
            </a:ext>
          </a:extLst>
        </xdr:cNvPr>
        <xdr:cNvSpPr txBox="1"/>
      </xdr:nvSpPr>
      <xdr:spPr>
        <a:xfrm>
          <a:off x="16370300" y="16994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17538</xdr:rowOff>
    </xdr:from>
    <xdr:to>
      <xdr:col>86</xdr:col>
      <xdr:colOff>25400</xdr:colOff>
      <xdr:row>99</xdr:row>
      <xdr:rowOff>17538</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6230600" y="16991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12019</xdr:rowOff>
    </xdr:from>
    <xdr:ext cx="599010" cy="259045"/>
    <xdr:sp macro="" textlink="">
      <xdr:nvSpPr>
        <xdr:cNvPr id="676" name="積立金最大値テキスト">
          <a:extLst>
            <a:ext uri="{FF2B5EF4-FFF2-40B4-BE49-F238E27FC236}">
              <a16:creationId xmlns:a16="http://schemas.microsoft.com/office/drawing/2014/main" id="{00000000-0008-0000-0600-0000A4020000}"/>
            </a:ext>
          </a:extLst>
        </xdr:cNvPr>
        <xdr:cNvSpPr txBox="1"/>
      </xdr:nvSpPr>
      <xdr:spPr>
        <a:xfrm>
          <a:off x="16370300" y="15271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65342</xdr:rowOff>
    </xdr:from>
    <xdr:to>
      <xdr:col>86</xdr:col>
      <xdr:colOff>25400</xdr:colOff>
      <xdr:row>90</xdr:row>
      <xdr:rowOff>65342</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6230600" y="15495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97917</xdr:rowOff>
    </xdr:from>
    <xdr:to>
      <xdr:col>85</xdr:col>
      <xdr:colOff>127000</xdr:colOff>
      <xdr:row>98</xdr:row>
      <xdr:rowOff>167450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5481300" y="16900017"/>
          <a:ext cx="838200" cy="69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106278</xdr:rowOff>
    </xdr:from>
    <xdr:ext cx="534377" cy="259045"/>
    <xdr:sp macro="" textlink="">
      <xdr:nvSpPr>
        <xdr:cNvPr id="679" name="積立金平均値テキスト">
          <a:extLst>
            <a:ext uri="{FF2B5EF4-FFF2-40B4-BE49-F238E27FC236}">
              <a16:creationId xmlns:a16="http://schemas.microsoft.com/office/drawing/2014/main" id="{00000000-0008-0000-0600-0000A7020000}"/>
            </a:ext>
          </a:extLst>
        </xdr:cNvPr>
        <xdr:cNvSpPr txBox="1"/>
      </xdr:nvSpPr>
      <xdr:spPr>
        <a:xfrm>
          <a:off x="16370300" y="163940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83401</xdr:rowOff>
    </xdr:from>
    <xdr:to>
      <xdr:col>85</xdr:col>
      <xdr:colOff>177800</xdr:colOff>
      <xdr:row>97</xdr:row>
      <xdr:rowOff>13551</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6268700" y="16542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11709</xdr:rowOff>
    </xdr:from>
    <xdr:to>
      <xdr:col>81</xdr:col>
      <xdr:colOff>50800</xdr:colOff>
      <xdr:row>98</xdr:row>
      <xdr:rowOff>167450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4592300" y="16813809"/>
          <a:ext cx="889000" cy="155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149619</xdr:rowOff>
    </xdr:from>
    <xdr:to>
      <xdr:col>81</xdr:col>
      <xdr:colOff>101600</xdr:colOff>
      <xdr:row>97</xdr:row>
      <xdr:rowOff>79769</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5430500" y="16608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96296</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5214111" y="16384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150964</xdr:rowOff>
    </xdr:from>
    <xdr:to>
      <xdr:col>76</xdr:col>
      <xdr:colOff>114300</xdr:colOff>
      <xdr:row>98</xdr:row>
      <xdr:rowOff>11709</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3703300" y="16610164"/>
          <a:ext cx="889000" cy="203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78626</xdr:rowOff>
    </xdr:from>
    <xdr:to>
      <xdr:col>76</xdr:col>
      <xdr:colOff>165100</xdr:colOff>
      <xdr:row>97</xdr:row>
      <xdr:rowOff>8776</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4541500" y="16537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25303</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325111" y="16313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150964</xdr:rowOff>
    </xdr:from>
    <xdr:to>
      <xdr:col>71</xdr:col>
      <xdr:colOff>177800</xdr:colOff>
      <xdr:row>99</xdr:row>
      <xdr:rowOff>636</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2814300" y="16610164"/>
          <a:ext cx="889000" cy="36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22746</xdr:rowOff>
    </xdr:from>
    <xdr:to>
      <xdr:col>72</xdr:col>
      <xdr:colOff>38100</xdr:colOff>
      <xdr:row>96</xdr:row>
      <xdr:rowOff>124346</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3652500" y="16481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140873</xdr:rowOff>
    </xdr:from>
    <xdr:ext cx="534377"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436111" y="16257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94590</xdr:rowOff>
    </xdr:from>
    <xdr:to>
      <xdr:col>67</xdr:col>
      <xdr:colOff>101600</xdr:colOff>
      <xdr:row>98</xdr:row>
      <xdr:rowOff>24740</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2763500" y="1672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41267</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2547111" y="16500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47117</xdr:rowOff>
    </xdr:from>
    <xdr:to>
      <xdr:col>85</xdr:col>
      <xdr:colOff>177800</xdr:colOff>
      <xdr:row>98</xdr:row>
      <xdr:rowOff>148717</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6268700" y="16849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133494</xdr:rowOff>
    </xdr:from>
    <xdr:ext cx="469744" cy="259045"/>
    <xdr:sp macro="" textlink="">
      <xdr:nvSpPr>
        <xdr:cNvPr id="698" name="積立金該当値テキスト">
          <a:extLst>
            <a:ext uri="{FF2B5EF4-FFF2-40B4-BE49-F238E27FC236}">
              <a16:creationId xmlns:a16="http://schemas.microsoft.com/office/drawing/2014/main" id="{00000000-0008-0000-0600-0000BA020000}"/>
            </a:ext>
          </a:extLst>
        </xdr:cNvPr>
        <xdr:cNvSpPr txBox="1"/>
      </xdr:nvSpPr>
      <xdr:spPr>
        <a:xfrm>
          <a:off x="16370300" y="16764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116650</xdr:rowOff>
    </xdr:from>
    <xdr:to>
      <xdr:col>81</xdr:col>
      <xdr:colOff>101600</xdr:colOff>
      <xdr:row>99</xdr:row>
      <xdr:rowOff>46800</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5430500" y="1691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37927</xdr:rowOff>
    </xdr:from>
    <xdr:ext cx="469744"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5246428" y="17011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132359</xdr:rowOff>
    </xdr:from>
    <xdr:to>
      <xdr:col>76</xdr:col>
      <xdr:colOff>165100</xdr:colOff>
      <xdr:row>98</xdr:row>
      <xdr:rowOff>62509</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4541500" y="16763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53636</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325111" y="16855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100164</xdr:rowOff>
    </xdr:from>
    <xdr:to>
      <xdr:col>72</xdr:col>
      <xdr:colOff>38100</xdr:colOff>
      <xdr:row>97</xdr:row>
      <xdr:rowOff>30314</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3652500" y="16559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21441</xdr:rowOff>
    </xdr:from>
    <xdr:ext cx="534377"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436111" y="16652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121286</xdr:rowOff>
    </xdr:from>
    <xdr:to>
      <xdr:col>67</xdr:col>
      <xdr:colOff>101600</xdr:colOff>
      <xdr:row>99</xdr:row>
      <xdr:rowOff>51436</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2763500" y="1692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42563</xdr:rowOff>
    </xdr:from>
    <xdr:ext cx="469744"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2579428" y="17016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5" name="投資及び出資金グラフ枠">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150844</xdr:rowOff>
    </xdr:from>
    <xdr:to>
      <xdr:col>116</xdr:col>
      <xdr:colOff>62864</xdr:colOff>
      <xdr:row>38</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flipV="1">
          <a:off x="22159595" y="5294344"/>
          <a:ext cx="1269" cy="1246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29227</xdr:rowOff>
    </xdr:from>
    <xdr:ext cx="249299" cy="259045"/>
    <xdr:sp macro="" textlink="">
      <xdr:nvSpPr>
        <xdr:cNvPr id="727" name="投資及び出資金最小値テキスト">
          <a:extLst>
            <a:ext uri="{FF2B5EF4-FFF2-40B4-BE49-F238E27FC236}">
              <a16:creationId xmlns:a16="http://schemas.microsoft.com/office/drawing/2014/main" id="{00000000-0008-0000-0600-0000D7020000}"/>
            </a:ext>
          </a:extLst>
        </xdr:cNvPr>
        <xdr:cNvSpPr txBox="1"/>
      </xdr:nvSpPr>
      <xdr:spPr>
        <a:xfrm>
          <a:off x="22212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97521</xdr:rowOff>
    </xdr:from>
    <xdr:ext cx="534377" cy="259045"/>
    <xdr:sp macro="" textlink="">
      <xdr:nvSpPr>
        <xdr:cNvPr id="729" name="投資及び出資金最大値テキスト">
          <a:extLst>
            <a:ext uri="{FF2B5EF4-FFF2-40B4-BE49-F238E27FC236}">
              <a16:creationId xmlns:a16="http://schemas.microsoft.com/office/drawing/2014/main" id="{00000000-0008-0000-0600-0000D9020000}"/>
            </a:ext>
          </a:extLst>
        </xdr:cNvPr>
        <xdr:cNvSpPr txBox="1"/>
      </xdr:nvSpPr>
      <xdr:spPr>
        <a:xfrm>
          <a:off x="22212300" y="5069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150844</xdr:rowOff>
    </xdr:from>
    <xdr:to>
      <xdr:col>116</xdr:col>
      <xdr:colOff>152400</xdr:colOff>
      <xdr:row>30</xdr:row>
      <xdr:rowOff>150844</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22072600" y="5294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32</xdr:row>
      <xdr:rowOff>169075</xdr:rowOff>
    </xdr:from>
    <xdr:to>
      <xdr:col>116</xdr:col>
      <xdr:colOff>63500</xdr:colOff>
      <xdr:row>34</xdr:row>
      <xdr:rowOff>70377</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flipV="1">
          <a:off x="21323300" y="5655475"/>
          <a:ext cx="838200" cy="244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71156</xdr:rowOff>
    </xdr:from>
    <xdr:ext cx="469744" cy="259045"/>
    <xdr:sp macro="" textlink="">
      <xdr:nvSpPr>
        <xdr:cNvPr id="732" name="投資及び出資金平均値テキスト">
          <a:extLst>
            <a:ext uri="{FF2B5EF4-FFF2-40B4-BE49-F238E27FC236}">
              <a16:creationId xmlns:a16="http://schemas.microsoft.com/office/drawing/2014/main" id="{00000000-0008-0000-0600-0000DC020000}"/>
            </a:ext>
          </a:extLst>
        </xdr:cNvPr>
        <xdr:cNvSpPr txBox="1"/>
      </xdr:nvSpPr>
      <xdr:spPr>
        <a:xfrm>
          <a:off x="22212300" y="6243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92729</xdr:rowOff>
    </xdr:from>
    <xdr:to>
      <xdr:col>116</xdr:col>
      <xdr:colOff>114300</xdr:colOff>
      <xdr:row>37</xdr:row>
      <xdr:rowOff>22879</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2110700" y="6264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70377</xdr:rowOff>
    </xdr:from>
    <xdr:to>
      <xdr:col>111</xdr:col>
      <xdr:colOff>177800</xdr:colOff>
      <xdr:row>34</xdr:row>
      <xdr:rowOff>108267</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flipV="1">
          <a:off x="20434300" y="5899677"/>
          <a:ext cx="889000" cy="37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112903</xdr:rowOff>
    </xdr:from>
    <xdr:to>
      <xdr:col>112</xdr:col>
      <xdr:colOff>38100</xdr:colOff>
      <xdr:row>37</xdr:row>
      <xdr:rowOff>43053</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21272500" y="6285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34180</xdr:rowOff>
    </xdr:from>
    <xdr:ext cx="469744"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21088428" y="6377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34</xdr:row>
      <xdr:rowOff>31115</xdr:rowOff>
    </xdr:from>
    <xdr:to>
      <xdr:col>107</xdr:col>
      <xdr:colOff>50800</xdr:colOff>
      <xdr:row>34</xdr:row>
      <xdr:rowOff>108267</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9545300" y="5860415"/>
          <a:ext cx="889000" cy="77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133591</xdr:rowOff>
    </xdr:from>
    <xdr:to>
      <xdr:col>107</xdr:col>
      <xdr:colOff>101600</xdr:colOff>
      <xdr:row>37</xdr:row>
      <xdr:rowOff>63741</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0383500" y="6305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54868</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0199428" y="6398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34</xdr:row>
      <xdr:rowOff>31115</xdr:rowOff>
    </xdr:from>
    <xdr:to>
      <xdr:col>102</xdr:col>
      <xdr:colOff>114300</xdr:colOff>
      <xdr:row>34</xdr:row>
      <xdr:rowOff>32944</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flipV="1">
          <a:off x="18656300" y="5860415"/>
          <a:ext cx="8890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114503</xdr:rowOff>
    </xdr:from>
    <xdr:to>
      <xdr:col>102</xdr:col>
      <xdr:colOff>165100</xdr:colOff>
      <xdr:row>37</xdr:row>
      <xdr:rowOff>44653</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19494500" y="6286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35780</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9310428" y="6379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87471</xdr:rowOff>
    </xdr:from>
    <xdr:to>
      <xdr:col>98</xdr:col>
      <xdr:colOff>38100</xdr:colOff>
      <xdr:row>37</xdr:row>
      <xdr:rowOff>17621</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18605500" y="6259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8748</xdr:rowOff>
    </xdr:from>
    <xdr:ext cx="469744"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8421428" y="6352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32</xdr:row>
      <xdr:rowOff>118275</xdr:rowOff>
    </xdr:from>
    <xdr:to>
      <xdr:col>116</xdr:col>
      <xdr:colOff>114300</xdr:colOff>
      <xdr:row>33</xdr:row>
      <xdr:rowOff>48425</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2110700" y="5604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31</xdr:row>
      <xdr:rowOff>141152</xdr:rowOff>
    </xdr:from>
    <xdr:ext cx="534377" cy="259045"/>
    <xdr:sp macro="" textlink="">
      <xdr:nvSpPr>
        <xdr:cNvPr id="751" name="投資及び出資金該当値テキスト">
          <a:extLst>
            <a:ext uri="{FF2B5EF4-FFF2-40B4-BE49-F238E27FC236}">
              <a16:creationId xmlns:a16="http://schemas.microsoft.com/office/drawing/2014/main" id="{00000000-0008-0000-0600-0000EF020000}"/>
            </a:ext>
          </a:extLst>
        </xdr:cNvPr>
        <xdr:cNvSpPr txBox="1"/>
      </xdr:nvSpPr>
      <xdr:spPr>
        <a:xfrm>
          <a:off x="22212300" y="5456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34</xdr:row>
      <xdr:rowOff>19577</xdr:rowOff>
    </xdr:from>
    <xdr:to>
      <xdr:col>112</xdr:col>
      <xdr:colOff>38100</xdr:colOff>
      <xdr:row>34</xdr:row>
      <xdr:rowOff>121177</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21272500" y="5848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32</xdr:row>
      <xdr:rowOff>137704</xdr:rowOff>
    </xdr:from>
    <xdr:ext cx="534377"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056111" y="5624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34</xdr:row>
      <xdr:rowOff>57467</xdr:rowOff>
    </xdr:from>
    <xdr:to>
      <xdr:col>107</xdr:col>
      <xdr:colOff>101600</xdr:colOff>
      <xdr:row>34</xdr:row>
      <xdr:rowOff>159067</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20383500" y="5886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33</xdr:row>
      <xdr:rowOff>4144</xdr:rowOff>
    </xdr:from>
    <xdr:ext cx="534377"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67111" y="5661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33</xdr:row>
      <xdr:rowOff>151765</xdr:rowOff>
    </xdr:from>
    <xdr:to>
      <xdr:col>102</xdr:col>
      <xdr:colOff>165100</xdr:colOff>
      <xdr:row>34</xdr:row>
      <xdr:rowOff>81915</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19494500" y="5809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32</xdr:row>
      <xdr:rowOff>98442</xdr:rowOff>
    </xdr:from>
    <xdr:ext cx="534377"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278111" y="5584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33</xdr:row>
      <xdr:rowOff>153594</xdr:rowOff>
    </xdr:from>
    <xdr:to>
      <xdr:col>98</xdr:col>
      <xdr:colOff>38100</xdr:colOff>
      <xdr:row>34</xdr:row>
      <xdr:rowOff>83744</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18605500" y="5811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32</xdr:row>
      <xdr:rowOff>100271</xdr:rowOff>
    </xdr:from>
    <xdr:ext cx="534377"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389111" y="5586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0" name="貸付金グラフ枠">
          <a:extLst>
            <a:ext uri="{FF2B5EF4-FFF2-40B4-BE49-F238E27FC236}">
              <a16:creationId xmlns:a16="http://schemas.microsoft.com/office/drawing/2014/main" id="{00000000-0008-0000-0600-00000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139014</xdr:rowOff>
    </xdr:from>
    <xdr:to>
      <xdr:col>116</xdr:col>
      <xdr:colOff>62864</xdr:colOff>
      <xdr:row>58</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flipV="1">
          <a:off x="22159595" y="8882964"/>
          <a:ext cx="1269" cy="1200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2" name="貸付金最小値テキスト">
          <a:extLst>
            <a:ext uri="{FF2B5EF4-FFF2-40B4-BE49-F238E27FC236}">
              <a16:creationId xmlns:a16="http://schemas.microsoft.com/office/drawing/2014/main" id="{00000000-0008-0000-0600-00000E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85691</xdr:rowOff>
    </xdr:from>
    <xdr:ext cx="534377" cy="259045"/>
    <xdr:sp macro="" textlink="">
      <xdr:nvSpPr>
        <xdr:cNvPr id="784" name="貸付金最大値テキスト">
          <a:extLst>
            <a:ext uri="{FF2B5EF4-FFF2-40B4-BE49-F238E27FC236}">
              <a16:creationId xmlns:a16="http://schemas.microsoft.com/office/drawing/2014/main" id="{00000000-0008-0000-0600-000010030000}"/>
            </a:ext>
          </a:extLst>
        </xdr:cNvPr>
        <xdr:cNvSpPr txBox="1"/>
      </xdr:nvSpPr>
      <xdr:spPr>
        <a:xfrm>
          <a:off x="22212300" y="8658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139014</xdr:rowOff>
    </xdr:from>
    <xdr:to>
      <xdr:col>116</xdr:col>
      <xdr:colOff>152400</xdr:colOff>
      <xdr:row>51</xdr:row>
      <xdr:rowOff>139014</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2072600" y="8882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97180</xdr:rowOff>
    </xdr:from>
    <xdr:to>
      <xdr:col>116</xdr:col>
      <xdr:colOff>63500</xdr:colOff>
      <xdr:row>56</xdr:row>
      <xdr:rowOff>114051</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1323300" y="9698380"/>
          <a:ext cx="838200" cy="16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86255</xdr:rowOff>
    </xdr:from>
    <xdr:ext cx="469744" cy="259045"/>
    <xdr:sp macro="" textlink="">
      <xdr:nvSpPr>
        <xdr:cNvPr id="787" name="貸付金平均値テキスト">
          <a:extLst>
            <a:ext uri="{FF2B5EF4-FFF2-40B4-BE49-F238E27FC236}">
              <a16:creationId xmlns:a16="http://schemas.microsoft.com/office/drawing/2014/main" id="{00000000-0008-0000-0600-000013030000}"/>
            </a:ext>
          </a:extLst>
        </xdr:cNvPr>
        <xdr:cNvSpPr txBox="1"/>
      </xdr:nvSpPr>
      <xdr:spPr>
        <a:xfrm>
          <a:off x="22212300" y="98589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107828</xdr:rowOff>
    </xdr:from>
    <xdr:to>
      <xdr:col>116</xdr:col>
      <xdr:colOff>114300</xdr:colOff>
      <xdr:row>58</xdr:row>
      <xdr:rowOff>37978</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2110700" y="9880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97180</xdr:rowOff>
    </xdr:from>
    <xdr:to>
      <xdr:col>111</xdr:col>
      <xdr:colOff>177800</xdr:colOff>
      <xdr:row>56</xdr:row>
      <xdr:rowOff>108976</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flipV="1">
          <a:off x="20434300" y="9698380"/>
          <a:ext cx="889000" cy="11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113954</xdr:rowOff>
    </xdr:from>
    <xdr:to>
      <xdr:col>112</xdr:col>
      <xdr:colOff>38100</xdr:colOff>
      <xdr:row>58</xdr:row>
      <xdr:rowOff>44104</xdr:rowOff>
    </xdr:to>
    <xdr:sp macro="" textlink="">
      <xdr:nvSpPr>
        <xdr:cNvPr id="790" name="フローチャート: 判断 789">
          <a:extLst>
            <a:ext uri="{FF2B5EF4-FFF2-40B4-BE49-F238E27FC236}">
              <a16:creationId xmlns:a16="http://schemas.microsoft.com/office/drawing/2014/main" id="{00000000-0008-0000-0600-000016030000}"/>
            </a:ext>
          </a:extLst>
        </xdr:cNvPr>
        <xdr:cNvSpPr/>
      </xdr:nvSpPr>
      <xdr:spPr>
        <a:xfrm>
          <a:off x="21272500" y="9886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35231</xdr:rowOff>
    </xdr:from>
    <xdr:ext cx="469744"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21088428" y="9979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108976</xdr:rowOff>
    </xdr:from>
    <xdr:to>
      <xdr:col>107</xdr:col>
      <xdr:colOff>50800</xdr:colOff>
      <xdr:row>56</xdr:row>
      <xdr:rowOff>116840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flipV="1">
          <a:off x="19545300" y="9710176"/>
          <a:ext cx="889000" cy="7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109108</xdr:rowOff>
    </xdr:from>
    <xdr:to>
      <xdr:col>107</xdr:col>
      <xdr:colOff>101600</xdr:colOff>
      <xdr:row>58</xdr:row>
      <xdr:rowOff>39258</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0383500" y="9881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30385</xdr:rowOff>
    </xdr:from>
    <xdr:ext cx="469744"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20199428" y="9974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116840</xdr:rowOff>
    </xdr:from>
    <xdr:to>
      <xdr:col>102</xdr:col>
      <xdr:colOff>114300</xdr:colOff>
      <xdr:row>56</xdr:row>
      <xdr:rowOff>131196</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18656300" y="9718040"/>
          <a:ext cx="889000" cy="14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97587</xdr:rowOff>
    </xdr:from>
    <xdr:to>
      <xdr:col>102</xdr:col>
      <xdr:colOff>165100</xdr:colOff>
      <xdr:row>58</xdr:row>
      <xdr:rowOff>27737</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9494500" y="987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18864</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9310428" y="9962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130002</xdr:rowOff>
    </xdr:from>
    <xdr:to>
      <xdr:col>98</xdr:col>
      <xdr:colOff>38100</xdr:colOff>
      <xdr:row>58</xdr:row>
      <xdr:rowOff>60152</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18605500" y="9902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51279</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8421428" y="9995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63251</xdr:rowOff>
    </xdr:from>
    <xdr:to>
      <xdr:col>116</xdr:col>
      <xdr:colOff>114300</xdr:colOff>
      <xdr:row>56</xdr:row>
      <xdr:rowOff>164851</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2110700" y="9664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86128</xdr:rowOff>
    </xdr:from>
    <xdr:ext cx="469744" cy="259045"/>
    <xdr:sp macro="" textlink="">
      <xdr:nvSpPr>
        <xdr:cNvPr id="806" name="貸付金該当値テキスト">
          <a:extLst>
            <a:ext uri="{FF2B5EF4-FFF2-40B4-BE49-F238E27FC236}">
              <a16:creationId xmlns:a16="http://schemas.microsoft.com/office/drawing/2014/main" id="{00000000-0008-0000-0600-000026030000}"/>
            </a:ext>
          </a:extLst>
        </xdr:cNvPr>
        <xdr:cNvSpPr txBox="1"/>
      </xdr:nvSpPr>
      <xdr:spPr>
        <a:xfrm>
          <a:off x="22212300" y="9515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46380</xdr:rowOff>
    </xdr:from>
    <xdr:to>
      <xdr:col>112</xdr:col>
      <xdr:colOff>38100</xdr:colOff>
      <xdr:row>56</xdr:row>
      <xdr:rowOff>147980</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1272500" y="964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54</xdr:row>
      <xdr:rowOff>164507</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1088428" y="942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58176</xdr:rowOff>
    </xdr:from>
    <xdr:to>
      <xdr:col>107</xdr:col>
      <xdr:colOff>101600</xdr:colOff>
      <xdr:row>56</xdr:row>
      <xdr:rowOff>159776</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20383500" y="9659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4853</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199428" y="9434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66040</xdr:rowOff>
    </xdr:from>
    <xdr:to>
      <xdr:col>102</xdr:col>
      <xdr:colOff>165100</xdr:colOff>
      <xdr:row>56</xdr:row>
      <xdr:rowOff>167640</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9494500" y="966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12717</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10428" y="9442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80396</xdr:rowOff>
    </xdr:from>
    <xdr:to>
      <xdr:col>98</xdr:col>
      <xdr:colOff>38100</xdr:colOff>
      <xdr:row>57</xdr:row>
      <xdr:rowOff>10546</xdr:rowOff>
    </xdr:to>
    <xdr:sp macro="" textlink="">
      <xdr:nvSpPr>
        <xdr:cNvPr id="813" name="楕円 812">
          <a:extLst>
            <a:ext uri="{FF2B5EF4-FFF2-40B4-BE49-F238E27FC236}">
              <a16:creationId xmlns:a16="http://schemas.microsoft.com/office/drawing/2014/main" id="{00000000-0008-0000-0600-00002D030000}"/>
            </a:ext>
          </a:extLst>
        </xdr:cNvPr>
        <xdr:cNvSpPr/>
      </xdr:nvSpPr>
      <xdr:spPr>
        <a:xfrm>
          <a:off x="18605500" y="9681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27073</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21428" y="9456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0" name="繰出金グラフ枠">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162462</xdr:rowOff>
    </xdr:from>
    <xdr:to>
      <xdr:col>116</xdr:col>
      <xdr:colOff>62864</xdr:colOff>
      <xdr:row>78</xdr:row>
      <xdr:rowOff>78141</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flipV="1">
          <a:off x="22159595" y="12163962"/>
          <a:ext cx="1269" cy="12872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81968</xdr:rowOff>
    </xdr:from>
    <xdr:ext cx="534377" cy="259045"/>
    <xdr:sp macro="" textlink="">
      <xdr:nvSpPr>
        <xdr:cNvPr id="842" name="繰出金最小値テキスト">
          <a:extLst>
            <a:ext uri="{FF2B5EF4-FFF2-40B4-BE49-F238E27FC236}">
              <a16:creationId xmlns:a16="http://schemas.microsoft.com/office/drawing/2014/main" id="{00000000-0008-0000-0600-00004A030000}"/>
            </a:ext>
          </a:extLst>
        </xdr:cNvPr>
        <xdr:cNvSpPr txBox="1"/>
      </xdr:nvSpPr>
      <xdr:spPr>
        <a:xfrm>
          <a:off x="22212300" y="13455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78141</xdr:rowOff>
    </xdr:from>
    <xdr:to>
      <xdr:col>116</xdr:col>
      <xdr:colOff>152400</xdr:colOff>
      <xdr:row>78</xdr:row>
      <xdr:rowOff>78141</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34512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109139</xdr:rowOff>
    </xdr:from>
    <xdr:ext cx="534377" cy="259045"/>
    <xdr:sp macro="" textlink="">
      <xdr:nvSpPr>
        <xdr:cNvPr id="844" name="繰出金最大値テキスト">
          <a:extLst>
            <a:ext uri="{FF2B5EF4-FFF2-40B4-BE49-F238E27FC236}">
              <a16:creationId xmlns:a16="http://schemas.microsoft.com/office/drawing/2014/main" id="{00000000-0008-0000-0600-00004C030000}"/>
            </a:ext>
          </a:extLst>
        </xdr:cNvPr>
        <xdr:cNvSpPr txBox="1"/>
      </xdr:nvSpPr>
      <xdr:spPr>
        <a:xfrm>
          <a:off x="22212300" y="11939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162462</xdr:rowOff>
    </xdr:from>
    <xdr:to>
      <xdr:col>116</xdr:col>
      <xdr:colOff>152400</xdr:colOff>
      <xdr:row>70</xdr:row>
      <xdr:rowOff>162462</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2072600" y="121639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71</xdr:row>
      <xdr:rowOff>30723</xdr:rowOff>
    </xdr:from>
    <xdr:to>
      <xdr:col>116</xdr:col>
      <xdr:colOff>63500</xdr:colOff>
      <xdr:row>73</xdr:row>
      <xdr:rowOff>44962</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1323300" y="12203673"/>
          <a:ext cx="838200" cy="357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73042</xdr:rowOff>
    </xdr:from>
    <xdr:ext cx="534377" cy="259045"/>
    <xdr:sp macro="" textlink="">
      <xdr:nvSpPr>
        <xdr:cNvPr id="847" name="繰出金平均値テキスト">
          <a:extLst>
            <a:ext uri="{FF2B5EF4-FFF2-40B4-BE49-F238E27FC236}">
              <a16:creationId xmlns:a16="http://schemas.microsoft.com/office/drawing/2014/main" id="{00000000-0008-0000-0600-00004F030000}"/>
            </a:ext>
          </a:extLst>
        </xdr:cNvPr>
        <xdr:cNvSpPr txBox="1"/>
      </xdr:nvSpPr>
      <xdr:spPr>
        <a:xfrm>
          <a:off x="22212300" y="125888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94615</xdr:rowOff>
    </xdr:from>
    <xdr:to>
      <xdr:col>116</xdr:col>
      <xdr:colOff>114300</xdr:colOff>
      <xdr:row>74</xdr:row>
      <xdr:rowOff>24765</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2110700" y="12610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71</xdr:row>
      <xdr:rowOff>30723</xdr:rowOff>
    </xdr:from>
    <xdr:to>
      <xdr:col>111</xdr:col>
      <xdr:colOff>177800</xdr:colOff>
      <xdr:row>71</xdr:row>
      <xdr:rowOff>68115</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0434300" y="12203673"/>
          <a:ext cx="889000" cy="37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109670</xdr:rowOff>
    </xdr:from>
    <xdr:to>
      <xdr:col>112</xdr:col>
      <xdr:colOff>38100</xdr:colOff>
      <xdr:row>73</xdr:row>
      <xdr:rowOff>39820</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1272500" y="12454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30947</xdr:rowOff>
    </xdr:from>
    <xdr:ext cx="534377"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1056111" y="12546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71</xdr:row>
      <xdr:rowOff>68115</xdr:rowOff>
    </xdr:from>
    <xdr:to>
      <xdr:col>107</xdr:col>
      <xdr:colOff>50800</xdr:colOff>
      <xdr:row>72</xdr:row>
      <xdr:rowOff>21644</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19545300" y="12241065"/>
          <a:ext cx="889000" cy="124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64178</xdr:rowOff>
    </xdr:from>
    <xdr:to>
      <xdr:col>107</xdr:col>
      <xdr:colOff>101600</xdr:colOff>
      <xdr:row>72</xdr:row>
      <xdr:rowOff>165778</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0383500" y="12408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156905</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0167111" y="12501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71</xdr:row>
      <xdr:rowOff>161123</xdr:rowOff>
    </xdr:from>
    <xdr:to>
      <xdr:col>102</xdr:col>
      <xdr:colOff>114300</xdr:colOff>
      <xdr:row>72</xdr:row>
      <xdr:rowOff>21644</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18656300" y="12334073"/>
          <a:ext cx="889000" cy="31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37433</xdr:rowOff>
    </xdr:from>
    <xdr:to>
      <xdr:col>102</xdr:col>
      <xdr:colOff>165100</xdr:colOff>
      <xdr:row>72</xdr:row>
      <xdr:rowOff>139033</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9494500" y="12381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130160</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9278111" y="12474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130799</xdr:rowOff>
    </xdr:from>
    <xdr:to>
      <xdr:col>98</xdr:col>
      <xdr:colOff>38100</xdr:colOff>
      <xdr:row>73</xdr:row>
      <xdr:rowOff>60949</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8605500" y="12475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52076</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8389111" y="12567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165612</xdr:rowOff>
    </xdr:from>
    <xdr:to>
      <xdr:col>116</xdr:col>
      <xdr:colOff>114300</xdr:colOff>
      <xdr:row>73</xdr:row>
      <xdr:rowOff>95762</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2110700" y="12510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17039</xdr:rowOff>
    </xdr:from>
    <xdr:ext cx="534377" cy="259045"/>
    <xdr:sp macro="" textlink="">
      <xdr:nvSpPr>
        <xdr:cNvPr id="866" name="繰出金該当値テキスト">
          <a:extLst>
            <a:ext uri="{FF2B5EF4-FFF2-40B4-BE49-F238E27FC236}">
              <a16:creationId xmlns:a16="http://schemas.microsoft.com/office/drawing/2014/main" id="{00000000-0008-0000-0600-000062030000}"/>
            </a:ext>
          </a:extLst>
        </xdr:cNvPr>
        <xdr:cNvSpPr txBox="1"/>
      </xdr:nvSpPr>
      <xdr:spPr>
        <a:xfrm>
          <a:off x="22212300" y="12361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70</xdr:row>
      <xdr:rowOff>151373</xdr:rowOff>
    </xdr:from>
    <xdr:to>
      <xdr:col>112</xdr:col>
      <xdr:colOff>38100</xdr:colOff>
      <xdr:row>71</xdr:row>
      <xdr:rowOff>81523</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1272500" y="12152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69</xdr:row>
      <xdr:rowOff>98050</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056111" y="11928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71</xdr:row>
      <xdr:rowOff>17315</xdr:rowOff>
    </xdr:from>
    <xdr:to>
      <xdr:col>107</xdr:col>
      <xdr:colOff>101600</xdr:colOff>
      <xdr:row>71</xdr:row>
      <xdr:rowOff>118915</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0383500" y="12190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69</xdr:row>
      <xdr:rowOff>135442</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167111" y="11965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71</xdr:row>
      <xdr:rowOff>142294</xdr:rowOff>
    </xdr:from>
    <xdr:to>
      <xdr:col>102</xdr:col>
      <xdr:colOff>165100</xdr:colOff>
      <xdr:row>72</xdr:row>
      <xdr:rowOff>72444</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9494500" y="12315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88971</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278111" y="12090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71</xdr:row>
      <xdr:rowOff>110323</xdr:rowOff>
    </xdr:from>
    <xdr:to>
      <xdr:col>98</xdr:col>
      <xdr:colOff>38100</xdr:colOff>
      <xdr:row>72</xdr:row>
      <xdr:rowOff>40473</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18605500" y="12283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57000</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8389111" y="12058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9" name="前年度繰上充用金グラフ枠">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1" name="前年度繰上充用金最小値テキスト">
          <a:extLst>
            <a:ext uri="{FF2B5EF4-FFF2-40B4-BE49-F238E27FC236}">
              <a16:creationId xmlns:a16="http://schemas.microsoft.com/office/drawing/2014/main" id="{00000000-0008-0000-0600-00007B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3" name="前年度繰上充用金最大値テキスト">
          <a:extLst>
            <a:ext uri="{FF2B5EF4-FFF2-40B4-BE49-F238E27FC236}">
              <a16:creationId xmlns:a16="http://schemas.microsoft.com/office/drawing/2014/main" id="{00000000-0008-0000-0600-00007D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6" name="前年度繰上充用金平均値テキスト">
          <a:extLst>
            <a:ext uri="{FF2B5EF4-FFF2-40B4-BE49-F238E27FC236}">
              <a16:creationId xmlns:a16="http://schemas.microsoft.com/office/drawing/2014/main" id="{00000000-0008-0000-0600-000080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5" name="前年度繰上充用金該当値テキスト">
          <a:extLst>
            <a:ext uri="{FF2B5EF4-FFF2-40B4-BE49-F238E27FC236}">
              <a16:creationId xmlns:a16="http://schemas.microsoft.com/office/drawing/2014/main" id="{00000000-0008-0000-0600-000093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4" name="正方形/長方形 923">
          <a:extLst>
            <a:ext uri="{FF2B5EF4-FFF2-40B4-BE49-F238E27FC236}">
              <a16:creationId xmlns:a16="http://schemas.microsoft.com/office/drawing/2014/main" id="{00000000-0008-0000-0600-00009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5" name="正方形/長方形 924">
          <a:extLst>
            <a:ext uri="{FF2B5EF4-FFF2-40B4-BE49-F238E27FC236}">
              <a16:creationId xmlns:a16="http://schemas.microsoft.com/office/drawing/2014/main" id="{00000000-0008-0000-0600-00009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100" b="0" i="0" baseline="0">
              <a:solidFill>
                <a:schemeClr val="dk1"/>
              </a:solidFill>
              <a:effectLst/>
              <a:latin typeface="+mn-lt"/>
              <a:ea typeface="+mn-ea"/>
              <a:cs typeface="+mn-cs"/>
            </a:rPr>
            <a:t>住民一人当たりコストで最も大きな割合を占めるのは補助費等（住民一人当たり</a:t>
          </a:r>
          <a:r>
            <a:rPr kumimoji="1" lang="en-US" altLang="ja-JP" sz="1100" b="0" i="0" baseline="0">
              <a:solidFill>
                <a:schemeClr val="dk1"/>
              </a:solidFill>
              <a:effectLst/>
              <a:latin typeface="+mn-lt"/>
              <a:ea typeface="+mn-ea"/>
              <a:cs typeface="+mn-cs"/>
            </a:rPr>
            <a:t>109,415</a:t>
          </a:r>
          <a:r>
            <a:rPr kumimoji="1" lang="ja-JP" altLang="ja-JP" sz="1100" b="0" i="0" baseline="0">
              <a:solidFill>
                <a:schemeClr val="dk1"/>
              </a:solidFill>
              <a:effectLst/>
              <a:latin typeface="+mn-lt"/>
              <a:ea typeface="+mn-ea"/>
              <a:cs typeface="+mn-cs"/>
            </a:rPr>
            <a:t>円）となっており、依然として、病院事業への補助金や一部事務組合等への負担金</a:t>
          </a:r>
          <a:r>
            <a:rPr kumimoji="1" lang="ja-JP" altLang="en-US" sz="1100" b="0" i="0" baseline="0">
              <a:solidFill>
                <a:schemeClr val="dk1"/>
              </a:solidFill>
              <a:effectLst/>
              <a:latin typeface="+mn-lt"/>
              <a:ea typeface="+mn-ea"/>
              <a:cs typeface="+mn-cs"/>
            </a:rPr>
            <a:t>が大きな割合を占めているが、</a:t>
          </a:r>
          <a:r>
            <a:rPr kumimoji="1" lang="ja-JP" altLang="ja-JP" sz="1100" b="0" i="0" baseline="0">
              <a:solidFill>
                <a:schemeClr val="dk1"/>
              </a:solidFill>
              <a:effectLst/>
              <a:latin typeface="+mn-lt"/>
              <a:ea typeface="+mn-ea"/>
              <a:cs typeface="+mn-cs"/>
            </a:rPr>
            <a:t>類似団体平均との比較で</a:t>
          </a:r>
          <a:r>
            <a:rPr kumimoji="1" lang="ja-JP" altLang="en-US" sz="1100" b="0" i="0" baseline="0">
              <a:solidFill>
                <a:schemeClr val="dk1"/>
              </a:solidFill>
              <a:effectLst/>
              <a:latin typeface="+mn-lt"/>
              <a:ea typeface="+mn-ea"/>
              <a:cs typeface="+mn-cs"/>
            </a:rPr>
            <a:t>は</a:t>
          </a:r>
          <a:r>
            <a:rPr kumimoji="1" lang="ja-JP" altLang="ja-JP" sz="1100" b="0" i="0" baseline="0">
              <a:solidFill>
                <a:schemeClr val="dk1"/>
              </a:solidFill>
              <a:effectLst/>
              <a:latin typeface="+mn-lt"/>
              <a:ea typeface="+mn-ea"/>
              <a:cs typeface="+mn-cs"/>
            </a:rPr>
            <a:t>若干ではあるが</a:t>
          </a:r>
          <a:r>
            <a:rPr kumimoji="1" lang="ja-JP" altLang="en-US" sz="1100" b="0" i="0" baseline="0">
              <a:solidFill>
                <a:schemeClr val="dk1"/>
              </a:solidFill>
              <a:effectLst/>
              <a:latin typeface="+mn-lt"/>
              <a:ea typeface="+mn-ea"/>
              <a:cs typeface="+mn-cs"/>
            </a:rPr>
            <a:t>下</a:t>
          </a:r>
          <a:r>
            <a:rPr kumimoji="1" lang="ja-JP" altLang="ja-JP" sz="1100" b="0" i="0" baseline="0">
              <a:solidFill>
                <a:schemeClr val="dk1"/>
              </a:solidFill>
              <a:effectLst/>
              <a:latin typeface="+mn-lt"/>
              <a:ea typeface="+mn-ea"/>
              <a:cs typeface="+mn-cs"/>
            </a:rPr>
            <a:t>回っている。今後も病院事業の経営改善を図るとともに、町単独補助事業についても精査を行い、見直しに取り組んでいく。</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次いで、大きな割合を占めるのは扶助費（住民一人当たり</a:t>
          </a:r>
          <a:r>
            <a:rPr kumimoji="1" lang="en-US" altLang="ja-JP" sz="1100" b="0" i="0" baseline="0">
              <a:solidFill>
                <a:schemeClr val="dk1"/>
              </a:solidFill>
              <a:effectLst/>
              <a:latin typeface="+mn-lt"/>
              <a:ea typeface="+mn-ea"/>
              <a:cs typeface="+mn-cs"/>
            </a:rPr>
            <a:t>94,169</a:t>
          </a:r>
          <a:r>
            <a:rPr kumimoji="1" lang="ja-JP" altLang="ja-JP" sz="1100" b="0" i="0" baseline="0">
              <a:solidFill>
                <a:schemeClr val="dk1"/>
              </a:solidFill>
              <a:effectLst/>
              <a:latin typeface="+mn-lt"/>
              <a:ea typeface="+mn-ea"/>
              <a:cs typeface="+mn-cs"/>
            </a:rPr>
            <a:t>円）で、前年度からは</a:t>
          </a:r>
          <a:r>
            <a:rPr kumimoji="1" lang="en-US" altLang="ja-JP" sz="1100" b="0" i="0" baseline="0">
              <a:solidFill>
                <a:schemeClr val="dk1"/>
              </a:solidFill>
              <a:effectLst/>
              <a:latin typeface="+mn-lt"/>
              <a:ea typeface="+mn-ea"/>
              <a:cs typeface="+mn-cs"/>
            </a:rPr>
            <a:t>6,745</a:t>
          </a:r>
          <a:r>
            <a:rPr kumimoji="1" lang="ja-JP" altLang="ja-JP" sz="1100" b="0" i="0" baseline="0">
              <a:solidFill>
                <a:schemeClr val="dk1"/>
              </a:solidFill>
              <a:effectLst/>
              <a:latin typeface="+mn-lt"/>
              <a:ea typeface="+mn-ea"/>
              <a:cs typeface="+mn-cs"/>
            </a:rPr>
            <a:t>円の増となっており、類似団体平均との比較においては若干上回っている。国の補助事業等に係る扶助費が多くを占めており、経費の削減は</a:t>
          </a:r>
          <a:r>
            <a:rPr kumimoji="1" lang="ja-JP" altLang="en-US" sz="1100" b="0" i="0" baseline="0">
              <a:solidFill>
                <a:schemeClr val="dk1"/>
              </a:solidFill>
              <a:effectLst/>
              <a:latin typeface="+mn-lt"/>
              <a:ea typeface="+mn-ea"/>
              <a:cs typeface="+mn-cs"/>
            </a:rPr>
            <a:t>難しい</a:t>
          </a:r>
          <a:r>
            <a:rPr kumimoji="1" lang="ja-JP" altLang="ja-JP" sz="1100" b="0" i="0" baseline="0">
              <a:solidFill>
                <a:schemeClr val="dk1"/>
              </a:solidFill>
              <a:effectLst/>
              <a:latin typeface="+mn-lt"/>
              <a:ea typeface="+mn-ea"/>
              <a:cs typeface="+mn-cs"/>
            </a:rPr>
            <a:t>が、町単独の扶助費についてはその効果等を検証し、見直しを図っていく。</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このほか、物件費（住民一人当たり</a:t>
          </a:r>
          <a:r>
            <a:rPr kumimoji="1" lang="en-US" altLang="ja-JP" sz="1100" b="0" i="0" baseline="0">
              <a:solidFill>
                <a:schemeClr val="dk1"/>
              </a:solidFill>
              <a:effectLst/>
              <a:latin typeface="+mn-lt"/>
              <a:ea typeface="+mn-ea"/>
              <a:cs typeface="+mn-cs"/>
            </a:rPr>
            <a:t>90,095</a:t>
          </a:r>
          <a:r>
            <a:rPr kumimoji="1" lang="ja-JP" altLang="ja-JP" sz="1100" b="0" i="0" baseline="0">
              <a:solidFill>
                <a:schemeClr val="dk1"/>
              </a:solidFill>
              <a:effectLst/>
              <a:latin typeface="+mn-lt"/>
              <a:ea typeface="+mn-ea"/>
              <a:cs typeface="+mn-cs"/>
            </a:rPr>
            <a:t>円）も大きな割合を占めており、前年度からは</a:t>
          </a:r>
          <a:r>
            <a:rPr kumimoji="1" lang="en-US" altLang="ja-JP" sz="1100" b="0" i="0" baseline="0">
              <a:solidFill>
                <a:schemeClr val="dk1"/>
              </a:solidFill>
              <a:effectLst/>
              <a:latin typeface="+mn-lt"/>
              <a:ea typeface="+mn-ea"/>
              <a:cs typeface="+mn-cs"/>
            </a:rPr>
            <a:t>6,856</a:t>
          </a:r>
          <a:r>
            <a:rPr kumimoji="1" lang="ja-JP" altLang="ja-JP" sz="1100" b="0" i="0" baseline="0">
              <a:solidFill>
                <a:schemeClr val="dk1"/>
              </a:solidFill>
              <a:effectLst/>
              <a:latin typeface="+mn-lt"/>
              <a:ea typeface="+mn-ea"/>
              <a:cs typeface="+mn-cs"/>
            </a:rPr>
            <a:t>円の</a:t>
          </a:r>
          <a:r>
            <a:rPr kumimoji="1" lang="ja-JP" altLang="en-US" sz="1100" b="0" i="0" baseline="0">
              <a:solidFill>
                <a:schemeClr val="dk1"/>
              </a:solidFill>
              <a:effectLst/>
              <a:latin typeface="+mn-lt"/>
              <a:ea typeface="+mn-ea"/>
              <a:cs typeface="+mn-cs"/>
            </a:rPr>
            <a:t>増</a:t>
          </a:r>
          <a:r>
            <a:rPr kumimoji="1" lang="ja-JP" altLang="ja-JP" sz="1100" b="0" i="0" baseline="0">
              <a:solidFill>
                <a:schemeClr val="dk1"/>
              </a:solidFill>
              <a:effectLst/>
              <a:latin typeface="+mn-lt"/>
              <a:ea typeface="+mn-ea"/>
              <a:cs typeface="+mn-cs"/>
            </a:rPr>
            <a:t>とな</a:t>
          </a:r>
          <a:r>
            <a:rPr kumimoji="1" lang="ja-JP" altLang="en-US" sz="1100" b="0" i="0" baseline="0">
              <a:solidFill>
                <a:schemeClr val="dk1"/>
              </a:solidFill>
              <a:effectLst/>
              <a:latin typeface="+mn-lt"/>
              <a:ea typeface="+mn-ea"/>
              <a:cs typeface="+mn-cs"/>
            </a:rPr>
            <a:t>っているが</a:t>
          </a:r>
          <a:r>
            <a:rPr kumimoji="1" lang="ja-JP" altLang="ja-JP" sz="1100" b="0" i="0" baseline="0">
              <a:solidFill>
                <a:schemeClr val="dk1"/>
              </a:solidFill>
              <a:effectLst/>
              <a:latin typeface="+mn-lt"/>
              <a:ea typeface="+mn-ea"/>
              <a:cs typeface="+mn-cs"/>
            </a:rPr>
            <a:t>、類似団体平均との比較においては下回っている。人件費（住民一人当たり</a:t>
          </a:r>
          <a:r>
            <a:rPr kumimoji="1" lang="en-US" altLang="ja-JP" sz="1100" b="0" i="0" baseline="0">
              <a:solidFill>
                <a:schemeClr val="dk1"/>
              </a:solidFill>
              <a:effectLst/>
              <a:latin typeface="+mn-lt"/>
              <a:ea typeface="+mn-ea"/>
              <a:cs typeface="+mn-cs"/>
            </a:rPr>
            <a:t>86,645</a:t>
          </a:r>
          <a:r>
            <a:rPr kumimoji="1" lang="ja-JP" altLang="ja-JP" sz="1100" b="0" i="0" baseline="0">
              <a:solidFill>
                <a:schemeClr val="dk1"/>
              </a:solidFill>
              <a:effectLst/>
              <a:latin typeface="+mn-lt"/>
              <a:ea typeface="+mn-ea"/>
              <a:cs typeface="+mn-cs"/>
            </a:rPr>
            <a:t>円）については</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前年度から</a:t>
          </a:r>
          <a:r>
            <a:rPr kumimoji="1" lang="en-US" altLang="ja-JP" sz="1100" b="0" i="0" baseline="0">
              <a:solidFill>
                <a:schemeClr val="dk1"/>
              </a:solidFill>
              <a:effectLst/>
              <a:latin typeface="+mn-lt"/>
              <a:ea typeface="+mn-ea"/>
              <a:cs typeface="+mn-cs"/>
            </a:rPr>
            <a:t>8,796</a:t>
          </a:r>
          <a:r>
            <a:rPr kumimoji="1" lang="ja-JP" altLang="en-US" sz="1100" b="0" i="0" baseline="0">
              <a:solidFill>
                <a:schemeClr val="dk1"/>
              </a:solidFill>
              <a:effectLst/>
              <a:latin typeface="+mn-lt"/>
              <a:ea typeface="+mn-ea"/>
              <a:cs typeface="+mn-cs"/>
            </a:rPr>
            <a:t>円</a:t>
          </a:r>
          <a:r>
            <a:rPr kumimoji="1" lang="ja-JP" altLang="ja-JP" sz="1100" b="0" i="0" baseline="0">
              <a:solidFill>
                <a:schemeClr val="dk1"/>
              </a:solidFill>
              <a:effectLst/>
              <a:latin typeface="+mn-lt"/>
              <a:ea typeface="+mn-ea"/>
              <a:cs typeface="+mn-cs"/>
            </a:rPr>
            <a:t>増となったが、類似団体平均との比較では</a:t>
          </a:r>
          <a:r>
            <a:rPr kumimoji="1" lang="ja-JP" altLang="en-US" sz="1100" b="0" i="0" baseline="0">
              <a:solidFill>
                <a:schemeClr val="dk1"/>
              </a:solidFill>
              <a:effectLst/>
              <a:latin typeface="+mn-lt"/>
              <a:ea typeface="+mn-ea"/>
              <a:cs typeface="+mn-cs"/>
            </a:rPr>
            <a:t>大幅に</a:t>
          </a:r>
          <a:r>
            <a:rPr kumimoji="1" lang="ja-JP" altLang="ja-JP" sz="1100" b="0" i="0" baseline="0">
              <a:solidFill>
                <a:schemeClr val="dk1"/>
              </a:solidFill>
              <a:effectLst/>
              <a:latin typeface="+mn-lt"/>
              <a:ea typeface="+mn-ea"/>
              <a:cs typeface="+mn-cs"/>
            </a:rPr>
            <a:t>下回って</a:t>
          </a:r>
          <a:r>
            <a:rPr kumimoji="1" lang="ja-JP" altLang="en-US" sz="1100" b="0" i="0" baseline="0">
              <a:solidFill>
                <a:schemeClr val="dk1"/>
              </a:solidFill>
              <a:effectLst/>
              <a:latin typeface="+mn-lt"/>
              <a:ea typeface="+mn-ea"/>
              <a:cs typeface="+mn-cs"/>
            </a:rPr>
            <a:t>いる。</a:t>
          </a:r>
          <a:r>
            <a:rPr kumimoji="1" lang="ja-JP" altLang="ja-JP" sz="1100" b="0" i="0" baseline="0">
              <a:solidFill>
                <a:schemeClr val="dk1"/>
              </a:solidFill>
              <a:effectLst/>
              <a:latin typeface="+mn-lt"/>
              <a:ea typeface="+mn-ea"/>
              <a:cs typeface="+mn-cs"/>
            </a:rPr>
            <a:t>今後も適正な人事管理及び給与の運用に努めていく。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富山県上市町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18,657
18,351
236.71
11,372,410
11,109,856
212,135
6,538,211
6,898,276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14.0
40.8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15276</xdr:rowOff>
    </xdr:from>
    <xdr:to>
      <xdr:col>24</xdr:col>
      <xdr:colOff>62865</xdr:colOff>
      <xdr:row>39</xdr:row>
      <xdr:rowOff>44668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158776"/>
          <a:ext cx="1270" cy="1572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48495</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735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44668</xdr:rowOff>
    </xdr:from>
    <xdr:to>
      <xdr:col>24</xdr:col>
      <xdr:colOff>152400</xdr:colOff>
      <xdr:row>39</xdr:row>
      <xdr:rowOff>44668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731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133403</xdr:rowOff>
    </xdr:from>
    <xdr:ext cx="469744"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4934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8,981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15276</xdr:rowOff>
    </xdr:from>
    <xdr:to>
      <xdr:col>24</xdr:col>
      <xdr:colOff>152400</xdr:colOff>
      <xdr:row>30</xdr:row>
      <xdr:rowOff>15276</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158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23767</xdr:rowOff>
    </xdr:from>
    <xdr:to>
      <xdr:col>24</xdr:col>
      <xdr:colOff>63500</xdr:colOff>
      <xdr:row>38</xdr:row>
      <xdr:rowOff>67854</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6538867"/>
          <a:ext cx="8382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101653</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59309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78776</xdr:rowOff>
    </xdr:from>
    <xdr:to>
      <xdr:col>24</xdr:col>
      <xdr:colOff>114300</xdr:colOff>
      <xdr:row>36</xdr:row>
      <xdr:rowOff>8926</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07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170397</xdr:rowOff>
    </xdr:from>
    <xdr:to>
      <xdr:col>19</xdr:col>
      <xdr:colOff>177800</xdr:colOff>
      <xdr:row>38</xdr:row>
      <xdr:rowOff>67854</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a:off x="2908300" y="6514047"/>
          <a:ext cx="889000" cy="68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3665</xdr:rowOff>
    </xdr:from>
    <xdr:to>
      <xdr:col>20</xdr:col>
      <xdr:colOff>38100</xdr:colOff>
      <xdr:row>36</xdr:row>
      <xdr:rowOff>105265</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175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121792</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5951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170397</xdr:rowOff>
    </xdr:from>
    <xdr:to>
      <xdr:col>15</xdr:col>
      <xdr:colOff>50800</xdr:colOff>
      <xdr:row>38</xdr:row>
      <xdr:rowOff>113901</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6514047"/>
          <a:ext cx="889000" cy="114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51671</xdr:rowOff>
    </xdr:from>
    <xdr:to>
      <xdr:col>15</xdr:col>
      <xdr:colOff>101600</xdr:colOff>
      <xdr:row>36</xdr:row>
      <xdr:rowOff>153271</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223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169798</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5999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82224</xdr:rowOff>
    </xdr:from>
    <xdr:to>
      <xdr:col>10</xdr:col>
      <xdr:colOff>114300</xdr:colOff>
      <xdr:row>38</xdr:row>
      <xdr:rowOff>113901</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a:off x="1130300" y="6597324"/>
          <a:ext cx="889000" cy="31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91186</xdr:rowOff>
    </xdr:from>
    <xdr:to>
      <xdr:col>10</xdr:col>
      <xdr:colOff>165100</xdr:colOff>
      <xdr:row>37</xdr:row>
      <xdr:rowOff>21336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263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37863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6038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121557</xdr:rowOff>
    </xdr:from>
    <xdr:to>
      <xdr:col>6</xdr:col>
      <xdr:colOff>38100</xdr:colOff>
      <xdr:row>37</xdr:row>
      <xdr:rowOff>51707</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293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68234</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6068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144417</xdr:rowOff>
    </xdr:from>
    <xdr:to>
      <xdr:col>24</xdr:col>
      <xdr:colOff>114300</xdr:colOff>
      <xdr:row>38</xdr:row>
      <xdr:rowOff>74568</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648806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122844</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6466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17054</xdr:rowOff>
    </xdr:from>
    <xdr:to>
      <xdr:col>20</xdr:col>
      <xdr:colOff>38100</xdr:colOff>
      <xdr:row>38</xdr:row>
      <xdr:rowOff>118654</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6532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109781</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6624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119598</xdr:rowOff>
    </xdr:from>
    <xdr:to>
      <xdr:col>15</xdr:col>
      <xdr:colOff>101600</xdr:colOff>
      <xdr:row>38</xdr:row>
      <xdr:rowOff>49747</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646324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40874</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6555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63101</xdr:rowOff>
    </xdr:from>
    <xdr:to>
      <xdr:col>10</xdr:col>
      <xdr:colOff>165100</xdr:colOff>
      <xdr:row>38</xdr:row>
      <xdr:rowOff>164701</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6578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155828</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6670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31424</xdr:rowOff>
    </xdr:from>
    <xdr:to>
      <xdr:col>6</xdr:col>
      <xdr:colOff>38100</xdr:colOff>
      <xdr:row>38</xdr:row>
      <xdr:rowOff>133024</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6546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124151</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6639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43322</xdr:rowOff>
    </xdr:from>
    <xdr:to>
      <xdr:col>24</xdr:col>
      <xdr:colOff>62865</xdr:colOff>
      <xdr:row>57</xdr:row>
      <xdr:rowOff>34983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87272"/>
          <a:ext cx="1270" cy="1020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38810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811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34983</xdr:rowOff>
    </xdr:from>
    <xdr:to>
      <xdr:col>24</xdr:col>
      <xdr:colOff>152400</xdr:colOff>
      <xdr:row>57</xdr:row>
      <xdr:rowOff>34983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807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161449</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62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283,580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43322</xdr:rowOff>
    </xdr:from>
    <xdr:to>
      <xdr:col>24</xdr:col>
      <xdr:colOff>152400</xdr:colOff>
      <xdr:row>51</xdr:row>
      <xdr:rowOff>43322</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8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34983</xdr:rowOff>
    </xdr:from>
    <xdr:to>
      <xdr:col>24</xdr:col>
      <xdr:colOff>63500</xdr:colOff>
      <xdr:row>57</xdr:row>
      <xdr:rowOff>78947</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807633"/>
          <a:ext cx="838200" cy="43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32357</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2906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9480</xdr:rowOff>
    </xdr:from>
    <xdr:to>
      <xdr:col>24</xdr:col>
      <xdr:colOff>114300</xdr:colOff>
      <xdr:row>55</xdr:row>
      <xdr:rowOff>111080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43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78947</xdr:rowOff>
    </xdr:from>
    <xdr:to>
      <xdr:col>19</xdr:col>
      <xdr:colOff>177800</xdr:colOff>
      <xdr:row>57</xdr:row>
      <xdr:rowOff>78979</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851597"/>
          <a:ext cx="889000" cy="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119587</xdr:rowOff>
    </xdr:from>
    <xdr:to>
      <xdr:col>20</xdr:col>
      <xdr:colOff>38100</xdr:colOff>
      <xdr:row>56</xdr:row>
      <xdr:rowOff>49737</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549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66264</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324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45631</xdr:rowOff>
    </xdr:from>
    <xdr:to>
      <xdr:col>15</xdr:col>
      <xdr:colOff>50800</xdr:colOff>
      <xdr:row>57</xdr:row>
      <xdr:rowOff>78979</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818281"/>
          <a:ext cx="889000" cy="33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95420</xdr:rowOff>
    </xdr:from>
    <xdr:to>
      <xdr:col>15</xdr:col>
      <xdr:colOff>101600</xdr:colOff>
      <xdr:row>56</xdr:row>
      <xdr:rowOff>25570</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525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42097</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300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129216</xdr:rowOff>
    </xdr:from>
    <xdr:to>
      <xdr:col>10</xdr:col>
      <xdr:colOff>114300</xdr:colOff>
      <xdr:row>57</xdr:row>
      <xdr:rowOff>45631</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387516"/>
          <a:ext cx="889000" cy="430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80497</xdr:rowOff>
    </xdr:from>
    <xdr:to>
      <xdr:col>10</xdr:col>
      <xdr:colOff>165100</xdr:colOff>
      <xdr:row>56</xdr:row>
      <xdr:rowOff>10647</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51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27174</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285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53179</xdr:rowOff>
    </xdr:from>
    <xdr:to>
      <xdr:col>6</xdr:col>
      <xdr:colOff>38100</xdr:colOff>
      <xdr:row>53</xdr:row>
      <xdr:rowOff>154779</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140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171306</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89152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155633</xdr:rowOff>
    </xdr:from>
    <xdr:to>
      <xdr:col>24</xdr:col>
      <xdr:colOff>114300</xdr:colOff>
      <xdr:row>57</xdr:row>
      <xdr:rowOff>85783</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756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70560</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671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28147</xdr:rowOff>
    </xdr:from>
    <xdr:to>
      <xdr:col>20</xdr:col>
      <xdr:colOff>38100</xdr:colOff>
      <xdr:row>57</xdr:row>
      <xdr:rowOff>129747</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00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120874</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893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28179</xdr:rowOff>
    </xdr:from>
    <xdr:to>
      <xdr:col>15</xdr:col>
      <xdr:colOff>101600</xdr:colOff>
      <xdr:row>57</xdr:row>
      <xdr:rowOff>129779</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00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120906</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893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166281</xdr:rowOff>
    </xdr:from>
    <xdr:to>
      <xdr:col>10</xdr:col>
      <xdr:colOff>165100</xdr:colOff>
      <xdr:row>57</xdr:row>
      <xdr:rowOff>96431</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767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87558</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860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78416</xdr:rowOff>
    </xdr:from>
    <xdr:to>
      <xdr:col>6</xdr:col>
      <xdr:colOff>38100</xdr:colOff>
      <xdr:row>55</xdr:row>
      <xdr:rowOff>8566</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336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171143</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429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133619</xdr:rowOff>
    </xdr:from>
    <xdr:to>
      <xdr:col>24</xdr:col>
      <xdr:colOff>62865</xdr:colOff>
      <xdr:row>78</xdr:row>
      <xdr:rowOff>93094</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35119"/>
          <a:ext cx="1270" cy="1331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96921</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470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93094</xdr:rowOff>
    </xdr:from>
    <xdr:to>
      <xdr:col>24</xdr:col>
      <xdr:colOff>152400</xdr:colOff>
      <xdr:row>78</xdr:row>
      <xdr:rowOff>93094</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466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80296</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103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300,665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133619</xdr:rowOff>
    </xdr:from>
    <xdr:to>
      <xdr:col>24</xdr:col>
      <xdr:colOff>152400</xdr:colOff>
      <xdr:row>70</xdr:row>
      <xdr:rowOff>133619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35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55739</xdr:rowOff>
    </xdr:from>
    <xdr:to>
      <xdr:col>24</xdr:col>
      <xdr:colOff>63500</xdr:colOff>
      <xdr:row>77</xdr:row>
      <xdr:rowOff>52192</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085939"/>
          <a:ext cx="838200" cy="167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13186</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30433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34759</xdr:rowOff>
    </xdr:from>
    <xdr:to>
      <xdr:col>24</xdr:col>
      <xdr:colOff>114300</xdr:colOff>
      <xdr:row>76</xdr:row>
      <xdr:rowOff>136359</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06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52192</xdr:rowOff>
    </xdr:from>
    <xdr:to>
      <xdr:col>19</xdr:col>
      <xdr:colOff>177800</xdr:colOff>
      <xdr:row>77</xdr:row>
      <xdr:rowOff>102338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253842"/>
          <a:ext cx="889000" cy="50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163699</xdr:rowOff>
    </xdr:from>
    <xdr:to>
      <xdr:col>20</xdr:col>
      <xdr:colOff>38100</xdr:colOff>
      <xdr:row>77</xdr:row>
      <xdr:rowOff>93849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193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110375</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29691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102338</xdr:rowOff>
    </xdr:from>
    <xdr:to>
      <xdr:col>15</xdr:col>
      <xdr:colOff>50800</xdr:colOff>
      <xdr:row>77</xdr:row>
      <xdr:rowOff>121531</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019300" y="13303988"/>
          <a:ext cx="889000" cy="19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79510</xdr:rowOff>
    </xdr:from>
    <xdr:to>
      <xdr:col>15</xdr:col>
      <xdr:colOff>101600</xdr:colOff>
      <xdr:row>78</xdr:row>
      <xdr:rowOff>9660</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8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787</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3738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121531</xdr:rowOff>
    </xdr:from>
    <xdr:to>
      <xdr:col>10</xdr:col>
      <xdr:colOff>114300</xdr:colOff>
      <xdr:row>78</xdr:row>
      <xdr:rowOff>111564</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323181"/>
          <a:ext cx="889000" cy="161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7445</xdr:rowOff>
    </xdr:from>
    <xdr:to>
      <xdr:col>10</xdr:col>
      <xdr:colOff>165100</xdr:colOff>
      <xdr:row>77</xdr:row>
      <xdr:rowOff>109045</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0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125572</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29843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115838</xdr:rowOff>
    </xdr:from>
    <xdr:to>
      <xdr:col>6</xdr:col>
      <xdr:colOff>38100</xdr:colOff>
      <xdr:row>79</xdr:row>
      <xdr:rowOff>45988</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488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37115</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5816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4939</xdr:rowOff>
    </xdr:from>
    <xdr:to>
      <xdr:col>24</xdr:col>
      <xdr:colOff>114300</xdr:colOff>
      <xdr:row>76</xdr:row>
      <xdr:rowOff>106539</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035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27817</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8865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1392</xdr:rowOff>
    </xdr:from>
    <xdr:to>
      <xdr:col>20</xdr:col>
      <xdr:colOff>38100</xdr:colOff>
      <xdr:row>77</xdr:row>
      <xdr:rowOff>102992</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203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94119</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295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51538</xdr:rowOff>
    </xdr:from>
    <xdr:to>
      <xdr:col>15</xdr:col>
      <xdr:colOff>101600</xdr:colOff>
      <xdr:row>77</xdr:row>
      <xdr:rowOff>153138</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253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169665</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0284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70731</xdr:rowOff>
    </xdr:from>
    <xdr:to>
      <xdr:col>10</xdr:col>
      <xdr:colOff>165100</xdr:colOff>
      <xdr:row>78</xdr:row>
      <xdr:rowOff>881</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272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163458</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365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60764</xdr:rowOff>
    </xdr:from>
    <xdr:to>
      <xdr:col>6</xdr:col>
      <xdr:colOff>38100</xdr:colOff>
      <xdr:row>78</xdr:row>
      <xdr:rowOff>162364</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433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7441</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209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161582</xdr:rowOff>
    </xdr:from>
    <xdr:to>
      <xdr:col>24</xdr:col>
      <xdr:colOff>62865</xdr:colOff>
      <xdr:row>98</xdr:row>
      <xdr:rowOff>168377</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592082"/>
          <a:ext cx="1270" cy="1378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754</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74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168377</xdr:rowOff>
    </xdr:from>
    <xdr:to>
      <xdr:col>24</xdr:col>
      <xdr:colOff>152400</xdr:colOff>
      <xdr:row>98</xdr:row>
      <xdr:rowOff>168377</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70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108259</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367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748,513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161582</xdr:rowOff>
    </xdr:from>
    <xdr:to>
      <xdr:col>24</xdr:col>
      <xdr:colOff>152400</xdr:colOff>
      <xdr:row>90</xdr:row>
      <xdr:rowOff>161582</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592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86762</xdr:rowOff>
    </xdr:from>
    <xdr:to>
      <xdr:col>24</xdr:col>
      <xdr:colOff>63500</xdr:colOff>
      <xdr:row>98</xdr:row>
      <xdr:rowOff>88511</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797300" y="16888862"/>
          <a:ext cx="838200" cy="1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43623</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6742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20746</xdr:rowOff>
    </xdr:from>
    <xdr:to>
      <xdr:col>24</xdr:col>
      <xdr:colOff>114300</xdr:colOff>
      <xdr:row>98</xdr:row>
      <xdr:rowOff>122346</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22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85432</xdr:rowOff>
    </xdr:from>
    <xdr:to>
      <xdr:col>19</xdr:col>
      <xdr:colOff>177800</xdr:colOff>
      <xdr:row>98</xdr:row>
      <xdr:rowOff>88511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887532"/>
          <a:ext cx="889000" cy="3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62843</xdr:rowOff>
    </xdr:from>
    <xdr:to>
      <xdr:col>20</xdr:col>
      <xdr:colOff>38100</xdr:colOff>
      <xdr:row>98</xdr:row>
      <xdr:rowOff>164443</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64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155570</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957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85432</xdr:rowOff>
    </xdr:from>
    <xdr:to>
      <xdr:col>15</xdr:col>
      <xdr:colOff>50800</xdr:colOff>
      <xdr:row>98</xdr:row>
      <xdr:rowOff>87089</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887532"/>
          <a:ext cx="889000" cy="1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66746</xdr:rowOff>
    </xdr:from>
    <xdr:to>
      <xdr:col>15</xdr:col>
      <xdr:colOff>101600</xdr:colOff>
      <xdr:row>98</xdr:row>
      <xdr:rowOff>168346</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68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159473</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961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87089</xdr:rowOff>
    </xdr:from>
    <xdr:to>
      <xdr:col>10</xdr:col>
      <xdr:colOff>114300</xdr:colOff>
      <xdr:row>98</xdr:row>
      <xdr:rowOff>100495</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889189"/>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62443</xdr:rowOff>
    </xdr:from>
    <xdr:to>
      <xdr:col>10</xdr:col>
      <xdr:colOff>165100</xdr:colOff>
      <xdr:row>98</xdr:row>
      <xdr:rowOff>164043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6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155170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957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68295</xdr:rowOff>
    </xdr:from>
    <xdr:to>
      <xdr:col>6</xdr:col>
      <xdr:colOff>38100</xdr:colOff>
      <xdr:row>98</xdr:row>
      <xdr:rowOff>169895</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7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161022</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963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35962</xdr:rowOff>
    </xdr:from>
    <xdr:to>
      <xdr:col>24</xdr:col>
      <xdr:colOff>114300</xdr:colOff>
      <xdr:row>98</xdr:row>
      <xdr:rowOff>137562</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838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170624</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801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37711</xdr:rowOff>
    </xdr:from>
    <xdr:to>
      <xdr:col>20</xdr:col>
      <xdr:colOff>38100</xdr:colOff>
      <xdr:row>98</xdr:row>
      <xdr:rowOff>139311</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839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155838</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615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34632</xdr:rowOff>
    </xdr:from>
    <xdr:to>
      <xdr:col>15</xdr:col>
      <xdr:colOff>101600</xdr:colOff>
      <xdr:row>98</xdr:row>
      <xdr:rowOff>136232</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36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152759</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611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36289</xdr:rowOff>
    </xdr:from>
    <xdr:to>
      <xdr:col>10</xdr:col>
      <xdr:colOff>165100</xdr:colOff>
      <xdr:row>98</xdr:row>
      <xdr:rowOff>137889</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38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154416</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613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49695</xdr:rowOff>
    </xdr:from>
    <xdr:to>
      <xdr:col>6</xdr:col>
      <xdr:colOff>38100</xdr:colOff>
      <xdr:row>98</xdr:row>
      <xdr:rowOff>151295</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51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167822</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627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118669</xdr:rowOff>
    </xdr:from>
    <xdr:to>
      <xdr:col>54</xdr:col>
      <xdr:colOff>189865</xdr:colOff>
      <xdr:row>38</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433619"/>
          <a:ext cx="1270" cy="1221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65346</xdr:rowOff>
    </xdr:from>
    <xdr:ext cx="469744"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208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5,342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118669</xdr:rowOff>
    </xdr:from>
    <xdr:to>
      <xdr:col>55</xdr:col>
      <xdr:colOff>88900</xdr:colOff>
      <xdr:row>31</xdr:row>
      <xdr:rowOff>118669</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433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15799</xdr:rowOff>
    </xdr:from>
    <xdr:to>
      <xdr:col>55</xdr:col>
      <xdr:colOff>0</xdr:colOff>
      <xdr:row>36</xdr:row>
      <xdr:rowOff>58319</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9639300" y="6016549"/>
          <a:ext cx="838200" cy="21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72127</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41577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93700</xdr:rowOff>
    </xdr:from>
    <xdr:to>
      <xdr:col>55</xdr:col>
      <xdr:colOff>50800</xdr:colOff>
      <xdr:row>38</xdr:row>
      <xdr:rowOff>23850</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43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23343</xdr:rowOff>
    </xdr:from>
    <xdr:to>
      <xdr:col>50</xdr:col>
      <xdr:colOff>114300</xdr:colOff>
      <xdr:row>36</xdr:row>
      <xdr:rowOff>58319</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8750300" y="6195543"/>
          <a:ext cx="889000" cy="34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140792</xdr:rowOff>
    </xdr:from>
    <xdr:to>
      <xdr:col>50</xdr:col>
      <xdr:colOff>165100</xdr:colOff>
      <xdr:row>38</xdr:row>
      <xdr:rowOff>70942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484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62069</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5771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167361</xdr:rowOff>
    </xdr:from>
    <xdr:to>
      <xdr:col>45</xdr:col>
      <xdr:colOff>177800</xdr:colOff>
      <xdr:row>36</xdr:row>
      <xdr:rowOff>23343</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7861300" y="6168111"/>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131191</xdr:rowOff>
    </xdr:from>
    <xdr:to>
      <xdr:col>46</xdr:col>
      <xdr:colOff>38100</xdr:colOff>
      <xdr:row>38</xdr:row>
      <xdr:rowOff>61340</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47484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52468</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61017" y="65675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152044</xdr:rowOff>
    </xdr:from>
    <xdr:to>
      <xdr:col>41</xdr:col>
      <xdr:colOff>50800</xdr:colOff>
      <xdr:row>35</xdr:row>
      <xdr:rowOff>167361</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6972300" y="6152794"/>
          <a:ext cx="889000" cy="15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82957</xdr:rowOff>
    </xdr:from>
    <xdr:to>
      <xdr:col>41</xdr:col>
      <xdr:colOff>101600</xdr:colOff>
      <xdr:row>38</xdr:row>
      <xdr:rowOff>13106</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42660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4233</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5193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141250</xdr:rowOff>
    </xdr:from>
    <xdr:to>
      <xdr:col>36</xdr:col>
      <xdr:colOff>165100</xdr:colOff>
      <xdr:row>38</xdr:row>
      <xdr:rowOff>71400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48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62527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83017" y="65776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136449</xdr:rowOff>
    </xdr:from>
    <xdr:to>
      <xdr:col>55</xdr:col>
      <xdr:colOff>50800</xdr:colOff>
      <xdr:row>35</xdr:row>
      <xdr:rowOff>66599</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5965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159326</xdr:rowOff>
    </xdr:from>
    <xdr:ext cx="469744"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5817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7519</xdr:rowOff>
    </xdr:from>
    <xdr:to>
      <xdr:col>50</xdr:col>
      <xdr:colOff>165100</xdr:colOff>
      <xdr:row>36</xdr:row>
      <xdr:rowOff>109119</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179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34</xdr:row>
      <xdr:rowOff>125646</xdr:rowOff>
    </xdr:from>
    <xdr:ext cx="469744"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04428" y="5954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143993</xdr:rowOff>
    </xdr:from>
    <xdr:to>
      <xdr:col>46</xdr:col>
      <xdr:colOff>38100</xdr:colOff>
      <xdr:row>36</xdr:row>
      <xdr:rowOff>74143</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144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34</xdr:row>
      <xdr:rowOff>90670</xdr:rowOff>
    </xdr:from>
    <xdr:ext cx="469744"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15428" y="5919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116561</xdr:rowOff>
    </xdr:from>
    <xdr:to>
      <xdr:col>41</xdr:col>
      <xdr:colOff>101600</xdr:colOff>
      <xdr:row>36</xdr:row>
      <xdr:rowOff>46711</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117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34</xdr:row>
      <xdr:rowOff>63238</xdr:rowOff>
    </xdr:from>
    <xdr:ext cx="469744"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26428" y="5892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101244</xdr:rowOff>
    </xdr:from>
    <xdr:to>
      <xdr:col>36</xdr:col>
      <xdr:colOff>165100</xdr:colOff>
      <xdr:row>36</xdr:row>
      <xdr:rowOff>31394</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101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47921</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37428" y="5877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21970</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13562</xdr:rowOff>
    </xdr:from>
    <xdr:to>
      <xdr:col>54</xdr:col>
      <xdr:colOff>189865</xdr:colOff>
      <xdr:row>59</xdr:row>
      <xdr:rowOff>16484</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586062"/>
          <a:ext cx="1270" cy="1545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20311</xdr:rowOff>
    </xdr:from>
    <xdr:ext cx="469744"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35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16484</xdr:rowOff>
    </xdr:from>
    <xdr:to>
      <xdr:col>55</xdr:col>
      <xdr:colOff>88900</xdr:colOff>
      <xdr:row>59</xdr:row>
      <xdr:rowOff>16484</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32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131689</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361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99,725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13562</xdr:rowOff>
    </xdr:from>
    <xdr:to>
      <xdr:col>55</xdr:col>
      <xdr:colOff>88900</xdr:colOff>
      <xdr:row>50</xdr:row>
      <xdr:rowOff>13562</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586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41337</xdr:rowOff>
    </xdr:from>
    <xdr:to>
      <xdr:col>55</xdr:col>
      <xdr:colOff>0</xdr:colOff>
      <xdr:row>57</xdr:row>
      <xdr:rowOff>41973</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9639300" y="9813987"/>
          <a:ext cx="838200" cy="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12989</xdr:rowOff>
    </xdr:from>
    <xdr:ext cx="534377"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4427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161562</xdr:rowOff>
    </xdr:from>
    <xdr:to>
      <xdr:col>55</xdr:col>
      <xdr:colOff>50800</xdr:colOff>
      <xdr:row>56</xdr:row>
      <xdr:rowOff>91712</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59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24584</xdr:rowOff>
    </xdr:from>
    <xdr:to>
      <xdr:col>50</xdr:col>
      <xdr:colOff>114300</xdr:colOff>
      <xdr:row>57</xdr:row>
      <xdr:rowOff>41973</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8750300" y="9797234"/>
          <a:ext cx="889000" cy="17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162836</xdr:rowOff>
    </xdr:from>
    <xdr:to>
      <xdr:col>50</xdr:col>
      <xdr:colOff>165100</xdr:colOff>
      <xdr:row>56</xdr:row>
      <xdr:rowOff>92986</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592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109513</xdr:rowOff>
    </xdr:from>
    <xdr:ext cx="534377"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372111" y="9367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24584</xdr:rowOff>
    </xdr:from>
    <xdr:to>
      <xdr:col>45</xdr:col>
      <xdr:colOff>177800</xdr:colOff>
      <xdr:row>57</xdr:row>
      <xdr:rowOff>46905</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7861300" y="9797234"/>
          <a:ext cx="889000" cy="22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122978</xdr:rowOff>
    </xdr:from>
    <xdr:to>
      <xdr:col>46</xdr:col>
      <xdr:colOff>38100</xdr:colOff>
      <xdr:row>56</xdr:row>
      <xdr:rowOff>53128</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552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69655</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483111" y="9327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46905</xdr:rowOff>
    </xdr:from>
    <xdr:to>
      <xdr:col>41</xdr:col>
      <xdr:colOff>50800</xdr:colOff>
      <xdr:row>57</xdr:row>
      <xdr:rowOff>81113</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6972300" y="9819555"/>
          <a:ext cx="889000" cy="34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160190</xdr:rowOff>
    </xdr:from>
    <xdr:to>
      <xdr:col>41</xdr:col>
      <xdr:colOff>101600</xdr:colOff>
      <xdr:row>56</xdr:row>
      <xdr:rowOff>90340</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589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106867</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594111" y="9365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151667</xdr:rowOff>
    </xdr:from>
    <xdr:to>
      <xdr:col>36</xdr:col>
      <xdr:colOff>165100</xdr:colOff>
      <xdr:row>56</xdr:row>
      <xdr:rowOff>81817</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581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98344</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05111" y="9356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161987</xdr:rowOff>
    </xdr:from>
    <xdr:to>
      <xdr:col>55</xdr:col>
      <xdr:colOff>50800</xdr:colOff>
      <xdr:row>57</xdr:row>
      <xdr:rowOff>92137</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9763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140414</xdr:rowOff>
    </xdr:from>
    <xdr:ext cx="534377"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741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162623</xdr:rowOff>
    </xdr:from>
    <xdr:to>
      <xdr:col>50</xdr:col>
      <xdr:colOff>165100</xdr:colOff>
      <xdr:row>57</xdr:row>
      <xdr:rowOff>92773</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763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83900</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372111" y="9856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145234</xdr:rowOff>
    </xdr:from>
    <xdr:to>
      <xdr:col>46</xdr:col>
      <xdr:colOff>38100</xdr:colOff>
      <xdr:row>57</xdr:row>
      <xdr:rowOff>75384</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746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66511</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483111" y="9839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167555</xdr:rowOff>
    </xdr:from>
    <xdr:to>
      <xdr:col>41</xdr:col>
      <xdr:colOff>101600</xdr:colOff>
      <xdr:row>57</xdr:row>
      <xdr:rowOff>97705</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9768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88832</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594111" y="9861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30313</xdr:rowOff>
    </xdr:from>
    <xdr:to>
      <xdr:col>36</xdr:col>
      <xdr:colOff>165100</xdr:colOff>
      <xdr:row>57</xdr:row>
      <xdr:rowOff>131913</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9802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123040</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05111" y="9895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a:extLst>
            <a:ext uri="{FF2B5EF4-FFF2-40B4-BE49-F238E27FC236}">
              <a16:creationId xmlns:a16="http://schemas.microsoft.com/office/drawing/2014/main" id="{00000000-0008-0000-07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144935</xdr:rowOff>
    </xdr:from>
    <xdr:to>
      <xdr:col>54</xdr:col>
      <xdr:colOff>189865</xdr:colOff>
      <xdr:row>78</xdr:row>
      <xdr:rowOff>114646</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flipV="1">
          <a:off x="10475595" y="12317885"/>
          <a:ext cx="1270" cy="11698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118473</xdr:rowOff>
    </xdr:from>
    <xdr:ext cx="469744" cy="259045"/>
    <xdr:sp macro="" textlink="">
      <xdr:nvSpPr>
        <xdr:cNvPr id="396" name="商工費最小値テキスト">
          <a:extLst>
            <a:ext uri="{FF2B5EF4-FFF2-40B4-BE49-F238E27FC236}">
              <a16:creationId xmlns:a16="http://schemas.microsoft.com/office/drawing/2014/main" id="{00000000-0008-0000-0700-00008C010000}"/>
            </a:ext>
          </a:extLst>
        </xdr:cNvPr>
        <xdr:cNvSpPr txBox="1"/>
      </xdr:nvSpPr>
      <xdr:spPr>
        <a:xfrm>
          <a:off x="10528300" y="13491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114646</xdr:rowOff>
    </xdr:from>
    <xdr:to>
      <xdr:col>55</xdr:col>
      <xdr:colOff>88900</xdr:colOff>
      <xdr:row>78</xdr:row>
      <xdr:rowOff>114646</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3487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91612</xdr:rowOff>
    </xdr:from>
    <xdr:ext cx="534377" cy="259045"/>
    <xdr:sp macro="" textlink="">
      <xdr:nvSpPr>
        <xdr:cNvPr id="398" name="商工費最大値テキスト">
          <a:extLst>
            <a:ext uri="{FF2B5EF4-FFF2-40B4-BE49-F238E27FC236}">
              <a16:creationId xmlns:a16="http://schemas.microsoft.com/office/drawing/2014/main" id="{00000000-0008-0000-0700-00008E010000}"/>
            </a:ext>
          </a:extLst>
        </xdr:cNvPr>
        <xdr:cNvSpPr txBox="1"/>
      </xdr:nvSpPr>
      <xdr:spPr>
        <a:xfrm>
          <a:off x="10528300" y="12093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52,271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144935</xdr:rowOff>
    </xdr:from>
    <xdr:to>
      <xdr:col>55</xdr:col>
      <xdr:colOff>88900</xdr:colOff>
      <xdr:row>71</xdr:row>
      <xdr:rowOff>144935</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231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47460</xdr:rowOff>
    </xdr:from>
    <xdr:to>
      <xdr:col>55</xdr:col>
      <xdr:colOff>0</xdr:colOff>
      <xdr:row>75</xdr:row>
      <xdr:rowOff>112633</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9639300" y="12906210"/>
          <a:ext cx="838200" cy="65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18818</xdr:rowOff>
    </xdr:from>
    <xdr:ext cx="534377" cy="259045"/>
    <xdr:sp macro="" textlink="">
      <xdr:nvSpPr>
        <xdr:cNvPr id="401" name="商工費平均値テキスト">
          <a:extLst>
            <a:ext uri="{FF2B5EF4-FFF2-40B4-BE49-F238E27FC236}">
              <a16:creationId xmlns:a16="http://schemas.microsoft.com/office/drawing/2014/main" id="{00000000-0008-0000-0700-000091010000}"/>
            </a:ext>
          </a:extLst>
        </xdr:cNvPr>
        <xdr:cNvSpPr txBox="1"/>
      </xdr:nvSpPr>
      <xdr:spPr>
        <a:xfrm>
          <a:off x="10528300" y="130490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40391</xdr:rowOff>
    </xdr:from>
    <xdr:to>
      <xdr:col>55</xdr:col>
      <xdr:colOff>50800</xdr:colOff>
      <xdr:row>76</xdr:row>
      <xdr:rowOff>141991</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10426700" y="1307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47460</xdr:rowOff>
    </xdr:from>
    <xdr:to>
      <xdr:col>50</xdr:col>
      <xdr:colOff>114300</xdr:colOff>
      <xdr:row>75</xdr:row>
      <xdr:rowOff>143677</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8750300" y="12906210"/>
          <a:ext cx="889000" cy="96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24961</xdr:rowOff>
    </xdr:from>
    <xdr:to>
      <xdr:col>50</xdr:col>
      <xdr:colOff>165100</xdr:colOff>
      <xdr:row>76</xdr:row>
      <xdr:rowOff>126561</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9588500" y="13055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117688</xdr:rowOff>
    </xdr:from>
    <xdr:ext cx="534377"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9372111" y="13147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143677</xdr:rowOff>
    </xdr:from>
    <xdr:to>
      <xdr:col>45</xdr:col>
      <xdr:colOff>177800</xdr:colOff>
      <xdr:row>76</xdr:row>
      <xdr:rowOff>107011</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7861300" y="13002427"/>
          <a:ext cx="889000" cy="134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136883</xdr:rowOff>
    </xdr:from>
    <xdr:to>
      <xdr:col>46</xdr:col>
      <xdr:colOff>38100</xdr:colOff>
      <xdr:row>76</xdr:row>
      <xdr:rowOff>67033</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8699500" y="12995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58160</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8483111" y="13088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64788</xdr:rowOff>
    </xdr:from>
    <xdr:to>
      <xdr:col>41</xdr:col>
      <xdr:colOff>50800</xdr:colOff>
      <xdr:row>76</xdr:row>
      <xdr:rowOff>107011</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6972300" y="13094988"/>
          <a:ext cx="889000" cy="42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154623</xdr:rowOff>
    </xdr:from>
    <xdr:to>
      <xdr:col>41</xdr:col>
      <xdr:colOff>101600</xdr:colOff>
      <xdr:row>76</xdr:row>
      <xdr:rowOff>84773</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7810500" y="13013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101299</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594111" y="12788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112400</xdr:rowOff>
    </xdr:from>
    <xdr:to>
      <xdr:col>36</xdr:col>
      <xdr:colOff>165100</xdr:colOff>
      <xdr:row>76</xdr:row>
      <xdr:rowOff>42549</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6921500" y="1297115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59077</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6705111" y="12746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61833</xdr:rowOff>
    </xdr:from>
    <xdr:to>
      <xdr:col>55</xdr:col>
      <xdr:colOff>50800</xdr:colOff>
      <xdr:row>75</xdr:row>
      <xdr:rowOff>163433</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10426700" y="12920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84710</xdr:rowOff>
    </xdr:from>
    <xdr:ext cx="534377" cy="259045"/>
    <xdr:sp macro="" textlink="">
      <xdr:nvSpPr>
        <xdr:cNvPr id="420" name="商工費該当値テキスト">
          <a:extLst>
            <a:ext uri="{FF2B5EF4-FFF2-40B4-BE49-F238E27FC236}">
              <a16:creationId xmlns:a16="http://schemas.microsoft.com/office/drawing/2014/main" id="{00000000-0008-0000-0700-0000A4010000}"/>
            </a:ext>
          </a:extLst>
        </xdr:cNvPr>
        <xdr:cNvSpPr txBox="1"/>
      </xdr:nvSpPr>
      <xdr:spPr>
        <a:xfrm>
          <a:off x="10528300" y="12772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168110</xdr:rowOff>
    </xdr:from>
    <xdr:to>
      <xdr:col>50</xdr:col>
      <xdr:colOff>165100</xdr:colOff>
      <xdr:row>75</xdr:row>
      <xdr:rowOff>98260</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9588500" y="12855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114787</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372111" y="12630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92877</xdr:rowOff>
    </xdr:from>
    <xdr:to>
      <xdr:col>46</xdr:col>
      <xdr:colOff>38100</xdr:colOff>
      <xdr:row>76</xdr:row>
      <xdr:rowOff>23028</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8699500" y="1295162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39554</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483111" y="12726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56211</xdr:rowOff>
    </xdr:from>
    <xdr:to>
      <xdr:col>41</xdr:col>
      <xdr:colOff>101600</xdr:colOff>
      <xdr:row>76</xdr:row>
      <xdr:rowOff>157811</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7810500" y="13086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148938</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594111" y="13179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13988</xdr:rowOff>
    </xdr:from>
    <xdr:to>
      <xdr:col>36</xdr:col>
      <xdr:colOff>165100</xdr:colOff>
      <xdr:row>76</xdr:row>
      <xdr:rowOff>115588</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6921500" y="13044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106715</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705111" y="13136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2" name="土木費グラフ枠">
          <a:extLst>
            <a:ext uri="{FF2B5EF4-FFF2-40B4-BE49-F238E27FC236}">
              <a16:creationId xmlns:a16="http://schemas.microsoft.com/office/drawing/2014/main" id="{00000000-0008-0000-0700-0000C4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34410</xdr:rowOff>
    </xdr:from>
    <xdr:to>
      <xdr:col>54</xdr:col>
      <xdr:colOff>189865</xdr:colOff>
      <xdr:row>98</xdr:row>
      <xdr:rowOff>3702</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flipV="1">
          <a:off x="10475595" y="15636360"/>
          <a:ext cx="1270" cy="1169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7529</xdr:rowOff>
    </xdr:from>
    <xdr:ext cx="534377" cy="259045"/>
    <xdr:sp macro="" textlink="">
      <xdr:nvSpPr>
        <xdr:cNvPr id="454" name="土木費最小値テキスト">
          <a:extLst>
            <a:ext uri="{FF2B5EF4-FFF2-40B4-BE49-F238E27FC236}">
              <a16:creationId xmlns:a16="http://schemas.microsoft.com/office/drawing/2014/main" id="{00000000-0008-0000-0700-0000C6010000}"/>
            </a:ext>
          </a:extLst>
        </xdr:cNvPr>
        <xdr:cNvSpPr txBox="1"/>
      </xdr:nvSpPr>
      <xdr:spPr>
        <a:xfrm>
          <a:off x="10528300" y="16809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3702</xdr:rowOff>
    </xdr:from>
    <xdr:to>
      <xdr:col>55</xdr:col>
      <xdr:colOff>88900</xdr:colOff>
      <xdr:row>98</xdr:row>
      <xdr:rowOff>3702</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10388600" y="16805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152537</xdr:rowOff>
    </xdr:from>
    <xdr:ext cx="534377" cy="259045"/>
    <xdr:sp macro="" textlink="">
      <xdr:nvSpPr>
        <xdr:cNvPr id="456" name="土木費最大値テキスト">
          <a:extLst>
            <a:ext uri="{FF2B5EF4-FFF2-40B4-BE49-F238E27FC236}">
              <a16:creationId xmlns:a16="http://schemas.microsoft.com/office/drawing/2014/main" id="{00000000-0008-0000-0700-0000C8010000}"/>
            </a:ext>
          </a:extLst>
        </xdr:cNvPr>
        <xdr:cNvSpPr txBox="1"/>
      </xdr:nvSpPr>
      <xdr:spPr>
        <a:xfrm>
          <a:off x="10528300" y="15411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92,527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34410</xdr:rowOff>
    </xdr:from>
    <xdr:to>
      <xdr:col>55</xdr:col>
      <xdr:colOff>88900</xdr:colOff>
      <xdr:row>91</xdr:row>
      <xdr:rowOff>34410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5636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91</xdr:row>
      <xdr:rowOff>88951</xdr:rowOff>
    </xdr:from>
    <xdr:to>
      <xdr:col>55</xdr:col>
      <xdr:colOff>0</xdr:colOff>
      <xdr:row>92</xdr:row>
      <xdr:rowOff>51518</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9639300" y="15690901"/>
          <a:ext cx="838200" cy="134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17149</xdr:rowOff>
    </xdr:from>
    <xdr:ext cx="534377" cy="259045"/>
    <xdr:sp macro="" textlink="">
      <xdr:nvSpPr>
        <xdr:cNvPr id="459" name="土木費平均値テキスト">
          <a:extLst>
            <a:ext uri="{FF2B5EF4-FFF2-40B4-BE49-F238E27FC236}">
              <a16:creationId xmlns:a16="http://schemas.microsoft.com/office/drawing/2014/main" id="{00000000-0008-0000-0700-0000CB010000}"/>
            </a:ext>
          </a:extLst>
        </xdr:cNvPr>
        <xdr:cNvSpPr txBox="1"/>
      </xdr:nvSpPr>
      <xdr:spPr>
        <a:xfrm>
          <a:off x="10528300" y="161334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38722</xdr:rowOff>
    </xdr:from>
    <xdr:to>
      <xdr:col>55</xdr:col>
      <xdr:colOff>50800</xdr:colOff>
      <xdr:row>94</xdr:row>
      <xdr:rowOff>140322</xdr:rowOff>
    </xdr:to>
    <xdr:sp macro="" textlink="">
      <xdr:nvSpPr>
        <xdr:cNvPr id="460" name="フローチャート: 判断 459">
          <a:extLst>
            <a:ext uri="{FF2B5EF4-FFF2-40B4-BE49-F238E27FC236}">
              <a16:creationId xmlns:a16="http://schemas.microsoft.com/office/drawing/2014/main" id="{00000000-0008-0000-0700-0000CC010000}"/>
            </a:ext>
          </a:extLst>
        </xdr:cNvPr>
        <xdr:cNvSpPr/>
      </xdr:nvSpPr>
      <xdr:spPr>
        <a:xfrm>
          <a:off x="10426700" y="16155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92</xdr:row>
      <xdr:rowOff>22943</xdr:rowOff>
    </xdr:from>
    <xdr:to>
      <xdr:col>50</xdr:col>
      <xdr:colOff>114300</xdr:colOff>
      <xdr:row>92</xdr:row>
      <xdr:rowOff>51518</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8750300" y="15796343"/>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94</xdr:row>
      <xdr:rowOff>83528</xdr:rowOff>
    </xdr:from>
    <xdr:to>
      <xdr:col>50</xdr:col>
      <xdr:colOff>165100</xdr:colOff>
      <xdr:row>95</xdr:row>
      <xdr:rowOff>13678</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9588500" y="16199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4805</xdr:rowOff>
    </xdr:from>
    <xdr:ext cx="534377"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9372111" y="16292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92</xdr:row>
      <xdr:rowOff>22943</xdr:rowOff>
    </xdr:from>
    <xdr:to>
      <xdr:col>45</xdr:col>
      <xdr:colOff>177800</xdr:colOff>
      <xdr:row>92</xdr:row>
      <xdr:rowOff>48413</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7861300" y="15796343"/>
          <a:ext cx="889000" cy="25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94</xdr:row>
      <xdr:rowOff>62058</xdr:rowOff>
    </xdr:from>
    <xdr:to>
      <xdr:col>46</xdr:col>
      <xdr:colOff>38100</xdr:colOff>
      <xdr:row>94</xdr:row>
      <xdr:rowOff>163658</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8699500" y="1617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154785</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8483111" y="16271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91</xdr:row>
      <xdr:rowOff>171208</xdr:rowOff>
    </xdr:from>
    <xdr:to>
      <xdr:col>41</xdr:col>
      <xdr:colOff>50800</xdr:colOff>
      <xdr:row>92</xdr:row>
      <xdr:rowOff>48413</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6972300" y="15773158"/>
          <a:ext cx="889000" cy="48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94</xdr:row>
      <xdr:rowOff>120962</xdr:rowOff>
    </xdr:from>
    <xdr:to>
      <xdr:col>41</xdr:col>
      <xdr:colOff>101600</xdr:colOff>
      <xdr:row>95</xdr:row>
      <xdr:rowOff>51112</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7810500" y="16237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42239</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7594111" y="16329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90957</xdr:rowOff>
    </xdr:from>
    <xdr:to>
      <xdr:col>36</xdr:col>
      <xdr:colOff>165100</xdr:colOff>
      <xdr:row>95</xdr:row>
      <xdr:rowOff>21107</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6921500" y="16207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12234</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6705111" y="16299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91</xdr:row>
      <xdr:rowOff>38151</xdr:rowOff>
    </xdr:from>
    <xdr:to>
      <xdr:col>55</xdr:col>
      <xdr:colOff>50800</xdr:colOff>
      <xdr:row>91</xdr:row>
      <xdr:rowOff>139751</xdr:rowOff>
    </xdr:to>
    <xdr:sp macro="" textlink="">
      <xdr:nvSpPr>
        <xdr:cNvPr id="477" name="楕円 476">
          <a:extLst>
            <a:ext uri="{FF2B5EF4-FFF2-40B4-BE49-F238E27FC236}">
              <a16:creationId xmlns:a16="http://schemas.microsoft.com/office/drawing/2014/main" id="{00000000-0008-0000-0700-0000DD010000}"/>
            </a:ext>
          </a:extLst>
        </xdr:cNvPr>
        <xdr:cNvSpPr/>
      </xdr:nvSpPr>
      <xdr:spPr>
        <a:xfrm>
          <a:off x="10426700" y="15640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90</xdr:row>
      <xdr:rowOff>124528</xdr:rowOff>
    </xdr:from>
    <xdr:ext cx="534377" cy="259045"/>
    <xdr:sp macro="" textlink="">
      <xdr:nvSpPr>
        <xdr:cNvPr id="478" name="土木費該当値テキスト">
          <a:extLst>
            <a:ext uri="{FF2B5EF4-FFF2-40B4-BE49-F238E27FC236}">
              <a16:creationId xmlns:a16="http://schemas.microsoft.com/office/drawing/2014/main" id="{00000000-0008-0000-0700-0000DE010000}"/>
            </a:ext>
          </a:extLst>
        </xdr:cNvPr>
        <xdr:cNvSpPr txBox="1"/>
      </xdr:nvSpPr>
      <xdr:spPr>
        <a:xfrm>
          <a:off x="10528300" y="15555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92</xdr:row>
      <xdr:rowOff>718</xdr:rowOff>
    </xdr:from>
    <xdr:to>
      <xdr:col>50</xdr:col>
      <xdr:colOff>165100</xdr:colOff>
      <xdr:row>92</xdr:row>
      <xdr:rowOff>102318</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9588500" y="15774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90</xdr:row>
      <xdr:rowOff>118845</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372111" y="15549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91</xdr:row>
      <xdr:rowOff>143593</xdr:rowOff>
    </xdr:from>
    <xdr:to>
      <xdr:col>46</xdr:col>
      <xdr:colOff>38100</xdr:colOff>
      <xdr:row>92</xdr:row>
      <xdr:rowOff>73743</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8699500" y="15745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90</xdr:row>
      <xdr:rowOff>90270</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483111" y="15520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91</xdr:row>
      <xdr:rowOff>169063</xdr:rowOff>
    </xdr:from>
    <xdr:to>
      <xdr:col>41</xdr:col>
      <xdr:colOff>101600</xdr:colOff>
      <xdr:row>92</xdr:row>
      <xdr:rowOff>99213</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7810500" y="15771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90</xdr:row>
      <xdr:rowOff>115740</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594111" y="15546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91</xdr:row>
      <xdr:rowOff>120408</xdr:rowOff>
    </xdr:from>
    <xdr:to>
      <xdr:col>36</xdr:col>
      <xdr:colOff>165100</xdr:colOff>
      <xdr:row>92</xdr:row>
      <xdr:rowOff>50558</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6921500" y="15722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90</xdr:row>
      <xdr:rowOff>67085</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6705111" y="15497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155408</xdr:rowOff>
    </xdr:from>
    <xdr:to>
      <xdr:col>85</xdr:col>
      <xdr:colOff>126364</xdr:colOff>
      <xdr:row>38</xdr:row>
      <xdr:rowOff>113117</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127458"/>
          <a:ext cx="1269" cy="1500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116944</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632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113117</xdr:rowOff>
    </xdr:from>
    <xdr:to>
      <xdr:col>86</xdr:col>
      <xdr:colOff>25400</xdr:colOff>
      <xdr:row>38</xdr:row>
      <xdr:rowOff>113117</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628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102085</xdr:rowOff>
    </xdr:from>
    <xdr:ext cx="599010"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4902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152,307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155408</xdr:rowOff>
    </xdr:from>
    <xdr:to>
      <xdr:col>86</xdr:col>
      <xdr:colOff>25400</xdr:colOff>
      <xdr:row>29</xdr:row>
      <xdr:rowOff>155408</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1274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86785</xdr:rowOff>
    </xdr:from>
    <xdr:to>
      <xdr:col>85</xdr:col>
      <xdr:colOff>127000</xdr:colOff>
      <xdr:row>38</xdr:row>
      <xdr:rowOff>95362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5481300" y="6601885"/>
          <a:ext cx="838200" cy="8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51851</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2240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28974</xdr:rowOff>
    </xdr:from>
    <xdr:to>
      <xdr:col>85</xdr:col>
      <xdr:colOff>177800</xdr:colOff>
      <xdr:row>37</xdr:row>
      <xdr:rowOff>130574</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72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62019</xdr:rowOff>
    </xdr:from>
    <xdr:to>
      <xdr:col>81</xdr:col>
      <xdr:colOff>50800</xdr:colOff>
      <xdr:row>38</xdr:row>
      <xdr:rowOff>86785</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4592300" y="6577119"/>
          <a:ext cx="8890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37128</xdr:rowOff>
    </xdr:from>
    <xdr:to>
      <xdr:col>81</xdr:col>
      <xdr:colOff>101600</xdr:colOff>
      <xdr:row>37</xdr:row>
      <xdr:rowOff>138728</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380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155255</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156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62019</xdr:rowOff>
    </xdr:from>
    <xdr:to>
      <xdr:col>76</xdr:col>
      <xdr:colOff>114300</xdr:colOff>
      <xdr:row>38</xdr:row>
      <xdr:rowOff>91443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3703300" y="6577119"/>
          <a:ext cx="889000" cy="29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103041</xdr:rowOff>
    </xdr:from>
    <xdr:to>
      <xdr:col>76</xdr:col>
      <xdr:colOff>165100</xdr:colOff>
      <xdr:row>38</xdr:row>
      <xdr:rowOff>33190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44669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49718</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221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51450</xdr:rowOff>
    </xdr:from>
    <xdr:to>
      <xdr:col>71</xdr:col>
      <xdr:colOff>177800</xdr:colOff>
      <xdr:row>38</xdr:row>
      <xdr:rowOff>91443</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2814300" y="6566550"/>
          <a:ext cx="889000" cy="39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105947</xdr:rowOff>
    </xdr:from>
    <xdr:to>
      <xdr:col>72</xdr:col>
      <xdr:colOff>38100</xdr:colOff>
      <xdr:row>38</xdr:row>
      <xdr:rowOff>36097</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449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52624</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224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44976</xdr:rowOff>
    </xdr:from>
    <xdr:to>
      <xdr:col>67</xdr:col>
      <xdr:colOff>101600</xdr:colOff>
      <xdr:row>37</xdr:row>
      <xdr:rowOff>146576</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388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163103</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163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44562</xdr:rowOff>
    </xdr:from>
    <xdr:to>
      <xdr:col>85</xdr:col>
      <xdr:colOff>177800</xdr:colOff>
      <xdr:row>38</xdr:row>
      <xdr:rowOff>146162</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559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130939</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474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35985</xdr:rowOff>
    </xdr:from>
    <xdr:to>
      <xdr:col>81</xdr:col>
      <xdr:colOff>101600</xdr:colOff>
      <xdr:row>38</xdr:row>
      <xdr:rowOff>137585</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551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128712</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643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11219</xdr:rowOff>
    </xdr:from>
    <xdr:to>
      <xdr:col>76</xdr:col>
      <xdr:colOff>165100</xdr:colOff>
      <xdr:row>38</xdr:row>
      <xdr:rowOff>112819</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526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103946</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619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40643</xdr:rowOff>
    </xdr:from>
    <xdr:to>
      <xdr:col>72</xdr:col>
      <xdr:colOff>38100</xdr:colOff>
      <xdr:row>38</xdr:row>
      <xdr:rowOff>142243</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55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133370</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648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650</xdr:rowOff>
    </xdr:from>
    <xdr:to>
      <xdr:col>67</xdr:col>
      <xdr:colOff>101600</xdr:colOff>
      <xdr:row>38</xdr:row>
      <xdr:rowOff>102250</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51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93377</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608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127508</xdr:rowOff>
    </xdr:from>
    <xdr:to>
      <xdr:col>85</xdr:col>
      <xdr:colOff>126364</xdr:colOff>
      <xdr:row>59</xdr:row>
      <xdr:rowOff>109410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528558"/>
          <a:ext cx="1269" cy="16964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113237</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10228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109410</xdr:rowOff>
    </xdr:from>
    <xdr:to>
      <xdr:col>86</xdr:col>
      <xdr:colOff>25400</xdr:colOff>
      <xdr:row>59</xdr:row>
      <xdr:rowOff>109410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10224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74185</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303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125,640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127508</xdr:rowOff>
    </xdr:from>
    <xdr:to>
      <xdr:col>86</xdr:col>
      <xdr:colOff>25400</xdr:colOff>
      <xdr:row>49</xdr:row>
      <xdr:rowOff>127508</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528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36468</xdr:rowOff>
    </xdr:from>
    <xdr:to>
      <xdr:col>85</xdr:col>
      <xdr:colOff>127000</xdr:colOff>
      <xdr:row>58</xdr:row>
      <xdr:rowOff>8769</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5481300" y="9809118"/>
          <a:ext cx="838200" cy="143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19556</xdr:rowOff>
    </xdr:from>
    <xdr:ext cx="534377"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2778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168129</xdr:rowOff>
    </xdr:from>
    <xdr:to>
      <xdr:col>85</xdr:col>
      <xdr:colOff>177800</xdr:colOff>
      <xdr:row>55</xdr:row>
      <xdr:rowOff>98279</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426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86551</xdr:rowOff>
    </xdr:from>
    <xdr:to>
      <xdr:col>81</xdr:col>
      <xdr:colOff>50800</xdr:colOff>
      <xdr:row>58</xdr:row>
      <xdr:rowOff>8769</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4592300" y="9687751"/>
          <a:ext cx="889000" cy="265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53086</xdr:rowOff>
    </xdr:from>
    <xdr:to>
      <xdr:col>81</xdr:col>
      <xdr:colOff>101600</xdr:colOff>
      <xdr:row>55</xdr:row>
      <xdr:rowOff>154686</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482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171213</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9258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94114</xdr:rowOff>
    </xdr:from>
    <xdr:to>
      <xdr:col>76</xdr:col>
      <xdr:colOff>114300</xdr:colOff>
      <xdr:row>56</xdr:row>
      <xdr:rowOff>86551</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3703300" y="9523864"/>
          <a:ext cx="889000" cy="163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159271</xdr:rowOff>
    </xdr:from>
    <xdr:to>
      <xdr:col>76</xdr:col>
      <xdr:colOff>165100</xdr:colOff>
      <xdr:row>56</xdr:row>
      <xdr:rowOff>89421</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589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105948</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9364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94114</xdr:rowOff>
    </xdr:from>
    <xdr:to>
      <xdr:col>71</xdr:col>
      <xdr:colOff>177800</xdr:colOff>
      <xdr:row>57</xdr:row>
      <xdr:rowOff>15056</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2814300" y="9523864"/>
          <a:ext cx="889000" cy="263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25844</xdr:rowOff>
    </xdr:from>
    <xdr:to>
      <xdr:col>72</xdr:col>
      <xdr:colOff>38100</xdr:colOff>
      <xdr:row>56</xdr:row>
      <xdr:rowOff>127444</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627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118571</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9719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158128</xdr:rowOff>
    </xdr:from>
    <xdr:to>
      <xdr:col>67</xdr:col>
      <xdr:colOff>101600</xdr:colOff>
      <xdr:row>56</xdr:row>
      <xdr:rowOff>88278</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587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104805</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9363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157118</xdr:rowOff>
    </xdr:from>
    <xdr:to>
      <xdr:col>85</xdr:col>
      <xdr:colOff>177800</xdr:colOff>
      <xdr:row>57</xdr:row>
      <xdr:rowOff>87268</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9758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135545</xdr:rowOff>
    </xdr:from>
    <xdr:ext cx="534377"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9736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129419</xdr:rowOff>
    </xdr:from>
    <xdr:to>
      <xdr:col>81</xdr:col>
      <xdr:colOff>101600</xdr:colOff>
      <xdr:row>58</xdr:row>
      <xdr:rowOff>59569</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9902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50696</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14111" y="9994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35751</xdr:rowOff>
    </xdr:from>
    <xdr:to>
      <xdr:col>76</xdr:col>
      <xdr:colOff>165100</xdr:colOff>
      <xdr:row>56</xdr:row>
      <xdr:rowOff>137351</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9636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128478</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5111" y="9729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43314</xdr:rowOff>
    </xdr:from>
    <xdr:to>
      <xdr:col>72</xdr:col>
      <xdr:colOff>38100</xdr:colOff>
      <xdr:row>55</xdr:row>
      <xdr:rowOff>144914</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9473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53</xdr:row>
      <xdr:rowOff>161441</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36111" y="9248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135706</xdr:rowOff>
    </xdr:from>
    <xdr:to>
      <xdr:col>67</xdr:col>
      <xdr:colOff>101600</xdr:colOff>
      <xdr:row>57</xdr:row>
      <xdr:rowOff>65856</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9736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56983</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47111" y="9829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00000000-0008-0000-07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41370</xdr:rowOff>
    </xdr:from>
    <xdr:to>
      <xdr:col>85</xdr:col>
      <xdr:colOff>126364</xdr:colOff>
      <xdr:row>79</xdr:row>
      <xdr:rowOff>98879</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6317595" y="12042870"/>
          <a:ext cx="1269" cy="1600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0" name="災害復旧費最小値テキスト">
          <a:extLst>
            <a:ext uri="{FF2B5EF4-FFF2-40B4-BE49-F238E27FC236}">
              <a16:creationId xmlns:a16="http://schemas.microsoft.com/office/drawing/2014/main" id="{00000000-0008-0000-0700-000076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159497</xdr:rowOff>
    </xdr:from>
    <xdr:ext cx="534377" cy="259045"/>
    <xdr:sp macro="" textlink="">
      <xdr:nvSpPr>
        <xdr:cNvPr id="632" name="災害復旧費最大値テキスト">
          <a:extLst>
            <a:ext uri="{FF2B5EF4-FFF2-40B4-BE49-F238E27FC236}">
              <a16:creationId xmlns:a16="http://schemas.microsoft.com/office/drawing/2014/main" id="{00000000-0008-0000-0700-000078020000}"/>
            </a:ext>
          </a:extLst>
        </xdr:cNvPr>
        <xdr:cNvSpPr txBox="1"/>
      </xdr:nvSpPr>
      <xdr:spPr>
        <a:xfrm>
          <a:off x="16370300" y="11818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98,022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41370</xdr:rowOff>
    </xdr:from>
    <xdr:to>
      <xdr:col>86</xdr:col>
      <xdr:colOff>25400</xdr:colOff>
      <xdr:row>70</xdr:row>
      <xdr:rowOff>41370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2042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33891</xdr:rowOff>
    </xdr:from>
    <xdr:to>
      <xdr:col>85</xdr:col>
      <xdr:colOff>127000</xdr:colOff>
      <xdr:row>79</xdr:row>
      <xdr:rowOff>47361</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5481300" y="13578441"/>
          <a:ext cx="838200" cy="13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120643</xdr:rowOff>
    </xdr:from>
    <xdr:ext cx="469744" cy="259045"/>
    <xdr:sp macro="" textlink="">
      <xdr:nvSpPr>
        <xdr:cNvPr id="635" name="災害復旧費平均値テキスト">
          <a:extLst>
            <a:ext uri="{FF2B5EF4-FFF2-40B4-BE49-F238E27FC236}">
              <a16:creationId xmlns:a16="http://schemas.microsoft.com/office/drawing/2014/main" id="{00000000-0008-0000-0700-00007B020000}"/>
            </a:ext>
          </a:extLst>
        </xdr:cNvPr>
        <xdr:cNvSpPr txBox="1"/>
      </xdr:nvSpPr>
      <xdr:spPr>
        <a:xfrm>
          <a:off x="16370300" y="133222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97766</xdr:rowOff>
    </xdr:from>
    <xdr:to>
      <xdr:col>85</xdr:col>
      <xdr:colOff>177800</xdr:colOff>
      <xdr:row>79</xdr:row>
      <xdr:rowOff>27916</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6268700" y="13470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33891</xdr:rowOff>
    </xdr:from>
    <xdr:to>
      <xdr:col>81</xdr:col>
      <xdr:colOff>50800</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4592300" y="13578441"/>
          <a:ext cx="889000" cy="64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67069</xdr:rowOff>
    </xdr:from>
    <xdr:to>
      <xdr:col>81</xdr:col>
      <xdr:colOff>101600</xdr:colOff>
      <xdr:row>78</xdr:row>
      <xdr:rowOff>168669</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5430500" y="13440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13746</xdr:rowOff>
    </xdr:from>
    <xdr:ext cx="469744"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46428" y="13215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129803</xdr:rowOff>
    </xdr:from>
    <xdr:to>
      <xdr:col>76</xdr:col>
      <xdr:colOff>165100</xdr:colOff>
      <xdr:row>79</xdr:row>
      <xdr:rowOff>59953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4541500" y="13502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76480</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357428" y="13278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91139</xdr:rowOff>
    </xdr:from>
    <xdr:to>
      <xdr:col>71</xdr:col>
      <xdr:colOff>177800</xdr:colOff>
      <xdr:row>79</xdr:row>
      <xdr:rowOff>98879</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2814300" y="13635689"/>
          <a:ext cx="889000" cy="7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137886</xdr:rowOff>
    </xdr:from>
    <xdr:to>
      <xdr:col>72</xdr:col>
      <xdr:colOff>38100</xdr:colOff>
      <xdr:row>79</xdr:row>
      <xdr:rowOff>68036</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3652500" y="13510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84563</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468428" y="13286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102795</xdr:rowOff>
    </xdr:from>
    <xdr:to>
      <xdr:col>67</xdr:col>
      <xdr:colOff>101600</xdr:colOff>
      <xdr:row>79</xdr:row>
      <xdr:rowOff>32945</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2763500" y="13475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49472</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579428" y="13251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168011</xdr:rowOff>
    </xdr:from>
    <xdr:to>
      <xdr:col>85</xdr:col>
      <xdr:colOff>177800</xdr:colOff>
      <xdr:row>79</xdr:row>
      <xdr:rowOff>98161</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6268700" y="13541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82938</xdr:rowOff>
    </xdr:from>
    <xdr:ext cx="469744" cy="259045"/>
    <xdr:sp macro="" textlink="">
      <xdr:nvSpPr>
        <xdr:cNvPr id="654" name="災害復旧費該当値テキスト">
          <a:extLst>
            <a:ext uri="{FF2B5EF4-FFF2-40B4-BE49-F238E27FC236}">
              <a16:creationId xmlns:a16="http://schemas.microsoft.com/office/drawing/2014/main" id="{00000000-0008-0000-0700-00008E020000}"/>
            </a:ext>
          </a:extLst>
        </xdr:cNvPr>
        <xdr:cNvSpPr txBox="1"/>
      </xdr:nvSpPr>
      <xdr:spPr>
        <a:xfrm>
          <a:off x="16370300" y="13456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154541</xdr:rowOff>
    </xdr:from>
    <xdr:to>
      <xdr:col>81</xdr:col>
      <xdr:colOff>101600</xdr:colOff>
      <xdr:row>79</xdr:row>
      <xdr:rowOff>84691</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5430500" y="13527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75818</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46428" y="13620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40339</xdr:rowOff>
    </xdr:from>
    <xdr:to>
      <xdr:col>67</xdr:col>
      <xdr:colOff>101600</xdr:colOff>
      <xdr:row>79</xdr:row>
      <xdr:rowOff>141939</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2763500" y="13584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133066</xdr:rowOff>
    </xdr:from>
    <xdr:ext cx="378565"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625017" y="136776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a:extLst>
            <a:ext uri="{FF2B5EF4-FFF2-40B4-BE49-F238E27FC236}">
              <a16:creationId xmlns:a16="http://schemas.microsoft.com/office/drawing/2014/main" id="{00000000-0008-0000-0700-0000A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78663</xdr:rowOff>
    </xdr:from>
    <xdr:to>
      <xdr:col>85</xdr:col>
      <xdr:colOff>126364</xdr:colOff>
      <xdr:row>98</xdr:row>
      <xdr:rowOff>153239</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6317595" y="15509163"/>
          <a:ext cx="1269" cy="14461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157066</xdr:rowOff>
    </xdr:from>
    <xdr:ext cx="469744" cy="259045"/>
    <xdr:sp macro="" textlink="">
      <xdr:nvSpPr>
        <xdr:cNvPr id="687" name="公債費最小値テキスト">
          <a:extLst>
            <a:ext uri="{FF2B5EF4-FFF2-40B4-BE49-F238E27FC236}">
              <a16:creationId xmlns:a16="http://schemas.microsoft.com/office/drawing/2014/main" id="{00000000-0008-0000-0700-0000AF020000}"/>
            </a:ext>
          </a:extLst>
        </xdr:cNvPr>
        <xdr:cNvSpPr txBox="1"/>
      </xdr:nvSpPr>
      <xdr:spPr>
        <a:xfrm>
          <a:off x="16370300" y="16959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153239</xdr:rowOff>
    </xdr:from>
    <xdr:to>
      <xdr:col>86</xdr:col>
      <xdr:colOff>25400</xdr:colOff>
      <xdr:row>98</xdr:row>
      <xdr:rowOff>153239</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6955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25340</xdr:rowOff>
    </xdr:from>
    <xdr:ext cx="599010" cy="259045"/>
    <xdr:sp macro="" textlink="">
      <xdr:nvSpPr>
        <xdr:cNvPr id="689" name="公債費最大値テキスト">
          <a:extLst>
            <a:ext uri="{FF2B5EF4-FFF2-40B4-BE49-F238E27FC236}">
              <a16:creationId xmlns:a16="http://schemas.microsoft.com/office/drawing/2014/main" id="{00000000-0008-0000-0700-0000B1020000}"/>
            </a:ext>
          </a:extLst>
        </xdr:cNvPr>
        <xdr:cNvSpPr txBox="1"/>
      </xdr:nvSpPr>
      <xdr:spPr>
        <a:xfrm>
          <a:off x="16370300" y="15284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118,806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78663</xdr:rowOff>
    </xdr:from>
    <xdr:to>
      <xdr:col>86</xdr:col>
      <xdr:colOff>25400</xdr:colOff>
      <xdr:row>90</xdr:row>
      <xdr:rowOff>78663</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5509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125006</xdr:rowOff>
    </xdr:from>
    <xdr:to>
      <xdr:col>85</xdr:col>
      <xdr:colOff>127000</xdr:colOff>
      <xdr:row>95</xdr:row>
      <xdr:rowOff>126505</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5481300" y="16412756"/>
          <a:ext cx="838200" cy="1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93</xdr:row>
      <xdr:rowOff>131055</xdr:rowOff>
    </xdr:from>
    <xdr:ext cx="534377" cy="259045"/>
    <xdr:sp macro="" textlink="">
      <xdr:nvSpPr>
        <xdr:cNvPr id="692" name="公債費平均値テキスト">
          <a:extLst>
            <a:ext uri="{FF2B5EF4-FFF2-40B4-BE49-F238E27FC236}">
              <a16:creationId xmlns:a16="http://schemas.microsoft.com/office/drawing/2014/main" id="{00000000-0008-0000-0700-0000B4020000}"/>
            </a:ext>
          </a:extLst>
        </xdr:cNvPr>
        <xdr:cNvSpPr txBox="1"/>
      </xdr:nvSpPr>
      <xdr:spPr>
        <a:xfrm>
          <a:off x="16370300" y="160759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108178</xdr:rowOff>
    </xdr:from>
    <xdr:to>
      <xdr:col>85</xdr:col>
      <xdr:colOff>177800</xdr:colOff>
      <xdr:row>95</xdr:row>
      <xdr:rowOff>38328</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6268700" y="1622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89560</xdr:rowOff>
    </xdr:from>
    <xdr:to>
      <xdr:col>81</xdr:col>
      <xdr:colOff>50800</xdr:colOff>
      <xdr:row>95</xdr:row>
      <xdr:rowOff>125006</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4592300" y="16377310"/>
          <a:ext cx="889000" cy="35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111570</xdr:rowOff>
    </xdr:from>
    <xdr:to>
      <xdr:col>81</xdr:col>
      <xdr:colOff>101600</xdr:colOff>
      <xdr:row>95</xdr:row>
      <xdr:rowOff>41720</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5430500" y="16227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58247</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14111" y="16003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81065</xdr:rowOff>
    </xdr:from>
    <xdr:to>
      <xdr:col>76</xdr:col>
      <xdr:colOff>114300</xdr:colOff>
      <xdr:row>95</xdr:row>
      <xdr:rowOff>89560</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3703300" y="16368815"/>
          <a:ext cx="889000" cy="8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88316</xdr:rowOff>
    </xdr:from>
    <xdr:to>
      <xdr:col>76</xdr:col>
      <xdr:colOff>165100</xdr:colOff>
      <xdr:row>95</xdr:row>
      <xdr:rowOff>18466</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4541500" y="16204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34993</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325111" y="15979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81065</xdr:rowOff>
    </xdr:from>
    <xdr:to>
      <xdr:col>71</xdr:col>
      <xdr:colOff>177800</xdr:colOff>
      <xdr:row>95</xdr:row>
      <xdr:rowOff>101740</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2814300" y="16368815"/>
          <a:ext cx="889000" cy="20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112319</xdr:rowOff>
    </xdr:from>
    <xdr:to>
      <xdr:col>72</xdr:col>
      <xdr:colOff>38100</xdr:colOff>
      <xdr:row>95</xdr:row>
      <xdr:rowOff>42469</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3652500" y="1622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58996</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436111" y="16003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139661</xdr:rowOff>
    </xdr:from>
    <xdr:to>
      <xdr:col>67</xdr:col>
      <xdr:colOff>101600</xdr:colOff>
      <xdr:row>95</xdr:row>
      <xdr:rowOff>69811</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2763500" y="16255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86338</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547111" y="16031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75705</xdr:rowOff>
    </xdr:from>
    <xdr:to>
      <xdr:col>85</xdr:col>
      <xdr:colOff>177800</xdr:colOff>
      <xdr:row>96</xdr:row>
      <xdr:rowOff>5855</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6268700" y="16363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54132</xdr:rowOff>
    </xdr:from>
    <xdr:ext cx="534377" cy="259045"/>
    <xdr:sp macro="" textlink="">
      <xdr:nvSpPr>
        <xdr:cNvPr id="711" name="公債費該当値テキスト">
          <a:extLst>
            <a:ext uri="{FF2B5EF4-FFF2-40B4-BE49-F238E27FC236}">
              <a16:creationId xmlns:a16="http://schemas.microsoft.com/office/drawing/2014/main" id="{00000000-0008-0000-0700-0000C7020000}"/>
            </a:ext>
          </a:extLst>
        </xdr:cNvPr>
        <xdr:cNvSpPr txBox="1"/>
      </xdr:nvSpPr>
      <xdr:spPr>
        <a:xfrm>
          <a:off x="16370300" y="16341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74206</xdr:rowOff>
    </xdr:from>
    <xdr:to>
      <xdr:col>81</xdr:col>
      <xdr:colOff>101600</xdr:colOff>
      <xdr:row>96</xdr:row>
      <xdr:rowOff>4356</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5430500" y="16361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166933</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14111" y="16454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38760</xdr:rowOff>
    </xdr:from>
    <xdr:to>
      <xdr:col>76</xdr:col>
      <xdr:colOff>165100</xdr:colOff>
      <xdr:row>95</xdr:row>
      <xdr:rowOff>140360</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4541500" y="16326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131487</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325111" y="16419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30265</xdr:rowOff>
    </xdr:from>
    <xdr:to>
      <xdr:col>72</xdr:col>
      <xdr:colOff>38100</xdr:colOff>
      <xdr:row>95</xdr:row>
      <xdr:rowOff>131865</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3652500" y="16318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122992</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436111" y="16410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50940</xdr:rowOff>
    </xdr:from>
    <xdr:to>
      <xdr:col>67</xdr:col>
      <xdr:colOff>101600</xdr:colOff>
      <xdr:row>95</xdr:row>
      <xdr:rowOff>152540</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2763500" y="16338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143667</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547111" y="16431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32</xdr:row>
      <xdr:rowOff>111777</xdr:rowOff>
    </xdr:from>
    <xdr:ext cx="377026"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910974" y="5598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168927</xdr:rowOff>
    </xdr:from>
    <xdr:ext cx="37702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910974" y="5140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125984</xdr:rowOff>
    </xdr:from>
    <xdr:to>
      <xdr:col>116</xdr:col>
      <xdr:colOff>62864</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440934"/>
          <a:ext cx="1269" cy="12138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153179</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6682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72661</xdr:rowOff>
    </xdr:from>
    <xdr:ext cx="378565"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2161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125984</xdr:rowOff>
    </xdr:from>
    <xdr:to>
      <xdr:col>116</xdr:col>
      <xdr:colOff>152400</xdr:colOff>
      <xdr:row>31</xdr:row>
      <xdr:rowOff>125984</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440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70629</xdr:rowOff>
    </xdr:from>
    <xdr:ext cx="313932"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414279"/>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47752</xdr:rowOff>
    </xdr:from>
    <xdr:to>
      <xdr:col>116</xdr:col>
      <xdr:colOff>114300</xdr:colOff>
      <xdr:row>38</xdr:row>
      <xdr:rowOff>149352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47752</xdr:rowOff>
    </xdr:from>
    <xdr:to>
      <xdr:col>112</xdr:col>
      <xdr:colOff>38100</xdr:colOff>
      <xdr:row>38</xdr:row>
      <xdr:rowOff>149352</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165879</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3380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47752</xdr:rowOff>
    </xdr:from>
    <xdr:to>
      <xdr:col>107</xdr:col>
      <xdr:colOff>101600</xdr:colOff>
      <xdr:row>38</xdr:row>
      <xdr:rowOff>149352</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36</xdr:row>
      <xdr:rowOff>165879</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3380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47752</xdr:rowOff>
    </xdr:from>
    <xdr:to>
      <xdr:col>102</xdr:col>
      <xdr:colOff>165100</xdr:colOff>
      <xdr:row>38</xdr:row>
      <xdr:rowOff>149352</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36</xdr:row>
      <xdr:rowOff>165879</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88333" y="63380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155194</xdr:rowOff>
    </xdr:from>
    <xdr:to>
      <xdr:col>98</xdr:col>
      <xdr:colOff>38100</xdr:colOff>
      <xdr:row>37</xdr:row>
      <xdr:rowOff>85344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327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35</xdr:row>
      <xdr:rowOff>101871</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7017" y="61026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26179</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5412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100" b="0" i="0" baseline="0">
              <a:solidFill>
                <a:schemeClr val="dk1"/>
              </a:solidFill>
              <a:effectLst/>
              <a:latin typeface="+mn-lt"/>
              <a:ea typeface="+mn-ea"/>
              <a:cs typeface="+mn-cs"/>
            </a:rPr>
            <a:t>住民一人当たりコストで最も大きな割合を占めるのは、民生費（住民一人当たり</a:t>
          </a:r>
          <a:r>
            <a:rPr kumimoji="1" lang="en-US" altLang="ja-JP" sz="1100" b="0" i="0" baseline="0">
              <a:solidFill>
                <a:schemeClr val="dk1"/>
              </a:solidFill>
              <a:effectLst/>
              <a:latin typeface="+mn-lt"/>
              <a:ea typeface="+mn-ea"/>
              <a:cs typeface="+mn-cs"/>
            </a:rPr>
            <a:t>196,682</a:t>
          </a:r>
          <a:r>
            <a:rPr kumimoji="1" lang="ja-JP" altLang="ja-JP" sz="1100" b="0" i="0" baseline="0">
              <a:solidFill>
                <a:schemeClr val="dk1"/>
              </a:solidFill>
              <a:effectLst/>
              <a:latin typeface="+mn-lt"/>
              <a:ea typeface="+mn-ea"/>
              <a:cs typeface="+mn-cs"/>
            </a:rPr>
            <a:t>円）であり、民間保育所整備事業費（認定こども園相ノ木保育園大規模改修等補助金）の皆増</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国の施策である</a:t>
          </a:r>
          <a:r>
            <a:rPr kumimoji="1" lang="ja-JP" altLang="en-US" sz="1100" b="0" i="0" baseline="0">
              <a:solidFill>
                <a:schemeClr val="dk1"/>
              </a:solidFill>
              <a:effectLst/>
              <a:latin typeface="+mn-lt"/>
              <a:ea typeface="+mn-ea"/>
              <a:cs typeface="+mn-cs"/>
            </a:rPr>
            <a:t>定額減税調整給付金の皆増、住民税非課税世帯支援給付金の皆増</a:t>
          </a:r>
          <a:r>
            <a:rPr kumimoji="1" lang="ja-JP" altLang="ja-JP" sz="1100" b="0" i="0" baseline="0">
              <a:solidFill>
                <a:schemeClr val="dk1"/>
              </a:solidFill>
              <a:effectLst/>
              <a:latin typeface="+mn-lt"/>
              <a:ea typeface="+mn-ea"/>
              <a:cs typeface="+mn-cs"/>
            </a:rPr>
            <a:t>等の影響から前年度より</a:t>
          </a:r>
          <a:r>
            <a:rPr kumimoji="1" lang="en-US" altLang="ja-JP" sz="1100" b="0" i="0" baseline="0">
              <a:solidFill>
                <a:schemeClr val="dk1"/>
              </a:solidFill>
              <a:effectLst/>
              <a:latin typeface="+mn-lt"/>
              <a:ea typeface="+mn-ea"/>
              <a:cs typeface="+mn-cs"/>
            </a:rPr>
            <a:t>18,362</a:t>
          </a:r>
          <a:r>
            <a:rPr kumimoji="1" lang="ja-JP" altLang="ja-JP" sz="1100" b="0" i="0" baseline="0">
              <a:solidFill>
                <a:schemeClr val="dk1"/>
              </a:solidFill>
              <a:effectLst/>
              <a:latin typeface="+mn-lt"/>
              <a:ea typeface="+mn-ea"/>
              <a:cs typeface="+mn-cs"/>
            </a:rPr>
            <a:t>円の増となった。類似団体平均との比較においては若干</a:t>
          </a:r>
          <a:r>
            <a:rPr kumimoji="1" lang="ja-JP" altLang="en-US" sz="1100" b="0" i="0" baseline="0">
              <a:solidFill>
                <a:schemeClr val="dk1"/>
              </a:solidFill>
              <a:effectLst/>
              <a:latin typeface="+mn-lt"/>
              <a:ea typeface="+mn-ea"/>
              <a:cs typeface="+mn-cs"/>
            </a:rPr>
            <a:t>上</a:t>
          </a:r>
          <a:r>
            <a:rPr kumimoji="1" lang="ja-JP" altLang="ja-JP" sz="1100" b="0" i="0" baseline="0">
              <a:solidFill>
                <a:schemeClr val="dk1"/>
              </a:solidFill>
              <a:effectLst/>
              <a:latin typeface="+mn-lt"/>
              <a:ea typeface="+mn-ea"/>
              <a:cs typeface="+mn-cs"/>
            </a:rPr>
            <a:t>回っている。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次いで、土木費（住民一人当たり</a:t>
          </a:r>
          <a:r>
            <a:rPr kumimoji="1" lang="en-US" altLang="ja-JP" sz="1100" b="0" i="0" baseline="0">
              <a:solidFill>
                <a:schemeClr val="dk1"/>
              </a:solidFill>
              <a:effectLst/>
              <a:latin typeface="+mn-lt"/>
              <a:ea typeface="+mn-ea"/>
              <a:cs typeface="+mn-cs"/>
            </a:rPr>
            <a:t>89,664</a:t>
          </a:r>
          <a:r>
            <a:rPr kumimoji="1" lang="ja-JP" altLang="ja-JP" sz="1100" b="0" i="0" baseline="0">
              <a:solidFill>
                <a:schemeClr val="dk1"/>
              </a:solidFill>
              <a:effectLst/>
              <a:latin typeface="+mn-lt"/>
              <a:ea typeface="+mn-ea"/>
              <a:cs typeface="+mn-cs"/>
            </a:rPr>
            <a:t>円）が大きな割合を占めている。</a:t>
          </a:r>
          <a:r>
            <a:rPr kumimoji="1" lang="ja-JP" altLang="en-US" sz="1100" b="0" i="0" baseline="0">
              <a:solidFill>
                <a:schemeClr val="dk1"/>
              </a:solidFill>
              <a:effectLst/>
              <a:latin typeface="+mn-lt"/>
              <a:ea typeface="+mn-ea"/>
              <a:cs typeface="+mn-cs"/>
            </a:rPr>
            <a:t>除雪作業委託料の増、丸山総合体育館大アリーナＬＥＤ化工事の皆増、若年・子育て世帯定住促進事業費の増等の影響から</a:t>
          </a:r>
          <a:r>
            <a:rPr kumimoji="1" lang="ja-JP" altLang="ja-JP" sz="1100" b="0" i="0" baseline="0">
              <a:solidFill>
                <a:schemeClr val="dk1"/>
              </a:solidFill>
              <a:effectLst/>
              <a:latin typeface="+mn-lt"/>
              <a:ea typeface="+mn-ea"/>
              <a:cs typeface="+mn-cs"/>
            </a:rPr>
            <a:t>、前年度からは</a:t>
          </a:r>
          <a:r>
            <a:rPr kumimoji="1" lang="en-US" altLang="ja-JP" sz="1100" b="0" i="0" baseline="0">
              <a:solidFill>
                <a:schemeClr val="dk1"/>
              </a:solidFill>
              <a:effectLst/>
              <a:latin typeface="+mn-lt"/>
              <a:ea typeface="+mn-ea"/>
              <a:cs typeface="+mn-cs"/>
            </a:rPr>
            <a:t>7,035</a:t>
          </a:r>
          <a:r>
            <a:rPr kumimoji="1" lang="ja-JP" altLang="en-US" sz="1100" b="0" i="0" baseline="0">
              <a:solidFill>
                <a:schemeClr val="dk1"/>
              </a:solidFill>
              <a:effectLst/>
              <a:latin typeface="+mn-lt"/>
              <a:ea typeface="+mn-ea"/>
              <a:cs typeface="+mn-cs"/>
            </a:rPr>
            <a:t>円</a:t>
          </a:r>
          <a:r>
            <a:rPr kumimoji="1" lang="ja-JP" altLang="ja-JP" sz="1100" b="0" i="0" baseline="0">
              <a:solidFill>
                <a:schemeClr val="dk1"/>
              </a:solidFill>
              <a:effectLst/>
              <a:latin typeface="+mn-lt"/>
              <a:ea typeface="+mn-ea"/>
              <a:cs typeface="+mn-cs"/>
            </a:rPr>
            <a:t>の</a:t>
          </a:r>
          <a:r>
            <a:rPr kumimoji="1" lang="ja-JP" altLang="en-US" sz="1100" b="0" i="0" baseline="0">
              <a:solidFill>
                <a:schemeClr val="dk1"/>
              </a:solidFill>
              <a:effectLst/>
              <a:latin typeface="+mn-lt"/>
              <a:ea typeface="+mn-ea"/>
              <a:cs typeface="+mn-cs"/>
            </a:rPr>
            <a:t>増</a:t>
          </a:r>
          <a:r>
            <a:rPr kumimoji="1" lang="ja-JP" altLang="ja-JP" sz="1100" b="0" i="0" baseline="0">
              <a:solidFill>
                <a:schemeClr val="dk1"/>
              </a:solidFill>
              <a:effectLst/>
              <a:latin typeface="+mn-lt"/>
              <a:ea typeface="+mn-ea"/>
              <a:cs typeface="+mn-cs"/>
            </a:rPr>
            <a:t>となっている。類似団体平均との比較においてはここ数年上回っており、下水道事業に対する</a:t>
          </a:r>
          <a:r>
            <a:rPr kumimoji="1" lang="ja-JP" altLang="en-US" sz="1100" b="0" i="0" baseline="0">
              <a:solidFill>
                <a:schemeClr val="dk1"/>
              </a:solidFill>
              <a:effectLst/>
              <a:latin typeface="+mn-lt"/>
              <a:ea typeface="+mn-ea"/>
              <a:cs typeface="+mn-cs"/>
            </a:rPr>
            <a:t>負担金や補助</a:t>
          </a:r>
          <a:r>
            <a:rPr kumimoji="1" lang="ja-JP" altLang="ja-JP" sz="1100" b="0" i="0" baseline="0">
              <a:solidFill>
                <a:schemeClr val="dk1"/>
              </a:solidFill>
              <a:effectLst/>
              <a:latin typeface="+mn-lt"/>
              <a:ea typeface="+mn-ea"/>
              <a:cs typeface="+mn-cs"/>
            </a:rPr>
            <a:t>金等が多額であることも影響している。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このほか、教育費（住民一人当たり</a:t>
          </a:r>
          <a:r>
            <a:rPr kumimoji="1" lang="en-US" altLang="ja-JP" sz="1100" b="0" i="0" baseline="0">
              <a:solidFill>
                <a:schemeClr val="dk1"/>
              </a:solidFill>
              <a:effectLst/>
              <a:latin typeface="+mn-lt"/>
              <a:ea typeface="+mn-ea"/>
              <a:cs typeface="+mn-cs"/>
            </a:rPr>
            <a:t>58,419</a:t>
          </a:r>
          <a:r>
            <a:rPr kumimoji="1" lang="ja-JP" altLang="ja-JP" sz="1100" b="0" i="0" baseline="0">
              <a:solidFill>
                <a:schemeClr val="dk1"/>
              </a:solidFill>
              <a:effectLst/>
              <a:latin typeface="+mn-lt"/>
              <a:ea typeface="+mn-ea"/>
              <a:cs typeface="+mn-cs"/>
            </a:rPr>
            <a:t>円）が大きな割合を占めて</a:t>
          </a:r>
          <a:r>
            <a:rPr kumimoji="1" lang="ja-JP" altLang="en-US" sz="1100" b="0" i="0" baseline="0">
              <a:solidFill>
                <a:schemeClr val="dk1"/>
              </a:solidFill>
              <a:effectLst/>
              <a:latin typeface="+mn-lt"/>
              <a:ea typeface="+mn-ea"/>
              <a:cs typeface="+mn-cs"/>
            </a:rPr>
            <a:t>おり、</a:t>
          </a:r>
          <a:r>
            <a:rPr kumimoji="1" lang="ja-JP" altLang="ja-JP" sz="1100" b="0" i="0" baseline="0">
              <a:solidFill>
                <a:schemeClr val="dk1"/>
              </a:solidFill>
              <a:effectLst/>
              <a:latin typeface="+mn-lt"/>
              <a:ea typeface="+mn-ea"/>
              <a:cs typeface="+mn-cs"/>
            </a:rPr>
            <a:t>学校教育施設整備基金積立金</a:t>
          </a:r>
          <a:r>
            <a:rPr kumimoji="1" lang="ja-JP" altLang="en-US" sz="1100" b="0" i="0" baseline="0">
              <a:solidFill>
                <a:schemeClr val="dk1"/>
              </a:solidFill>
              <a:effectLst/>
              <a:latin typeface="+mn-lt"/>
              <a:ea typeface="+mn-ea"/>
              <a:cs typeface="+mn-cs"/>
            </a:rPr>
            <a:t>等</a:t>
          </a:r>
          <a:r>
            <a:rPr kumimoji="1" lang="ja-JP" altLang="ja-JP" sz="1100" b="0" i="0" baseline="0">
              <a:solidFill>
                <a:schemeClr val="dk1"/>
              </a:solidFill>
              <a:effectLst/>
              <a:latin typeface="+mn-lt"/>
              <a:ea typeface="+mn-ea"/>
              <a:cs typeface="+mn-cs"/>
            </a:rPr>
            <a:t>が</a:t>
          </a:r>
          <a:r>
            <a:rPr kumimoji="1" lang="ja-JP" altLang="en-US" sz="1100" b="0" i="0" baseline="0">
              <a:solidFill>
                <a:schemeClr val="dk1"/>
              </a:solidFill>
              <a:effectLst/>
              <a:latin typeface="+mn-lt"/>
              <a:ea typeface="+mn-ea"/>
              <a:cs typeface="+mn-cs"/>
            </a:rPr>
            <a:t>増</a:t>
          </a:r>
          <a:r>
            <a:rPr kumimoji="1" lang="ja-JP" altLang="ja-JP" sz="1100" b="0" i="0" baseline="0">
              <a:solidFill>
                <a:schemeClr val="dk1"/>
              </a:solidFill>
              <a:effectLst/>
              <a:latin typeface="+mn-lt"/>
              <a:ea typeface="+mn-ea"/>
              <a:cs typeface="+mn-cs"/>
            </a:rPr>
            <a:t>となったことにより、前年度からは</a:t>
          </a:r>
          <a:r>
            <a:rPr kumimoji="1" lang="en-US" altLang="ja-JP" sz="1100" b="0" i="0" baseline="0">
              <a:solidFill>
                <a:schemeClr val="dk1"/>
              </a:solidFill>
              <a:effectLst/>
              <a:latin typeface="+mn-lt"/>
              <a:ea typeface="+mn-ea"/>
              <a:cs typeface="+mn-cs"/>
            </a:rPr>
            <a:t>7,546</a:t>
          </a:r>
          <a:r>
            <a:rPr kumimoji="1" lang="ja-JP" altLang="ja-JP" sz="1100" b="0" i="0" baseline="0">
              <a:solidFill>
                <a:schemeClr val="dk1"/>
              </a:solidFill>
              <a:effectLst/>
              <a:latin typeface="+mn-lt"/>
              <a:ea typeface="+mn-ea"/>
              <a:cs typeface="+mn-cs"/>
            </a:rPr>
            <a:t>円の</a:t>
          </a:r>
          <a:r>
            <a:rPr kumimoji="1" lang="ja-JP" altLang="en-US" sz="1100" b="0" i="0" baseline="0">
              <a:solidFill>
                <a:schemeClr val="dk1"/>
              </a:solidFill>
              <a:effectLst/>
              <a:latin typeface="+mn-lt"/>
              <a:ea typeface="+mn-ea"/>
              <a:cs typeface="+mn-cs"/>
            </a:rPr>
            <a:t>増</a:t>
          </a:r>
          <a:r>
            <a:rPr kumimoji="1" lang="ja-JP" altLang="ja-JP" sz="1100" b="0" i="0" baseline="0">
              <a:solidFill>
                <a:schemeClr val="dk1"/>
              </a:solidFill>
              <a:effectLst/>
              <a:latin typeface="+mn-lt"/>
              <a:ea typeface="+mn-ea"/>
              <a:cs typeface="+mn-cs"/>
            </a:rPr>
            <a:t>とな</a:t>
          </a:r>
          <a:r>
            <a:rPr kumimoji="1" lang="ja-JP" altLang="en-US" sz="1100" b="0" i="0" baseline="0">
              <a:solidFill>
                <a:schemeClr val="dk1"/>
              </a:solidFill>
              <a:effectLst/>
              <a:latin typeface="+mn-lt"/>
              <a:ea typeface="+mn-ea"/>
              <a:cs typeface="+mn-cs"/>
            </a:rPr>
            <a:t>っているものの</a:t>
          </a:r>
          <a:r>
            <a:rPr kumimoji="1" lang="ja-JP" altLang="ja-JP" sz="1100" b="0" i="0" baseline="0">
              <a:solidFill>
                <a:schemeClr val="dk1"/>
              </a:solidFill>
              <a:effectLst/>
              <a:latin typeface="+mn-lt"/>
              <a:ea typeface="+mn-ea"/>
              <a:cs typeface="+mn-cs"/>
            </a:rPr>
            <a:t>、類似団体平均との比較においては下回っている。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富山県上市町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en-US" sz="1400">
              <a:latin typeface="ＭＳ ゴシック" pitchFamily="49" charset="-128"/>
              <a:ea typeface="ＭＳ ゴシック" pitchFamily="49" charset="-128"/>
            </a:rPr>
            <a:t>  </a:t>
          </a:r>
          <a:r>
            <a:rPr kumimoji="1" lang="ja-JP" altLang="ja-JP" sz="1100" b="0" i="0" baseline="0">
              <a:solidFill>
                <a:schemeClr val="dk1"/>
              </a:solidFill>
              <a:effectLst/>
              <a:latin typeface="+mn-lt"/>
              <a:ea typeface="+mn-ea"/>
              <a:cs typeface="+mn-cs"/>
            </a:rPr>
            <a:t>標準財政規模比の実質収支比率は、これまで３～５％台で推移しており、令和</a:t>
          </a:r>
          <a:r>
            <a:rPr kumimoji="1" lang="ja-JP" altLang="en-US" sz="1100" b="0" i="0" baseline="0">
              <a:solidFill>
                <a:schemeClr val="dk1"/>
              </a:solidFill>
              <a:effectLst/>
              <a:latin typeface="+mn-lt"/>
              <a:ea typeface="+mn-ea"/>
              <a:cs typeface="+mn-cs"/>
            </a:rPr>
            <a:t>６</a:t>
          </a:r>
          <a:r>
            <a:rPr kumimoji="1" lang="ja-JP" altLang="ja-JP" sz="1100" b="0" i="0" baseline="0">
              <a:solidFill>
                <a:schemeClr val="dk1"/>
              </a:solidFill>
              <a:effectLst/>
              <a:latin typeface="+mn-lt"/>
              <a:ea typeface="+mn-ea"/>
              <a:cs typeface="+mn-cs"/>
            </a:rPr>
            <a:t>年度は</a:t>
          </a:r>
          <a:r>
            <a:rPr kumimoji="1" lang="en-US" altLang="ja-JP" sz="1100" b="0" i="0" baseline="0">
              <a:solidFill>
                <a:schemeClr val="dk1"/>
              </a:solidFill>
              <a:effectLst/>
              <a:latin typeface="+mn-lt"/>
              <a:ea typeface="+mn-ea"/>
              <a:cs typeface="+mn-cs"/>
            </a:rPr>
            <a:t>3.24</a:t>
          </a:r>
          <a:r>
            <a:rPr kumimoji="1" lang="ja-JP" altLang="ja-JP" sz="1100" b="0" i="0" baseline="0">
              <a:solidFill>
                <a:schemeClr val="dk1"/>
              </a:solidFill>
              <a:effectLst/>
              <a:latin typeface="+mn-lt"/>
              <a:ea typeface="+mn-ea"/>
              <a:cs typeface="+mn-cs"/>
            </a:rPr>
            <a:t>％となっている。実質単年度収支比率</a:t>
          </a:r>
          <a:r>
            <a:rPr kumimoji="1" lang="ja-JP" altLang="en-US" sz="1100" b="0" i="0" baseline="0">
              <a:solidFill>
                <a:schemeClr val="dk1"/>
              </a:solidFill>
              <a:effectLst/>
              <a:latin typeface="+mn-lt"/>
              <a:ea typeface="+mn-ea"/>
              <a:cs typeface="+mn-cs"/>
            </a:rPr>
            <a:t>については</a:t>
          </a:r>
          <a:r>
            <a:rPr kumimoji="1" lang="ja-JP" altLang="ja-JP" sz="1100" b="0" i="0" baseline="0">
              <a:solidFill>
                <a:schemeClr val="dk1"/>
              </a:solidFill>
              <a:effectLst/>
              <a:latin typeface="+mn-lt"/>
              <a:ea typeface="+mn-ea"/>
              <a:cs typeface="+mn-cs"/>
            </a:rPr>
            <a:t>、令和</a:t>
          </a:r>
          <a:r>
            <a:rPr kumimoji="1" lang="ja-JP" altLang="en-US" sz="1100" b="0" i="0" baseline="0">
              <a:solidFill>
                <a:schemeClr val="dk1"/>
              </a:solidFill>
              <a:effectLst/>
              <a:latin typeface="+mn-lt"/>
              <a:ea typeface="+mn-ea"/>
              <a:cs typeface="+mn-cs"/>
            </a:rPr>
            <a:t>６</a:t>
          </a:r>
          <a:r>
            <a:rPr kumimoji="1" lang="ja-JP" altLang="ja-JP" sz="1100" b="0" i="0" baseline="0">
              <a:solidFill>
                <a:schemeClr val="dk1"/>
              </a:solidFill>
              <a:effectLst/>
              <a:latin typeface="+mn-lt"/>
              <a:ea typeface="+mn-ea"/>
              <a:cs typeface="+mn-cs"/>
            </a:rPr>
            <a:t>年度は▲</a:t>
          </a:r>
          <a:r>
            <a:rPr kumimoji="1" lang="en-US" altLang="ja-JP" sz="1100" b="0" i="0" baseline="0">
              <a:solidFill>
                <a:schemeClr val="dk1"/>
              </a:solidFill>
              <a:effectLst/>
              <a:latin typeface="+mn-lt"/>
              <a:ea typeface="+mn-ea"/>
              <a:cs typeface="+mn-cs"/>
            </a:rPr>
            <a:t>0.68</a:t>
          </a:r>
          <a:r>
            <a:rPr kumimoji="1" lang="ja-JP" altLang="ja-JP" sz="1100" b="0" i="0" baseline="0">
              <a:solidFill>
                <a:schemeClr val="dk1"/>
              </a:solidFill>
              <a:effectLst/>
              <a:latin typeface="+mn-lt"/>
              <a:ea typeface="+mn-ea"/>
              <a:cs typeface="+mn-cs"/>
            </a:rPr>
            <a:t>％とな</a:t>
          </a:r>
          <a:r>
            <a:rPr kumimoji="1" lang="ja-JP" altLang="en-US" sz="1100" b="0" i="0" baseline="0">
              <a:solidFill>
                <a:schemeClr val="dk1"/>
              </a:solidFill>
              <a:effectLst/>
              <a:latin typeface="+mn-lt"/>
              <a:ea typeface="+mn-ea"/>
              <a:cs typeface="+mn-cs"/>
            </a:rPr>
            <a:t>り、令和５年度から</a:t>
          </a:r>
          <a:r>
            <a:rPr kumimoji="1" lang="en-US" altLang="ja-JP" sz="1100" b="0" i="0" baseline="0">
              <a:solidFill>
                <a:schemeClr val="dk1"/>
              </a:solidFill>
              <a:effectLst/>
              <a:latin typeface="+mn-lt"/>
              <a:ea typeface="+mn-ea"/>
              <a:cs typeface="+mn-cs"/>
            </a:rPr>
            <a:t>0.28</a:t>
          </a:r>
          <a:r>
            <a:rPr kumimoji="1" lang="ja-JP" altLang="en-US" sz="1100" b="0" i="0" baseline="0">
              <a:solidFill>
                <a:schemeClr val="dk1"/>
              </a:solidFill>
              <a:effectLst/>
              <a:latin typeface="+mn-lt"/>
              <a:ea typeface="+mn-ea"/>
              <a:cs typeface="+mn-cs"/>
            </a:rPr>
            <a:t>ポイント低下した</a:t>
          </a:r>
          <a:r>
            <a:rPr kumimoji="1" lang="ja-JP" altLang="ja-JP" sz="1100" b="0" i="0" baseline="0">
              <a:solidFill>
                <a:schemeClr val="dk1"/>
              </a:solidFill>
              <a:effectLst/>
              <a:latin typeface="+mn-lt"/>
              <a:ea typeface="+mn-ea"/>
              <a:cs typeface="+mn-cs"/>
            </a:rPr>
            <a:t>。今後も、歳入の確保や歳出削減</a:t>
          </a:r>
          <a:r>
            <a:rPr kumimoji="1" lang="ja-JP" altLang="en-US" sz="1100" b="0" i="0" baseline="0">
              <a:solidFill>
                <a:schemeClr val="dk1"/>
              </a:solidFill>
              <a:effectLst/>
              <a:latin typeface="+mn-lt"/>
              <a:ea typeface="+mn-ea"/>
              <a:cs typeface="+mn-cs"/>
            </a:rPr>
            <a:t>を図り</a:t>
          </a:r>
          <a:r>
            <a:rPr kumimoji="1" lang="ja-JP" altLang="ja-JP" sz="1100" b="0" i="0" baseline="0">
              <a:solidFill>
                <a:schemeClr val="dk1"/>
              </a:solidFill>
              <a:effectLst/>
              <a:latin typeface="+mn-lt"/>
              <a:ea typeface="+mn-ea"/>
              <a:cs typeface="+mn-cs"/>
            </a:rPr>
            <a:t>、健全な財政運営に努め</a:t>
          </a:r>
          <a:r>
            <a:rPr kumimoji="1" lang="ja-JP" altLang="en-US" sz="1100" b="0" i="0" baseline="0">
              <a:solidFill>
                <a:schemeClr val="dk1"/>
              </a:solidFill>
              <a:effectLst/>
              <a:latin typeface="+mn-lt"/>
              <a:ea typeface="+mn-ea"/>
              <a:cs typeface="+mn-cs"/>
            </a:rPr>
            <a:t>ていく</a:t>
          </a:r>
          <a:r>
            <a:rPr kumimoji="1" lang="ja-JP" altLang="ja-JP" sz="1100" b="0" i="0" baseline="0">
              <a:solidFill>
                <a:schemeClr val="dk1"/>
              </a:solidFill>
              <a:effectLst/>
              <a:latin typeface="+mn-lt"/>
              <a:ea typeface="+mn-ea"/>
              <a:cs typeface="+mn-cs"/>
            </a:rPr>
            <a:t>。</a:t>
          </a:r>
          <a:endParaRPr kumimoji="1" lang="en-US" altLang="ja-JP" sz="1100" b="0" i="0" baseline="0">
            <a:solidFill>
              <a:schemeClr val="dk1"/>
            </a:solidFill>
            <a:effectLst/>
            <a:latin typeface="+mn-lt"/>
            <a:ea typeface="+mn-ea"/>
            <a:cs typeface="+mn-cs"/>
          </a:endParaRPr>
        </a:p>
        <a:p>
          <a:pPr eaLnBrk="1" fontAlgn="auto" latinLnBrk="0" hangingPunct="1"/>
          <a:endParaRPr lang="ja-JP" altLang="ja-JP">
            <a:effectLst/>
          </a:endParaRPr>
        </a:p>
        <a:p>
          <a:r>
            <a:rPr kumimoji="1" lang="ja-JP" altLang="ja-JP" sz="1100" b="0" i="0" baseline="0">
              <a:solidFill>
                <a:schemeClr val="dk1"/>
              </a:solidFill>
              <a:effectLst/>
              <a:latin typeface="+mn-lt"/>
              <a:ea typeface="+mn-ea"/>
              <a:cs typeface="+mn-cs"/>
            </a:rPr>
            <a:t>。</a:t>
          </a:r>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富山県上市町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ja-JP" sz="1100" b="0" i="0" baseline="0">
              <a:solidFill>
                <a:schemeClr val="dk1"/>
              </a:solidFill>
              <a:effectLst/>
              <a:latin typeface="+mn-lt"/>
              <a:ea typeface="+mn-ea"/>
              <a:cs typeface="+mn-cs"/>
            </a:rPr>
            <a:t>標準財政規模比の連結実質赤字比率に係る黒字比率は、これまで</a:t>
          </a:r>
          <a:r>
            <a:rPr kumimoji="1" lang="en-US" altLang="ja-JP" sz="1100" b="0" i="0" baseline="0">
              <a:solidFill>
                <a:schemeClr val="dk1"/>
              </a:solidFill>
              <a:effectLst/>
              <a:latin typeface="+mn-lt"/>
              <a:ea typeface="+mn-ea"/>
              <a:cs typeface="+mn-cs"/>
            </a:rPr>
            <a:t>20</a:t>
          </a:r>
          <a:r>
            <a:rPr kumimoji="1" lang="ja-JP" altLang="ja-JP" sz="1100" b="0" i="0" baseline="0">
              <a:solidFill>
                <a:schemeClr val="dk1"/>
              </a:solidFill>
              <a:effectLst/>
              <a:latin typeface="+mn-lt"/>
              <a:ea typeface="+mn-ea"/>
              <a:cs typeface="+mn-cs"/>
            </a:rPr>
            <a:t>～</a:t>
          </a:r>
          <a:r>
            <a:rPr kumimoji="1" lang="en-US" altLang="ja-JP" sz="1100" b="0" i="0" baseline="0">
              <a:solidFill>
                <a:schemeClr val="dk1"/>
              </a:solidFill>
              <a:effectLst/>
              <a:latin typeface="+mn-lt"/>
              <a:ea typeface="+mn-ea"/>
              <a:cs typeface="+mn-cs"/>
            </a:rPr>
            <a:t>30</a:t>
          </a:r>
          <a:r>
            <a:rPr kumimoji="1" lang="ja-JP" altLang="ja-JP" sz="1100" b="0" i="0" baseline="0">
              <a:solidFill>
                <a:schemeClr val="dk1"/>
              </a:solidFill>
              <a:effectLst/>
              <a:latin typeface="+mn-lt"/>
              <a:ea typeface="+mn-ea"/>
              <a:cs typeface="+mn-cs"/>
            </a:rPr>
            <a:t>％台で推移している。令和</a:t>
          </a:r>
          <a:r>
            <a:rPr kumimoji="1" lang="ja-JP" altLang="en-US" sz="1100" b="0" i="0" baseline="0">
              <a:solidFill>
                <a:schemeClr val="dk1"/>
              </a:solidFill>
              <a:effectLst/>
              <a:latin typeface="+mn-lt"/>
              <a:ea typeface="+mn-ea"/>
              <a:cs typeface="+mn-cs"/>
            </a:rPr>
            <a:t>６</a:t>
          </a:r>
          <a:r>
            <a:rPr kumimoji="1" lang="ja-JP" altLang="ja-JP" sz="1100" b="0" i="0" baseline="0">
              <a:solidFill>
                <a:schemeClr val="dk1"/>
              </a:solidFill>
              <a:effectLst/>
              <a:latin typeface="+mn-lt"/>
              <a:ea typeface="+mn-ea"/>
              <a:cs typeface="+mn-cs"/>
            </a:rPr>
            <a:t>年度は</a:t>
          </a:r>
          <a:r>
            <a:rPr kumimoji="1" lang="en-US" altLang="ja-JP" sz="1100" b="0" i="0" baseline="0">
              <a:solidFill>
                <a:schemeClr val="dk1"/>
              </a:solidFill>
              <a:effectLst/>
              <a:latin typeface="+mn-lt"/>
              <a:ea typeface="+mn-ea"/>
              <a:cs typeface="+mn-cs"/>
            </a:rPr>
            <a:t>31.00</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となり、令和</a:t>
          </a:r>
          <a:r>
            <a:rPr kumimoji="1" lang="ja-JP" altLang="en-US" sz="1100" b="0" i="0" baseline="0">
              <a:solidFill>
                <a:schemeClr val="dk1"/>
              </a:solidFill>
              <a:effectLst/>
              <a:latin typeface="+mn-lt"/>
              <a:ea typeface="+mn-ea"/>
              <a:cs typeface="+mn-cs"/>
            </a:rPr>
            <a:t>５</a:t>
          </a:r>
          <a:r>
            <a:rPr kumimoji="1" lang="ja-JP" altLang="ja-JP" sz="1100" b="0" i="0" baseline="0">
              <a:solidFill>
                <a:schemeClr val="dk1"/>
              </a:solidFill>
              <a:effectLst/>
              <a:latin typeface="+mn-lt"/>
              <a:ea typeface="+mn-ea"/>
              <a:cs typeface="+mn-cs"/>
            </a:rPr>
            <a:t>年度の</a:t>
          </a:r>
          <a:r>
            <a:rPr kumimoji="1" lang="en-US" altLang="ja-JP" sz="1100" b="0" i="0" baseline="0">
              <a:solidFill>
                <a:schemeClr val="dk1"/>
              </a:solidFill>
              <a:effectLst/>
              <a:latin typeface="+mn-lt"/>
              <a:ea typeface="+mn-ea"/>
              <a:cs typeface="+mn-cs"/>
            </a:rPr>
            <a:t>35.44</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から</a:t>
          </a:r>
          <a:r>
            <a:rPr kumimoji="1" lang="en-US" altLang="ja-JP" sz="1100" b="0" i="0" baseline="0">
              <a:solidFill>
                <a:schemeClr val="dk1"/>
              </a:solidFill>
              <a:effectLst/>
              <a:latin typeface="+mn-lt"/>
              <a:ea typeface="+mn-ea"/>
              <a:cs typeface="+mn-cs"/>
            </a:rPr>
            <a:t>4.44</a:t>
          </a:r>
          <a:r>
            <a:rPr kumimoji="1" lang="ja-JP" altLang="ja-JP" sz="1100" b="0" i="0" baseline="0">
              <a:solidFill>
                <a:schemeClr val="dk1"/>
              </a:solidFill>
              <a:effectLst/>
              <a:latin typeface="+mn-lt"/>
              <a:ea typeface="+mn-ea"/>
              <a:cs typeface="+mn-cs"/>
            </a:rPr>
            <a:t>ポイント</a:t>
          </a:r>
          <a:r>
            <a:rPr kumimoji="1" lang="ja-JP" altLang="en-US" sz="1100" b="0" i="0" baseline="0">
              <a:solidFill>
                <a:schemeClr val="dk1"/>
              </a:solidFill>
              <a:effectLst/>
              <a:latin typeface="+mn-lt"/>
              <a:ea typeface="+mn-ea"/>
              <a:cs typeface="+mn-cs"/>
            </a:rPr>
            <a:t>低下</a:t>
          </a:r>
          <a:r>
            <a:rPr kumimoji="1" lang="ja-JP" altLang="ja-JP" sz="1100" b="0" i="0" baseline="0">
              <a:solidFill>
                <a:schemeClr val="dk1"/>
              </a:solidFill>
              <a:effectLst/>
              <a:latin typeface="+mn-lt"/>
              <a:ea typeface="+mn-ea"/>
              <a:cs typeface="+mn-cs"/>
            </a:rPr>
            <a:t>した。</a:t>
          </a:r>
          <a:r>
            <a:rPr kumimoji="1" lang="ja-JP" altLang="ja-JP" sz="1100">
              <a:solidFill>
                <a:schemeClr val="dk1"/>
              </a:solidFill>
              <a:effectLst/>
              <a:latin typeface="+mn-lt"/>
              <a:ea typeface="+mn-ea"/>
              <a:cs typeface="+mn-cs"/>
            </a:rPr>
            <a:t>今後も、各会計において、行政経費等の節減と歳入の確保を図り、健全財政を維持していく</a:t>
          </a:r>
          <a:r>
            <a:rPr kumimoji="1" lang="ja-JP" altLang="ja-JP" sz="1100" b="0" i="0" baseline="0">
              <a:solidFill>
                <a:schemeClr val="dk1"/>
              </a:solidFill>
              <a:effectLst/>
              <a:latin typeface="+mn-lt"/>
              <a:ea typeface="+mn-ea"/>
              <a:cs typeface="+mn-cs"/>
            </a:rPr>
            <a:t>。</a:t>
          </a:r>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富山県上市町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ja-JP" sz="1100" b="0" i="0" baseline="0">
              <a:solidFill>
                <a:schemeClr val="dk1"/>
              </a:solidFill>
              <a:effectLst/>
              <a:latin typeface="+mn-lt"/>
              <a:ea typeface="+mn-ea"/>
              <a:cs typeface="+mn-cs"/>
            </a:rPr>
            <a:t>実質公債費比率（分子）は、平成</a:t>
          </a:r>
          <a:r>
            <a:rPr kumimoji="1" lang="en-US" altLang="ja-JP" sz="1100" b="0" i="0" baseline="0">
              <a:solidFill>
                <a:schemeClr val="dk1"/>
              </a:solidFill>
              <a:effectLst/>
              <a:latin typeface="+mn-lt"/>
              <a:ea typeface="+mn-ea"/>
              <a:cs typeface="+mn-cs"/>
            </a:rPr>
            <a:t>22</a:t>
          </a:r>
          <a:r>
            <a:rPr kumimoji="1" lang="ja-JP" altLang="ja-JP" sz="1100" b="0" i="0" baseline="0">
              <a:solidFill>
                <a:schemeClr val="dk1"/>
              </a:solidFill>
              <a:effectLst/>
              <a:latin typeface="+mn-lt"/>
              <a:ea typeface="+mn-ea"/>
              <a:cs typeface="+mn-cs"/>
            </a:rPr>
            <a:t>年度以前は</a:t>
          </a:r>
          <a:r>
            <a:rPr kumimoji="1" lang="en-US" altLang="ja-JP" sz="1100" b="0" i="0" baseline="0">
              <a:solidFill>
                <a:schemeClr val="dk1"/>
              </a:solidFill>
              <a:effectLst/>
              <a:latin typeface="+mn-lt"/>
              <a:ea typeface="+mn-ea"/>
              <a:cs typeface="+mn-cs"/>
            </a:rPr>
            <a:t>10</a:t>
          </a:r>
          <a:r>
            <a:rPr kumimoji="1" lang="ja-JP" altLang="ja-JP" sz="1100" b="0" i="0" baseline="0">
              <a:solidFill>
                <a:schemeClr val="dk1"/>
              </a:solidFill>
              <a:effectLst/>
              <a:latin typeface="+mn-lt"/>
              <a:ea typeface="+mn-ea"/>
              <a:cs typeface="+mn-cs"/>
            </a:rPr>
            <a:t>億円台で推移していたが、平成</a:t>
          </a:r>
          <a:r>
            <a:rPr kumimoji="1" lang="en-US" altLang="ja-JP" sz="1100" b="0" i="0" baseline="0">
              <a:solidFill>
                <a:schemeClr val="dk1"/>
              </a:solidFill>
              <a:effectLst/>
              <a:latin typeface="+mn-lt"/>
              <a:ea typeface="+mn-ea"/>
              <a:cs typeface="+mn-cs"/>
            </a:rPr>
            <a:t>23</a:t>
          </a:r>
          <a:r>
            <a:rPr kumimoji="1" lang="ja-JP" altLang="ja-JP" sz="1100" b="0" i="0" baseline="0">
              <a:solidFill>
                <a:schemeClr val="dk1"/>
              </a:solidFill>
              <a:effectLst/>
              <a:latin typeface="+mn-lt"/>
              <a:ea typeface="+mn-ea"/>
              <a:cs typeface="+mn-cs"/>
            </a:rPr>
            <a:t>年度には９億円台まで減少し、平成</a:t>
          </a:r>
          <a:r>
            <a:rPr kumimoji="1" lang="en-US" altLang="ja-JP" sz="1100" b="0" i="0" baseline="0">
              <a:solidFill>
                <a:schemeClr val="dk1"/>
              </a:solidFill>
              <a:effectLst/>
              <a:latin typeface="+mn-lt"/>
              <a:ea typeface="+mn-ea"/>
              <a:cs typeface="+mn-cs"/>
            </a:rPr>
            <a:t>25</a:t>
          </a:r>
          <a:r>
            <a:rPr kumimoji="1" lang="ja-JP" altLang="ja-JP" sz="1100" b="0" i="0" baseline="0">
              <a:solidFill>
                <a:schemeClr val="dk1"/>
              </a:solidFill>
              <a:effectLst/>
              <a:latin typeface="+mn-lt"/>
              <a:ea typeface="+mn-ea"/>
              <a:cs typeface="+mn-cs"/>
            </a:rPr>
            <a:t>年度以降は７～８億円台で推移している。令和</a:t>
          </a:r>
          <a:r>
            <a:rPr kumimoji="1" lang="ja-JP" altLang="en-US" sz="1100" b="0" i="0" baseline="0">
              <a:solidFill>
                <a:schemeClr val="dk1"/>
              </a:solidFill>
              <a:effectLst/>
              <a:latin typeface="+mn-lt"/>
              <a:ea typeface="+mn-ea"/>
              <a:cs typeface="+mn-cs"/>
            </a:rPr>
            <a:t>６</a:t>
          </a:r>
          <a:r>
            <a:rPr kumimoji="1" lang="ja-JP" altLang="ja-JP" sz="1100" b="0" i="0" baseline="0">
              <a:solidFill>
                <a:schemeClr val="dk1"/>
              </a:solidFill>
              <a:effectLst/>
              <a:latin typeface="+mn-lt"/>
              <a:ea typeface="+mn-ea"/>
              <a:cs typeface="+mn-cs"/>
            </a:rPr>
            <a:t>年度は令和</a:t>
          </a:r>
          <a:r>
            <a:rPr kumimoji="1" lang="ja-JP" altLang="en-US" sz="1100" b="0" i="0" baseline="0">
              <a:solidFill>
                <a:schemeClr val="dk1"/>
              </a:solidFill>
              <a:effectLst/>
              <a:latin typeface="+mn-lt"/>
              <a:ea typeface="+mn-ea"/>
              <a:cs typeface="+mn-cs"/>
            </a:rPr>
            <a:t>５</a:t>
          </a:r>
          <a:r>
            <a:rPr kumimoji="1" lang="ja-JP" altLang="ja-JP" sz="1100" b="0" i="0" baseline="0">
              <a:solidFill>
                <a:schemeClr val="dk1"/>
              </a:solidFill>
              <a:effectLst/>
              <a:latin typeface="+mn-lt"/>
              <a:ea typeface="+mn-ea"/>
              <a:cs typeface="+mn-cs"/>
            </a:rPr>
            <a:t>年度より</a:t>
          </a:r>
          <a:r>
            <a:rPr kumimoji="1" lang="en-US" altLang="ja-JP" sz="1100" b="0" i="0" baseline="0">
              <a:solidFill>
                <a:schemeClr val="dk1"/>
              </a:solidFill>
              <a:effectLst/>
              <a:latin typeface="+mn-lt"/>
              <a:ea typeface="+mn-ea"/>
              <a:cs typeface="+mn-cs"/>
            </a:rPr>
            <a:t>59</a:t>
          </a:r>
          <a:r>
            <a:rPr kumimoji="1" lang="ja-JP" altLang="ja-JP" sz="1100" b="0" i="0" baseline="0">
              <a:solidFill>
                <a:schemeClr val="dk1"/>
              </a:solidFill>
              <a:effectLst/>
              <a:latin typeface="+mn-lt"/>
              <a:ea typeface="+mn-ea"/>
              <a:cs typeface="+mn-cs"/>
            </a:rPr>
            <a:t>百万円</a:t>
          </a:r>
          <a:r>
            <a:rPr kumimoji="1" lang="ja-JP" altLang="en-US" sz="1100" b="0" i="0" baseline="0">
              <a:solidFill>
                <a:schemeClr val="dk1"/>
              </a:solidFill>
              <a:effectLst/>
              <a:latin typeface="+mn-lt"/>
              <a:ea typeface="+mn-ea"/>
              <a:cs typeface="+mn-cs"/>
            </a:rPr>
            <a:t>増加</a:t>
          </a:r>
          <a:r>
            <a:rPr kumimoji="1" lang="ja-JP" altLang="ja-JP" sz="1100" b="0" i="0" baseline="0">
              <a:solidFill>
                <a:schemeClr val="dk1"/>
              </a:solidFill>
              <a:effectLst/>
              <a:latin typeface="+mn-lt"/>
              <a:ea typeface="+mn-ea"/>
              <a:cs typeface="+mn-cs"/>
            </a:rPr>
            <a:t>した。これは、</a:t>
          </a:r>
          <a:r>
            <a:rPr kumimoji="1" lang="ja-JP" altLang="en-US" sz="1100" b="0" i="0" baseline="0">
              <a:solidFill>
                <a:schemeClr val="dk1"/>
              </a:solidFill>
              <a:effectLst/>
              <a:latin typeface="+mn-lt"/>
              <a:ea typeface="+mn-ea"/>
              <a:cs typeface="+mn-cs"/>
            </a:rPr>
            <a:t>かみいち総合病院へ</a:t>
          </a:r>
          <a:r>
            <a:rPr kumimoji="1" lang="ja-JP" altLang="ja-JP" sz="1100" b="0" i="0" baseline="0">
              <a:solidFill>
                <a:schemeClr val="dk1"/>
              </a:solidFill>
              <a:effectLst/>
              <a:latin typeface="+mn-lt"/>
              <a:ea typeface="+mn-ea"/>
              <a:cs typeface="+mn-cs"/>
            </a:rPr>
            <a:t>の</a:t>
          </a:r>
          <a:r>
            <a:rPr kumimoji="1" lang="ja-JP" altLang="en-US" sz="1100" b="0" i="0" baseline="0">
              <a:solidFill>
                <a:schemeClr val="dk1"/>
              </a:solidFill>
              <a:effectLst/>
              <a:latin typeface="+mn-lt"/>
              <a:ea typeface="+mn-ea"/>
              <a:cs typeface="+mn-cs"/>
            </a:rPr>
            <a:t>公債費にかかる繰出金の増</a:t>
          </a:r>
          <a:r>
            <a:rPr kumimoji="1" lang="ja-JP" altLang="ja-JP" sz="1100" b="0" i="0" baseline="0">
              <a:solidFill>
                <a:schemeClr val="dk1"/>
              </a:solidFill>
              <a:effectLst/>
              <a:latin typeface="+mn-lt"/>
              <a:ea typeface="+mn-ea"/>
              <a:cs typeface="+mn-cs"/>
            </a:rPr>
            <a:t>や</a:t>
          </a:r>
          <a:r>
            <a:rPr kumimoji="1" lang="ja-JP" altLang="en-US" sz="1100" b="0" i="0" baseline="0">
              <a:solidFill>
                <a:schemeClr val="dk1"/>
              </a:solidFill>
              <a:effectLst/>
              <a:latin typeface="+mn-lt"/>
              <a:ea typeface="+mn-ea"/>
              <a:cs typeface="+mn-cs"/>
            </a:rPr>
            <a:t>公共施設等適正管理推進事業債の償還金の増等により、元利償還金が増</a:t>
          </a:r>
          <a:r>
            <a:rPr kumimoji="1" lang="ja-JP" altLang="ja-JP" sz="1100" b="0" i="0" baseline="0">
              <a:solidFill>
                <a:schemeClr val="dk1"/>
              </a:solidFill>
              <a:effectLst/>
              <a:latin typeface="+mn-lt"/>
              <a:ea typeface="+mn-ea"/>
              <a:cs typeface="+mn-cs"/>
            </a:rPr>
            <a:t>となったことによるものである。今後も新規起債発行の抑制を図り、</a:t>
          </a:r>
          <a:r>
            <a:rPr lang="ja-JP" altLang="ja-JP" sz="1100">
              <a:solidFill>
                <a:schemeClr val="dk1"/>
              </a:solidFill>
              <a:effectLst/>
              <a:latin typeface="+mn-lt"/>
              <a:ea typeface="+mn-ea"/>
              <a:cs typeface="+mn-cs"/>
            </a:rPr>
            <a:t>健全な財政運営に努めていく</a:t>
          </a:r>
          <a:r>
            <a:rPr kumimoji="1" lang="ja-JP" altLang="ja-JP" sz="1100" b="0" i="0" baseline="0">
              <a:solidFill>
                <a:schemeClr val="dk1"/>
              </a:solidFill>
              <a:effectLst/>
              <a:latin typeface="+mn-lt"/>
              <a:ea typeface="+mn-ea"/>
              <a:cs typeface="+mn-cs"/>
            </a:rPr>
            <a:t>。</a:t>
          </a:r>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富山県上市町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aseline="0">
              <a:latin typeface="ＭＳ ゴシック" pitchFamily="49" charset="-128"/>
              <a:ea typeface="ＭＳ ゴシック" pitchFamily="49" charset="-128"/>
            </a:rPr>
            <a:t>  </a:t>
          </a:r>
          <a:r>
            <a:rPr kumimoji="1" lang="ja-JP" altLang="ja-JP" sz="1100" b="0" i="0" baseline="0">
              <a:solidFill>
                <a:schemeClr val="dk1"/>
              </a:solidFill>
              <a:effectLst/>
              <a:latin typeface="+mn-lt"/>
              <a:ea typeface="+mn-ea"/>
              <a:cs typeface="+mn-cs"/>
            </a:rPr>
            <a:t>将来負担比率（分子）は、平成</a:t>
          </a:r>
          <a:r>
            <a:rPr kumimoji="1" lang="en-US" altLang="ja-JP" sz="1100" b="0" i="0" baseline="0">
              <a:solidFill>
                <a:schemeClr val="dk1"/>
              </a:solidFill>
              <a:effectLst/>
              <a:latin typeface="+mn-lt"/>
              <a:ea typeface="+mn-ea"/>
              <a:cs typeface="+mn-cs"/>
            </a:rPr>
            <a:t>20</a:t>
          </a:r>
          <a:r>
            <a:rPr kumimoji="1" lang="ja-JP" altLang="ja-JP" sz="1100" b="0" i="0" baseline="0">
              <a:solidFill>
                <a:schemeClr val="dk1"/>
              </a:solidFill>
              <a:effectLst/>
              <a:latin typeface="+mn-lt"/>
              <a:ea typeface="+mn-ea"/>
              <a:cs typeface="+mn-cs"/>
            </a:rPr>
            <a:t>年度以降徐々に減少し、平成</a:t>
          </a:r>
          <a:r>
            <a:rPr kumimoji="1" lang="en-US" altLang="ja-JP" sz="1100" b="0" i="0" baseline="0">
              <a:solidFill>
                <a:schemeClr val="dk1"/>
              </a:solidFill>
              <a:effectLst/>
              <a:latin typeface="+mn-lt"/>
              <a:ea typeface="+mn-ea"/>
              <a:cs typeface="+mn-cs"/>
            </a:rPr>
            <a:t>23</a:t>
          </a:r>
          <a:r>
            <a:rPr kumimoji="1" lang="ja-JP" altLang="ja-JP" sz="1100" b="0" i="0" baseline="0">
              <a:solidFill>
                <a:schemeClr val="dk1"/>
              </a:solidFill>
              <a:effectLst/>
              <a:latin typeface="+mn-lt"/>
              <a:ea typeface="+mn-ea"/>
              <a:cs typeface="+mn-cs"/>
            </a:rPr>
            <a:t>年度に</a:t>
          </a:r>
          <a:r>
            <a:rPr kumimoji="1" lang="en-US" altLang="ja-JP" sz="1100" b="0" i="0" baseline="0">
              <a:solidFill>
                <a:schemeClr val="dk1"/>
              </a:solidFill>
              <a:effectLst/>
              <a:latin typeface="+mn-lt"/>
              <a:ea typeface="+mn-ea"/>
              <a:cs typeface="+mn-cs"/>
            </a:rPr>
            <a:t>100</a:t>
          </a:r>
          <a:r>
            <a:rPr kumimoji="1" lang="ja-JP" altLang="ja-JP" sz="1100" b="0" i="0" baseline="0">
              <a:solidFill>
                <a:schemeClr val="dk1"/>
              </a:solidFill>
              <a:effectLst/>
              <a:latin typeface="+mn-lt"/>
              <a:ea typeface="+mn-ea"/>
              <a:cs typeface="+mn-cs"/>
            </a:rPr>
            <a:t>億円を下回った。元金償還に伴う地方債残高の減、一部事務組合等負担見込額の減等により、値は年々減少傾向にあり、令和</a:t>
          </a:r>
          <a:r>
            <a:rPr kumimoji="1" lang="ja-JP" altLang="en-US" sz="1100" b="0" i="0" baseline="0">
              <a:solidFill>
                <a:schemeClr val="dk1"/>
              </a:solidFill>
              <a:effectLst/>
              <a:latin typeface="+mn-lt"/>
              <a:ea typeface="+mn-ea"/>
              <a:cs typeface="+mn-cs"/>
            </a:rPr>
            <a:t>６</a:t>
          </a:r>
          <a:r>
            <a:rPr kumimoji="1" lang="ja-JP" altLang="ja-JP" sz="1100" b="0" i="0" baseline="0">
              <a:solidFill>
                <a:schemeClr val="dk1"/>
              </a:solidFill>
              <a:effectLst/>
              <a:latin typeface="+mn-lt"/>
              <a:ea typeface="+mn-ea"/>
              <a:cs typeface="+mn-cs"/>
            </a:rPr>
            <a:t>年度は</a:t>
          </a:r>
          <a:r>
            <a:rPr kumimoji="1" lang="en-US" altLang="ja-JP" sz="1100" b="0" i="0" baseline="0">
              <a:solidFill>
                <a:schemeClr val="dk1"/>
              </a:solidFill>
              <a:effectLst/>
              <a:latin typeface="+mn-lt"/>
              <a:ea typeface="+mn-ea"/>
              <a:cs typeface="+mn-cs"/>
            </a:rPr>
            <a:t>2,267</a:t>
          </a:r>
          <a:r>
            <a:rPr kumimoji="1" lang="ja-JP" altLang="en-US" sz="1100" b="0" i="0" baseline="0">
              <a:solidFill>
                <a:schemeClr val="dk1"/>
              </a:solidFill>
              <a:effectLst/>
              <a:latin typeface="+mn-lt"/>
              <a:ea typeface="+mn-ea"/>
              <a:cs typeface="+mn-cs"/>
            </a:rPr>
            <a:t>百万円となり、</a:t>
          </a:r>
          <a:r>
            <a:rPr kumimoji="1" lang="ja-JP" altLang="ja-JP" sz="1100" b="0" i="0" baseline="0">
              <a:solidFill>
                <a:schemeClr val="dk1"/>
              </a:solidFill>
              <a:effectLst/>
              <a:latin typeface="+mn-lt"/>
              <a:ea typeface="+mn-ea"/>
              <a:cs typeface="+mn-cs"/>
            </a:rPr>
            <a:t>前年度から</a:t>
          </a:r>
          <a:r>
            <a:rPr kumimoji="1" lang="en-US" altLang="ja-JP" sz="1100" b="0" i="0" baseline="0">
              <a:solidFill>
                <a:schemeClr val="dk1"/>
              </a:solidFill>
              <a:effectLst/>
              <a:latin typeface="+mn-lt"/>
              <a:ea typeface="+mn-ea"/>
              <a:cs typeface="+mn-cs"/>
            </a:rPr>
            <a:t>639</a:t>
          </a:r>
          <a:r>
            <a:rPr kumimoji="1" lang="ja-JP" altLang="ja-JP" sz="1100" b="0" i="0" baseline="0">
              <a:solidFill>
                <a:schemeClr val="dk1"/>
              </a:solidFill>
              <a:effectLst/>
              <a:latin typeface="+mn-lt"/>
              <a:ea typeface="+mn-ea"/>
              <a:cs typeface="+mn-cs"/>
            </a:rPr>
            <a:t>百万円の減となっている。しかしながら、病院事業及び下水道事業において依然として多額の起債残高を有していることなどから、今後も新規起債の発行を抑制するとともに、行財政運営の合理化、効率化を図り、将来負担の抑制に努めていく。</a:t>
          </a:r>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富山県上市町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減債基金を</a:t>
          </a:r>
          <a:r>
            <a:rPr kumimoji="1" lang="en-US" altLang="ja-JP" sz="1100" b="0" i="0" baseline="0">
              <a:solidFill>
                <a:schemeClr val="dk1"/>
              </a:solidFill>
              <a:effectLst/>
              <a:latin typeface="+mn-lt"/>
              <a:ea typeface="+mn-ea"/>
              <a:cs typeface="+mn-cs"/>
            </a:rPr>
            <a:t>96</a:t>
          </a:r>
          <a:r>
            <a:rPr kumimoji="1" lang="ja-JP" altLang="ja-JP" sz="1100" b="0" i="0" baseline="0">
              <a:solidFill>
                <a:schemeClr val="dk1"/>
              </a:solidFill>
              <a:effectLst/>
              <a:latin typeface="+mn-lt"/>
              <a:ea typeface="+mn-ea"/>
              <a:cs typeface="+mn-cs"/>
            </a:rPr>
            <a:t>百万円</a:t>
          </a:r>
          <a:r>
            <a:rPr kumimoji="1" lang="ja-JP" altLang="en-US" sz="1100" b="0" i="0" baseline="0">
              <a:solidFill>
                <a:schemeClr val="dk1"/>
              </a:solidFill>
              <a:effectLst/>
              <a:latin typeface="+mn-lt"/>
              <a:ea typeface="+mn-ea"/>
              <a:cs typeface="+mn-cs"/>
            </a:rPr>
            <a:t>積み立て</a:t>
          </a:r>
          <a:r>
            <a:rPr kumimoji="1" lang="ja-JP" altLang="ja-JP" sz="1100" b="0" i="0" baseline="0">
              <a:solidFill>
                <a:schemeClr val="dk1"/>
              </a:solidFill>
              <a:effectLst/>
              <a:latin typeface="+mn-lt"/>
              <a:ea typeface="+mn-ea"/>
              <a:cs typeface="+mn-cs"/>
            </a:rPr>
            <a:t>したことなどにより、基金全体で</a:t>
          </a:r>
          <a:r>
            <a:rPr kumimoji="1" lang="en-US" altLang="ja-JP" sz="1100" b="0" i="0" baseline="0">
              <a:solidFill>
                <a:schemeClr val="dk1"/>
              </a:solidFill>
              <a:effectLst/>
              <a:latin typeface="+mn-lt"/>
              <a:ea typeface="+mn-ea"/>
              <a:cs typeface="+mn-cs"/>
            </a:rPr>
            <a:t>137</a:t>
          </a:r>
          <a:r>
            <a:rPr kumimoji="1" lang="ja-JP" altLang="ja-JP" sz="1100" b="0" i="0" baseline="0">
              <a:solidFill>
                <a:schemeClr val="dk1"/>
              </a:solidFill>
              <a:effectLst/>
              <a:latin typeface="+mn-lt"/>
              <a:ea typeface="+mn-ea"/>
              <a:cs typeface="+mn-cs"/>
            </a:rPr>
            <a:t>百万円の</a:t>
          </a:r>
          <a:r>
            <a:rPr kumimoji="1" lang="ja-JP" altLang="en-US" sz="1100" b="0" i="0" baseline="0">
              <a:solidFill>
                <a:schemeClr val="dk1"/>
              </a:solidFill>
              <a:effectLst/>
              <a:latin typeface="+mn-lt"/>
              <a:ea typeface="+mn-ea"/>
              <a:cs typeface="+mn-cs"/>
            </a:rPr>
            <a:t>増</a:t>
          </a:r>
          <a:r>
            <a:rPr kumimoji="1" lang="ja-JP" altLang="ja-JP" sz="1100" b="0" i="0" baseline="0">
              <a:solidFill>
                <a:schemeClr val="dk1"/>
              </a:solidFill>
              <a:effectLst/>
              <a:latin typeface="+mn-lt"/>
              <a:ea typeface="+mn-ea"/>
              <a:cs typeface="+mn-cs"/>
            </a:rPr>
            <a:t>となった。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（今後の方針）</a:t>
          </a:r>
          <a:br>
            <a:rPr kumimoji="1" lang="en-US" altLang="ja-JP" sz="1100" b="0" i="0" baseline="0">
              <a:solidFill>
                <a:schemeClr val="dk1"/>
              </a:solidFill>
              <a:effectLst/>
              <a:latin typeface="+mn-lt"/>
              <a:ea typeface="+mn-ea"/>
              <a:cs typeface="+mn-cs"/>
            </a:rPr>
          </a:br>
          <a:r>
            <a:rPr kumimoji="1" lang="en-US" altLang="ja-JP"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財政調整基金及び減債基金については、不時の支出等に備え、現有残高を目処に一定の額を確保するよう努める。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a:t>
          </a:r>
          <a:r>
            <a:rPr kumimoji="1" lang="en-US" altLang="ja-JP"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特定目的基金については、</a:t>
          </a:r>
          <a:r>
            <a:rPr kumimoji="1" lang="ja-JP" altLang="ja-JP" sz="1100">
              <a:solidFill>
                <a:schemeClr val="dk1"/>
              </a:solidFill>
              <a:effectLst/>
              <a:latin typeface="+mn-lt"/>
              <a:ea typeface="+mn-ea"/>
              <a:cs typeface="+mn-cs"/>
            </a:rPr>
            <a:t>各々の基金の設置目的や対象事業に応じて必要な積立て・取崩しを行っていく。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基金の使途）</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上市町学校教育施設整備基金：</a:t>
          </a:r>
          <a:r>
            <a:rPr lang="ja-JP" altLang="ja-JP" sz="1100">
              <a:solidFill>
                <a:schemeClr val="dk1"/>
              </a:solidFill>
              <a:effectLst/>
              <a:latin typeface="+mn-lt"/>
              <a:ea typeface="+mn-ea"/>
              <a:cs typeface="+mn-cs"/>
            </a:rPr>
            <a:t>学校教育施設の整備に関する事業に要する経費の財源に充てるもの</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上市町社会福祉事業基金：社会福祉向上のために必要な事業の財源に充てるもの。</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上市町定住促進住宅基金：定住促進住宅の建設、修繕等の財源に充てるもの。</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上市町生涯学習推進基金：生涯学習の推進のために必要な事業の財源に充てるもの。</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がんばるかみいち総合病院応援基金：</a:t>
          </a:r>
          <a:r>
            <a:rPr lang="ja-JP" altLang="ja-JP" sz="1100">
              <a:solidFill>
                <a:schemeClr val="dk1"/>
              </a:solidFill>
              <a:effectLst/>
              <a:latin typeface="+mn-lt"/>
              <a:ea typeface="+mn-ea"/>
              <a:cs typeface="+mn-cs"/>
            </a:rPr>
            <a:t>かみいち総合病院を町全体で応援していく取組の財源に充てるもの。</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（増減理由）</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上市町学校教育施設整備基金を</a:t>
          </a:r>
          <a:r>
            <a:rPr kumimoji="1" lang="en-US" altLang="ja-JP" sz="1100" b="0" i="0" baseline="0">
              <a:solidFill>
                <a:schemeClr val="dk1"/>
              </a:solidFill>
              <a:effectLst/>
              <a:latin typeface="+mn-lt"/>
              <a:ea typeface="+mn-ea"/>
              <a:cs typeface="+mn-cs"/>
            </a:rPr>
            <a:t>32</a:t>
          </a:r>
          <a:r>
            <a:rPr kumimoji="1" lang="ja-JP" altLang="ja-JP" sz="1100" b="0" i="0" baseline="0">
              <a:solidFill>
                <a:schemeClr val="dk1"/>
              </a:solidFill>
              <a:effectLst/>
              <a:latin typeface="+mn-lt"/>
              <a:ea typeface="+mn-ea"/>
              <a:cs typeface="+mn-cs"/>
            </a:rPr>
            <a:t>百万円</a:t>
          </a:r>
          <a:r>
            <a:rPr kumimoji="1" lang="ja-JP" altLang="en-US" sz="1100" b="0" i="0" baseline="0">
              <a:solidFill>
                <a:schemeClr val="dk1"/>
              </a:solidFill>
              <a:effectLst/>
              <a:latin typeface="+mn-lt"/>
              <a:ea typeface="+mn-ea"/>
              <a:cs typeface="+mn-cs"/>
            </a:rPr>
            <a:t>、上市町定住促進住宅基金</a:t>
          </a:r>
          <a:r>
            <a:rPr kumimoji="1" lang="ja-JP" altLang="ja-JP" sz="1100" b="0" i="0" baseline="0">
              <a:solidFill>
                <a:schemeClr val="dk1"/>
              </a:solidFill>
              <a:effectLst/>
              <a:latin typeface="+mn-lt"/>
              <a:ea typeface="+mn-ea"/>
              <a:cs typeface="+mn-cs"/>
            </a:rPr>
            <a:t>を</a:t>
          </a:r>
          <a:r>
            <a:rPr kumimoji="1" lang="en-US" altLang="ja-JP" sz="1100" b="0" i="0" baseline="0">
              <a:solidFill>
                <a:schemeClr val="dk1"/>
              </a:solidFill>
              <a:effectLst/>
              <a:latin typeface="+mn-lt"/>
              <a:ea typeface="+mn-ea"/>
              <a:cs typeface="+mn-cs"/>
            </a:rPr>
            <a:t>18</a:t>
          </a:r>
          <a:r>
            <a:rPr kumimoji="1" lang="ja-JP" altLang="en-US" sz="1100" b="0" i="0" baseline="0">
              <a:solidFill>
                <a:schemeClr val="dk1"/>
              </a:solidFill>
              <a:effectLst/>
              <a:latin typeface="+mn-lt"/>
              <a:ea typeface="+mn-ea"/>
              <a:cs typeface="+mn-cs"/>
            </a:rPr>
            <a:t>百万円</a:t>
          </a:r>
          <a:r>
            <a:rPr kumimoji="1" lang="ja-JP" altLang="ja-JP" sz="1100" b="0" i="0" baseline="0">
              <a:solidFill>
                <a:schemeClr val="dk1"/>
              </a:solidFill>
              <a:effectLst/>
              <a:latin typeface="+mn-lt"/>
              <a:ea typeface="+mn-ea"/>
              <a:cs typeface="+mn-cs"/>
            </a:rPr>
            <a:t>積み立てたこと</a:t>
          </a:r>
          <a:r>
            <a:rPr kumimoji="1" lang="ja-JP" altLang="en-US" sz="1100" b="0" i="0" baseline="0">
              <a:solidFill>
                <a:schemeClr val="dk1"/>
              </a:solidFill>
              <a:effectLst/>
              <a:latin typeface="+mn-lt"/>
              <a:ea typeface="+mn-ea"/>
              <a:cs typeface="+mn-cs"/>
            </a:rPr>
            <a:t>など</a:t>
          </a:r>
          <a:r>
            <a:rPr kumimoji="1" lang="ja-JP" altLang="ja-JP" sz="1100" b="0" i="0" baseline="0">
              <a:solidFill>
                <a:schemeClr val="dk1"/>
              </a:solidFill>
              <a:effectLst/>
              <a:latin typeface="+mn-lt"/>
              <a:ea typeface="+mn-ea"/>
              <a:cs typeface="+mn-cs"/>
            </a:rPr>
            <a:t>により、その他特高は前年度から</a:t>
          </a:r>
          <a:r>
            <a:rPr kumimoji="1" lang="en-US" altLang="ja-JP" sz="1100" b="0" i="0" baseline="0">
              <a:solidFill>
                <a:schemeClr val="dk1"/>
              </a:solidFill>
              <a:effectLst/>
              <a:latin typeface="+mn-lt"/>
              <a:ea typeface="+mn-ea"/>
              <a:cs typeface="+mn-cs"/>
            </a:rPr>
            <a:t>55</a:t>
          </a:r>
          <a:r>
            <a:rPr kumimoji="1" lang="ja-JP" altLang="ja-JP" sz="1100" b="0" i="0" baseline="0">
              <a:solidFill>
                <a:schemeClr val="dk1"/>
              </a:solidFill>
              <a:effectLst/>
              <a:latin typeface="+mn-lt"/>
              <a:ea typeface="+mn-ea"/>
              <a:cs typeface="+mn-cs"/>
            </a:rPr>
            <a:t>百万円の増となった。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（今後の方針）</a:t>
          </a:r>
          <a:r>
            <a:rPr kumimoji="1" lang="en-US" altLang="ja-JP" sz="1100" b="0" i="0" baseline="0">
              <a:solidFill>
                <a:schemeClr val="dk1"/>
              </a:solidFill>
              <a:effectLst/>
              <a:latin typeface="+mn-lt"/>
              <a:ea typeface="+mn-ea"/>
              <a:cs typeface="+mn-cs"/>
            </a:rPr>
            <a:t>    </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上市町学校教育施設整備基金：将来的な学校建設等の財源として確保する。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上市町社会福祉事業基金：果実運用を行う基本残高分を確保のうえ、それを超える分については基金の目的に則り活用を図る。</a:t>
          </a:r>
          <a:endParaRPr lang="ja-JP" altLang="ja-JP" sz="1400">
            <a:effectLst/>
          </a:endParaRPr>
        </a:p>
        <a:p>
          <a:pPr eaLnBrk="1" fontAlgn="auto" latinLnBrk="0" hangingPunct="1"/>
          <a:r>
            <a:rPr kumimoji="1" lang="en-US" altLang="ja-JP"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上市町定住促進住宅基金：定住促進住宅の管理に係る収支差額分を積み立て、将来的な大規模修繕等の財源として確保する。</a:t>
          </a:r>
          <a:endParaRPr lang="ja-JP" altLang="ja-JP" sz="1400">
            <a:effectLst/>
          </a:endParaRPr>
        </a:p>
        <a:p>
          <a:pPr eaLnBrk="1" fontAlgn="auto" latinLnBrk="0" hangingPunct="1"/>
          <a:r>
            <a:rPr kumimoji="1" lang="en-US" altLang="ja-JP" sz="1100" b="0" i="0" baseline="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がんばるかみいち総合病院応援基金：かみいち総合病院を町全体で応援していく取組に活用していく。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（増減理由）</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預金利子分</a:t>
          </a:r>
          <a:r>
            <a:rPr kumimoji="1" lang="ja-JP" altLang="en-US" sz="1100" b="0" i="0" baseline="0">
              <a:solidFill>
                <a:schemeClr val="dk1"/>
              </a:solidFill>
              <a:effectLst/>
              <a:latin typeface="+mn-lt"/>
              <a:ea typeface="+mn-ea"/>
              <a:cs typeface="+mn-cs"/>
            </a:rPr>
            <a:t>の積み立て、</a:t>
          </a:r>
          <a:r>
            <a:rPr kumimoji="1" lang="ja-JP" altLang="ja-JP" sz="1100" b="0" i="0" baseline="0">
              <a:solidFill>
                <a:schemeClr val="dk1"/>
              </a:solidFill>
              <a:effectLst/>
              <a:latin typeface="+mn-lt"/>
              <a:ea typeface="+mn-ea"/>
              <a:cs typeface="+mn-cs"/>
            </a:rPr>
            <a:t>寄附に係るもの</a:t>
          </a:r>
          <a:r>
            <a:rPr kumimoji="1" lang="ja-JP" altLang="en-US" sz="1100" b="0" i="0" baseline="0">
              <a:solidFill>
                <a:schemeClr val="dk1"/>
              </a:solidFill>
              <a:effectLst/>
              <a:latin typeface="+mn-lt"/>
              <a:ea typeface="+mn-ea"/>
              <a:cs typeface="+mn-cs"/>
            </a:rPr>
            <a:t>の積み立てと取り崩しをおこなった。</a:t>
          </a:r>
          <a:r>
            <a:rPr kumimoji="1" lang="ja-JP" altLang="ja-JP" sz="1100" b="0" i="0" baseline="0">
              <a:solidFill>
                <a:schemeClr val="dk1"/>
              </a:solidFill>
              <a:effectLst/>
              <a:latin typeface="+mn-lt"/>
              <a:ea typeface="+mn-ea"/>
              <a:cs typeface="+mn-cs"/>
            </a:rPr>
            <a:t>基金残高は</a:t>
          </a:r>
          <a:r>
            <a:rPr kumimoji="1" lang="ja-JP" altLang="en-US" sz="1100" b="0" i="0" baseline="0">
              <a:solidFill>
                <a:schemeClr val="dk1"/>
              </a:solidFill>
              <a:effectLst/>
              <a:latin typeface="+mn-lt"/>
              <a:ea typeface="+mn-ea"/>
              <a:cs typeface="+mn-cs"/>
            </a:rPr>
            <a:t>百万円単位では</a:t>
          </a:r>
          <a:r>
            <a:rPr kumimoji="1" lang="ja-JP" altLang="ja-JP" sz="1100" b="0" i="0" baseline="0">
              <a:solidFill>
                <a:schemeClr val="dk1"/>
              </a:solidFill>
              <a:effectLst/>
              <a:latin typeface="+mn-lt"/>
              <a:ea typeface="+mn-ea"/>
              <a:cs typeface="+mn-cs"/>
            </a:rPr>
            <a:t>前年度</a:t>
          </a:r>
          <a:r>
            <a:rPr kumimoji="1" lang="ja-JP" altLang="en-US" sz="1100" b="0" i="0" baseline="0">
              <a:solidFill>
                <a:schemeClr val="dk1"/>
              </a:solidFill>
              <a:effectLst/>
              <a:latin typeface="+mn-lt"/>
              <a:ea typeface="+mn-ea"/>
              <a:cs typeface="+mn-cs"/>
            </a:rPr>
            <a:t>と同額</a:t>
          </a:r>
          <a:r>
            <a:rPr kumimoji="1" lang="ja-JP" altLang="ja-JP" sz="1100" b="0" i="0" baseline="0">
              <a:solidFill>
                <a:schemeClr val="dk1"/>
              </a:solidFill>
              <a:effectLst/>
              <a:latin typeface="+mn-lt"/>
              <a:ea typeface="+mn-ea"/>
              <a:cs typeface="+mn-cs"/>
            </a:rPr>
            <a:t>となった。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景気後退による町税の大幅な減収や、大規模災害の発生など不測の事態に備えるため、財政調整基金が毎年</a:t>
          </a:r>
          <a:r>
            <a:rPr kumimoji="1" lang="en-US" altLang="ja-JP" sz="1100" b="0" i="0" baseline="0">
              <a:solidFill>
                <a:schemeClr val="dk1"/>
              </a:solidFill>
              <a:effectLst/>
              <a:latin typeface="+mn-lt"/>
              <a:ea typeface="+mn-ea"/>
              <a:cs typeface="+mn-cs"/>
            </a:rPr>
            <a:t>12</a:t>
          </a:r>
          <a:r>
            <a:rPr kumimoji="1" lang="ja-JP" altLang="ja-JP" sz="1100" b="0" i="0" baseline="0">
              <a:solidFill>
                <a:schemeClr val="dk1"/>
              </a:solidFill>
              <a:effectLst/>
              <a:latin typeface="+mn-lt"/>
              <a:ea typeface="+mn-ea"/>
              <a:cs typeface="+mn-cs"/>
            </a:rPr>
            <a:t>億円程度（標準財政規模の</a:t>
          </a:r>
          <a:r>
            <a:rPr kumimoji="1" lang="en-US" altLang="ja-JP" sz="1100" b="0" i="0" baseline="0">
              <a:solidFill>
                <a:schemeClr val="dk1"/>
              </a:solidFill>
              <a:effectLst/>
              <a:latin typeface="+mn-lt"/>
              <a:ea typeface="+mn-ea"/>
              <a:cs typeface="+mn-cs"/>
            </a:rPr>
            <a:t>20</a:t>
          </a:r>
          <a:r>
            <a:rPr kumimoji="1" lang="ja-JP" altLang="ja-JP" sz="1100" b="0" i="0" baseline="0">
              <a:solidFill>
                <a:schemeClr val="dk1"/>
              </a:solidFill>
              <a:effectLst/>
              <a:latin typeface="+mn-lt"/>
              <a:ea typeface="+mn-ea"/>
              <a:cs typeface="+mn-cs"/>
            </a:rPr>
            <a:t>％）の残高を維持できるよう努めていく。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（増減理由）</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普通交付税再算定分（臨時財政対策債償還基金費分）</a:t>
          </a:r>
          <a:r>
            <a:rPr kumimoji="1" lang="en-US" altLang="ja-JP" sz="1100" b="0" i="0" baseline="0">
              <a:solidFill>
                <a:schemeClr val="dk1"/>
              </a:solidFill>
              <a:effectLst/>
              <a:latin typeface="+mn-lt"/>
              <a:ea typeface="+mn-ea"/>
              <a:cs typeface="+mn-cs"/>
            </a:rPr>
            <a:t>36</a:t>
          </a:r>
          <a:r>
            <a:rPr kumimoji="1" lang="ja-JP" altLang="en-US" sz="1100" b="0" i="0" baseline="0">
              <a:solidFill>
                <a:schemeClr val="dk1"/>
              </a:solidFill>
              <a:effectLst/>
              <a:latin typeface="+mn-lt"/>
              <a:ea typeface="+mn-ea"/>
              <a:cs typeface="+mn-cs"/>
            </a:rPr>
            <a:t>百万円、今後の起債の償還に充てるため</a:t>
          </a:r>
          <a:r>
            <a:rPr kumimoji="1" lang="en-US" altLang="ja-JP" sz="1100" b="0" i="0" baseline="0">
              <a:solidFill>
                <a:schemeClr val="dk1"/>
              </a:solidFill>
              <a:effectLst/>
              <a:latin typeface="+mn-lt"/>
              <a:ea typeface="+mn-ea"/>
              <a:cs typeface="+mn-cs"/>
            </a:rPr>
            <a:t>60</a:t>
          </a:r>
          <a:r>
            <a:rPr kumimoji="1" lang="ja-JP" altLang="en-US" sz="1100" b="0" i="0" baseline="0">
              <a:solidFill>
                <a:schemeClr val="dk1"/>
              </a:solidFill>
              <a:effectLst/>
              <a:latin typeface="+mn-lt"/>
              <a:ea typeface="+mn-ea"/>
              <a:cs typeface="+mn-cs"/>
            </a:rPr>
            <a:t>百万円、その他</a:t>
          </a:r>
          <a:r>
            <a:rPr kumimoji="1" lang="ja-JP" altLang="ja-JP" sz="1100" b="0" i="0" baseline="0">
              <a:solidFill>
                <a:schemeClr val="dk1"/>
              </a:solidFill>
              <a:effectLst/>
              <a:latin typeface="+mn-lt"/>
              <a:ea typeface="+mn-ea"/>
              <a:cs typeface="+mn-cs"/>
            </a:rPr>
            <a:t>預金利子分を積み立てた一方、</a:t>
          </a:r>
          <a:r>
            <a:rPr kumimoji="1" lang="ja-JP" altLang="en-US" sz="1100" b="0" i="0" baseline="0">
              <a:solidFill>
                <a:schemeClr val="dk1"/>
              </a:solidFill>
              <a:effectLst/>
              <a:latin typeface="+mn-lt"/>
              <a:ea typeface="+mn-ea"/>
              <a:cs typeface="+mn-cs"/>
            </a:rPr>
            <a:t>臨時財政対策債の</a:t>
          </a:r>
          <a:r>
            <a:rPr kumimoji="1" lang="ja-JP" altLang="ja-JP" sz="1100" b="0" i="0" baseline="0">
              <a:solidFill>
                <a:schemeClr val="dk1"/>
              </a:solidFill>
              <a:effectLst/>
              <a:latin typeface="+mn-lt"/>
              <a:ea typeface="+mn-ea"/>
              <a:cs typeface="+mn-cs"/>
            </a:rPr>
            <a:t>償還金の財源として</a:t>
          </a:r>
          <a:r>
            <a:rPr kumimoji="1" lang="en-US" altLang="ja-JP" sz="1100" b="0" i="0" baseline="0">
              <a:solidFill>
                <a:schemeClr val="dk1"/>
              </a:solidFill>
              <a:effectLst/>
              <a:latin typeface="+mn-lt"/>
              <a:ea typeface="+mn-ea"/>
              <a:cs typeface="+mn-cs"/>
            </a:rPr>
            <a:t>14</a:t>
          </a:r>
          <a:r>
            <a:rPr kumimoji="1" lang="ja-JP" altLang="ja-JP" sz="1100" b="0" i="0" baseline="0">
              <a:solidFill>
                <a:schemeClr val="dk1"/>
              </a:solidFill>
              <a:effectLst/>
              <a:latin typeface="+mn-lt"/>
              <a:ea typeface="+mn-ea"/>
              <a:cs typeface="+mn-cs"/>
            </a:rPr>
            <a:t>百万円を取り崩した</a:t>
          </a:r>
          <a:r>
            <a:rPr kumimoji="1" lang="ja-JP" altLang="en-US" sz="1100" b="0" i="0" baseline="0">
              <a:solidFill>
                <a:schemeClr val="dk1"/>
              </a:solidFill>
              <a:effectLst/>
              <a:latin typeface="+mn-lt"/>
              <a:ea typeface="+mn-ea"/>
              <a:cs typeface="+mn-cs"/>
            </a:rPr>
            <a:t>ことなどにより</a:t>
          </a:r>
          <a:r>
            <a:rPr kumimoji="1" lang="ja-JP" altLang="ja-JP" sz="1100" b="0" i="0" baseline="0">
              <a:solidFill>
                <a:schemeClr val="dk1"/>
              </a:solidFill>
              <a:effectLst/>
              <a:latin typeface="+mn-lt"/>
              <a:ea typeface="+mn-ea"/>
              <a:cs typeface="+mn-cs"/>
            </a:rPr>
            <a:t>、基金残高は前年度から</a:t>
          </a:r>
          <a:r>
            <a:rPr kumimoji="1" lang="en-US" altLang="ja-JP" sz="1100" b="0" i="0" baseline="0">
              <a:solidFill>
                <a:schemeClr val="dk1"/>
              </a:solidFill>
              <a:effectLst/>
              <a:latin typeface="+mn-lt"/>
              <a:ea typeface="+mn-ea"/>
              <a:cs typeface="+mn-cs"/>
            </a:rPr>
            <a:t>82</a:t>
          </a:r>
          <a:r>
            <a:rPr kumimoji="1" lang="ja-JP" altLang="ja-JP" sz="1100" b="0" i="0" baseline="0">
              <a:solidFill>
                <a:schemeClr val="dk1"/>
              </a:solidFill>
              <a:effectLst/>
              <a:latin typeface="+mn-lt"/>
              <a:ea typeface="+mn-ea"/>
              <a:cs typeface="+mn-cs"/>
            </a:rPr>
            <a:t>百万円</a:t>
          </a:r>
          <a:r>
            <a:rPr kumimoji="1" lang="ja-JP" altLang="en-US" sz="1100" b="0" i="0" baseline="0">
              <a:solidFill>
                <a:schemeClr val="dk1"/>
              </a:solidFill>
              <a:effectLst/>
              <a:latin typeface="+mn-lt"/>
              <a:ea typeface="+mn-ea"/>
              <a:cs typeface="+mn-cs"/>
            </a:rPr>
            <a:t>増</a:t>
          </a:r>
          <a:r>
            <a:rPr kumimoji="1" lang="ja-JP" altLang="ja-JP" sz="1100" b="0" i="0" baseline="0">
              <a:solidFill>
                <a:schemeClr val="dk1"/>
              </a:solidFill>
              <a:effectLst/>
              <a:latin typeface="+mn-lt"/>
              <a:ea typeface="+mn-ea"/>
              <a:cs typeface="+mn-cs"/>
            </a:rPr>
            <a:t>となった。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今後の金利変動等の公債費の償還リスクに備えるため、減債基金が毎年度</a:t>
          </a:r>
          <a:r>
            <a:rPr kumimoji="1" lang="en-US" altLang="ja-JP" sz="1100" b="0" i="0" baseline="0">
              <a:solidFill>
                <a:schemeClr val="dk1"/>
              </a:solidFill>
              <a:effectLst/>
              <a:latin typeface="+mn-lt"/>
              <a:ea typeface="+mn-ea"/>
              <a:cs typeface="+mn-cs"/>
            </a:rPr>
            <a:t>7</a:t>
          </a:r>
          <a:r>
            <a:rPr kumimoji="1" lang="ja-JP" altLang="ja-JP" sz="1100" b="0" i="0" baseline="0">
              <a:solidFill>
                <a:schemeClr val="dk1"/>
              </a:solidFill>
              <a:effectLst/>
              <a:latin typeface="+mn-lt"/>
              <a:ea typeface="+mn-ea"/>
              <a:cs typeface="+mn-cs"/>
            </a:rPr>
            <a:t>億円程度（地方債残高の</a:t>
          </a:r>
          <a:r>
            <a:rPr kumimoji="1" lang="en-US" altLang="ja-JP" sz="1100" b="0" i="0" baseline="0">
              <a:solidFill>
                <a:schemeClr val="dk1"/>
              </a:solidFill>
              <a:effectLst/>
              <a:latin typeface="+mn-lt"/>
              <a:ea typeface="+mn-ea"/>
              <a:cs typeface="+mn-cs"/>
            </a:rPr>
            <a:t>10</a:t>
          </a:r>
          <a:r>
            <a:rPr kumimoji="1" lang="ja-JP" altLang="ja-JP" sz="1100" b="0" i="0" baseline="0">
              <a:solidFill>
                <a:schemeClr val="dk1"/>
              </a:solidFill>
              <a:effectLst/>
              <a:latin typeface="+mn-lt"/>
              <a:ea typeface="+mn-ea"/>
              <a:cs typeface="+mn-cs"/>
            </a:rPr>
            <a:t>％）の残高を維持できるよう努めていく。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6247B339-1828-4322-B377-F29EE5650B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E325D0A2-D96D-458A-B884-C7D7C2ACCCC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EB1D677B-82CD-4CCC-9F53-48DB5187F3B2}"/>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ED4DC385-CAE7-40DC-98FB-A1A6A21B23D2}"/>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726D63EA-3450-40F3-BE7B-87E93BE7C02C}"/>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259F478F-1EEB-4D61-9B05-3043EE8350D9}"/>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富山県上市町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86122420-BF01-4181-9408-78E809CED9CB}"/>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F724F6AB-5BC1-41B1-AD95-25BF4722293A}"/>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AEB165-6135-4323-BCAD-5B1376D9203C}"/>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95AF03CF-6D87-48DC-ADB3-1D7B3AC7652A}"/>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F22499A4-9796-4A49-A27F-0084E48B93C3}"/>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32378E55-DBBB-4AF0-BBA1-B9D37314286B}"/>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18,657
18,351
236.71
11,372,410
11,109,856
212,135
6,538,211
6,898,276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D91BC879-BF88-4C9F-9AC5-54D9B5470959}"/>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BD7D3F9F-9147-4FF7-B4BB-5A0EF60223D4}"/>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E24EAB91-C0A2-4CDD-9F23-8FB09E1B2960}"/>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14.0
40.8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ED52C6B5-6A36-4506-9E9B-1FF5BF55DFB5}"/>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A3EA650F-DBE0-4760-BA4E-9D2E1B3D0E4E}"/>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48B961B7-710A-4859-9CC4-AC1A4EFC7275}"/>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884056E9-2DF9-45D3-AFE5-0B80F2DEE340}"/>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2EE5E95F-C621-4BFA-B4CA-64C4E04CF296}"/>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67462DC2-5B39-4780-A974-9BD4D13C2A01}"/>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5E203C38-7593-4118-8C17-54E34D41D60E}"/>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C63A91B0-98D2-4457-9D47-CD66ACFC76C7}"/>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67C51CD8-6D7D-4F1D-A781-4E03D8EC6479}"/>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DA6EED0C-6219-4165-A460-45624D0C3571}"/>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5F9A693E-B27E-447E-BC19-6456764E2C92}"/>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3D54ECC-39B9-4643-BA6A-5D4C8DCC734D}"/>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2B9EB122-F9F1-41B5-862A-0A316D8427E6}"/>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7500BB1A-0EBD-4B15-9113-D4E54A42E3FF}"/>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3475899A-0422-4FAC-B500-AAFDA5115604}"/>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5F7FE82D-038B-4930-8EED-45E99F60F538}"/>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F7EE38C9-85C3-4B84-BD96-3A76802F4259}"/>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CF9678F9-9267-47D7-96DF-767AB45B53DD}"/>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D09BB55C-6308-4CE6-B785-3A630F2A1E26}"/>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CDB39F2D-7CD9-4EF2-B22F-F7F13770BAFD}"/>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3A9CA72C-D247-4D8A-BF0B-17926B2F5D39}"/>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48D18AF2-7293-44AE-A349-D381D176C969}"/>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[ 73.3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1982B89A-8E2F-4043-9F28-7517EE895648}"/>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5C3C4CFC-9D43-4962-8FD6-408684256759}"/>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4D9FF328-031D-4A65-A905-5AC8C7D843E1}"/>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61D85E6-7ADE-43A8-9481-9F1CECBF05A4}"/>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560C408-3096-4305-82F7-94D030DC5916}"/>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6BA7D949-C45E-499F-A6C5-C0AA67C559D2}"/>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C550D268-6E16-42F4-AC6B-88270DABC772}"/>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C3FB8B6E-3C5C-4BFA-99FC-7EFBE081F618}"/>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9937F4FE-1F09-4A5C-9371-DBFB4F5AC49F}"/>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9AA63950-41BB-4A26-9386-E0D4BC54FFCF}"/>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有形固定資産減価償却率については、類似団体より高い水準にある。当町では、平成</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年度に策定した公共施設等総合管理計画において、公共施設等の延べ床面積を</a:t>
          </a:r>
          <a:r>
            <a:rPr kumimoji="1" lang="en-US" altLang="ja-JP" sz="1100">
              <a:latin typeface="ＭＳ Ｐゴシック" panose="020B0600070205080204" pitchFamily="50" charset="-128"/>
              <a:ea typeface="ＭＳ Ｐゴシック" panose="020B0600070205080204" pitchFamily="50" charset="-128"/>
            </a:rPr>
            <a:t>17.7</a:t>
          </a:r>
          <a:r>
            <a:rPr kumimoji="1" lang="ja-JP" altLang="en-US" sz="1100">
              <a:latin typeface="ＭＳ Ｐゴシック" panose="020B0600070205080204" pitchFamily="50" charset="-128"/>
              <a:ea typeface="ＭＳ Ｐゴシック" panose="020B0600070205080204" pitchFamily="50" charset="-128"/>
            </a:rPr>
            <a:t>％削減するという目標を掲げ、小中学校計７校を義務教育学校１校に統合するなど施設の集約化や除却に向けた取組を進めているが、将来負担の増大を抑えるためにも、さらなる維持管理・更新コストの軽減を図る必要があることから、今後も積極的に取り組んでいく。</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7B1EF0B0-7D7C-4721-A1F7-0BBEB831C26E}"/>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73ED21EF-95D9-4106-B49A-F840181BDA68}"/>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B79764A0-FB57-49EB-B8E1-B7BC6129B45D}"/>
            </a:ext>
          </a:extLst>
        </xdr:cNvPr>
        <xdr:cNvSpPr txBox="1"/>
      </xdr:nvSpPr>
      <xdr:spPr>
        <a:xfrm>
          <a:off x="72151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F6A6E989-583F-47CC-B347-5912AD0703FE}"/>
            </a:ext>
          </a:extLst>
        </xdr:cNvPr>
        <xdr:cNvCxnSpPr/>
      </xdr:nvCxnSpPr>
      <xdr:spPr>
        <a:xfrm>
          <a:off x="1127125" y="6668317"/>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30C3E7FB-4B17-40F4-913B-AA364BAA7F98}"/>
            </a:ext>
          </a:extLst>
        </xdr:cNvPr>
        <xdr:cNvSpPr txBox="1"/>
      </xdr:nvSpPr>
      <xdr:spPr>
        <a:xfrm>
          <a:off x="772811" y="657832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D7E445FE-4504-45A1-B087-39081F075069}"/>
            </a:ext>
          </a:extLst>
        </xdr:cNvPr>
        <xdr:cNvCxnSpPr/>
      </xdr:nvCxnSpPr>
      <xdr:spPr>
        <a:xfrm>
          <a:off x="1127125" y="6367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A84568E4-5EF8-4356-9373-C408100BFA13}"/>
            </a:ext>
          </a:extLst>
        </xdr:cNvPr>
        <xdr:cNvSpPr txBox="1"/>
      </xdr:nvSpPr>
      <xdr:spPr>
        <a:xfrm>
          <a:off x="772811" y="627751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40E7A542-3B7A-4036-B5B7-3144BB453C53}"/>
            </a:ext>
          </a:extLst>
        </xdr:cNvPr>
        <xdr:cNvCxnSpPr/>
      </xdr:nvCxnSpPr>
      <xdr:spPr>
        <a:xfrm>
          <a:off x="1127125" y="6066699"/>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9B792677-E29A-4D91-8886-FE5DD91FE37B}"/>
            </a:ext>
          </a:extLst>
        </xdr:cNvPr>
        <xdr:cNvSpPr txBox="1"/>
      </xdr:nvSpPr>
      <xdr:spPr>
        <a:xfrm>
          <a:off x="772811" y="597289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9AD11329-96DE-40B4-9E3C-CC20AE38371F}"/>
            </a:ext>
          </a:extLst>
        </xdr:cNvPr>
        <xdr:cNvCxnSpPr/>
      </xdr:nvCxnSpPr>
      <xdr:spPr>
        <a:xfrm>
          <a:off x="1127125" y="5765891"/>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CD3339E8-C0D2-4510-98C0-18D959C82E38}"/>
            </a:ext>
          </a:extLst>
        </xdr:cNvPr>
        <xdr:cNvSpPr txBox="1"/>
      </xdr:nvSpPr>
      <xdr:spPr>
        <a:xfrm>
          <a:off x="772811" y="567209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19C79DD4-3E9F-46D9-A474-772EACE1BB22}"/>
            </a:ext>
          </a:extLst>
        </xdr:cNvPr>
        <xdr:cNvCxnSpPr/>
      </xdr:nvCxnSpPr>
      <xdr:spPr>
        <a:xfrm>
          <a:off x="1127125" y="5465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FD225659-A924-450A-AAEF-26898A9E6881}"/>
            </a:ext>
          </a:extLst>
        </xdr:cNvPr>
        <xdr:cNvSpPr txBox="1"/>
      </xdr:nvSpPr>
      <xdr:spPr>
        <a:xfrm>
          <a:off x="772811" y="5371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C49E23C9-F2DE-4188-8394-B0BE2EE7C511}"/>
            </a:ext>
          </a:extLst>
        </xdr:cNvPr>
        <xdr:cNvCxnSpPr/>
      </xdr:nvCxnSpPr>
      <xdr:spPr>
        <a:xfrm>
          <a:off x="1127125" y="5160463"/>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D567AF24-0718-4EEE-9263-01438E40E4FB}"/>
            </a:ext>
          </a:extLst>
        </xdr:cNvPr>
        <xdr:cNvSpPr txBox="1"/>
      </xdr:nvSpPr>
      <xdr:spPr>
        <a:xfrm>
          <a:off x="772811" y="507047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07778362-86CF-45D6-96D5-1220E065F1CA}"/>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F89264A1-E736-431E-A0C9-5D855B0179AC}"/>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EAA77971-B426-4E43-8F47-63A477EAF521}"/>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124732</xdr:rowOff>
    </xdr:from>
    <xdr:to>
      <xdr:col>23</xdr:col>
      <xdr:colOff>85090</xdr:colOff>
      <xdr:row>34</xdr:row>
      <xdr:rowOff>39279</xdr:rowOff>
    </xdr:to>
    <xdr:cxnSp macro="">
      <xdr:nvCxnSpPr>
        <xdr:cNvPr id="67" name="直線コネクタ 66">
          <a:extLst>
            <a:ext uri="{FF2B5EF4-FFF2-40B4-BE49-F238E27FC236}">
              <a16:creationId xmlns:a16="http://schemas.microsoft.com/office/drawing/2014/main" id="{F00CDF1B-6839-472A-A8C6-6D7FDA71A583}"/>
            </a:ext>
          </a:extLst>
        </xdr:cNvPr>
        <xdr:cNvCxnSpPr/>
      </xdr:nvCxnSpPr>
      <xdr:spPr>
        <a:xfrm flipV="1">
          <a:off x="4206240" y="5252992"/>
          <a:ext cx="1270" cy="1255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43106</xdr:rowOff>
    </xdr:from>
    <xdr:ext cx="405111" cy="259045"/>
    <xdr:sp macro="" textlink="">
      <xdr:nvSpPr>
        <xdr:cNvPr id="68" name="有形固定資産減価償却率最小値テキスト">
          <a:extLst>
            <a:ext uri="{FF2B5EF4-FFF2-40B4-BE49-F238E27FC236}">
              <a16:creationId xmlns:a16="http://schemas.microsoft.com/office/drawing/2014/main" id="{09EBFE6C-3854-43B5-A396-56D791617766}"/>
            </a:ext>
          </a:extLst>
        </xdr:cNvPr>
        <xdr:cNvSpPr txBox="1"/>
      </xdr:nvSpPr>
      <xdr:spPr>
        <a:xfrm>
          <a:off x="4258945" y="65124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39279</xdr:rowOff>
    </xdr:from>
    <xdr:to>
      <xdr:col>23</xdr:col>
      <xdr:colOff>174625</xdr:colOff>
      <xdr:row>34</xdr:row>
      <xdr:rowOff>39279</xdr:rowOff>
    </xdr:to>
    <xdr:cxnSp macro="">
      <xdr:nvCxnSpPr>
        <xdr:cNvPr id="69" name="直線コネクタ 68">
          <a:extLst>
            <a:ext uri="{FF2B5EF4-FFF2-40B4-BE49-F238E27FC236}">
              <a16:creationId xmlns:a16="http://schemas.microsoft.com/office/drawing/2014/main" id="{D8DBE79D-0330-4E7A-8464-3F01527F1F4A}"/>
            </a:ext>
          </a:extLst>
        </xdr:cNvPr>
        <xdr:cNvCxnSpPr/>
      </xdr:nvCxnSpPr>
      <xdr:spPr>
        <a:xfrm>
          <a:off x="4119245" y="6508659"/>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71409</xdr:rowOff>
    </xdr:from>
    <xdr:ext cx="405111" cy="259045"/>
    <xdr:sp macro="" textlink="">
      <xdr:nvSpPr>
        <xdr:cNvPr id="70" name="有形固定資産減価償却率最大値テキスト">
          <a:extLst>
            <a:ext uri="{FF2B5EF4-FFF2-40B4-BE49-F238E27FC236}">
              <a16:creationId xmlns:a16="http://schemas.microsoft.com/office/drawing/2014/main" id="{BEA897B2-578C-4C13-B90D-648D23F45EDD}"/>
            </a:ext>
          </a:extLst>
        </xdr:cNvPr>
        <xdr:cNvSpPr txBox="1"/>
      </xdr:nvSpPr>
      <xdr:spPr>
        <a:xfrm>
          <a:off x="4258945" y="50320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124732</xdr:rowOff>
    </xdr:from>
    <xdr:to>
      <xdr:col>23</xdr:col>
      <xdr:colOff>174625</xdr:colOff>
      <xdr:row>26</xdr:row>
      <xdr:rowOff>124732</xdr:rowOff>
    </xdr:to>
    <xdr:cxnSp macro="">
      <xdr:nvCxnSpPr>
        <xdr:cNvPr id="71" name="直線コネクタ 70">
          <a:extLst>
            <a:ext uri="{FF2B5EF4-FFF2-40B4-BE49-F238E27FC236}">
              <a16:creationId xmlns:a16="http://schemas.microsoft.com/office/drawing/2014/main" id="{0EA49E93-C1A4-4E0C-A1CE-98A45CD7C4F4}"/>
            </a:ext>
          </a:extLst>
        </xdr:cNvPr>
        <xdr:cNvCxnSpPr/>
      </xdr:nvCxnSpPr>
      <xdr:spPr>
        <a:xfrm>
          <a:off x="4119245" y="5252992"/>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169744</xdr:rowOff>
    </xdr:from>
    <xdr:ext cx="405111" cy="259045"/>
    <xdr:sp macro="" textlink="">
      <xdr:nvSpPr>
        <xdr:cNvPr id="72" name="有形固定資産減価償却率平均値テキスト">
          <a:extLst>
            <a:ext uri="{FF2B5EF4-FFF2-40B4-BE49-F238E27FC236}">
              <a16:creationId xmlns:a16="http://schemas.microsoft.com/office/drawing/2014/main" id="{37AC8BEE-760D-4D55-8163-DDEA399A9550}"/>
            </a:ext>
          </a:extLst>
        </xdr:cNvPr>
        <xdr:cNvSpPr txBox="1"/>
      </xdr:nvSpPr>
      <xdr:spPr>
        <a:xfrm>
          <a:off x="4258945" y="580092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146867</xdr:rowOff>
    </xdr:from>
    <xdr:to>
      <xdr:col>23</xdr:col>
      <xdr:colOff>136525</xdr:colOff>
      <xdr:row>31</xdr:row>
      <xdr:rowOff>77017</xdr:rowOff>
    </xdr:to>
    <xdr:sp macro="" textlink="">
      <xdr:nvSpPr>
        <xdr:cNvPr id="73" name="フローチャート: 判断 72">
          <a:extLst>
            <a:ext uri="{FF2B5EF4-FFF2-40B4-BE49-F238E27FC236}">
              <a16:creationId xmlns:a16="http://schemas.microsoft.com/office/drawing/2014/main" id="{DE716A73-6F07-44B7-8769-7BBAD127D7C6}"/>
            </a:ext>
          </a:extLst>
        </xdr:cNvPr>
        <xdr:cNvSpPr/>
      </xdr:nvSpPr>
      <xdr:spPr>
        <a:xfrm>
          <a:off x="4157345" y="594568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128361</xdr:rowOff>
    </xdr:from>
    <xdr:to>
      <xdr:col>19</xdr:col>
      <xdr:colOff>187325</xdr:colOff>
      <xdr:row>31</xdr:row>
      <xdr:rowOff>58511</xdr:rowOff>
    </xdr:to>
    <xdr:sp macro="" textlink="">
      <xdr:nvSpPr>
        <xdr:cNvPr id="74" name="フローチャート: 判断 73">
          <a:extLst>
            <a:ext uri="{FF2B5EF4-FFF2-40B4-BE49-F238E27FC236}">
              <a16:creationId xmlns:a16="http://schemas.microsoft.com/office/drawing/2014/main" id="{A7DCC607-07C6-4CD8-AF1B-7D9066BC5BBF}"/>
            </a:ext>
          </a:extLst>
        </xdr:cNvPr>
        <xdr:cNvSpPr/>
      </xdr:nvSpPr>
      <xdr:spPr>
        <a:xfrm>
          <a:off x="3537585" y="592718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88265</xdr:rowOff>
    </xdr:from>
    <xdr:to>
      <xdr:col>15</xdr:col>
      <xdr:colOff>187325</xdr:colOff>
      <xdr:row>31</xdr:row>
      <xdr:rowOff>18415</xdr:rowOff>
    </xdr:to>
    <xdr:sp macro="" textlink="">
      <xdr:nvSpPr>
        <xdr:cNvPr id="75" name="フローチャート: 判断 74">
          <a:extLst>
            <a:ext uri="{FF2B5EF4-FFF2-40B4-BE49-F238E27FC236}">
              <a16:creationId xmlns:a16="http://schemas.microsoft.com/office/drawing/2014/main" id="{DE30F074-1650-4745-BA5B-38F9A916875C}"/>
            </a:ext>
          </a:extLst>
        </xdr:cNvPr>
        <xdr:cNvSpPr/>
      </xdr:nvSpPr>
      <xdr:spPr>
        <a:xfrm>
          <a:off x="2867025" y="588708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45085</xdr:rowOff>
    </xdr:from>
    <xdr:to>
      <xdr:col>11</xdr:col>
      <xdr:colOff>187325</xdr:colOff>
      <xdr:row>30</xdr:row>
      <xdr:rowOff>146685</xdr:rowOff>
    </xdr:to>
    <xdr:sp macro="" textlink="">
      <xdr:nvSpPr>
        <xdr:cNvPr id="76" name="フローチャート: 判断 75">
          <a:extLst>
            <a:ext uri="{FF2B5EF4-FFF2-40B4-BE49-F238E27FC236}">
              <a16:creationId xmlns:a16="http://schemas.microsoft.com/office/drawing/2014/main" id="{1581C458-8C08-47FE-A176-AE011932B13E}"/>
            </a:ext>
          </a:extLst>
        </xdr:cNvPr>
        <xdr:cNvSpPr/>
      </xdr:nvSpPr>
      <xdr:spPr>
        <a:xfrm>
          <a:off x="2196465" y="58439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69759</xdr:rowOff>
    </xdr:from>
    <xdr:to>
      <xdr:col>7</xdr:col>
      <xdr:colOff>187325</xdr:colOff>
      <xdr:row>30</xdr:row>
      <xdr:rowOff>171359</xdr:rowOff>
    </xdr:to>
    <xdr:sp macro="" textlink="">
      <xdr:nvSpPr>
        <xdr:cNvPr id="77" name="フローチャート: 判断 76">
          <a:extLst>
            <a:ext uri="{FF2B5EF4-FFF2-40B4-BE49-F238E27FC236}">
              <a16:creationId xmlns:a16="http://schemas.microsoft.com/office/drawing/2014/main" id="{111604B8-0B6C-49EA-8389-17F5ABFFF949}"/>
            </a:ext>
          </a:extLst>
        </xdr:cNvPr>
        <xdr:cNvSpPr/>
      </xdr:nvSpPr>
      <xdr:spPr>
        <a:xfrm>
          <a:off x="1525905" y="586857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C9276A53-1E1E-4A5D-8A6D-B2CACC0B6C8C}"/>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3DA17977-44FA-47ED-8650-C3C25E8164DC}"/>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37EFBBE7-2142-4700-9DA9-AC9B49FE917F}"/>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4FE7EF0B-D745-4079-9284-3A9E86465F78}"/>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742DE5E4-5AC1-489D-9677-66BCE9C880F8}"/>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151221</xdr:rowOff>
    </xdr:from>
    <xdr:to>
      <xdr:col>23</xdr:col>
      <xdr:colOff>136525</xdr:colOff>
      <xdr:row>32</xdr:row>
      <xdr:rowOff>81371</xdr:rowOff>
    </xdr:to>
    <xdr:sp macro="" textlink="">
      <xdr:nvSpPr>
        <xdr:cNvPr id="83" name="楕円 82">
          <a:extLst>
            <a:ext uri="{FF2B5EF4-FFF2-40B4-BE49-F238E27FC236}">
              <a16:creationId xmlns:a16="http://schemas.microsoft.com/office/drawing/2014/main" id="{0E2E9510-0392-420A-AD86-B15B465F5257}"/>
            </a:ext>
          </a:extLst>
        </xdr:cNvPr>
        <xdr:cNvSpPr/>
      </xdr:nvSpPr>
      <xdr:spPr>
        <a:xfrm>
          <a:off x="4157345" y="611768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129648</xdr:rowOff>
    </xdr:from>
    <xdr:ext cx="405111" cy="259045"/>
    <xdr:sp macro="" textlink="">
      <xdr:nvSpPr>
        <xdr:cNvPr id="84" name="有形固定資産減価償却率該当値テキスト">
          <a:extLst>
            <a:ext uri="{FF2B5EF4-FFF2-40B4-BE49-F238E27FC236}">
              <a16:creationId xmlns:a16="http://schemas.microsoft.com/office/drawing/2014/main" id="{F3D430E6-47CE-49DA-97B0-BA1ACD653E5D}"/>
            </a:ext>
          </a:extLst>
        </xdr:cNvPr>
        <xdr:cNvSpPr txBox="1"/>
      </xdr:nvSpPr>
      <xdr:spPr>
        <a:xfrm>
          <a:off x="4258945" y="6096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111125</xdr:rowOff>
    </xdr:from>
    <xdr:to>
      <xdr:col>19</xdr:col>
      <xdr:colOff>187325</xdr:colOff>
      <xdr:row>32</xdr:row>
      <xdr:rowOff>41275</xdr:rowOff>
    </xdr:to>
    <xdr:sp macro="" textlink="">
      <xdr:nvSpPr>
        <xdr:cNvPr id="85" name="楕円 84">
          <a:extLst>
            <a:ext uri="{FF2B5EF4-FFF2-40B4-BE49-F238E27FC236}">
              <a16:creationId xmlns:a16="http://schemas.microsoft.com/office/drawing/2014/main" id="{DDE9F682-591D-4835-B455-2DF4F5B86BCA}"/>
            </a:ext>
          </a:extLst>
        </xdr:cNvPr>
        <xdr:cNvSpPr/>
      </xdr:nvSpPr>
      <xdr:spPr>
        <a:xfrm>
          <a:off x="3537585" y="60775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161925</xdr:rowOff>
    </xdr:from>
    <xdr:to>
      <xdr:col>23</xdr:col>
      <xdr:colOff>85725</xdr:colOff>
      <xdr:row>32</xdr:row>
      <xdr:rowOff>30571</xdr:rowOff>
    </xdr:to>
    <xdr:cxnSp macro="">
      <xdr:nvCxnSpPr>
        <xdr:cNvPr id="86" name="直線コネクタ 85">
          <a:extLst>
            <a:ext uri="{FF2B5EF4-FFF2-40B4-BE49-F238E27FC236}">
              <a16:creationId xmlns:a16="http://schemas.microsoft.com/office/drawing/2014/main" id="{5DD2B7D1-EA68-409A-B11A-BF528239E679}"/>
            </a:ext>
          </a:extLst>
        </xdr:cNvPr>
        <xdr:cNvCxnSpPr/>
      </xdr:nvCxnSpPr>
      <xdr:spPr>
        <a:xfrm>
          <a:off x="3588385" y="6128385"/>
          <a:ext cx="619760" cy="36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71029</xdr:rowOff>
    </xdr:from>
    <xdr:to>
      <xdr:col>15</xdr:col>
      <xdr:colOff>187325</xdr:colOff>
      <xdr:row>32</xdr:row>
      <xdr:rowOff>1179</xdr:rowOff>
    </xdr:to>
    <xdr:sp macro="" textlink="">
      <xdr:nvSpPr>
        <xdr:cNvPr id="87" name="楕円 86">
          <a:extLst>
            <a:ext uri="{FF2B5EF4-FFF2-40B4-BE49-F238E27FC236}">
              <a16:creationId xmlns:a16="http://schemas.microsoft.com/office/drawing/2014/main" id="{EB385C61-7D51-484C-B8DB-66529BECBA98}"/>
            </a:ext>
          </a:extLst>
        </xdr:cNvPr>
        <xdr:cNvSpPr/>
      </xdr:nvSpPr>
      <xdr:spPr>
        <a:xfrm>
          <a:off x="2867025" y="603748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121829</xdr:rowOff>
    </xdr:from>
    <xdr:to>
      <xdr:col>19</xdr:col>
      <xdr:colOff>136525</xdr:colOff>
      <xdr:row>31</xdr:row>
      <xdr:rowOff>161925</xdr:rowOff>
    </xdr:to>
    <xdr:cxnSp macro="">
      <xdr:nvCxnSpPr>
        <xdr:cNvPr id="88" name="直線コネクタ 87">
          <a:extLst>
            <a:ext uri="{FF2B5EF4-FFF2-40B4-BE49-F238E27FC236}">
              <a16:creationId xmlns:a16="http://schemas.microsoft.com/office/drawing/2014/main" id="{ECCA975E-4C3A-4341-9475-81EEC8D1CD47}"/>
            </a:ext>
          </a:extLst>
        </xdr:cNvPr>
        <xdr:cNvCxnSpPr/>
      </xdr:nvCxnSpPr>
      <xdr:spPr>
        <a:xfrm>
          <a:off x="2917825" y="6088289"/>
          <a:ext cx="670560" cy="4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34018</xdr:rowOff>
    </xdr:from>
    <xdr:to>
      <xdr:col>11</xdr:col>
      <xdr:colOff>187325</xdr:colOff>
      <xdr:row>31</xdr:row>
      <xdr:rowOff>135618</xdr:rowOff>
    </xdr:to>
    <xdr:sp macro="" textlink="">
      <xdr:nvSpPr>
        <xdr:cNvPr id="89" name="楕円 88">
          <a:extLst>
            <a:ext uri="{FF2B5EF4-FFF2-40B4-BE49-F238E27FC236}">
              <a16:creationId xmlns:a16="http://schemas.microsoft.com/office/drawing/2014/main" id="{C27DFBC2-6232-4824-922B-CB5F4CDDAE15}"/>
            </a:ext>
          </a:extLst>
        </xdr:cNvPr>
        <xdr:cNvSpPr/>
      </xdr:nvSpPr>
      <xdr:spPr>
        <a:xfrm>
          <a:off x="2196465" y="600047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84818</xdr:rowOff>
    </xdr:from>
    <xdr:to>
      <xdr:col>15</xdr:col>
      <xdr:colOff>136525</xdr:colOff>
      <xdr:row>31</xdr:row>
      <xdr:rowOff>121829</xdr:rowOff>
    </xdr:to>
    <xdr:cxnSp macro="">
      <xdr:nvCxnSpPr>
        <xdr:cNvPr id="90" name="直線コネクタ 89">
          <a:extLst>
            <a:ext uri="{FF2B5EF4-FFF2-40B4-BE49-F238E27FC236}">
              <a16:creationId xmlns:a16="http://schemas.microsoft.com/office/drawing/2014/main" id="{90725B70-7479-4BD5-ABFF-1ABE3FBAF72E}"/>
            </a:ext>
          </a:extLst>
        </xdr:cNvPr>
        <xdr:cNvCxnSpPr/>
      </xdr:nvCxnSpPr>
      <xdr:spPr>
        <a:xfrm>
          <a:off x="2247265" y="6051278"/>
          <a:ext cx="670560" cy="37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168456</xdr:rowOff>
    </xdr:from>
    <xdr:to>
      <xdr:col>7</xdr:col>
      <xdr:colOff>187325</xdr:colOff>
      <xdr:row>31</xdr:row>
      <xdr:rowOff>98606</xdr:rowOff>
    </xdr:to>
    <xdr:sp macro="" textlink="">
      <xdr:nvSpPr>
        <xdr:cNvPr id="91" name="楕円 90">
          <a:extLst>
            <a:ext uri="{FF2B5EF4-FFF2-40B4-BE49-F238E27FC236}">
              <a16:creationId xmlns:a16="http://schemas.microsoft.com/office/drawing/2014/main" id="{7AB8D080-BD94-4F82-BE1D-CC19F8EE9EA4}"/>
            </a:ext>
          </a:extLst>
        </xdr:cNvPr>
        <xdr:cNvSpPr/>
      </xdr:nvSpPr>
      <xdr:spPr>
        <a:xfrm>
          <a:off x="1525905" y="596727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47806</xdr:rowOff>
    </xdr:from>
    <xdr:to>
      <xdr:col>11</xdr:col>
      <xdr:colOff>136525</xdr:colOff>
      <xdr:row>31</xdr:row>
      <xdr:rowOff>84818</xdr:rowOff>
    </xdr:to>
    <xdr:cxnSp macro="">
      <xdr:nvCxnSpPr>
        <xdr:cNvPr id="92" name="直線コネクタ 91">
          <a:extLst>
            <a:ext uri="{FF2B5EF4-FFF2-40B4-BE49-F238E27FC236}">
              <a16:creationId xmlns:a16="http://schemas.microsoft.com/office/drawing/2014/main" id="{F5F6FFC5-34BC-406E-870B-274B6932425C}"/>
            </a:ext>
          </a:extLst>
        </xdr:cNvPr>
        <xdr:cNvCxnSpPr/>
      </xdr:nvCxnSpPr>
      <xdr:spPr>
        <a:xfrm>
          <a:off x="1576705" y="6014266"/>
          <a:ext cx="670560" cy="37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75038</xdr:rowOff>
    </xdr:from>
    <xdr:ext cx="405111" cy="259045"/>
    <xdr:sp macro="" textlink="">
      <xdr:nvSpPr>
        <xdr:cNvPr id="93" name="n_1aveValue有形固定資産減価償却率">
          <a:extLst>
            <a:ext uri="{FF2B5EF4-FFF2-40B4-BE49-F238E27FC236}">
              <a16:creationId xmlns:a16="http://schemas.microsoft.com/office/drawing/2014/main" id="{D1EA7F17-8310-4B43-B91D-5E567968169F}"/>
            </a:ext>
          </a:extLst>
        </xdr:cNvPr>
        <xdr:cNvSpPr txBox="1"/>
      </xdr:nvSpPr>
      <xdr:spPr>
        <a:xfrm>
          <a:off x="3395989" y="57062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34942</xdr:rowOff>
    </xdr:from>
    <xdr:ext cx="405111" cy="259045"/>
    <xdr:sp macro="" textlink="">
      <xdr:nvSpPr>
        <xdr:cNvPr id="94" name="n_2aveValue有形固定資産減価償却率">
          <a:extLst>
            <a:ext uri="{FF2B5EF4-FFF2-40B4-BE49-F238E27FC236}">
              <a16:creationId xmlns:a16="http://schemas.microsoft.com/office/drawing/2014/main" id="{A18435C8-B41E-41AF-8DE9-D42527F1E488}"/>
            </a:ext>
          </a:extLst>
        </xdr:cNvPr>
        <xdr:cNvSpPr txBox="1"/>
      </xdr:nvSpPr>
      <xdr:spPr>
        <a:xfrm>
          <a:off x="2738129" y="5666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163212</xdr:rowOff>
    </xdr:from>
    <xdr:ext cx="405111" cy="259045"/>
    <xdr:sp macro="" textlink="">
      <xdr:nvSpPr>
        <xdr:cNvPr id="95" name="n_3aveValue有形固定資産減価償却率">
          <a:extLst>
            <a:ext uri="{FF2B5EF4-FFF2-40B4-BE49-F238E27FC236}">
              <a16:creationId xmlns:a16="http://schemas.microsoft.com/office/drawing/2014/main" id="{7779F519-45A4-47BC-95FD-95E00993F0F3}"/>
            </a:ext>
          </a:extLst>
        </xdr:cNvPr>
        <xdr:cNvSpPr txBox="1"/>
      </xdr:nvSpPr>
      <xdr:spPr>
        <a:xfrm>
          <a:off x="2067569" y="5626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16436</xdr:rowOff>
    </xdr:from>
    <xdr:ext cx="405111" cy="259045"/>
    <xdr:sp macro="" textlink="">
      <xdr:nvSpPr>
        <xdr:cNvPr id="96" name="n_4aveValue有形固定資産減価償却率">
          <a:extLst>
            <a:ext uri="{FF2B5EF4-FFF2-40B4-BE49-F238E27FC236}">
              <a16:creationId xmlns:a16="http://schemas.microsoft.com/office/drawing/2014/main" id="{B2E137F7-B50E-4761-832F-9A1BBD81FF64}"/>
            </a:ext>
          </a:extLst>
        </xdr:cNvPr>
        <xdr:cNvSpPr txBox="1"/>
      </xdr:nvSpPr>
      <xdr:spPr>
        <a:xfrm>
          <a:off x="1397009" y="5647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32402</xdr:rowOff>
    </xdr:from>
    <xdr:ext cx="405111" cy="259045"/>
    <xdr:sp macro="" textlink="">
      <xdr:nvSpPr>
        <xdr:cNvPr id="97" name="n_1mainValue有形固定資産減価償却率">
          <a:extLst>
            <a:ext uri="{FF2B5EF4-FFF2-40B4-BE49-F238E27FC236}">
              <a16:creationId xmlns:a16="http://schemas.microsoft.com/office/drawing/2014/main" id="{4BC62544-713A-4ACE-900B-8C1899B52F72}"/>
            </a:ext>
          </a:extLst>
        </xdr:cNvPr>
        <xdr:cNvSpPr txBox="1"/>
      </xdr:nvSpPr>
      <xdr:spPr>
        <a:xfrm>
          <a:off x="3395989" y="6166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163756</xdr:rowOff>
    </xdr:from>
    <xdr:ext cx="405111" cy="259045"/>
    <xdr:sp macro="" textlink="">
      <xdr:nvSpPr>
        <xdr:cNvPr id="98" name="n_2mainValue有形固定資産減価償却率">
          <a:extLst>
            <a:ext uri="{FF2B5EF4-FFF2-40B4-BE49-F238E27FC236}">
              <a16:creationId xmlns:a16="http://schemas.microsoft.com/office/drawing/2014/main" id="{101602AE-4CE9-4164-8BED-C25B1C54C390}"/>
            </a:ext>
          </a:extLst>
        </xdr:cNvPr>
        <xdr:cNvSpPr txBox="1"/>
      </xdr:nvSpPr>
      <xdr:spPr>
        <a:xfrm>
          <a:off x="2738129" y="6130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126745</xdr:rowOff>
    </xdr:from>
    <xdr:ext cx="405111" cy="259045"/>
    <xdr:sp macro="" textlink="">
      <xdr:nvSpPr>
        <xdr:cNvPr id="99" name="n_3mainValue有形固定資産減価償却率">
          <a:extLst>
            <a:ext uri="{FF2B5EF4-FFF2-40B4-BE49-F238E27FC236}">
              <a16:creationId xmlns:a16="http://schemas.microsoft.com/office/drawing/2014/main" id="{CD13FBDC-6874-4F33-9954-6BD541C9142E}"/>
            </a:ext>
          </a:extLst>
        </xdr:cNvPr>
        <xdr:cNvSpPr txBox="1"/>
      </xdr:nvSpPr>
      <xdr:spPr>
        <a:xfrm>
          <a:off x="2067569" y="6093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89733</xdr:rowOff>
    </xdr:from>
    <xdr:ext cx="405111" cy="259045"/>
    <xdr:sp macro="" textlink="">
      <xdr:nvSpPr>
        <xdr:cNvPr id="100" name="n_4mainValue有形固定資産減価償却率">
          <a:extLst>
            <a:ext uri="{FF2B5EF4-FFF2-40B4-BE49-F238E27FC236}">
              <a16:creationId xmlns:a16="http://schemas.microsoft.com/office/drawing/2014/main" id="{0CDE47AF-1933-4891-B6D7-D673DB5F9034}"/>
            </a:ext>
          </a:extLst>
        </xdr:cNvPr>
        <xdr:cNvSpPr txBox="1"/>
      </xdr:nvSpPr>
      <xdr:spPr>
        <a:xfrm>
          <a:off x="1397009" y="6056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EFC6951B-DADB-411A-ABA5-82F747CB16DF}"/>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83B216A4-080A-4787-AAD2-3E92991166CF}"/>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3DF32E3F-1B7C-4D9C-A772-3D719BFC92D6}"/>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[ 448.7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C1DA8EAF-907E-44B6-9677-C289137013BE}"/>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8C12AC2A-A9F1-446E-BD50-DCF96CED466C}"/>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96D015DD-76F2-44E4-AB8D-62877DBBDE9F}"/>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2C353160-5334-40FC-A589-35730C485851}"/>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0F4A1318-D52F-49C5-8F7B-1D5FE6249FCB}"/>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72CE43B3-007C-4B2A-99EE-904EA8A8AB22}"/>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CCB34848-158A-41DA-9F2F-C17173CB027F}"/>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5E827C5A-96A9-414F-8188-D49C560CC4D4}"/>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5BB2B25F-3973-4D6C-9944-136368A85EF9}"/>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73DF5AE3-9BCF-44E1-AC82-C51D848D123C}"/>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公営企業等において多額の起債残高を有することなどから、類似団体より高い水準にあるが、令和６年度において、主に下水道事業の新規発行額の減や償還の進捗、普通交付税額の増（再算定での臨時経済対策費等の創設による）により、大きく減となっ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今後も起債の新規発行を抑制することで起債残高の縮減に努めるとともに、物価高の状況の中でも経常経費の節減を図りつつ、地方税等収入の確保に努める。</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4987BB52-8E82-429B-B519-C7D8B12D43FF}"/>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3600D8A5-338F-472C-B88F-8FC9B6CA07F3}"/>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00BF2924-780C-4D7A-A3FB-92A932893912}"/>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7" name="直線コネクタ 116">
          <a:extLst>
            <a:ext uri="{FF2B5EF4-FFF2-40B4-BE49-F238E27FC236}">
              <a16:creationId xmlns:a16="http://schemas.microsoft.com/office/drawing/2014/main" id="{E9AA4235-1683-4E0C-9940-CFD5B88B959F}"/>
            </a:ext>
          </a:extLst>
        </xdr:cNvPr>
        <xdr:cNvCxnSpPr/>
      </xdr:nvCxnSpPr>
      <xdr:spPr>
        <a:xfrm>
          <a:off x="9971405" y="6668317"/>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8" name="テキスト ボックス 117">
          <a:extLst>
            <a:ext uri="{FF2B5EF4-FFF2-40B4-BE49-F238E27FC236}">
              <a16:creationId xmlns:a16="http://schemas.microsoft.com/office/drawing/2014/main" id="{1000181A-1ED7-4537-B134-5020B9A4B4F5}"/>
            </a:ext>
          </a:extLst>
        </xdr:cNvPr>
        <xdr:cNvSpPr txBox="1"/>
      </xdr:nvSpPr>
      <xdr:spPr>
        <a:xfrm>
          <a:off x="9486041" y="657832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9" name="直線コネクタ 118">
          <a:extLst>
            <a:ext uri="{FF2B5EF4-FFF2-40B4-BE49-F238E27FC236}">
              <a16:creationId xmlns:a16="http://schemas.microsoft.com/office/drawing/2014/main" id="{5AA714AB-757E-4E35-A674-D062364D56C8}"/>
            </a:ext>
          </a:extLst>
        </xdr:cNvPr>
        <xdr:cNvCxnSpPr/>
      </xdr:nvCxnSpPr>
      <xdr:spPr>
        <a:xfrm>
          <a:off x="9971405" y="6367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0" name="テキスト ボックス 119">
          <a:extLst>
            <a:ext uri="{FF2B5EF4-FFF2-40B4-BE49-F238E27FC236}">
              <a16:creationId xmlns:a16="http://schemas.microsoft.com/office/drawing/2014/main" id="{598DEF0D-1EE8-4C9A-AB8A-6FD908D1B0B1}"/>
            </a:ext>
          </a:extLst>
        </xdr:cNvPr>
        <xdr:cNvSpPr txBox="1"/>
      </xdr:nvSpPr>
      <xdr:spPr>
        <a:xfrm>
          <a:off x="9542936" y="627751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1" name="直線コネクタ 120">
          <a:extLst>
            <a:ext uri="{FF2B5EF4-FFF2-40B4-BE49-F238E27FC236}">
              <a16:creationId xmlns:a16="http://schemas.microsoft.com/office/drawing/2014/main" id="{A0ABA5F4-C369-4C19-8BDA-65EB6AAC3606}"/>
            </a:ext>
          </a:extLst>
        </xdr:cNvPr>
        <xdr:cNvCxnSpPr/>
      </xdr:nvCxnSpPr>
      <xdr:spPr>
        <a:xfrm>
          <a:off x="9971405" y="6066699"/>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2" name="テキスト ボックス 121">
          <a:extLst>
            <a:ext uri="{FF2B5EF4-FFF2-40B4-BE49-F238E27FC236}">
              <a16:creationId xmlns:a16="http://schemas.microsoft.com/office/drawing/2014/main" id="{7B1FDEDF-9AD3-437D-8878-AD647798F54E}"/>
            </a:ext>
          </a:extLst>
        </xdr:cNvPr>
        <xdr:cNvSpPr txBox="1"/>
      </xdr:nvSpPr>
      <xdr:spPr>
        <a:xfrm>
          <a:off x="9542936" y="597289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3" name="直線コネクタ 122">
          <a:extLst>
            <a:ext uri="{FF2B5EF4-FFF2-40B4-BE49-F238E27FC236}">
              <a16:creationId xmlns:a16="http://schemas.microsoft.com/office/drawing/2014/main" id="{7D96A411-810A-4EA7-AD88-BC82BF038354}"/>
            </a:ext>
          </a:extLst>
        </xdr:cNvPr>
        <xdr:cNvCxnSpPr/>
      </xdr:nvCxnSpPr>
      <xdr:spPr>
        <a:xfrm>
          <a:off x="9971405" y="5765891"/>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4" name="テキスト ボックス 123">
          <a:extLst>
            <a:ext uri="{FF2B5EF4-FFF2-40B4-BE49-F238E27FC236}">
              <a16:creationId xmlns:a16="http://schemas.microsoft.com/office/drawing/2014/main" id="{204B2080-61EE-4398-8EFC-DF638D2CE8A6}"/>
            </a:ext>
          </a:extLst>
        </xdr:cNvPr>
        <xdr:cNvSpPr txBox="1"/>
      </xdr:nvSpPr>
      <xdr:spPr>
        <a:xfrm>
          <a:off x="9542936" y="567209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5" name="直線コネクタ 124">
          <a:extLst>
            <a:ext uri="{FF2B5EF4-FFF2-40B4-BE49-F238E27FC236}">
              <a16:creationId xmlns:a16="http://schemas.microsoft.com/office/drawing/2014/main" id="{B549A795-0BDA-4572-8E74-AD144965DA0E}"/>
            </a:ext>
          </a:extLst>
        </xdr:cNvPr>
        <xdr:cNvCxnSpPr/>
      </xdr:nvCxnSpPr>
      <xdr:spPr>
        <a:xfrm>
          <a:off x="9971405" y="5465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6" name="テキスト ボックス 125">
          <a:extLst>
            <a:ext uri="{FF2B5EF4-FFF2-40B4-BE49-F238E27FC236}">
              <a16:creationId xmlns:a16="http://schemas.microsoft.com/office/drawing/2014/main" id="{F83E243A-3FE4-4615-8E37-4797766437A9}"/>
            </a:ext>
          </a:extLst>
        </xdr:cNvPr>
        <xdr:cNvSpPr txBox="1"/>
      </xdr:nvSpPr>
      <xdr:spPr>
        <a:xfrm>
          <a:off x="9542936" y="5371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7" name="直線コネクタ 126">
          <a:extLst>
            <a:ext uri="{FF2B5EF4-FFF2-40B4-BE49-F238E27FC236}">
              <a16:creationId xmlns:a16="http://schemas.microsoft.com/office/drawing/2014/main" id="{0A4E5A54-3152-455B-87F1-CDD8D1777CE7}"/>
            </a:ext>
          </a:extLst>
        </xdr:cNvPr>
        <xdr:cNvCxnSpPr/>
      </xdr:nvCxnSpPr>
      <xdr:spPr>
        <a:xfrm>
          <a:off x="9971405" y="5160463"/>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8" name="テキスト ボックス 127">
          <a:extLst>
            <a:ext uri="{FF2B5EF4-FFF2-40B4-BE49-F238E27FC236}">
              <a16:creationId xmlns:a16="http://schemas.microsoft.com/office/drawing/2014/main" id="{1F22F530-86E2-477D-A683-D2DD7BB1E943}"/>
            </a:ext>
          </a:extLst>
        </xdr:cNvPr>
        <xdr:cNvSpPr txBox="1"/>
      </xdr:nvSpPr>
      <xdr:spPr>
        <a:xfrm>
          <a:off x="9645528" y="507047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82CE1929-275F-4788-A951-56300EF63DFF}"/>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2738F28A-7230-4B9C-97E0-7ACF3961F76B}"/>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12600</xdr:rowOff>
    </xdr:to>
    <xdr:cxnSp macro="">
      <xdr:nvCxnSpPr>
        <xdr:cNvPr id="131" name="直線コネクタ 130">
          <a:extLst>
            <a:ext uri="{FF2B5EF4-FFF2-40B4-BE49-F238E27FC236}">
              <a16:creationId xmlns:a16="http://schemas.microsoft.com/office/drawing/2014/main" id="{FB047C09-6100-4626-8047-6B00FC9DACA8}"/>
            </a:ext>
          </a:extLst>
        </xdr:cNvPr>
        <xdr:cNvCxnSpPr/>
      </xdr:nvCxnSpPr>
      <xdr:spPr>
        <a:xfrm flipV="1">
          <a:off x="13027660" y="5160463"/>
          <a:ext cx="1269" cy="13215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16427</xdr:rowOff>
    </xdr:from>
    <xdr:ext cx="469744" cy="259045"/>
    <xdr:sp macro="" textlink="">
      <xdr:nvSpPr>
        <xdr:cNvPr id="132" name="債務償還比率最小値テキスト">
          <a:extLst>
            <a:ext uri="{FF2B5EF4-FFF2-40B4-BE49-F238E27FC236}">
              <a16:creationId xmlns:a16="http://schemas.microsoft.com/office/drawing/2014/main" id="{DB777CAE-8203-4642-8D62-88331D5FC7AE}"/>
            </a:ext>
          </a:extLst>
        </xdr:cNvPr>
        <xdr:cNvSpPr txBox="1"/>
      </xdr:nvSpPr>
      <xdr:spPr>
        <a:xfrm>
          <a:off x="13080365" y="6485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12600</xdr:rowOff>
    </xdr:from>
    <xdr:to>
      <xdr:col>76</xdr:col>
      <xdr:colOff>111125</xdr:colOff>
      <xdr:row>34</xdr:row>
      <xdr:rowOff>12600</xdr:rowOff>
    </xdr:to>
    <xdr:cxnSp macro="">
      <xdr:nvCxnSpPr>
        <xdr:cNvPr id="133" name="直線コネクタ 132">
          <a:extLst>
            <a:ext uri="{FF2B5EF4-FFF2-40B4-BE49-F238E27FC236}">
              <a16:creationId xmlns:a16="http://schemas.microsoft.com/office/drawing/2014/main" id="{6D1F33C0-0A4B-4059-A038-F28E093EDD29}"/>
            </a:ext>
          </a:extLst>
        </xdr:cNvPr>
        <xdr:cNvCxnSpPr/>
      </xdr:nvCxnSpPr>
      <xdr:spPr>
        <a:xfrm>
          <a:off x="12963525" y="6481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4" name="債務償還比率最大値テキスト">
          <a:extLst>
            <a:ext uri="{FF2B5EF4-FFF2-40B4-BE49-F238E27FC236}">
              <a16:creationId xmlns:a16="http://schemas.microsoft.com/office/drawing/2014/main" id="{3CC49E8D-0343-434A-995E-849F01879E35}"/>
            </a:ext>
          </a:extLst>
        </xdr:cNvPr>
        <xdr:cNvSpPr txBox="1"/>
      </xdr:nvSpPr>
      <xdr:spPr>
        <a:xfrm>
          <a:off x="13080365" y="49433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5" name="直線コネクタ 134">
          <a:extLst>
            <a:ext uri="{FF2B5EF4-FFF2-40B4-BE49-F238E27FC236}">
              <a16:creationId xmlns:a16="http://schemas.microsoft.com/office/drawing/2014/main" id="{D4E4AFD4-B2D1-489F-B5A1-90248C0AF83A}"/>
            </a:ext>
          </a:extLst>
        </xdr:cNvPr>
        <xdr:cNvCxnSpPr/>
      </xdr:nvCxnSpPr>
      <xdr:spPr>
        <a:xfrm>
          <a:off x="12963525" y="51604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80417</xdr:rowOff>
    </xdr:from>
    <xdr:ext cx="469744" cy="259045"/>
    <xdr:sp macro="" textlink="">
      <xdr:nvSpPr>
        <xdr:cNvPr id="136" name="債務償還比率平均値テキスト">
          <a:extLst>
            <a:ext uri="{FF2B5EF4-FFF2-40B4-BE49-F238E27FC236}">
              <a16:creationId xmlns:a16="http://schemas.microsoft.com/office/drawing/2014/main" id="{09100972-6686-48EB-BFC4-E948B633605B}"/>
            </a:ext>
          </a:extLst>
        </xdr:cNvPr>
        <xdr:cNvSpPr txBox="1"/>
      </xdr:nvSpPr>
      <xdr:spPr>
        <a:xfrm>
          <a:off x="13080365" y="55439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57540</xdr:rowOff>
    </xdr:from>
    <xdr:to>
      <xdr:col>76</xdr:col>
      <xdr:colOff>73025</xdr:colOff>
      <xdr:row>29</xdr:row>
      <xdr:rowOff>159140</xdr:rowOff>
    </xdr:to>
    <xdr:sp macro="" textlink="">
      <xdr:nvSpPr>
        <xdr:cNvPr id="137" name="フローチャート: 判断 136">
          <a:extLst>
            <a:ext uri="{FF2B5EF4-FFF2-40B4-BE49-F238E27FC236}">
              <a16:creationId xmlns:a16="http://schemas.microsoft.com/office/drawing/2014/main" id="{6CD09F1D-2078-441B-8FFF-F5CE99F7C16E}"/>
            </a:ext>
          </a:extLst>
        </xdr:cNvPr>
        <xdr:cNvSpPr/>
      </xdr:nvSpPr>
      <xdr:spPr>
        <a:xfrm>
          <a:off x="13001625" y="56887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34871</xdr:rowOff>
    </xdr:from>
    <xdr:to>
      <xdr:col>72</xdr:col>
      <xdr:colOff>123825</xdr:colOff>
      <xdr:row>29</xdr:row>
      <xdr:rowOff>136471</xdr:rowOff>
    </xdr:to>
    <xdr:sp macro="" textlink="">
      <xdr:nvSpPr>
        <xdr:cNvPr id="138" name="フローチャート: 判断 137">
          <a:extLst>
            <a:ext uri="{FF2B5EF4-FFF2-40B4-BE49-F238E27FC236}">
              <a16:creationId xmlns:a16="http://schemas.microsoft.com/office/drawing/2014/main" id="{1FC8EC82-4607-4B66-A907-B02892FB9EF3}"/>
            </a:ext>
          </a:extLst>
        </xdr:cNvPr>
        <xdr:cNvSpPr/>
      </xdr:nvSpPr>
      <xdr:spPr>
        <a:xfrm>
          <a:off x="12359005" y="5666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35333</xdr:rowOff>
    </xdr:from>
    <xdr:to>
      <xdr:col>68</xdr:col>
      <xdr:colOff>123825</xdr:colOff>
      <xdr:row>29</xdr:row>
      <xdr:rowOff>136933</xdr:rowOff>
    </xdr:to>
    <xdr:sp macro="" textlink="">
      <xdr:nvSpPr>
        <xdr:cNvPr id="139" name="フローチャート: 判断 138">
          <a:extLst>
            <a:ext uri="{FF2B5EF4-FFF2-40B4-BE49-F238E27FC236}">
              <a16:creationId xmlns:a16="http://schemas.microsoft.com/office/drawing/2014/main" id="{0627243F-7C54-4554-9C0B-ACED82B3C524}"/>
            </a:ext>
          </a:extLst>
        </xdr:cNvPr>
        <xdr:cNvSpPr/>
      </xdr:nvSpPr>
      <xdr:spPr>
        <a:xfrm>
          <a:off x="11688445" y="5666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12818</xdr:rowOff>
    </xdr:from>
    <xdr:to>
      <xdr:col>64</xdr:col>
      <xdr:colOff>123825</xdr:colOff>
      <xdr:row>29</xdr:row>
      <xdr:rowOff>114418</xdr:rowOff>
    </xdr:to>
    <xdr:sp macro="" textlink="">
      <xdr:nvSpPr>
        <xdr:cNvPr id="140" name="フローチャート: 判断 139">
          <a:extLst>
            <a:ext uri="{FF2B5EF4-FFF2-40B4-BE49-F238E27FC236}">
              <a16:creationId xmlns:a16="http://schemas.microsoft.com/office/drawing/2014/main" id="{33CCE661-3632-4DA5-ABA5-11EA5707EF3B}"/>
            </a:ext>
          </a:extLst>
        </xdr:cNvPr>
        <xdr:cNvSpPr/>
      </xdr:nvSpPr>
      <xdr:spPr>
        <a:xfrm>
          <a:off x="11017885" y="5643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45548</xdr:rowOff>
    </xdr:from>
    <xdr:to>
      <xdr:col>60</xdr:col>
      <xdr:colOff>123825</xdr:colOff>
      <xdr:row>30</xdr:row>
      <xdr:rowOff>147148</xdr:rowOff>
    </xdr:to>
    <xdr:sp macro="" textlink="">
      <xdr:nvSpPr>
        <xdr:cNvPr id="141" name="フローチャート: 判断 140">
          <a:extLst>
            <a:ext uri="{FF2B5EF4-FFF2-40B4-BE49-F238E27FC236}">
              <a16:creationId xmlns:a16="http://schemas.microsoft.com/office/drawing/2014/main" id="{28B6C3A4-93E0-48AC-BBCB-0011DD01B9E0}"/>
            </a:ext>
          </a:extLst>
        </xdr:cNvPr>
        <xdr:cNvSpPr/>
      </xdr:nvSpPr>
      <xdr:spPr>
        <a:xfrm>
          <a:off x="10347325" y="5844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642CECDD-805E-4C33-9241-4ED59EF6FBC1}"/>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BA1E66D7-73B7-4391-AE3E-A2DE9E708CFC}"/>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76167AF6-9E3C-483A-A97C-B9D6CFD90C17}"/>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6F87B667-2547-4D81-AF7F-A132AA51801E}"/>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1C654D70-3633-4AC9-95D0-36315ABB2A4E}"/>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159013</xdr:rowOff>
    </xdr:from>
    <xdr:to>
      <xdr:col>76</xdr:col>
      <xdr:colOff>73025</xdr:colOff>
      <xdr:row>30</xdr:row>
      <xdr:rowOff>89163</xdr:rowOff>
    </xdr:to>
    <xdr:sp macro="" textlink="">
      <xdr:nvSpPr>
        <xdr:cNvPr id="147" name="楕円 146">
          <a:extLst>
            <a:ext uri="{FF2B5EF4-FFF2-40B4-BE49-F238E27FC236}">
              <a16:creationId xmlns:a16="http://schemas.microsoft.com/office/drawing/2014/main" id="{EF9A7852-A183-4B31-AD66-796B779C03D9}"/>
            </a:ext>
          </a:extLst>
        </xdr:cNvPr>
        <xdr:cNvSpPr/>
      </xdr:nvSpPr>
      <xdr:spPr>
        <a:xfrm>
          <a:off x="13001625" y="579019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137440</xdr:rowOff>
    </xdr:from>
    <xdr:ext cx="469744" cy="259045"/>
    <xdr:sp macro="" textlink="">
      <xdr:nvSpPr>
        <xdr:cNvPr id="148" name="債務償還比率該当値テキスト">
          <a:extLst>
            <a:ext uri="{FF2B5EF4-FFF2-40B4-BE49-F238E27FC236}">
              <a16:creationId xmlns:a16="http://schemas.microsoft.com/office/drawing/2014/main" id="{3A35672C-537F-4C5F-A7C5-51BE70339581}"/>
            </a:ext>
          </a:extLst>
        </xdr:cNvPr>
        <xdr:cNvSpPr txBox="1"/>
      </xdr:nvSpPr>
      <xdr:spPr>
        <a:xfrm>
          <a:off x="13080365" y="5768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114173</xdr:rowOff>
    </xdr:from>
    <xdr:to>
      <xdr:col>72</xdr:col>
      <xdr:colOff>123825</xdr:colOff>
      <xdr:row>31</xdr:row>
      <xdr:rowOff>44323</xdr:rowOff>
    </xdr:to>
    <xdr:sp macro="" textlink="">
      <xdr:nvSpPr>
        <xdr:cNvPr id="149" name="楕円 148">
          <a:extLst>
            <a:ext uri="{FF2B5EF4-FFF2-40B4-BE49-F238E27FC236}">
              <a16:creationId xmlns:a16="http://schemas.microsoft.com/office/drawing/2014/main" id="{C569C99C-1EA0-4958-8BBF-CADD82476A3A}"/>
            </a:ext>
          </a:extLst>
        </xdr:cNvPr>
        <xdr:cNvSpPr/>
      </xdr:nvSpPr>
      <xdr:spPr>
        <a:xfrm>
          <a:off x="12359005" y="591299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38363</xdr:rowOff>
    </xdr:from>
    <xdr:to>
      <xdr:col>76</xdr:col>
      <xdr:colOff>22225</xdr:colOff>
      <xdr:row>30</xdr:row>
      <xdr:rowOff>164973</xdr:rowOff>
    </xdr:to>
    <xdr:cxnSp macro="">
      <xdr:nvCxnSpPr>
        <xdr:cNvPr id="150" name="直線コネクタ 149">
          <a:extLst>
            <a:ext uri="{FF2B5EF4-FFF2-40B4-BE49-F238E27FC236}">
              <a16:creationId xmlns:a16="http://schemas.microsoft.com/office/drawing/2014/main" id="{39BB5737-45D6-47C5-A94C-E1238A19E611}"/>
            </a:ext>
          </a:extLst>
        </xdr:cNvPr>
        <xdr:cNvCxnSpPr/>
      </xdr:nvCxnSpPr>
      <xdr:spPr>
        <a:xfrm flipV="1">
          <a:off x="12409805" y="5837183"/>
          <a:ext cx="619760" cy="126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114327</xdr:rowOff>
    </xdr:from>
    <xdr:to>
      <xdr:col>68</xdr:col>
      <xdr:colOff>123825</xdr:colOff>
      <xdr:row>31</xdr:row>
      <xdr:rowOff>44477</xdr:rowOff>
    </xdr:to>
    <xdr:sp macro="" textlink="">
      <xdr:nvSpPr>
        <xdr:cNvPr id="151" name="楕円 150">
          <a:extLst>
            <a:ext uri="{FF2B5EF4-FFF2-40B4-BE49-F238E27FC236}">
              <a16:creationId xmlns:a16="http://schemas.microsoft.com/office/drawing/2014/main" id="{90255205-C839-473C-9449-C093E4FC2353}"/>
            </a:ext>
          </a:extLst>
        </xdr:cNvPr>
        <xdr:cNvSpPr/>
      </xdr:nvSpPr>
      <xdr:spPr>
        <a:xfrm>
          <a:off x="11688445" y="591314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164973</xdr:rowOff>
    </xdr:from>
    <xdr:to>
      <xdr:col>72</xdr:col>
      <xdr:colOff>73025</xdr:colOff>
      <xdr:row>30</xdr:row>
      <xdr:rowOff>165127</xdr:rowOff>
    </xdr:to>
    <xdr:cxnSp macro="">
      <xdr:nvCxnSpPr>
        <xdr:cNvPr id="152" name="直線コネクタ 151">
          <a:extLst>
            <a:ext uri="{FF2B5EF4-FFF2-40B4-BE49-F238E27FC236}">
              <a16:creationId xmlns:a16="http://schemas.microsoft.com/office/drawing/2014/main" id="{C73F74C6-24A2-43EA-AB2C-895A42913FDB}"/>
            </a:ext>
          </a:extLst>
        </xdr:cNvPr>
        <xdr:cNvCxnSpPr/>
      </xdr:nvCxnSpPr>
      <xdr:spPr>
        <a:xfrm flipV="1">
          <a:off x="11739245" y="5963793"/>
          <a:ext cx="670560" cy="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72381</xdr:rowOff>
    </xdr:from>
    <xdr:to>
      <xdr:col>64</xdr:col>
      <xdr:colOff>123825</xdr:colOff>
      <xdr:row>31</xdr:row>
      <xdr:rowOff>2531</xdr:rowOff>
    </xdr:to>
    <xdr:sp macro="" textlink="">
      <xdr:nvSpPr>
        <xdr:cNvPr id="153" name="楕円 152">
          <a:extLst>
            <a:ext uri="{FF2B5EF4-FFF2-40B4-BE49-F238E27FC236}">
              <a16:creationId xmlns:a16="http://schemas.microsoft.com/office/drawing/2014/main" id="{4DE14DE1-4D69-4EE0-A914-B44B578A7707}"/>
            </a:ext>
          </a:extLst>
        </xdr:cNvPr>
        <xdr:cNvSpPr/>
      </xdr:nvSpPr>
      <xdr:spPr>
        <a:xfrm>
          <a:off x="11017885" y="587120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123181</xdr:rowOff>
    </xdr:from>
    <xdr:to>
      <xdr:col>68</xdr:col>
      <xdr:colOff>73025</xdr:colOff>
      <xdr:row>30</xdr:row>
      <xdr:rowOff>165127</xdr:rowOff>
    </xdr:to>
    <xdr:cxnSp macro="">
      <xdr:nvCxnSpPr>
        <xdr:cNvPr id="154" name="直線コネクタ 153">
          <a:extLst>
            <a:ext uri="{FF2B5EF4-FFF2-40B4-BE49-F238E27FC236}">
              <a16:creationId xmlns:a16="http://schemas.microsoft.com/office/drawing/2014/main" id="{34D338F5-0300-476D-8C84-8893FC2C8878}"/>
            </a:ext>
          </a:extLst>
        </xdr:cNvPr>
        <xdr:cNvCxnSpPr/>
      </xdr:nvCxnSpPr>
      <xdr:spPr>
        <a:xfrm>
          <a:off x="11068685" y="5922001"/>
          <a:ext cx="670560" cy="41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100021</xdr:rowOff>
    </xdr:from>
    <xdr:to>
      <xdr:col>60</xdr:col>
      <xdr:colOff>123825</xdr:colOff>
      <xdr:row>32</xdr:row>
      <xdr:rowOff>30171</xdr:rowOff>
    </xdr:to>
    <xdr:sp macro="" textlink="">
      <xdr:nvSpPr>
        <xdr:cNvPr id="155" name="楕円 154">
          <a:extLst>
            <a:ext uri="{FF2B5EF4-FFF2-40B4-BE49-F238E27FC236}">
              <a16:creationId xmlns:a16="http://schemas.microsoft.com/office/drawing/2014/main" id="{F1D35046-506E-4EFB-9D8D-DC4326C7455C}"/>
            </a:ext>
          </a:extLst>
        </xdr:cNvPr>
        <xdr:cNvSpPr/>
      </xdr:nvSpPr>
      <xdr:spPr>
        <a:xfrm>
          <a:off x="10347325" y="606648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123181</xdr:rowOff>
    </xdr:from>
    <xdr:to>
      <xdr:col>64</xdr:col>
      <xdr:colOff>73025</xdr:colOff>
      <xdr:row>31</xdr:row>
      <xdr:rowOff>150821</xdr:rowOff>
    </xdr:to>
    <xdr:cxnSp macro="">
      <xdr:nvCxnSpPr>
        <xdr:cNvPr id="156" name="直線コネクタ 155">
          <a:extLst>
            <a:ext uri="{FF2B5EF4-FFF2-40B4-BE49-F238E27FC236}">
              <a16:creationId xmlns:a16="http://schemas.microsoft.com/office/drawing/2014/main" id="{019D8FFB-57F3-45BA-B5F5-8184B40DA0E0}"/>
            </a:ext>
          </a:extLst>
        </xdr:cNvPr>
        <xdr:cNvCxnSpPr/>
      </xdr:nvCxnSpPr>
      <xdr:spPr>
        <a:xfrm flipV="1">
          <a:off x="10398125" y="5922001"/>
          <a:ext cx="670560" cy="195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152998</xdr:rowOff>
    </xdr:from>
    <xdr:ext cx="469744" cy="259045"/>
    <xdr:sp macro="" textlink="">
      <xdr:nvSpPr>
        <xdr:cNvPr id="157" name="n_1aveValue債務償還比率">
          <a:extLst>
            <a:ext uri="{FF2B5EF4-FFF2-40B4-BE49-F238E27FC236}">
              <a16:creationId xmlns:a16="http://schemas.microsoft.com/office/drawing/2014/main" id="{C1B08338-1B92-472C-93DE-B63D5E888C8E}"/>
            </a:ext>
          </a:extLst>
        </xdr:cNvPr>
        <xdr:cNvSpPr txBox="1"/>
      </xdr:nvSpPr>
      <xdr:spPr>
        <a:xfrm>
          <a:off x="12185092" y="5448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153460</xdr:rowOff>
    </xdr:from>
    <xdr:ext cx="469744" cy="259045"/>
    <xdr:sp macro="" textlink="">
      <xdr:nvSpPr>
        <xdr:cNvPr id="158" name="n_2aveValue債務償還比率">
          <a:extLst>
            <a:ext uri="{FF2B5EF4-FFF2-40B4-BE49-F238E27FC236}">
              <a16:creationId xmlns:a16="http://schemas.microsoft.com/office/drawing/2014/main" id="{4664AAED-8ECE-4B99-B859-41D0E8B9468B}"/>
            </a:ext>
          </a:extLst>
        </xdr:cNvPr>
        <xdr:cNvSpPr txBox="1"/>
      </xdr:nvSpPr>
      <xdr:spPr>
        <a:xfrm>
          <a:off x="11527232" y="5449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130945</xdr:rowOff>
    </xdr:from>
    <xdr:ext cx="469744" cy="259045"/>
    <xdr:sp macro="" textlink="">
      <xdr:nvSpPr>
        <xdr:cNvPr id="159" name="n_3aveValue債務償還比率">
          <a:extLst>
            <a:ext uri="{FF2B5EF4-FFF2-40B4-BE49-F238E27FC236}">
              <a16:creationId xmlns:a16="http://schemas.microsoft.com/office/drawing/2014/main" id="{0C4944EF-1B61-4BBA-8CBA-E69AE488ED6B}"/>
            </a:ext>
          </a:extLst>
        </xdr:cNvPr>
        <xdr:cNvSpPr txBox="1"/>
      </xdr:nvSpPr>
      <xdr:spPr>
        <a:xfrm>
          <a:off x="10856672" y="5426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163675</xdr:rowOff>
    </xdr:from>
    <xdr:ext cx="469744" cy="259045"/>
    <xdr:sp macro="" textlink="">
      <xdr:nvSpPr>
        <xdr:cNvPr id="160" name="n_4aveValue債務償還比率">
          <a:extLst>
            <a:ext uri="{FF2B5EF4-FFF2-40B4-BE49-F238E27FC236}">
              <a16:creationId xmlns:a16="http://schemas.microsoft.com/office/drawing/2014/main" id="{9FD93376-785A-4813-9797-D810C56B38C8}"/>
            </a:ext>
          </a:extLst>
        </xdr:cNvPr>
        <xdr:cNvSpPr txBox="1"/>
      </xdr:nvSpPr>
      <xdr:spPr>
        <a:xfrm>
          <a:off x="10186112" y="5627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35450</xdr:rowOff>
    </xdr:from>
    <xdr:ext cx="469744" cy="259045"/>
    <xdr:sp macro="" textlink="">
      <xdr:nvSpPr>
        <xdr:cNvPr id="161" name="n_1mainValue債務償還比率">
          <a:extLst>
            <a:ext uri="{FF2B5EF4-FFF2-40B4-BE49-F238E27FC236}">
              <a16:creationId xmlns:a16="http://schemas.microsoft.com/office/drawing/2014/main" id="{47924148-4FB4-44AB-9021-D463F9461050}"/>
            </a:ext>
          </a:extLst>
        </xdr:cNvPr>
        <xdr:cNvSpPr txBox="1"/>
      </xdr:nvSpPr>
      <xdr:spPr>
        <a:xfrm>
          <a:off x="12185092" y="6001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35604</xdr:rowOff>
    </xdr:from>
    <xdr:ext cx="469744" cy="259045"/>
    <xdr:sp macro="" textlink="">
      <xdr:nvSpPr>
        <xdr:cNvPr id="162" name="n_2mainValue債務償還比率">
          <a:extLst>
            <a:ext uri="{FF2B5EF4-FFF2-40B4-BE49-F238E27FC236}">
              <a16:creationId xmlns:a16="http://schemas.microsoft.com/office/drawing/2014/main" id="{BB2512D0-6D5A-4B9A-BEDD-C2AD1B271EF7}"/>
            </a:ext>
          </a:extLst>
        </xdr:cNvPr>
        <xdr:cNvSpPr txBox="1"/>
      </xdr:nvSpPr>
      <xdr:spPr>
        <a:xfrm>
          <a:off x="11527232" y="6002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165108</xdr:rowOff>
    </xdr:from>
    <xdr:ext cx="469744" cy="259045"/>
    <xdr:sp macro="" textlink="">
      <xdr:nvSpPr>
        <xdr:cNvPr id="163" name="n_3mainValue債務償還比率">
          <a:extLst>
            <a:ext uri="{FF2B5EF4-FFF2-40B4-BE49-F238E27FC236}">
              <a16:creationId xmlns:a16="http://schemas.microsoft.com/office/drawing/2014/main" id="{2DD08386-8C44-4128-885E-7D1356B36EAD}"/>
            </a:ext>
          </a:extLst>
        </xdr:cNvPr>
        <xdr:cNvSpPr txBox="1"/>
      </xdr:nvSpPr>
      <xdr:spPr>
        <a:xfrm>
          <a:off x="10856672" y="5963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21298</xdr:rowOff>
    </xdr:from>
    <xdr:ext cx="469744" cy="259045"/>
    <xdr:sp macro="" textlink="">
      <xdr:nvSpPr>
        <xdr:cNvPr id="164" name="n_4mainValue債務償還比率">
          <a:extLst>
            <a:ext uri="{FF2B5EF4-FFF2-40B4-BE49-F238E27FC236}">
              <a16:creationId xmlns:a16="http://schemas.microsoft.com/office/drawing/2014/main" id="{607CA052-5E25-47C2-A6D9-F741ABA5AC2A}"/>
            </a:ext>
          </a:extLst>
        </xdr:cNvPr>
        <xdr:cNvSpPr txBox="1"/>
      </xdr:nvSpPr>
      <xdr:spPr>
        <a:xfrm>
          <a:off x="10186112" y="6155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97F97E71-B587-46BE-8D7A-4E769B660E36}"/>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DE740888-2C19-4FBF-9FB3-265F8AB2F2E3}"/>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2258AE87-E14A-4564-B4FF-6A43E3DEFBD0}"/>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FB2A9E43-C341-4289-B0E9-69A99248E285}"/>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70F27027-5151-4BA6-99DD-4F521D9DA28C}"/>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539DE318-D2D3-4EE2-913D-2AADD398F7D0}"/>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CEFE912-899B-46C3-A65B-410858AE9EC7}"/>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F0B73F0-EBF6-4410-A9C1-C62C0A9BD526}"/>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F1B7637-D46D-4F0A-9F6A-8AC3A21F3243}"/>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537D46D-6CD9-4828-BF34-2ECD4122B890}"/>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富山県上市町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0CE3A0A-C013-4AFA-BBFD-E702EBD0C933}"/>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212EC46-559F-4863-9514-44E57DE77637}"/>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08521D0-2482-4B3B-B34D-CA1C634B955F}"/>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68EF77B-A12C-4A6D-A89D-E3E036B643F1}"/>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6B366DD-69CD-403A-A8DA-615825349423}"/>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2BEA4F0-5C64-489D-BB9D-A060EE4D6C98}"/>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18,657
18,351
236.71
11,372,410
11,109,856
212,135
6,538,211
6,898,276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272A4F8-0687-4685-84BC-F90D41176D35}"/>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CD67C84-B776-4C6C-9D53-09D9D476E6D6}"/>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B5B0CEA-BBE4-49F9-B5ED-63CE03800B27}"/>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14.0
40.8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D50A1AD-EB67-42BA-B2A3-F508BA65F469}"/>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FA08B39-2FDF-4F9E-8DB5-C0594A296BFF}"/>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54D43630-B9A9-415A-BB2C-50F29295A542}"/>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D401AFF-A179-49A5-90E8-F227641AD7A4}"/>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1CF3A03-CB10-4042-A766-FB26BEE18074}"/>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D7CA96D-65F0-4B9F-B779-69131143BAD1}"/>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F610AFF-F60F-47BD-8B07-3AE34CF5404A}"/>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23056CA-F776-480F-9163-DF94BF838484}"/>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D2EBC20-EA65-4F8E-A28E-B4B32B6C3B1E}"/>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3CB0760-2B46-41CD-A3C3-1799A01A6A5F}"/>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64B7598-E6B8-4C36-A72C-A7240DE7E0A4}"/>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F72CCDF-DA80-41A1-BC51-E25FEA46A0C0}"/>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CB34A9F-0BF7-4F3E-8A99-30B44360F6E6}"/>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B8DB72A-C1D0-4BAB-A2A6-1091327736B6}"/>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C161C82-85DD-4548-BC4D-77F50659A6AC}"/>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24CD342-907D-4CD1-B1C0-DFEBD5E6F918}"/>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3BFAC00-74C2-47B4-8DB1-8720AFD8F10A}"/>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B1AA6BB-DEB4-469C-A2F5-54454DAB84BA}"/>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2C28A58-E97F-40E0-B9FF-58A2F3AAA1FD}"/>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107E582-EBD2-41FE-B136-D4441E5EF798}"/>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7B17A8D-E4D5-4D3C-9FB6-08E293057741}"/>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50B4D85-95A4-4055-9D94-11AECC70CBFA}"/>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11D30A1-F31D-41CF-AD5B-B6C13F2C656A}"/>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0A41857-120B-42EC-BF55-CB95FF460544}"/>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9724F72-4D7F-4475-8090-946310EF3AC6}"/>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9434F8D-C135-48C7-A84C-7ADB59F73965}"/>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E263E25-997C-4760-82DF-00783E9D84DA}"/>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C233630-474F-41B6-BB6A-2E094CB00878}"/>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B1DCB909-B90F-4BF3-8B85-D98E213CAE19}"/>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A783E90B-6904-4E47-9B4F-AB4017C5619D}"/>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164D05C-FE27-483C-8AA4-056374BCC1A2}"/>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E209E549-6146-4CD2-A931-50A73AF57E70}"/>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C35700A3-9B7B-4294-A037-C563494D38DD}"/>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A08F86C9-EDFE-4970-8608-B4A615D79267}"/>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D9B79252-1B1E-4BDD-A71F-1CCF1D48989C}"/>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61520E75-121F-454C-9AA0-E42BD64C04D0}"/>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BAD0B9F6-88F0-4E2D-BB5A-EB8229F51266}"/>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3E07F074-E04F-4767-8238-82A468293AF5}"/>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E0BDC6D2-AC13-42A9-80F7-0F01BA87EA21}"/>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3EB6B27A-3264-42B2-8B06-DF39AD4A2942}"/>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2AF26CA-5515-4013-83C8-80F7D94408D9}"/>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141B7EDF-D6A6-44F4-B7F4-8688501912AB}"/>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93345</xdr:rowOff>
    </xdr:from>
    <xdr:to>
      <xdr:col>24</xdr:col>
      <xdr:colOff>62865</xdr:colOff>
      <xdr:row>41</xdr:row>
      <xdr:rowOff>120015</xdr:rowOff>
    </xdr:to>
    <xdr:cxnSp macro="">
      <xdr:nvCxnSpPr>
        <xdr:cNvPr id="57" name="直線コネクタ 56">
          <a:extLst>
            <a:ext uri="{FF2B5EF4-FFF2-40B4-BE49-F238E27FC236}">
              <a16:creationId xmlns:a16="http://schemas.microsoft.com/office/drawing/2014/main" id="{762EA4E7-4896-4C77-885D-05931A47FC8F}"/>
            </a:ext>
          </a:extLst>
        </xdr:cNvPr>
        <xdr:cNvCxnSpPr/>
      </xdr:nvCxnSpPr>
      <xdr:spPr>
        <a:xfrm flipV="1">
          <a:off x="4086225" y="5793105"/>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123842</xdr:rowOff>
    </xdr:from>
    <xdr:ext cx="405111" cy="259045"/>
    <xdr:sp macro="" textlink="">
      <xdr:nvSpPr>
        <xdr:cNvPr id="58" name="【道路】&#10;有形固定資産減価償却率最小値テキスト">
          <a:extLst>
            <a:ext uri="{FF2B5EF4-FFF2-40B4-BE49-F238E27FC236}">
              <a16:creationId xmlns:a16="http://schemas.microsoft.com/office/drawing/2014/main" id="{9F7BC60A-483B-4BEB-A6B5-7B3E0F03AC51}"/>
            </a:ext>
          </a:extLst>
        </xdr:cNvPr>
        <xdr:cNvSpPr txBox="1"/>
      </xdr:nvSpPr>
      <xdr:spPr>
        <a:xfrm>
          <a:off x="4124960" y="6997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120015</xdr:rowOff>
    </xdr:from>
    <xdr:to>
      <xdr:col>24</xdr:col>
      <xdr:colOff>152400</xdr:colOff>
      <xdr:row>41</xdr:row>
      <xdr:rowOff>120015</xdr:rowOff>
    </xdr:to>
    <xdr:cxnSp macro="">
      <xdr:nvCxnSpPr>
        <xdr:cNvPr id="59" name="直線コネクタ 58">
          <a:extLst>
            <a:ext uri="{FF2B5EF4-FFF2-40B4-BE49-F238E27FC236}">
              <a16:creationId xmlns:a16="http://schemas.microsoft.com/office/drawing/2014/main" id="{6C4A4DBE-8964-4BE6-A84C-8B590C00A962}"/>
            </a:ext>
          </a:extLst>
        </xdr:cNvPr>
        <xdr:cNvCxnSpPr/>
      </xdr:nvCxnSpPr>
      <xdr:spPr>
        <a:xfrm>
          <a:off x="4020820" y="69932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40022</xdr:rowOff>
    </xdr:from>
    <xdr:ext cx="405111" cy="259045"/>
    <xdr:sp macro="" textlink="">
      <xdr:nvSpPr>
        <xdr:cNvPr id="60" name="【道路】&#10;有形固定資産減価償却率最大値テキスト">
          <a:extLst>
            <a:ext uri="{FF2B5EF4-FFF2-40B4-BE49-F238E27FC236}">
              <a16:creationId xmlns:a16="http://schemas.microsoft.com/office/drawing/2014/main" id="{F39A532C-0731-4E14-9B02-C15F34A594D3}"/>
            </a:ext>
          </a:extLst>
        </xdr:cNvPr>
        <xdr:cNvSpPr txBox="1"/>
      </xdr:nvSpPr>
      <xdr:spPr>
        <a:xfrm>
          <a:off x="4124960" y="5572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93345</xdr:rowOff>
    </xdr:from>
    <xdr:to>
      <xdr:col>24</xdr:col>
      <xdr:colOff>152400</xdr:colOff>
      <xdr:row>34</xdr:row>
      <xdr:rowOff>93345</xdr:rowOff>
    </xdr:to>
    <xdr:cxnSp macro="">
      <xdr:nvCxnSpPr>
        <xdr:cNvPr id="61" name="直線コネクタ 60">
          <a:extLst>
            <a:ext uri="{FF2B5EF4-FFF2-40B4-BE49-F238E27FC236}">
              <a16:creationId xmlns:a16="http://schemas.microsoft.com/office/drawing/2014/main" id="{2324305D-EC24-494E-94FA-B5794F8C4060}"/>
            </a:ext>
          </a:extLst>
        </xdr:cNvPr>
        <xdr:cNvCxnSpPr/>
      </xdr:nvCxnSpPr>
      <xdr:spPr>
        <a:xfrm>
          <a:off x="4020820" y="57931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118762</xdr:rowOff>
    </xdr:from>
    <xdr:ext cx="405111" cy="259045"/>
    <xdr:sp macro="" textlink="">
      <xdr:nvSpPr>
        <xdr:cNvPr id="62" name="【道路】&#10;有形固定資産減価償却率平均値テキスト">
          <a:extLst>
            <a:ext uri="{FF2B5EF4-FFF2-40B4-BE49-F238E27FC236}">
              <a16:creationId xmlns:a16="http://schemas.microsoft.com/office/drawing/2014/main" id="{42A3C444-25B9-4053-A83B-1A40B1008AD3}"/>
            </a:ext>
          </a:extLst>
        </xdr:cNvPr>
        <xdr:cNvSpPr txBox="1"/>
      </xdr:nvSpPr>
      <xdr:spPr>
        <a:xfrm>
          <a:off x="4124960" y="63214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95885</xdr:rowOff>
    </xdr:from>
    <xdr:to>
      <xdr:col>24</xdr:col>
      <xdr:colOff>114300</xdr:colOff>
      <xdr:row>39</xdr:row>
      <xdr:rowOff>26035</xdr:rowOff>
    </xdr:to>
    <xdr:sp macro="" textlink="">
      <xdr:nvSpPr>
        <xdr:cNvPr id="63" name="フローチャート: 判断 62">
          <a:extLst>
            <a:ext uri="{FF2B5EF4-FFF2-40B4-BE49-F238E27FC236}">
              <a16:creationId xmlns:a16="http://schemas.microsoft.com/office/drawing/2014/main" id="{F54BAE74-035A-4105-9DE0-2705D6BD6C2E}"/>
            </a:ext>
          </a:extLst>
        </xdr:cNvPr>
        <xdr:cNvSpPr/>
      </xdr:nvSpPr>
      <xdr:spPr>
        <a:xfrm>
          <a:off x="4036060" y="64662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65405</xdr:rowOff>
    </xdr:from>
    <xdr:to>
      <xdr:col>20</xdr:col>
      <xdr:colOff>38100</xdr:colOff>
      <xdr:row>38</xdr:row>
      <xdr:rowOff>167005</xdr:rowOff>
    </xdr:to>
    <xdr:sp macro="" textlink="">
      <xdr:nvSpPr>
        <xdr:cNvPr id="64" name="フローチャート: 判断 63">
          <a:extLst>
            <a:ext uri="{FF2B5EF4-FFF2-40B4-BE49-F238E27FC236}">
              <a16:creationId xmlns:a16="http://schemas.microsoft.com/office/drawing/2014/main" id="{E7D2A54A-2A30-4D87-9171-DD4C4837EF2B}"/>
            </a:ext>
          </a:extLst>
        </xdr:cNvPr>
        <xdr:cNvSpPr/>
      </xdr:nvSpPr>
      <xdr:spPr>
        <a:xfrm>
          <a:off x="3312160" y="64357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27305</xdr:rowOff>
    </xdr:from>
    <xdr:to>
      <xdr:col>15</xdr:col>
      <xdr:colOff>101600</xdr:colOff>
      <xdr:row>38</xdr:row>
      <xdr:rowOff>128905</xdr:rowOff>
    </xdr:to>
    <xdr:sp macro="" textlink="">
      <xdr:nvSpPr>
        <xdr:cNvPr id="65" name="フローチャート: 判断 64">
          <a:extLst>
            <a:ext uri="{FF2B5EF4-FFF2-40B4-BE49-F238E27FC236}">
              <a16:creationId xmlns:a16="http://schemas.microsoft.com/office/drawing/2014/main" id="{25BB5B8C-DCA9-477C-A140-2BC52A79F865}"/>
            </a:ext>
          </a:extLst>
        </xdr:cNvPr>
        <xdr:cNvSpPr/>
      </xdr:nvSpPr>
      <xdr:spPr>
        <a:xfrm>
          <a:off x="2514600" y="639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xdr:rowOff>
    </xdr:from>
    <xdr:to>
      <xdr:col>10</xdr:col>
      <xdr:colOff>165100</xdr:colOff>
      <xdr:row>38</xdr:row>
      <xdr:rowOff>102235</xdr:rowOff>
    </xdr:to>
    <xdr:sp macro="" textlink="">
      <xdr:nvSpPr>
        <xdr:cNvPr id="66" name="フローチャート: 判断 65">
          <a:extLst>
            <a:ext uri="{FF2B5EF4-FFF2-40B4-BE49-F238E27FC236}">
              <a16:creationId xmlns:a16="http://schemas.microsoft.com/office/drawing/2014/main" id="{0D174775-1B54-4C42-AB7A-58C278DBF4FD}"/>
            </a:ext>
          </a:extLst>
        </xdr:cNvPr>
        <xdr:cNvSpPr/>
      </xdr:nvSpPr>
      <xdr:spPr>
        <a:xfrm>
          <a:off x="1739900" y="637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42545</xdr:rowOff>
    </xdr:from>
    <xdr:to>
      <xdr:col>6</xdr:col>
      <xdr:colOff>38100</xdr:colOff>
      <xdr:row>38</xdr:row>
      <xdr:rowOff>144145</xdr:rowOff>
    </xdr:to>
    <xdr:sp macro="" textlink="">
      <xdr:nvSpPr>
        <xdr:cNvPr id="67" name="フローチャート: 判断 66">
          <a:extLst>
            <a:ext uri="{FF2B5EF4-FFF2-40B4-BE49-F238E27FC236}">
              <a16:creationId xmlns:a16="http://schemas.microsoft.com/office/drawing/2014/main" id="{108404AC-8903-4F15-909B-0B76BD324C40}"/>
            </a:ext>
          </a:extLst>
        </xdr:cNvPr>
        <xdr:cNvSpPr/>
      </xdr:nvSpPr>
      <xdr:spPr>
        <a:xfrm>
          <a:off x="965200" y="641286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67F472DF-9D35-4117-969D-8F3416E662C8}"/>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E4A1C5F-C585-41EE-AC5A-6CE6C37FC379}"/>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7C914CA1-F2BC-4FA0-ABF9-5A8A6971280B}"/>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E156C68F-3A3F-4D29-916D-DB42B2B78241}"/>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464613E4-AE40-411E-9B6E-F8F79584047B}"/>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137795</xdr:rowOff>
    </xdr:from>
    <xdr:to>
      <xdr:col>24</xdr:col>
      <xdr:colOff>114300</xdr:colOff>
      <xdr:row>39</xdr:row>
      <xdr:rowOff>67945</xdr:rowOff>
    </xdr:to>
    <xdr:sp macro="" textlink="">
      <xdr:nvSpPr>
        <xdr:cNvPr id="73" name="楕円 72">
          <a:extLst>
            <a:ext uri="{FF2B5EF4-FFF2-40B4-BE49-F238E27FC236}">
              <a16:creationId xmlns:a16="http://schemas.microsoft.com/office/drawing/2014/main" id="{FAD3364E-40B2-41B6-A3F2-324ECF2FC041}"/>
            </a:ext>
          </a:extLst>
        </xdr:cNvPr>
        <xdr:cNvSpPr/>
      </xdr:nvSpPr>
      <xdr:spPr>
        <a:xfrm>
          <a:off x="4036060" y="65081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116222</xdr:rowOff>
    </xdr:from>
    <xdr:ext cx="405111" cy="259045"/>
    <xdr:sp macro="" textlink="">
      <xdr:nvSpPr>
        <xdr:cNvPr id="74" name="【道路】&#10;有形固定資産減価償却率該当値テキスト">
          <a:extLst>
            <a:ext uri="{FF2B5EF4-FFF2-40B4-BE49-F238E27FC236}">
              <a16:creationId xmlns:a16="http://schemas.microsoft.com/office/drawing/2014/main" id="{06C0BA9C-E7EE-447C-BD0B-E47D248FD5B4}"/>
            </a:ext>
          </a:extLst>
        </xdr:cNvPr>
        <xdr:cNvSpPr txBox="1"/>
      </xdr:nvSpPr>
      <xdr:spPr>
        <a:xfrm>
          <a:off x="4124960" y="6486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111125</xdr:rowOff>
    </xdr:from>
    <xdr:to>
      <xdr:col>20</xdr:col>
      <xdr:colOff>38100</xdr:colOff>
      <xdr:row>39</xdr:row>
      <xdr:rowOff>41275</xdr:rowOff>
    </xdr:to>
    <xdr:sp macro="" textlink="">
      <xdr:nvSpPr>
        <xdr:cNvPr id="75" name="楕円 74">
          <a:extLst>
            <a:ext uri="{FF2B5EF4-FFF2-40B4-BE49-F238E27FC236}">
              <a16:creationId xmlns:a16="http://schemas.microsoft.com/office/drawing/2014/main" id="{9E6933FC-B861-4576-B97E-4DB9C72F4CA1}"/>
            </a:ext>
          </a:extLst>
        </xdr:cNvPr>
        <xdr:cNvSpPr/>
      </xdr:nvSpPr>
      <xdr:spPr>
        <a:xfrm>
          <a:off x="3312160" y="648144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161925</xdr:rowOff>
    </xdr:from>
    <xdr:to>
      <xdr:col>24</xdr:col>
      <xdr:colOff>63500</xdr:colOff>
      <xdr:row>39</xdr:row>
      <xdr:rowOff>17145</xdr:rowOff>
    </xdr:to>
    <xdr:cxnSp macro="">
      <xdr:nvCxnSpPr>
        <xdr:cNvPr id="76" name="直線コネクタ 75">
          <a:extLst>
            <a:ext uri="{FF2B5EF4-FFF2-40B4-BE49-F238E27FC236}">
              <a16:creationId xmlns:a16="http://schemas.microsoft.com/office/drawing/2014/main" id="{46449806-7D39-4545-8E35-F7D65EB2952A}"/>
            </a:ext>
          </a:extLst>
        </xdr:cNvPr>
        <xdr:cNvCxnSpPr/>
      </xdr:nvCxnSpPr>
      <xdr:spPr>
        <a:xfrm>
          <a:off x="3355340" y="6532245"/>
          <a:ext cx="73152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82550</xdr:rowOff>
    </xdr:from>
    <xdr:to>
      <xdr:col>15</xdr:col>
      <xdr:colOff>101600</xdr:colOff>
      <xdr:row>39</xdr:row>
      <xdr:rowOff>12700</xdr:rowOff>
    </xdr:to>
    <xdr:sp macro="" textlink="">
      <xdr:nvSpPr>
        <xdr:cNvPr id="77" name="楕円 76">
          <a:extLst>
            <a:ext uri="{FF2B5EF4-FFF2-40B4-BE49-F238E27FC236}">
              <a16:creationId xmlns:a16="http://schemas.microsoft.com/office/drawing/2014/main" id="{36974BF5-CA75-4222-88AB-94119909F466}"/>
            </a:ext>
          </a:extLst>
        </xdr:cNvPr>
        <xdr:cNvSpPr/>
      </xdr:nvSpPr>
      <xdr:spPr>
        <a:xfrm>
          <a:off x="2514600" y="64528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133350</xdr:rowOff>
    </xdr:from>
    <xdr:to>
      <xdr:col>19</xdr:col>
      <xdr:colOff>177800</xdr:colOff>
      <xdr:row>38</xdr:row>
      <xdr:rowOff>161925</xdr:rowOff>
    </xdr:to>
    <xdr:cxnSp macro="">
      <xdr:nvCxnSpPr>
        <xdr:cNvPr id="78" name="直線コネクタ 77">
          <a:extLst>
            <a:ext uri="{FF2B5EF4-FFF2-40B4-BE49-F238E27FC236}">
              <a16:creationId xmlns:a16="http://schemas.microsoft.com/office/drawing/2014/main" id="{8C2C9306-5ADD-401C-8B36-CFBEC353FD71}"/>
            </a:ext>
          </a:extLst>
        </xdr:cNvPr>
        <xdr:cNvCxnSpPr/>
      </xdr:nvCxnSpPr>
      <xdr:spPr>
        <a:xfrm>
          <a:off x="2565400" y="6503670"/>
          <a:ext cx="78994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53975</xdr:rowOff>
    </xdr:from>
    <xdr:to>
      <xdr:col>10</xdr:col>
      <xdr:colOff>165100</xdr:colOff>
      <xdr:row>38</xdr:row>
      <xdr:rowOff>155575</xdr:rowOff>
    </xdr:to>
    <xdr:sp macro="" textlink="">
      <xdr:nvSpPr>
        <xdr:cNvPr id="79" name="楕円 78">
          <a:extLst>
            <a:ext uri="{FF2B5EF4-FFF2-40B4-BE49-F238E27FC236}">
              <a16:creationId xmlns:a16="http://schemas.microsoft.com/office/drawing/2014/main" id="{A8CEC4FE-0143-4502-8E97-B05858519B25}"/>
            </a:ext>
          </a:extLst>
        </xdr:cNvPr>
        <xdr:cNvSpPr/>
      </xdr:nvSpPr>
      <xdr:spPr>
        <a:xfrm>
          <a:off x="1739900" y="642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104775</xdr:rowOff>
    </xdr:from>
    <xdr:to>
      <xdr:col>15</xdr:col>
      <xdr:colOff>50800</xdr:colOff>
      <xdr:row>38</xdr:row>
      <xdr:rowOff>133350</xdr:rowOff>
    </xdr:to>
    <xdr:cxnSp macro="">
      <xdr:nvCxnSpPr>
        <xdr:cNvPr id="80" name="直線コネクタ 79">
          <a:extLst>
            <a:ext uri="{FF2B5EF4-FFF2-40B4-BE49-F238E27FC236}">
              <a16:creationId xmlns:a16="http://schemas.microsoft.com/office/drawing/2014/main" id="{8AA76BB7-F22D-4ECB-BA84-0DAB5EDAE60B}"/>
            </a:ext>
          </a:extLst>
        </xdr:cNvPr>
        <xdr:cNvCxnSpPr/>
      </xdr:nvCxnSpPr>
      <xdr:spPr>
        <a:xfrm>
          <a:off x="1790700" y="6475095"/>
          <a:ext cx="7747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29210</xdr:rowOff>
    </xdr:from>
    <xdr:to>
      <xdr:col>6</xdr:col>
      <xdr:colOff>38100</xdr:colOff>
      <xdr:row>38</xdr:row>
      <xdr:rowOff>130810</xdr:rowOff>
    </xdr:to>
    <xdr:sp macro="" textlink="">
      <xdr:nvSpPr>
        <xdr:cNvPr id="81" name="楕円 80">
          <a:extLst>
            <a:ext uri="{FF2B5EF4-FFF2-40B4-BE49-F238E27FC236}">
              <a16:creationId xmlns:a16="http://schemas.microsoft.com/office/drawing/2014/main" id="{73141815-4B2F-4008-A970-1A66537BBA4B}"/>
            </a:ext>
          </a:extLst>
        </xdr:cNvPr>
        <xdr:cNvSpPr/>
      </xdr:nvSpPr>
      <xdr:spPr>
        <a:xfrm>
          <a:off x="965200" y="639953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80010</xdr:rowOff>
    </xdr:from>
    <xdr:to>
      <xdr:col>10</xdr:col>
      <xdr:colOff>114300</xdr:colOff>
      <xdr:row>38</xdr:row>
      <xdr:rowOff>104775</xdr:rowOff>
    </xdr:to>
    <xdr:cxnSp macro="">
      <xdr:nvCxnSpPr>
        <xdr:cNvPr id="82" name="直線コネクタ 81">
          <a:extLst>
            <a:ext uri="{FF2B5EF4-FFF2-40B4-BE49-F238E27FC236}">
              <a16:creationId xmlns:a16="http://schemas.microsoft.com/office/drawing/2014/main" id="{AE2A13B0-9241-4789-B399-D8521301B589}"/>
            </a:ext>
          </a:extLst>
        </xdr:cNvPr>
        <xdr:cNvCxnSpPr/>
      </xdr:nvCxnSpPr>
      <xdr:spPr>
        <a:xfrm>
          <a:off x="1008380" y="6450330"/>
          <a:ext cx="78232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12082</xdr:rowOff>
    </xdr:from>
    <xdr:ext cx="405111" cy="259045"/>
    <xdr:sp macro="" textlink="">
      <xdr:nvSpPr>
        <xdr:cNvPr id="83" name="n_1aveValue【道路】&#10;有形固定資産減価償却率">
          <a:extLst>
            <a:ext uri="{FF2B5EF4-FFF2-40B4-BE49-F238E27FC236}">
              <a16:creationId xmlns:a16="http://schemas.microsoft.com/office/drawing/2014/main" id="{9E7B08EB-CC52-493C-A03E-94399F54D868}"/>
            </a:ext>
          </a:extLst>
        </xdr:cNvPr>
        <xdr:cNvSpPr txBox="1"/>
      </xdr:nvSpPr>
      <xdr:spPr>
        <a:xfrm>
          <a:off x="3170564" y="6214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145432</xdr:rowOff>
    </xdr:from>
    <xdr:ext cx="405111" cy="259045"/>
    <xdr:sp macro="" textlink="">
      <xdr:nvSpPr>
        <xdr:cNvPr id="84" name="n_2aveValue【道路】&#10;有形固定資産減価償却率">
          <a:extLst>
            <a:ext uri="{FF2B5EF4-FFF2-40B4-BE49-F238E27FC236}">
              <a16:creationId xmlns:a16="http://schemas.microsoft.com/office/drawing/2014/main" id="{8964CCEB-31CE-4078-BEF6-604BD90BB7FE}"/>
            </a:ext>
          </a:extLst>
        </xdr:cNvPr>
        <xdr:cNvSpPr txBox="1"/>
      </xdr:nvSpPr>
      <xdr:spPr>
        <a:xfrm>
          <a:off x="2385704" y="618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118762</xdr:rowOff>
    </xdr:from>
    <xdr:ext cx="405111" cy="259045"/>
    <xdr:sp macro="" textlink="">
      <xdr:nvSpPr>
        <xdr:cNvPr id="85" name="n_3aveValue【道路】&#10;有形固定資産減価償却率">
          <a:extLst>
            <a:ext uri="{FF2B5EF4-FFF2-40B4-BE49-F238E27FC236}">
              <a16:creationId xmlns:a16="http://schemas.microsoft.com/office/drawing/2014/main" id="{58C9AFB9-767D-427E-A7C4-08533392BCAB}"/>
            </a:ext>
          </a:extLst>
        </xdr:cNvPr>
        <xdr:cNvSpPr txBox="1"/>
      </xdr:nvSpPr>
      <xdr:spPr>
        <a:xfrm>
          <a:off x="1611004" y="6153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135272</xdr:rowOff>
    </xdr:from>
    <xdr:ext cx="405111" cy="259045"/>
    <xdr:sp macro="" textlink="">
      <xdr:nvSpPr>
        <xdr:cNvPr id="86" name="n_4aveValue【道路】&#10;有形固定資産減価償却率">
          <a:extLst>
            <a:ext uri="{FF2B5EF4-FFF2-40B4-BE49-F238E27FC236}">
              <a16:creationId xmlns:a16="http://schemas.microsoft.com/office/drawing/2014/main" id="{00F2517C-F355-41A1-B26D-E8D3F6CA6F1C}"/>
            </a:ext>
          </a:extLst>
        </xdr:cNvPr>
        <xdr:cNvSpPr txBox="1"/>
      </xdr:nvSpPr>
      <xdr:spPr>
        <a:xfrm>
          <a:off x="836304" y="6505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32402</xdr:rowOff>
    </xdr:from>
    <xdr:ext cx="405111" cy="259045"/>
    <xdr:sp macro="" textlink="">
      <xdr:nvSpPr>
        <xdr:cNvPr id="87" name="n_1mainValue【道路】&#10;有形固定資産減価償却率">
          <a:extLst>
            <a:ext uri="{FF2B5EF4-FFF2-40B4-BE49-F238E27FC236}">
              <a16:creationId xmlns:a16="http://schemas.microsoft.com/office/drawing/2014/main" id="{739580E6-3D74-4FDB-A73B-7136BE4D0722}"/>
            </a:ext>
          </a:extLst>
        </xdr:cNvPr>
        <xdr:cNvSpPr txBox="1"/>
      </xdr:nvSpPr>
      <xdr:spPr>
        <a:xfrm>
          <a:off x="3170564" y="657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3827</xdr:rowOff>
    </xdr:from>
    <xdr:ext cx="405111" cy="259045"/>
    <xdr:sp macro="" textlink="">
      <xdr:nvSpPr>
        <xdr:cNvPr id="88" name="n_2mainValue【道路】&#10;有形固定資産減価償却率">
          <a:extLst>
            <a:ext uri="{FF2B5EF4-FFF2-40B4-BE49-F238E27FC236}">
              <a16:creationId xmlns:a16="http://schemas.microsoft.com/office/drawing/2014/main" id="{11899727-7D4C-4176-AD26-42576D3C2AF2}"/>
            </a:ext>
          </a:extLst>
        </xdr:cNvPr>
        <xdr:cNvSpPr txBox="1"/>
      </xdr:nvSpPr>
      <xdr:spPr>
        <a:xfrm>
          <a:off x="2385704" y="654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146702</xdr:rowOff>
    </xdr:from>
    <xdr:ext cx="405111" cy="259045"/>
    <xdr:sp macro="" textlink="">
      <xdr:nvSpPr>
        <xdr:cNvPr id="89" name="n_3mainValue【道路】&#10;有形固定資産減価償却率">
          <a:extLst>
            <a:ext uri="{FF2B5EF4-FFF2-40B4-BE49-F238E27FC236}">
              <a16:creationId xmlns:a16="http://schemas.microsoft.com/office/drawing/2014/main" id="{2E638EDC-C88F-4F03-9C02-2FE90B6AB263}"/>
            </a:ext>
          </a:extLst>
        </xdr:cNvPr>
        <xdr:cNvSpPr txBox="1"/>
      </xdr:nvSpPr>
      <xdr:spPr>
        <a:xfrm>
          <a:off x="1611004" y="651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147337</xdr:rowOff>
    </xdr:from>
    <xdr:ext cx="405111" cy="259045"/>
    <xdr:sp macro="" textlink="">
      <xdr:nvSpPr>
        <xdr:cNvPr id="90" name="n_4mainValue【道路】&#10;有形固定資産減価償却率">
          <a:extLst>
            <a:ext uri="{FF2B5EF4-FFF2-40B4-BE49-F238E27FC236}">
              <a16:creationId xmlns:a16="http://schemas.microsoft.com/office/drawing/2014/main" id="{5A700EA3-04EF-48F9-8B8B-34A1C075267C}"/>
            </a:ext>
          </a:extLst>
        </xdr:cNvPr>
        <xdr:cNvSpPr txBox="1"/>
      </xdr:nvSpPr>
      <xdr:spPr>
        <a:xfrm>
          <a:off x="836304" y="618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2813A219-D7DE-4D06-A736-4959D01601BA}"/>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150C4B24-989D-49C4-9C2E-D5B5AFACCB44}"/>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681549D3-67F1-41A0-8D44-5910636C22C6}"/>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779FC4B0-60FD-4598-88C9-8D3496912F9E}"/>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30AF80C6-90EC-44E6-9F61-AB63B0472291}"/>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32878A75-974C-4BC1-8F67-236662FDF138}"/>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7405EF51-02AA-4CB2-B737-4D369A626F4F}"/>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10F2170A-46C2-4214-B890-39E65E2D11BB}"/>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CFC484A5-295B-49C5-A3C3-BE6E56B5637E}"/>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C2CDDC8B-3029-483F-9334-0CFFBD9C0968}"/>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5F088913-1618-42FE-8ABE-2E2DE171D925}"/>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8F4E78DB-E7D1-4C97-B473-C788419414B8}"/>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65FB2E56-B542-45E8-B657-15D97E27EC5E}"/>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EC5B0A0E-9265-4C0E-81E8-93EC6FC47136}"/>
            </a:ext>
          </a:extLst>
        </xdr:cNvPr>
        <xdr:cNvSpPr txBox="1"/>
      </xdr:nvSpPr>
      <xdr:spPr>
        <a:xfrm>
          <a:off x="5364041" y="6567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88B86CB2-1C4F-4D83-A80A-8258BAD6CB81}"/>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357EAC71-FB2F-4088-A27D-DE6CB0FFBF6D}"/>
            </a:ext>
          </a:extLst>
        </xdr:cNvPr>
        <xdr:cNvSpPr txBox="1"/>
      </xdr:nvSpPr>
      <xdr:spPr>
        <a:xfrm>
          <a:off x="5364041" y="6197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FBCB0587-104C-4EA3-B661-FF49A3362F86}"/>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AEA44B97-43E4-4980-A42F-B009A7D744D9}"/>
            </a:ext>
          </a:extLst>
        </xdr:cNvPr>
        <xdr:cNvSpPr txBox="1"/>
      </xdr:nvSpPr>
      <xdr:spPr>
        <a:xfrm>
          <a:off x="5364041" y="58242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A8AD4C6C-DBF4-49CE-996E-E65FB243B371}"/>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70C61B68-0909-45AC-9736-5193B6361163}"/>
            </a:ext>
          </a:extLst>
        </xdr:cNvPr>
        <xdr:cNvSpPr txBox="1"/>
      </xdr:nvSpPr>
      <xdr:spPr>
        <a:xfrm>
          <a:off x="5364041" y="5450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312C20D2-3313-4A67-A928-4BAAA4D88590}"/>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72D0D2C6-17F8-4ED6-A20A-D6054B00E984}"/>
            </a:ext>
          </a:extLst>
        </xdr:cNvPr>
        <xdr:cNvSpPr txBox="1"/>
      </xdr:nvSpPr>
      <xdr:spPr>
        <a:xfrm>
          <a:off x="529992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BF8AFAC9-9061-479D-9F98-B96D26ED9FA0}"/>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107785</xdr:rowOff>
    </xdr:from>
    <xdr:to>
      <xdr:col>54</xdr:col>
      <xdr:colOff>189865</xdr:colOff>
      <xdr:row>41</xdr:row>
      <xdr:rowOff>97269</xdr:rowOff>
    </xdr:to>
    <xdr:cxnSp macro="">
      <xdr:nvCxnSpPr>
        <xdr:cNvPr id="114" name="直線コネクタ 113">
          <a:extLst>
            <a:ext uri="{FF2B5EF4-FFF2-40B4-BE49-F238E27FC236}">
              <a16:creationId xmlns:a16="http://schemas.microsoft.com/office/drawing/2014/main" id="{E8E8F2EE-DCA0-4587-AA36-78F69440A598}"/>
            </a:ext>
          </a:extLst>
        </xdr:cNvPr>
        <xdr:cNvCxnSpPr/>
      </xdr:nvCxnSpPr>
      <xdr:spPr>
        <a:xfrm flipV="1">
          <a:off x="9219565" y="5639905"/>
          <a:ext cx="0" cy="13306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101096</xdr:rowOff>
    </xdr:from>
    <xdr:ext cx="469744" cy="259045"/>
    <xdr:sp macro="" textlink="">
      <xdr:nvSpPr>
        <xdr:cNvPr id="115" name="【道路】&#10;一人当たり延長最小値テキスト">
          <a:extLst>
            <a:ext uri="{FF2B5EF4-FFF2-40B4-BE49-F238E27FC236}">
              <a16:creationId xmlns:a16="http://schemas.microsoft.com/office/drawing/2014/main" id="{29DCA610-0B38-41DF-9A75-C046C6281EFE}"/>
            </a:ext>
          </a:extLst>
        </xdr:cNvPr>
        <xdr:cNvSpPr txBox="1"/>
      </xdr:nvSpPr>
      <xdr:spPr>
        <a:xfrm>
          <a:off x="9258300" y="6974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97269</xdr:rowOff>
    </xdr:from>
    <xdr:to>
      <xdr:col>55</xdr:col>
      <xdr:colOff>88900</xdr:colOff>
      <xdr:row>41</xdr:row>
      <xdr:rowOff>97269</xdr:rowOff>
    </xdr:to>
    <xdr:cxnSp macro="">
      <xdr:nvCxnSpPr>
        <xdr:cNvPr id="116" name="直線コネクタ 115">
          <a:extLst>
            <a:ext uri="{FF2B5EF4-FFF2-40B4-BE49-F238E27FC236}">
              <a16:creationId xmlns:a16="http://schemas.microsoft.com/office/drawing/2014/main" id="{04D7948A-9999-44E4-A0C1-6CB884F26C7B}"/>
            </a:ext>
          </a:extLst>
        </xdr:cNvPr>
        <xdr:cNvCxnSpPr/>
      </xdr:nvCxnSpPr>
      <xdr:spPr>
        <a:xfrm>
          <a:off x="9154160" y="69705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54462</xdr:rowOff>
    </xdr:from>
    <xdr:ext cx="534377" cy="259045"/>
    <xdr:sp macro="" textlink="">
      <xdr:nvSpPr>
        <xdr:cNvPr id="117" name="【道路】&#10;一人当たり延長最大値テキスト">
          <a:extLst>
            <a:ext uri="{FF2B5EF4-FFF2-40B4-BE49-F238E27FC236}">
              <a16:creationId xmlns:a16="http://schemas.microsoft.com/office/drawing/2014/main" id="{08CE63CD-2458-433B-BD09-5FB3002151C4}"/>
            </a:ext>
          </a:extLst>
        </xdr:cNvPr>
        <xdr:cNvSpPr txBox="1"/>
      </xdr:nvSpPr>
      <xdr:spPr>
        <a:xfrm>
          <a:off x="9258300" y="5418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107785</xdr:rowOff>
    </xdr:from>
    <xdr:to>
      <xdr:col>55</xdr:col>
      <xdr:colOff>88900</xdr:colOff>
      <xdr:row>33</xdr:row>
      <xdr:rowOff>107785</xdr:rowOff>
    </xdr:to>
    <xdr:cxnSp macro="">
      <xdr:nvCxnSpPr>
        <xdr:cNvPr id="118" name="直線コネクタ 117">
          <a:extLst>
            <a:ext uri="{FF2B5EF4-FFF2-40B4-BE49-F238E27FC236}">
              <a16:creationId xmlns:a16="http://schemas.microsoft.com/office/drawing/2014/main" id="{91920204-E157-48DD-BEBF-3BBD061EA76F}"/>
            </a:ext>
          </a:extLst>
        </xdr:cNvPr>
        <xdr:cNvCxnSpPr/>
      </xdr:nvCxnSpPr>
      <xdr:spPr>
        <a:xfrm>
          <a:off x="9154160" y="56399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126287</xdr:rowOff>
    </xdr:from>
    <xdr:ext cx="534377" cy="259045"/>
    <xdr:sp macro="" textlink="">
      <xdr:nvSpPr>
        <xdr:cNvPr id="119" name="【道路】&#10;一人当たり延長平均値テキスト">
          <a:extLst>
            <a:ext uri="{FF2B5EF4-FFF2-40B4-BE49-F238E27FC236}">
              <a16:creationId xmlns:a16="http://schemas.microsoft.com/office/drawing/2014/main" id="{BBE42231-8BC2-43B6-AD9E-959076A8979F}"/>
            </a:ext>
          </a:extLst>
        </xdr:cNvPr>
        <xdr:cNvSpPr txBox="1"/>
      </xdr:nvSpPr>
      <xdr:spPr>
        <a:xfrm>
          <a:off x="9258300" y="6328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103410</xdr:rowOff>
    </xdr:from>
    <xdr:to>
      <xdr:col>55</xdr:col>
      <xdr:colOff>50800</xdr:colOff>
      <xdr:row>39</xdr:row>
      <xdr:rowOff>33560</xdr:rowOff>
    </xdr:to>
    <xdr:sp macro="" textlink="">
      <xdr:nvSpPr>
        <xdr:cNvPr id="120" name="フローチャート: 判断 119">
          <a:extLst>
            <a:ext uri="{FF2B5EF4-FFF2-40B4-BE49-F238E27FC236}">
              <a16:creationId xmlns:a16="http://schemas.microsoft.com/office/drawing/2014/main" id="{257D0D61-302F-4E0E-97FA-022FAA934987}"/>
            </a:ext>
          </a:extLst>
        </xdr:cNvPr>
        <xdr:cNvSpPr/>
      </xdr:nvSpPr>
      <xdr:spPr>
        <a:xfrm>
          <a:off x="9192260" y="64737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113506</xdr:rowOff>
    </xdr:from>
    <xdr:to>
      <xdr:col>50</xdr:col>
      <xdr:colOff>165100</xdr:colOff>
      <xdr:row>39</xdr:row>
      <xdr:rowOff>43656</xdr:rowOff>
    </xdr:to>
    <xdr:sp macro="" textlink="">
      <xdr:nvSpPr>
        <xdr:cNvPr id="121" name="フローチャート: 判断 120">
          <a:extLst>
            <a:ext uri="{FF2B5EF4-FFF2-40B4-BE49-F238E27FC236}">
              <a16:creationId xmlns:a16="http://schemas.microsoft.com/office/drawing/2014/main" id="{3A92719E-152F-4865-85CC-815670BB3ABC}"/>
            </a:ext>
          </a:extLst>
        </xdr:cNvPr>
        <xdr:cNvSpPr/>
      </xdr:nvSpPr>
      <xdr:spPr>
        <a:xfrm>
          <a:off x="8445500" y="64838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122974</xdr:rowOff>
    </xdr:from>
    <xdr:to>
      <xdr:col>46</xdr:col>
      <xdr:colOff>38100</xdr:colOff>
      <xdr:row>39</xdr:row>
      <xdr:rowOff>53124</xdr:rowOff>
    </xdr:to>
    <xdr:sp macro="" textlink="">
      <xdr:nvSpPr>
        <xdr:cNvPr id="122" name="フローチャート: 判断 121">
          <a:extLst>
            <a:ext uri="{FF2B5EF4-FFF2-40B4-BE49-F238E27FC236}">
              <a16:creationId xmlns:a16="http://schemas.microsoft.com/office/drawing/2014/main" id="{43D54BAA-B865-4421-870C-8A00AF84F265}"/>
            </a:ext>
          </a:extLst>
        </xdr:cNvPr>
        <xdr:cNvSpPr/>
      </xdr:nvSpPr>
      <xdr:spPr>
        <a:xfrm>
          <a:off x="7670800" y="649329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130594</xdr:rowOff>
    </xdr:from>
    <xdr:to>
      <xdr:col>41</xdr:col>
      <xdr:colOff>101600</xdr:colOff>
      <xdr:row>39</xdr:row>
      <xdr:rowOff>60744</xdr:rowOff>
    </xdr:to>
    <xdr:sp macro="" textlink="">
      <xdr:nvSpPr>
        <xdr:cNvPr id="123" name="フローチャート: 判断 122">
          <a:extLst>
            <a:ext uri="{FF2B5EF4-FFF2-40B4-BE49-F238E27FC236}">
              <a16:creationId xmlns:a16="http://schemas.microsoft.com/office/drawing/2014/main" id="{BA7E584D-8DB0-4FC6-894C-56A536EED827}"/>
            </a:ext>
          </a:extLst>
        </xdr:cNvPr>
        <xdr:cNvSpPr/>
      </xdr:nvSpPr>
      <xdr:spPr>
        <a:xfrm>
          <a:off x="6873240" y="65009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124136</xdr:rowOff>
    </xdr:from>
    <xdr:to>
      <xdr:col>36</xdr:col>
      <xdr:colOff>165100</xdr:colOff>
      <xdr:row>39</xdr:row>
      <xdr:rowOff>54286</xdr:rowOff>
    </xdr:to>
    <xdr:sp macro="" textlink="">
      <xdr:nvSpPr>
        <xdr:cNvPr id="124" name="フローチャート: 判断 123">
          <a:extLst>
            <a:ext uri="{FF2B5EF4-FFF2-40B4-BE49-F238E27FC236}">
              <a16:creationId xmlns:a16="http://schemas.microsoft.com/office/drawing/2014/main" id="{D0086976-7733-4AC9-BD50-969BEF754883}"/>
            </a:ext>
          </a:extLst>
        </xdr:cNvPr>
        <xdr:cNvSpPr/>
      </xdr:nvSpPr>
      <xdr:spPr>
        <a:xfrm>
          <a:off x="6098540" y="649445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389C3F4D-297B-4661-8D61-D0D4D04B3F2C}"/>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F106AFA1-F031-4221-BAC5-E6F2A2ACA240}"/>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AB5C9850-A36F-476F-A399-AA76CAC07FDC}"/>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D4C92979-38EE-438D-BEED-1E666365F0A8}"/>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9CC0603D-E67E-4B8D-A129-7E2BEEB9EDEF}"/>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64300</xdr:rowOff>
    </xdr:from>
    <xdr:to>
      <xdr:col>55</xdr:col>
      <xdr:colOff>50800</xdr:colOff>
      <xdr:row>39</xdr:row>
      <xdr:rowOff>165900</xdr:rowOff>
    </xdr:to>
    <xdr:sp macro="" textlink="">
      <xdr:nvSpPr>
        <xdr:cNvPr id="130" name="楕円 129">
          <a:extLst>
            <a:ext uri="{FF2B5EF4-FFF2-40B4-BE49-F238E27FC236}">
              <a16:creationId xmlns:a16="http://schemas.microsoft.com/office/drawing/2014/main" id="{4713F253-1225-4EAC-B624-61D5BC2ED534}"/>
            </a:ext>
          </a:extLst>
        </xdr:cNvPr>
        <xdr:cNvSpPr/>
      </xdr:nvSpPr>
      <xdr:spPr>
        <a:xfrm>
          <a:off x="9192260" y="66022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42727</xdr:rowOff>
    </xdr:from>
    <xdr:ext cx="534377" cy="259045"/>
    <xdr:sp macro="" textlink="">
      <xdr:nvSpPr>
        <xdr:cNvPr id="131" name="【道路】&#10;一人当たり延長該当値テキスト">
          <a:extLst>
            <a:ext uri="{FF2B5EF4-FFF2-40B4-BE49-F238E27FC236}">
              <a16:creationId xmlns:a16="http://schemas.microsoft.com/office/drawing/2014/main" id="{2A0FC334-F498-4AE3-8BA3-0B6F80AB0977}"/>
            </a:ext>
          </a:extLst>
        </xdr:cNvPr>
        <xdr:cNvSpPr txBox="1"/>
      </xdr:nvSpPr>
      <xdr:spPr>
        <a:xfrm>
          <a:off x="9258300" y="6580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75387</xdr:rowOff>
    </xdr:from>
    <xdr:to>
      <xdr:col>50</xdr:col>
      <xdr:colOff>165100</xdr:colOff>
      <xdr:row>40</xdr:row>
      <xdr:rowOff>5537</xdr:rowOff>
    </xdr:to>
    <xdr:sp macro="" textlink="">
      <xdr:nvSpPr>
        <xdr:cNvPr id="132" name="楕円 131">
          <a:extLst>
            <a:ext uri="{FF2B5EF4-FFF2-40B4-BE49-F238E27FC236}">
              <a16:creationId xmlns:a16="http://schemas.microsoft.com/office/drawing/2014/main" id="{85EDFE43-CA22-4ACD-B18E-120338451160}"/>
            </a:ext>
          </a:extLst>
        </xdr:cNvPr>
        <xdr:cNvSpPr/>
      </xdr:nvSpPr>
      <xdr:spPr>
        <a:xfrm>
          <a:off x="8445500" y="661334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115100</xdr:rowOff>
    </xdr:from>
    <xdr:to>
      <xdr:col>55</xdr:col>
      <xdr:colOff>0</xdr:colOff>
      <xdr:row>39</xdr:row>
      <xdr:rowOff>126187</xdr:rowOff>
    </xdr:to>
    <xdr:cxnSp macro="">
      <xdr:nvCxnSpPr>
        <xdr:cNvPr id="133" name="直線コネクタ 132">
          <a:extLst>
            <a:ext uri="{FF2B5EF4-FFF2-40B4-BE49-F238E27FC236}">
              <a16:creationId xmlns:a16="http://schemas.microsoft.com/office/drawing/2014/main" id="{2B207B7D-7F77-4FA9-BC26-56660603AC56}"/>
            </a:ext>
          </a:extLst>
        </xdr:cNvPr>
        <xdr:cNvCxnSpPr/>
      </xdr:nvCxnSpPr>
      <xdr:spPr>
        <a:xfrm flipV="1">
          <a:off x="8496300" y="6653060"/>
          <a:ext cx="723900" cy="11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80016</xdr:rowOff>
    </xdr:from>
    <xdr:to>
      <xdr:col>46</xdr:col>
      <xdr:colOff>38100</xdr:colOff>
      <xdr:row>40</xdr:row>
      <xdr:rowOff>10166</xdr:rowOff>
    </xdr:to>
    <xdr:sp macro="" textlink="">
      <xdr:nvSpPr>
        <xdr:cNvPr id="134" name="楕円 133">
          <a:extLst>
            <a:ext uri="{FF2B5EF4-FFF2-40B4-BE49-F238E27FC236}">
              <a16:creationId xmlns:a16="http://schemas.microsoft.com/office/drawing/2014/main" id="{F3D1939D-4966-473E-B4F8-947A42CE9FAE}"/>
            </a:ext>
          </a:extLst>
        </xdr:cNvPr>
        <xdr:cNvSpPr/>
      </xdr:nvSpPr>
      <xdr:spPr>
        <a:xfrm>
          <a:off x="7670800" y="661797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126187</xdr:rowOff>
    </xdr:from>
    <xdr:to>
      <xdr:col>50</xdr:col>
      <xdr:colOff>114300</xdr:colOff>
      <xdr:row>39</xdr:row>
      <xdr:rowOff>130816</xdr:rowOff>
    </xdr:to>
    <xdr:cxnSp macro="">
      <xdr:nvCxnSpPr>
        <xdr:cNvPr id="135" name="直線コネクタ 134">
          <a:extLst>
            <a:ext uri="{FF2B5EF4-FFF2-40B4-BE49-F238E27FC236}">
              <a16:creationId xmlns:a16="http://schemas.microsoft.com/office/drawing/2014/main" id="{FC0D8248-A751-4DBA-AD01-924D6F54F1B7}"/>
            </a:ext>
          </a:extLst>
        </xdr:cNvPr>
        <xdr:cNvCxnSpPr/>
      </xdr:nvCxnSpPr>
      <xdr:spPr>
        <a:xfrm flipV="1">
          <a:off x="7713980" y="6664147"/>
          <a:ext cx="782320" cy="4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92228</xdr:rowOff>
    </xdr:from>
    <xdr:to>
      <xdr:col>41</xdr:col>
      <xdr:colOff>101600</xdr:colOff>
      <xdr:row>40</xdr:row>
      <xdr:rowOff>22378</xdr:rowOff>
    </xdr:to>
    <xdr:sp macro="" textlink="">
      <xdr:nvSpPr>
        <xdr:cNvPr id="136" name="楕円 135">
          <a:extLst>
            <a:ext uri="{FF2B5EF4-FFF2-40B4-BE49-F238E27FC236}">
              <a16:creationId xmlns:a16="http://schemas.microsoft.com/office/drawing/2014/main" id="{F352461C-4D15-4860-AA11-25D00683EA0D}"/>
            </a:ext>
          </a:extLst>
        </xdr:cNvPr>
        <xdr:cNvSpPr/>
      </xdr:nvSpPr>
      <xdr:spPr>
        <a:xfrm>
          <a:off x="6873240" y="663018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130816</xdr:rowOff>
    </xdr:from>
    <xdr:to>
      <xdr:col>45</xdr:col>
      <xdr:colOff>177800</xdr:colOff>
      <xdr:row>39</xdr:row>
      <xdr:rowOff>143028</xdr:rowOff>
    </xdr:to>
    <xdr:cxnSp macro="">
      <xdr:nvCxnSpPr>
        <xdr:cNvPr id="137" name="直線コネクタ 136">
          <a:extLst>
            <a:ext uri="{FF2B5EF4-FFF2-40B4-BE49-F238E27FC236}">
              <a16:creationId xmlns:a16="http://schemas.microsoft.com/office/drawing/2014/main" id="{26D5B290-A5A0-4028-A7A0-BAD4298E08FC}"/>
            </a:ext>
          </a:extLst>
        </xdr:cNvPr>
        <xdr:cNvCxnSpPr/>
      </xdr:nvCxnSpPr>
      <xdr:spPr>
        <a:xfrm flipV="1">
          <a:off x="6924040" y="6668776"/>
          <a:ext cx="789940" cy="12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99047</xdr:rowOff>
    </xdr:from>
    <xdr:to>
      <xdr:col>36</xdr:col>
      <xdr:colOff>165100</xdr:colOff>
      <xdr:row>40</xdr:row>
      <xdr:rowOff>29197</xdr:rowOff>
    </xdr:to>
    <xdr:sp macro="" textlink="">
      <xdr:nvSpPr>
        <xdr:cNvPr id="138" name="楕円 137">
          <a:extLst>
            <a:ext uri="{FF2B5EF4-FFF2-40B4-BE49-F238E27FC236}">
              <a16:creationId xmlns:a16="http://schemas.microsoft.com/office/drawing/2014/main" id="{1F293A61-2DB9-4417-978D-DF1364411983}"/>
            </a:ext>
          </a:extLst>
        </xdr:cNvPr>
        <xdr:cNvSpPr/>
      </xdr:nvSpPr>
      <xdr:spPr>
        <a:xfrm>
          <a:off x="6098540" y="663700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143028</xdr:rowOff>
    </xdr:from>
    <xdr:to>
      <xdr:col>41</xdr:col>
      <xdr:colOff>50800</xdr:colOff>
      <xdr:row>39</xdr:row>
      <xdr:rowOff>149847</xdr:rowOff>
    </xdr:to>
    <xdr:cxnSp macro="">
      <xdr:nvCxnSpPr>
        <xdr:cNvPr id="139" name="直線コネクタ 138">
          <a:extLst>
            <a:ext uri="{FF2B5EF4-FFF2-40B4-BE49-F238E27FC236}">
              <a16:creationId xmlns:a16="http://schemas.microsoft.com/office/drawing/2014/main" id="{49EB1A25-BB31-4BAF-ADED-D4EC3A66B931}"/>
            </a:ext>
          </a:extLst>
        </xdr:cNvPr>
        <xdr:cNvCxnSpPr/>
      </xdr:nvCxnSpPr>
      <xdr:spPr>
        <a:xfrm flipV="1">
          <a:off x="6149340" y="6680988"/>
          <a:ext cx="774700" cy="6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60183</xdr:rowOff>
    </xdr:from>
    <xdr:ext cx="534377" cy="259045"/>
    <xdr:sp macro="" textlink="">
      <xdr:nvSpPr>
        <xdr:cNvPr id="140" name="n_1aveValue【道路】&#10;一人当たり延長">
          <a:extLst>
            <a:ext uri="{FF2B5EF4-FFF2-40B4-BE49-F238E27FC236}">
              <a16:creationId xmlns:a16="http://schemas.microsoft.com/office/drawing/2014/main" id="{9FCDA332-77B3-41C8-8C56-6B9066BC3512}"/>
            </a:ext>
          </a:extLst>
        </xdr:cNvPr>
        <xdr:cNvSpPr txBox="1"/>
      </xdr:nvSpPr>
      <xdr:spPr>
        <a:xfrm>
          <a:off x="8239271" y="6262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69651</xdr:rowOff>
    </xdr:from>
    <xdr:ext cx="534377" cy="259045"/>
    <xdr:sp macro="" textlink="">
      <xdr:nvSpPr>
        <xdr:cNvPr id="141" name="n_2aveValue【道路】&#10;一人当たり延長">
          <a:extLst>
            <a:ext uri="{FF2B5EF4-FFF2-40B4-BE49-F238E27FC236}">
              <a16:creationId xmlns:a16="http://schemas.microsoft.com/office/drawing/2014/main" id="{B0611F0A-95ED-4F59-AFB6-D9D5CAFF9435}"/>
            </a:ext>
          </a:extLst>
        </xdr:cNvPr>
        <xdr:cNvSpPr txBox="1"/>
      </xdr:nvSpPr>
      <xdr:spPr>
        <a:xfrm>
          <a:off x="7477271" y="6272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77271</xdr:rowOff>
    </xdr:from>
    <xdr:ext cx="534377" cy="259045"/>
    <xdr:sp macro="" textlink="">
      <xdr:nvSpPr>
        <xdr:cNvPr id="142" name="n_3aveValue【道路】&#10;一人当たり延長">
          <a:extLst>
            <a:ext uri="{FF2B5EF4-FFF2-40B4-BE49-F238E27FC236}">
              <a16:creationId xmlns:a16="http://schemas.microsoft.com/office/drawing/2014/main" id="{38BBCDFB-D5A8-462F-B106-835EEF1AB8B6}"/>
            </a:ext>
          </a:extLst>
        </xdr:cNvPr>
        <xdr:cNvSpPr txBox="1"/>
      </xdr:nvSpPr>
      <xdr:spPr>
        <a:xfrm>
          <a:off x="6702571" y="6279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70813</xdr:rowOff>
    </xdr:from>
    <xdr:ext cx="534377" cy="259045"/>
    <xdr:sp macro="" textlink="">
      <xdr:nvSpPr>
        <xdr:cNvPr id="143" name="n_4aveValue【道路】&#10;一人当たり延長">
          <a:extLst>
            <a:ext uri="{FF2B5EF4-FFF2-40B4-BE49-F238E27FC236}">
              <a16:creationId xmlns:a16="http://schemas.microsoft.com/office/drawing/2014/main" id="{26FEEE95-B5D8-4DCE-BAED-B14EDF0F477A}"/>
            </a:ext>
          </a:extLst>
        </xdr:cNvPr>
        <xdr:cNvSpPr txBox="1"/>
      </xdr:nvSpPr>
      <xdr:spPr>
        <a:xfrm>
          <a:off x="5905011" y="6273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168114</xdr:rowOff>
    </xdr:from>
    <xdr:ext cx="534377" cy="259045"/>
    <xdr:sp macro="" textlink="">
      <xdr:nvSpPr>
        <xdr:cNvPr id="144" name="n_1mainValue【道路】&#10;一人当たり延長">
          <a:extLst>
            <a:ext uri="{FF2B5EF4-FFF2-40B4-BE49-F238E27FC236}">
              <a16:creationId xmlns:a16="http://schemas.microsoft.com/office/drawing/2014/main" id="{8E22FA44-A20B-4272-9BB6-1B08466832E7}"/>
            </a:ext>
          </a:extLst>
        </xdr:cNvPr>
        <xdr:cNvSpPr txBox="1"/>
      </xdr:nvSpPr>
      <xdr:spPr>
        <a:xfrm>
          <a:off x="8239271" y="6706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1293</xdr:rowOff>
    </xdr:from>
    <xdr:ext cx="534377" cy="259045"/>
    <xdr:sp macro="" textlink="">
      <xdr:nvSpPr>
        <xdr:cNvPr id="145" name="n_2mainValue【道路】&#10;一人当たり延長">
          <a:extLst>
            <a:ext uri="{FF2B5EF4-FFF2-40B4-BE49-F238E27FC236}">
              <a16:creationId xmlns:a16="http://schemas.microsoft.com/office/drawing/2014/main" id="{A8FCA8A5-71E1-4BA1-A214-4A5B992637E1}"/>
            </a:ext>
          </a:extLst>
        </xdr:cNvPr>
        <xdr:cNvSpPr txBox="1"/>
      </xdr:nvSpPr>
      <xdr:spPr>
        <a:xfrm>
          <a:off x="7477271" y="6706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13505</xdr:rowOff>
    </xdr:from>
    <xdr:ext cx="534377" cy="259045"/>
    <xdr:sp macro="" textlink="">
      <xdr:nvSpPr>
        <xdr:cNvPr id="146" name="n_3mainValue【道路】&#10;一人当たり延長">
          <a:extLst>
            <a:ext uri="{FF2B5EF4-FFF2-40B4-BE49-F238E27FC236}">
              <a16:creationId xmlns:a16="http://schemas.microsoft.com/office/drawing/2014/main" id="{2573D9DF-2162-490A-91E0-3F1071EEF4BE}"/>
            </a:ext>
          </a:extLst>
        </xdr:cNvPr>
        <xdr:cNvSpPr txBox="1"/>
      </xdr:nvSpPr>
      <xdr:spPr>
        <a:xfrm>
          <a:off x="6702571" y="6719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20324</xdr:rowOff>
    </xdr:from>
    <xdr:ext cx="534377" cy="259045"/>
    <xdr:sp macro="" textlink="">
      <xdr:nvSpPr>
        <xdr:cNvPr id="147" name="n_4mainValue【道路】&#10;一人当たり延長">
          <a:extLst>
            <a:ext uri="{FF2B5EF4-FFF2-40B4-BE49-F238E27FC236}">
              <a16:creationId xmlns:a16="http://schemas.microsoft.com/office/drawing/2014/main" id="{A5B729A4-33F9-431C-88D8-DBFF65710AEE}"/>
            </a:ext>
          </a:extLst>
        </xdr:cNvPr>
        <xdr:cNvSpPr txBox="1"/>
      </xdr:nvSpPr>
      <xdr:spPr>
        <a:xfrm>
          <a:off x="5905011" y="6725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28AF3727-D879-42D6-920B-7B6B11FB900A}"/>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A70ABCDD-6527-4FA7-A2F3-58A32455AA1E}"/>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8176CAD0-C12F-4E02-8865-909FD4BD3882}"/>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2BBCE492-E5B4-4965-9E1C-CC7CCA84FC1C}"/>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C78D30B7-AE13-4620-859E-B23532D4C51D}"/>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F0BFEE02-58B1-4033-A532-439279382799}"/>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E5F7E987-57A5-4C59-ACE0-DC4531912941}"/>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6A1B300B-4C9B-4CCF-B749-9ECA653FE4EF}"/>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CEA55F05-871B-4F6C-9DE4-FAAAC62B7F41}"/>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F5A4DD48-B0E9-42C0-A162-B3DAC5F94460}"/>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4375A22D-4F26-4F47-9B34-10B51E24880B}"/>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FDAF1B07-9641-41F0-820D-C482A1DA31E8}"/>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F396639E-EB10-4E4F-A855-ACE16C6425AD}"/>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5E3C8863-4E9E-4E14-A126-6D39EB950163}"/>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32A2FAB8-2275-4956-BCDD-4464D164457B}"/>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0E12B3C8-A58C-4AF5-B937-3CDA3B22FCCD}"/>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BFE2D149-5439-4EA6-A403-04C23FD2F932}"/>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6EED2242-7C18-4FAE-A41D-4784304FC8B7}"/>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1E90FC7A-FC2F-487D-8C04-83AFE4333B84}"/>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5897E784-1FE1-412C-BADD-1366AE8D224B}"/>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482AB044-AF98-4D73-AA73-7CE4C7A9AF71}"/>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98262D39-537E-4197-869C-33AB8EF5B732}"/>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569C1084-D9F5-4FD3-86E0-FE6B683F5772}"/>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DB39558F-E33C-471B-A573-4BDEB71A7C4E}"/>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7C218314-AA2E-4323-8634-42A9D81DB741}"/>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153488</xdr:rowOff>
    </xdr:from>
    <xdr:to>
      <xdr:col>24</xdr:col>
      <xdr:colOff>62865</xdr:colOff>
      <xdr:row>63</xdr:row>
      <xdr:rowOff>133894</xdr:rowOff>
    </xdr:to>
    <xdr:cxnSp macro="">
      <xdr:nvCxnSpPr>
        <xdr:cNvPr id="173" name="直線コネクタ 172">
          <a:extLst>
            <a:ext uri="{FF2B5EF4-FFF2-40B4-BE49-F238E27FC236}">
              <a16:creationId xmlns:a16="http://schemas.microsoft.com/office/drawing/2014/main" id="{1576C8B1-D704-4888-8598-36E80247DA57}"/>
            </a:ext>
          </a:extLst>
        </xdr:cNvPr>
        <xdr:cNvCxnSpPr/>
      </xdr:nvCxnSpPr>
      <xdr:spPr>
        <a:xfrm flipV="1">
          <a:off x="4086225" y="9373688"/>
          <a:ext cx="0" cy="13215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137721</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BB0964D9-AA2E-45E3-844E-2FDD95F634E9}"/>
            </a:ext>
          </a:extLst>
        </xdr:cNvPr>
        <xdr:cNvSpPr txBox="1"/>
      </xdr:nvSpPr>
      <xdr:spPr>
        <a:xfrm>
          <a:off x="4124960" y="10699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133894</xdr:rowOff>
    </xdr:from>
    <xdr:to>
      <xdr:col>24</xdr:col>
      <xdr:colOff>152400</xdr:colOff>
      <xdr:row>63</xdr:row>
      <xdr:rowOff>133894</xdr:rowOff>
    </xdr:to>
    <xdr:cxnSp macro="">
      <xdr:nvCxnSpPr>
        <xdr:cNvPr id="175" name="直線コネクタ 174">
          <a:extLst>
            <a:ext uri="{FF2B5EF4-FFF2-40B4-BE49-F238E27FC236}">
              <a16:creationId xmlns:a16="http://schemas.microsoft.com/office/drawing/2014/main" id="{CB9F48E7-CE5F-4FE2-8BA4-BC5D75ADB433}"/>
            </a:ext>
          </a:extLst>
        </xdr:cNvPr>
        <xdr:cNvCxnSpPr/>
      </xdr:nvCxnSpPr>
      <xdr:spPr>
        <a:xfrm>
          <a:off x="4020820" y="106952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100165</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ABE36064-A4A4-4019-8D51-E1D835643FA1}"/>
            </a:ext>
          </a:extLst>
        </xdr:cNvPr>
        <xdr:cNvSpPr txBox="1"/>
      </xdr:nvSpPr>
      <xdr:spPr>
        <a:xfrm>
          <a:off x="4124960" y="915272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153488</xdr:rowOff>
    </xdr:from>
    <xdr:to>
      <xdr:col>24</xdr:col>
      <xdr:colOff>152400</xdr:colOff>
      <xdr:row>55</xdr:row>
      <xdr:rowOff>153488</xdr:rowOff>
    </xdr:to>
    <xdr:cxnSp macro="">
      <xdr:nvCxnSpPr>
        <xdr:cNvPr id="177" name="直線コネクタ 176">
          <a:extLst>
            <a:ext uri="{FF2B5EF4-FFF2-40B4-BE49-F238E27FC236}">
              <a16:creationId xmlns:a16="http://schemas.microsoft.com/office/drawing/2014/main" id="{342933D2-E930-4DF2-9D1C-61FCF194041E}"/>
            </a:ext>
          </a:extLst>
        </xdr:cNvPr>
        <xdr:cNvCxnSpPr/>
      </xdr:nvCxnSpPr>
      <xdr:spPr>
        <a:xfrm>
          <a:off x="4020820" y="93736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69686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077C2779-3259-4640-A0F8-9919C2AD2904}"/>
            </a:ext>
          </a:extLst>
        </xdr:cNvPr>
        <xdr:cNvSpPr txBox="1"/>
      </xdr:nvSpPr>
      <xdr:spPr>
        <a:xfrm>
          <a:off x="4124960" y="1029572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91259</xdr:rowOff>
    </xdr:from>
    <xdr:to>
      <xdr:col>24</xdr:col>
      <xdr:colOff>114300</xdr:colOff>
      <xdr:row>62</xdr:row>
      <xdr:rowOff>21409</xdr:rowOff>
    </xdr:to>
    <xdr:sp macro="" textlink="">
      <xdr:nvSpPr>
        <xdr:cNvPr id="179" name="フローチャート: 判断 178">
          <a:extLst>
            <a:ext uri="{FF2B5EF4-FFF2-40B4-BE49-F238E27FC236}">
              <a16:creationId xmlns:a16="http://schemas.microsoft.com/office/drawing/2014/main" id="{79A484EC-89ED-401D-9F15-016EE33FA4AF}"/>
            </a:ext>
          </a:extLst>
        </xdr:cNvPr>
        <xdr:cNvSpPr/>
      </xdr:nvSpPr>
      <xdr:spPr>
        <a:xfrm>
          <a:off x="4036060" y="1031729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70031</xdr:rowOff>
    </xdr:from>
    <xdr:to>
      <xdr:col>20</xdr:col>
      <xdr:colOff>38100</xdr:colOff>
      <xdr:row>62</xdr:row>
      <xdr:rowOff>181</xdr:rowOff>
    </xdr:to>
    <xdr:sp macro="" textlink="">
      <xdr:nvSpPr>
        <xdr:cNvPr id="180" name="フローチャート: 判断 179">
          <a:extLst>
            <a:ext uri="{FF2B5EF4-FFF2-40B4-BE49-F238E27FC236}">
              <a16:creationId xmlns:a16="http://schemas.microsoft.com/office/drawing/2014/main" id="{3CBA4BE4-F18D-484B-A1CE-0923A208B7A8}"/>
            </a:ext>
          </a:extLst>
        </xdr:cNvPr>
        <xdr:cNvSpPr/>
      </xdr:nvSpPr>
      <xdr:spPr>
        <a:xfrm>
          <a:off x="3312160" y="1029607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53703</xdr:rowOff>
    </xdr:from>
    <xdr:to>
      <xdr:col>15</xdr:col>
      <xdr:colOff>101600</xdr:colOff>
      <xdr:row>61</xdr:row>
      <xdr:rowOff>155303</xdr:rowOff>
    </xdr:to>
    <xdr:sp macro="" textlink="">
      <xdr:nvSpPr>
        <xdr:cNvPr id="181" name="フローチャート: 判断 180">
          <a:extLst>
            <a:ext uri="{FF2B5EF4-FFF2-40B4-BE49-F238E27FC236}">
              <a16:creationId xmlns:a16="http://schemas.microsoft.com/office/drawing/2014/main" id="{9BB23E63-AFA8-4191-9E99-04A5688D1D97}"/>
            </a:ext>
          </a:extLst>
        </xdr:cNvPr>
        <xdr:cNvSpPr/>
      </xdr:nvSpPr>
      <xdr:spPr>
        <a:xfrm>
          <a:off x="2514600" y="10279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40640</xdr:rowOff>
    </xdr:from>
    <xdr:to>
      <xdr:col>10</xdr:col>
      <xdr:colOff>165100</xdr:colOff>
      <xdr:row>61</xdr:row>
      <xdr:rowOff>142240</xdr:rowOff>
    </xdr:to>
    <xdr:sp macro="" textlink="">
      <xdr:nvSpPr>
        <xdr:cNvPr id="182" name="フローチャート: 判断 181">
          <a:extLst>
            <a:ext uri="{FF2B5EF4-FFF2-40B4-BE49-F238E27FC236}">
              <a16:creationId xmlns:a16="http://schemas.microsoft.com/office/drawing/2014/main" id="{529C2A3D-9DBB-48D2-8B42-0CA51F8EC03C}"/>
            </a:ext>
          </a:extLst>
        </xdr:cNvPr>
        <xdr:cNvSpPr/>
      </xdr:nvSpPr>
      <xdr:spPr>
        <a:xfrm>
          <a:off x="1739900" y="1026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145143</xdr:rowOff>
    </xdr:from>
    <xdr:to>
      <xdr:col>6</xdr:col>
      <xdr:colOff>38100</xdr:colOff>
      <xdr:row>61</xdr:row>
      <xdr:rowOff>75293</xdr:rowOff>
    </xdr:to>
    <xdr:sp macro="" textlink="">
      <xdr:nvSpPr>
        <xdr:cNvPr id="183" name="フローチャート: 判断 182">
          <a:extLst>
            <a:ext uri="{FF2B5EF4-FFF2-40B4-BE49-F238E27FC236}">
              <a16:creationId xmlns:a16="http://schemas.microsoft.com/office/drawing/2014/main" id="{9A356F2A-2213-463B-B457-113BD3C93571}"/>
            </a:ext>
          </a:extLst>
        </xdr:cNvPr>
        <xdr:cNvSpPr/>
      </xdr:nvSpPr>
      <xdr:spPr>
        <a:xfrm>
          <a:off x="965200" y="1020354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BF4B31AD-B79F-4FE2-876F-93985C573194}"/>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5459E307-81FB-40FD-80DA-31422291B6CA}"/>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260298D3-7054-41A8-9A6E-0513CFDFD68A}"/>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A833E656-CC1D-4DAD-895B-25D274D093DB}"/>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33E92BE5-2B57-40B4-B72C-DCABC76BB1F5}"/>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87993</xdr:rowOff>
    </xdr:from>
    <xdr:to>
      <xdr:col>24</xdr:col>
      <xdr:colOff>114300</xdr:colOff>
      <xdr:row>58</xdr:row>
      <xdr:rowOff>18143</xdr:rowOff>
    </xdr:to>
    <xdr:sp macro="" textlink="">
      <xdr:nvSpPr>
        <xdr:cNvPr id="189" name="楕円 188">
          <a:extLst>
            <a:ext uri="{FF2B5EF4-FFF2-40B4-BE49-F238E27FC236}">
              <a16:creationId xmlns:a16="http://schemas.microsoft.com/office/drawing/2014/main" id="{C5B8DA03-18EC-41D1-9CE6-6B165AD433F1}"/>
            </a:ext>
          </a:extLst>
        </xdr:cNvPr>
        <xdr:cNvSpPr/>
      </xdr:nvSpPr>
      <xdr:spPr>
        <a:xfrm>
          <a:off x="4036060" y="964347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110870</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0150056C-0510-4A39-A5A3-305E3CDB7629}"/>
            </a:ext>
          </a:extLst>
        </xdr:cNvPr>
        <xdr:cNvSpPr txBox="1"/>
      </xdr:nvSpPr>
      <xdr:spPr>
        <a:xfrm>
          <a:off x="4124960" y="9498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58601</xdr:rowOff>
    </xdr:from>
    <xdr:to>
      <xdr:col>20</xdr:col>
      <xdr:colOff>38100</xdr:colOff>
      <xdr:row>57</xdr:row>
      <xdr:rowOff>160201</xdr:rowOff>
    </xdr:to>
    <xdr:sp macro="" textlink="">
      <xdr:nvSpPr>
        <xdr:cNvPr id="191" name="楕円 190">
          <a:extLst>
            <a:ext uri="{FF2B5EF4-FFF2-40B4-BE49-F238E27FC236}">
              <a16:creationId xmlns:a16="http://schemas.microsoft.com/office/drawing/2014/main" id="{589B8CE9-AE4E-4A7C-8D44-1742B826B52D}"/>
            </a:ext>
          </a:extLst>
        </xdr:cNvPr>
        <xdr:cNvSpPr/>
      </xdr:nvSpPr>
      <xdr:spPr>
        <a:xfrm>
          <a:off x="3312160" y="961408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109401</xdr:rowOff>
    </xdr:from>
    <xdr:to>
      <xdr:col>24</xdr:col>
      <xdr:colOff>63500</xdr:colOff>
      <xdr:row>57</xdr:row>
      <xdr:rowOff>138793</xdr:rowOff>
    </xdr:to>
    <xdr:cxnSp macro="">
      <xdr:nvCxnSpPr>
        <xdr:cNvPr id="192" name="直線コネクタ 191">
          <a:extLst>
            <a:ext uri="{FF2B5EF4-FFF2-40B4-BE49-F238E27FC236}">
              <a16:creationId xmlns:a16="http://schemas.microsoft.com/office/drawing/2014/main" id="{0481507F-F132-4450-8746-0346806FEF1E}"/>
            </a:ext>
          </a:extLst>
        </xdr:cNvPr>
        <xdr:cNvCxnSpPr/>
      </xdr:nvCxnSpPr>
      <xdr:spPr>
        <a:xfrm>
          <a:off x="3355340" y="9664881"/>
          <a:ext cx="73152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30843</xdr:rowOff>
    </xdr:from>
    <xdr:to>
      <xdr:col>15</xdr:col>
      <xdr:colOff>101600</xdr:colOff>
      <xdr:row>57</xdr:row>
      <xdr:rowOff>132443</xdr:rowOff>
    </xdr:to>
    <xdr:sp macro="" textlink="">
      <xdr:nvSpPr>
        <xdr:cNvPr id="193" name="楕円 192">
          <a:extLst>
            <a:ext uri="{FF2B5EF4-FFF2-40B4-BE49-F238E27FC236}">
              <a16:creationId xmlns:a16="http://schemas.microsoft.com/office/drawing/2014/main" id="{4A3A7F4D-CB47-433F-9AF3-F6C7B37898E0}"/>
            </a:ext>
          </a:extLst>
        </xdr:cNvPr>
        <xdr:cNvSpPr/>
      </xdr:nvSpPr>
      <xdr:spPr>
        <a:xfrm>
          <a:off x="2514600" y="9586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81643</xdr:rowOff>
    </xdr:from>
    <xdr:to>
      <xdr:col>19</xdr:col>
      <xdr:colOff>177800</xdr:colOff>
      <xdr:row>57</xdr:row>
      <xdr:rowOff>109401</xdr:rowOff>
    </xdr:to>
    <xdr:cxnSp macro="">
      <xdr:nvCxnSpPr>
        <xdr:cNvPr id="194" name="直線コネクタ 193">
          <a:extLst>
            <a:ext uri="{FF2B5EF4-FFF2-40B4-BE49-F238E27FC236}">
              <a16:creationId xmlns:a16="http://schemas.microsoft.com/office/drawing/2014/main" id="{AA90ECE1-B28F-410E-8469-07694703C287}"/>
            </a:ext>
          </a:extLst>
        </xdr:cNvPr>
        <xdr:cNvCxnSpPr/>
      </xdr:nvCxnSpPr>
      <xdr:spPr>
        <a:xfrm>
          <a:off x="2565400" y="9637123"/>
          <a:ext cx="78994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14515</xdr:rowOff>
    </xdr:from>
    <xdr:to>
      <xdr:col>10</xdr:col>
      <xdr:colOff>165100</xdr:colOff>
      <xdr:row>57</xdr:row>
      <xdr:rowOff>116115</xdr:rowOff>
    </xdr:to>
    <xdr:sp macro="" textlink="">
      <xdr:nvSpPr>
        <xdr:cNvPr id="195" name="楕円 194">
          <a:extLst>
            <a:ext uri="{FF2B5EF4-FFF2-40B4-BE49-F238E27FC236}">
              <a16:creationId xmlns:a16="http://schemas.microsoft.com/office/drawing/2014/main" id="{5002C07F-463E-4E67-9089-F7F89F925791}"/>
            </a:ext>
          </a:extLst>
        </xdr:cNvPr>
        <xdr:cNvSpPr/>
      </xdr:nvSpPr>
      <xdr:spPr>
        <a:xfrm>
          <a:off x="1739900" y="9569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57</xdr:row>
      <xdr:rowOff>65315</xdr:rowOff>
    </xdr:from>
    <xdr:to>
      <xdr:col>15</xdr:col>
      <xdr:colOff>50800</xdr:colOff>
      <xdr:row>57</xdr:row>
      <xdr:rowOff>81643</xdr:rowOff>
    </xdr:to>
    <xdr:cxnSp macro="">
      <xdr:nvCxnSpPr>
        <xdr:cNvPr id="196" name="直線コネクタ 195">
          <a:extLst>
            <a:ext uri="{FF2B5EF4-FFF2-40B4-BE49-F238E27FC236}">
              <a16:creationId xmlns:a16="http://schemas.microsoft.com/office/drawing/2014/main" id="{D4D8EB9C-94AB-4E45-9C83-8E69652DDB3C}"/>
            </a:ext>
          </a:extLst>
        </xdr:cNvPr>
        <xdr:cNvCxnSpPr/>
      </xdr:nvCxnSpPr>
      <xdr:spPr>
        <a:xfrm>
          <a:off x="1790700" y="9620795"/>
          <a:ext cx="7747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56</xdr:row>
      <xdr:rowOff>158206</xdr:rowOff>
    </xdr:from>
    <xdr:to>
      <xdr:col>6</xdr:col>
      <xdr:colOff>38100</xdr:colOff>
      <xdr:row>57</xdr:row>
      <xdr:rowOff>88356</xdr:rowOff>
    </xdr:to>
    <xdr:sp macro="" textlink="">
      <xdr:nvSpPr>
        <xdr:cNvPr id="197" name="楕円 196">
          <a:extLst>
            <a:ext uri="{FF2B5EF4-FFF2-40B4-BE49-F238E27FC236}">
              <a16:creationId xmlns:a16="http://schemas.microsoft.com/office/drawing/2014/main" id="{FAD6CAEE-7780-45E5-9FEE-BAD47F917640}"/>
            </a:ext>
          </a:extLst>
        </xdr:cNvPr>
        <xdr:cNvSpPr/>
      </xdr:nvSpPr>
      <xdr:spPr>
        <a:xfrm>
          <a:off x="965200" y="954604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57</xdr:row>
      <xdr:rowOff>37556</xdr:rowOff>
    </xdr:from>
    <xdr:to>
      <xdr:col>10</xdr:col>
      <xdr:colOff>114300</xdr:colOff>
      <xdr:row>57</xdr:row>
      <xdr:rowOff>65315</xdr:rowOff>
    </xdr:to>
    <xdr:cxnSp macro="">
      <xdr:nvCxnSpPr>
        <xdr:cNvPr id="198" name="直線コネクタ 197">
          <a:extLst>
            <a:ext uri="{FF2B5EF4-FFF2-40B4-BE49-F238E27FC236}">
              <a16:creationId xmlns:a16="http://schemas.microsoft.com/office/drawing/2014/main" id="{E11ACE55-0319-4489-8FC2-45446709D4A1}"/>
            </a:ext>
          </a:extLst>
        </xdr:cNvPr>
        <xdr:cNvCxnSpPr/>
      </xdr:nvCxnSpPr>
      <xdr:spPr>
        <a:xfrm>
          <a:off x="1008380" y="9593036"/>
          <a:ext cx="78232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162758</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9438B908-EDF6-4974-BAD6-8584F5A69B52}"/>
            </a:ext>
          </a:extLst>
        </xdr:cNvPr>
        <xdr:cNvSpPr txBox="1"/>
      </xdr:nvSpPr>
      <xdr:spPr>
        <a:xfrm>
          <a:off x="3170564" y="103887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146430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9A533F9C-5D11-485D-B6BC-C19A87B626CF}"/>
            </a:ext>
          </a:extLst>
        </xdr:cNvPr>
        <xdr:cNvSpPr txBox="1"/>
      </xdr:nvSpPr>
      <xdr:spPr>
        <a:xfrm>
          <a:off x="2385704" y="10372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133367</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BB75A695-2BE8-43E1-88C7-F77C5F654666}"/>
            </a:ext>
          </a:extLst>
        </xdr:cNvPr>
        <xdr:cNvSpPr txBox="1"/>
      </xdr:nvSpPr>
      <xdr:spPr>
        <a:xfrm>
          <a:off x="1611004" y="1035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66420</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D1A2DD58-B937-49D6-8239-16B130DAE454}"/>
            </a:ext>
          </a:extLst>
        </xdr:cNvPr>
        <xdr:cNvSpPr txBox="1"/>
      </xdr:nvSpPr>
      <xdr:spPr>
        <a:xfrm>
          <a:off x="836304" y="102924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5278</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2CAB2981-B345-4C67-895C-E1C841DCC8E9}"/>
            </a:ext>
          </a:extLst>
        </xdr:cNvPr>
        <xdr:cNvSpPr txBox="1"/>
      </xdr:nvSpPr>
      <xdr:spPr>
        <a:xfrm>
          <a:off x="3170564" y="9393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55</xdr:row>
      <xdr:rowOff>148970</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1621EADA-EA8F-40CC-A080-2641BAFD30AE}"/>
            </a:ext>
          </a:extLst>
        </xdr:cNvPr>
        <xdr:cNvSpPr txBox="1"/>
      </xdr:nvSpPr>
      <xdr:spPr>
        <a:xfrm>
          <a:off x="2385704" y="9369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55</xdr:row>
      <xdr:rowOff>132642</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4169C319-04E1-420C-B5F9-BB183E68D6EB}"/>
            </a:ext>
          </a:extLst>
        </xdr:cNvPr>
        <xdr:cNvSpPr txBox="1"/>
      </xdr:nvSpPr>
      <xdr:spPr>
        <a:xfrm>
          <a:off x="1611004" y="9352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55</xdr:row>
      <xdr:rowOff>104883</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E862E04C-390D-459E-A2D1-E41264A3B8B5}"/>
            </a:ext>
          </a:extLst>
        </xdr:cNvPr>
        <xdr:cNvSpPr txBox="1"/>
      </xdr:nvSpPr>
      <xdr:spPr>
        <a:xfrm>
          <a:off x="836304" y="932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56A86630-2D0F-4EB0-8BBC-3479E647B323}"/>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F2F1A9CE-CA6A-443B-A63D-2D06217444D5}"/>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7E04B5D5-0CA5-41C8-9C1C-283CDE573446}"/>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434CF48C-54F4-440D-9270-FBB02CA16030}"/>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6B188600-8CDA-4682-99D5-DBF9D97E2C87}"/>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56D88A94-AA2D-477F-9D45-1EBC3EFF9A08}"/>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3B982F4-8DF3-4C81-AC52-BBBACE0419A3}"/>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13C025B5-0193-4C2B-9C58-8F86779B189D}"/>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A53A9BB4-0F92-4433-B4F2-E0B976F0470E}"/>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C314933B-1763-4226-A540-33C73386B0C7}"/>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569AE635-F416-4763-B93B-22F667F32667}"/>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95D1B00F-A5D9-4E46-A221-0AB12B35CCF2}"/>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60109D85-A4C0-4820-B367-7F3C6FDB6148}"/>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FB7BE91D-6993-4A26-848A-4390169FEAEA}"/>
            </a:ext>
          </a:extLst>
        </xdr:cNvPr>
        <xdr:cNvSpPr txBox="1"/>
      </xdr:nvSpPr>
      <xdr:spPr>
        <a:xfrm>
          <a:off x="5299921" y="102933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B633E39B-F9EA-421C-8F0C-7FE7B8858AEA}"/>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E19DF0D3-B654-42AD-B806-D1A246E9CDAF}"/>
            </a:ext>
          </a:extLst>
        </xdr:cNvPr>
        <xdr:cNvSpPr txBox="1"/>
      </xdr:nvSpPr>
      <xdr:spPr>
        <a:xfrm>
          <a:off x="5299921" y="99199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5682B7C-1911-4B66-BADC-C2DDB7F5C0E5}"/>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2BBB1180-C4EE-43B9-9F47-0238E291FD5A}"/>
            </a:ext>
          </a:extLst>
        </xdr:cNvPr>
        <xdr:cNvSpPr txBox="1"/>
      </xdr:nvSpPr>
      <xdr:spPr>
        <a:xfrm>
          <a:off x="5299921" y="9550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C0D10119-593B-404C-B537-709CA463545B}"/>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6" name="テキスト ボックス 225">
          <a:extLst>
            <a:ext uri="{FF2B5EF4-FFF2-40B4-BE49-F238E27FC236}">
              <a16:creationId xmlns:a16="http://schemas.microsoft.com/office/drawing/2014/main" id="{B81E5FF7-3450-4547-8677-AF86C3EE1B85}"/>
            </a:ext>
          </a:extLst>
        </xdr:cNvPr>
        <xdr:cNvSpPr txBox="1"/>
      </xdr:nvSpPr>
      <xdr:spPr>
        <a:xfrm>
          <a:off x="5299921" y="91770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BC6613E7-3677-46EF-8938-E7E1C0E417E4}"/>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FFA1CA13-8D10-4D32-ACDA-01ECE007D79F}"/>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0B961F88-61E7-4B87-B2B4-98978C2EAB5F}"/>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101982</xdr:rowOff>
    </xdr:from>
    <xdr:to>
      <xdr:col>54</xdr:col>
      <xdr:colOff>189865</xdr:colOff>
      <xdr:row>64</xdr:row>
      <xdr:rowOff>60453</xdr:rowOff>
    </xdr:to>
    <xdr:cxnSp macro="">
      <xdr:nvCxnSpPr>
        <xdr:cNvPr id="230" name="直線コネクタ 229">
          <a:extLst>
            <a:ext uri="{FF2B5EF4-FFF2-40B4-BE49-F238E27FC236}">
              <a16:creationId xmlns:a16="http://schemas.microsoft.com/office/drawing/2014/main" id="{2951B1E1-4D69-4390-AD32-8712514507AE}"/>
            </a:ext>
          </a:extLst>
        </xdr:cNvPr>
        <xdr:cNvCxnSpPr/>
      </xdr:nvCxnSpPr>
      <xdr:spPr>
        <a:xfrm flipV="1">
          <a:off x="9219565" y="9489822"/>
          <a:ext cx="0" cy="12995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64280</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BEC6CA9C-4DD5-461D-8D8F-309AE36D18CD}"/>
            </a:ext>
          </a:extLst>
        </xdr:cNvPr>
        <xdr:cNvSpPr txBox="1"/>
      </xdr:nvSpPr>
      <xdr:spPr>
        <a:xfrm>
          <a:off x="9258300" y="10793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60453</xdr:rowOff>
    </xdr:from>
    <xdr:to>
      <xdr:col>55</xdr:col>
      <xdr:colOff>88900</xdr:colOff>
      <xdr:row>64</xdr:row>
      <xdr:rowOff>60453</xdr:rowOff>
    </xdr:to>
    <xdr:cxnSp macro="">
      <xdr:nvCxnSpPr>
        <xdr:cNvPr id="232" name="直線コネクタ 231">
          <a:extLst>
            <a:ext uri="{FF2B5EF4-FFF2-40B4-BE49-F238E27FC236}">
              <a16:creationId xmlns:a16="http://schemas.microsoft.com/office/drawing/2014/main" id="{76CCFA29-A6C2-4687-A945-4F5AB49CE6F0}"/>
            </a:ext>
          </a:extLst>
        </xdr:cNvPr>
        <xdr:cNvCxnSpPr/>
      </xdr:nvCxnSpPr>
      <xdr:spPr>
        <a:xfrm>
          <a:off x="9154160" y="107894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48659</xdr:rowOff>
    </xdr:from>
    <xdr:ext cx="599010" cy="259045"/>
    <xdr:sp macro="" textlink="">
      <xdr:nvSpPr>
        <xdr:cNvPr id="233" name="【橋りょう・トンネル】&#10;一人当たり有形固定資産（償却資産）額最大値テキスト">
          <a:extLst>
            <a:ext uri="{FF2B5EF4-FFF2-40B4-BE49-F238E27FC236}">
              <a16:creationId xmlns:a16="http://schemas.microsoft.com/office/drawing/2014/main" id="{5324753C-37BE-45F6-B7DE-4D7B44E4C44B}"/>
            </a:ext>
          </a:extLst>
        </xdr:cNvPr>
        <xdr:cNvSpPr txBox="1"/>
      </xdr:nvSpPr>
      <xdr:spPr>
        <a:xfrm>
          <a:off x="9258300" y="9268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706,466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101982</xdr:rowOff>
    </xdr:from>
    <xdr:to>
      <xdr:col>55</xdr:col>
      <xdr:colOff>88900</xdr:colOff>
      <xdr:row>56</xdr:row>
      <xdr:rowOff>101982</xdr:rowOff>
    </xdr:to>
    <xdr:cxnSp macro="">
      <xdr:nvCxnSpPr>
        <xdr:cNvPr id="234" name="直線コネクタ 233">
          <a:extLst>
            <a:ext uri="{FF2B5EF4-FFF2-40B4-BE49-F238E27FC236}">
              <a16:creationId xmlns:a16="http://schemas.microsoft.com/office/drawing/2014/main" id="{58CD4F18-BF66-4486-BBA4-19C52BB8AEC2}"/>
            </a:ext>
          </a:extLst>
        </xdr:cNvPr>
        <xdr:cNvCxnSpPr/>
      </xdr:nvCxnSpPr>
      <xdr:spPr>
        <a:xfrm>
          <a:off x="9154160" y="94898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26840</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7589ABD9-2FD7-4892-8A3A-BA75C25E5CC7}"/>
            </a:ext>
          </a:extLst>
        </xdr:cNvPr>
        <xdr:cNvSpPr txBox="1"/>
      </xdr:nvSpPr>
      <xdr:spPr>
        <a:xfrm>
          <a:off x="9258300" y="100852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281,253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3963</xdr:rowOff>
    </xdr:from>
    <xdr:to>
      <xdr:col>55</xdr:col>
      <xdr:colOff>50800</xdr:colOff>
      <xdr:row>61</xdr:row>
      <xdr:rowOff>105563</xdr:rowOff>
    </xdr:to>
    <xdr:sp macro="" textlink="">
      <xdr:nvSpPr>
        <xdr:cNvPr id="236" name="フローチャート: 判断 235">
          <a:extLst>
            <a:ext uri="{FF2B5EF4-FFF2-40B4-BE49-F238E27FC236}">
              <a16:creationId xmlns:a16="http://schemas.microsoft.com/office/drawing/2014/main" id="{0646D468-F972-49EE-AB09-90F9CEA1E9B1}"/>
            </a:ext>
          </a:extLst>
        </xdr:cNvPr>
        <xdr:cNvSpPr/>
      </xdr:nvSpPr>
      <xdr:spPr>
        <a:xfrm>
          <a:off x="9192260" y="1023000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22722</xdr:rowOff>
    </xdr:from>
    <xdr:to>
      <xdr:col>50</xdr:col>
      <xdr:colOff>165100</xdr:colOff>
      <xdr:row>61</xdr:row>
      <xdr:rowOff>124322</xdr:rowOff>
    </xdr:to>
    <xdr:sp macro="" textlink="">
      <xdr:nvSpPr>
        <xdr:cNvPr id="237" name="フローチャート: 判断 236">
          <a:extLst>
            <a:ext uri="{FF2B5EF4-FFF2-40B4-BE49-F238E27FC236}">
              <a16:creationId xmlns:a16="http://schemas.microsoft.com/office/drawing/2014/main" id="{5C8BFBD0-7A3B-45AC-B123-A786CEEDC2C3}"/>
            </a:ext>
          </a:extLst>
        </xdr:cNvPr>
        <xdr:cNvSpPr/>
      </xdr:nvSpPr>
      <xdr:spPr>
        <a:xfrm>
          <a:off x="8445500" y="10248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41979</xdr:rowOff>
    </xdr:from>
    <xdr:to>
      <xdr:col>46</xdr:col>
      <xdr:colOff>38100</xdr:colOff>
      <xdr:row>61</xdr:row>
      <xdr:rowOff>143579</xdr:rowOff>
    </xdr:to>
    <xdr:sp macro="" textlink="">
      <xdr:nvSpPr>
        <xdr:cNvPr id="238" name="フローチャート: 判断 237">
          <a:extLst>
            <a:ext uri="{FF2B5EF4-FFF2-40B4-BE49-F238E27FC236}">
              <a16:creationId xmlns:a16="http://schemas.microsoft.com/office/drawing/2014/main" id="{C6A7FA6B-C29D-4B2B-B8F5-5BBF97AA11FC}"/>
            </a:ext>
          </a:extLst>
        </xdr:cNvPr>
        <xdr:cNvSpPr/>
      </xdr:nvSpPr>
      <xdr:spPr>
        <a:xfrm>
          <a:off x="7670800" y="1026801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55283</xdr:rowOff>
    </xdr:from>
    <xdr:to>
      <xdr:col>41</xdr:col>
      <xdr:colOff>101600</xdr:colOff>
      <xdr:row>61</xdr:row>
      <xdr:rowOff>156883</xdr:rowOff>
    </xdr:to>
    <xdr:sp macro="" textlink="">
      <xdr:nvSpPr>
        <xdr:cNvPr id="239" name="フローチャート: 判断 238">
          <a:extLst>
            <a:ext uri="{FF2B5EF4-FFF2-40B4-BE49-F238E27FC236}">
              <a16:creationId xmlns:a16="http://schemas.microsoft.com/office/drawing/2014/main" id="{66C88A7A-292C-4443-937C-3081718281A1}"/>
            </a:ext>
          </a:extLst>
        </xdr:cNvPr>
        <xdr:cNvSpPr/>
      </xdr:nvSpPr>
      <xdr:spPr>
        <a:xfrm>
          <a:off x="6873240" y="10281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34371</xdr:rowOff>
    </xdr:from>
    <xdr:to>
      <xdr:col>36</xdr:col>
      <xdr:colOff>165100</xdr:colOff>
      <xdr:row>61</xdr:row>
      <xdr:rowOff>135971</xdr:rowOff>
    </xdr:to>
    <xdr:sp macro="" textlink="">
      <xdr:nvSpPr>
        <xdr:cNvPr id="240" name="フローチャート: 判断 239">
          <a:extLst>
            <a:ext uri="{FF2B5EF4-FFF2-40B4-BE49-F238E27FC236}">
              <a16:creationId xmlns:a16="http://schemas.microsoft.com/office/drawing/2014/main" id="{5BF39501-F14C-4880-8E44-A77C2876CE6A}"/>
            </a:ext>
          </a:extLst>
        </xdr:cNvPr>
        <xdr:cNvSpPr/>
      </xdr:nvSpPr>
      <xdr:spPr>
        <a:xfrm>
          <a:off x="6098540" y="10260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93BE7AAA-FF27-4566-A0C4-AFE87851BDA5}"/>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CA45AB11-19DB-4DF2-AD7B-5557E5A90773}"/>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6395753C-4E58-4A70-9C68-4CF0AC89E23D}"/>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8A42B0E7-BED2-4716-BE12-933AE402D993}"/>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2C7558D0-965E-4EE6-BAF1-209CCE7896A8}"/>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138814</xdr:rowOff>
    </xdr:from>
    <xdr:to>
      <xdr:col>55</xdr:col>
      <xdr:colOff>50800</xdr:colOff>
      <xdr:row>64</xdr:row>
      <xdr:rowOff>68964</xdr:rowOff>
    </xdr:to>
    <xdr:sp macro="" textlink="">
      <xdr:nvSpPr>
        <xdr:cNvPr id="246" name="楕円 245">
          <a:extLst>
            <a:ext uri="{FF2B5EF4-FFF2-40B4-BE49-F238E27FC236}">
              <a16:creationId xmlns:a16="http://schemas.microsoft.com/office/drawing/2014/main" id="{7F1322A1-E15D-459D-AFC2-A05941876D21}"/>
            </a:ext>
          </a:extLst>
        </xdr:cNvPr>
        <xdr:cNvSpPr/>
      </xdr:nvSpPr>
      <xdr:spPr>
        <a:xfrm>
          <a:off x="9192260" y="1070013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53741</xdr:rowOff>
    </xdr:from>
    <xdr:ext cx="534377" cy="259045"/>
    <xdr:sp macro="" textlink="">
      <xdr:nvSpPr>
        <xdr:cNvPr id="247" name="【橋りょう・トンネル】&#10;一人当たり有形固定資産（償却資産）額該当値テキスト">
          <a:extLst>
            <a:ext uri="{FF2B5EF4-FFF2-40B4-BE49-F238E27FC236}">
              <a16:creationId xmlns:a16="http://schemas.microsoft.com/office/drawing/2014/main" id="{671D28B3-93E7-4C2C-A69B-5DB61202693A}"/>
            </a:ext>
          </a:extLst>
        </xdr:cNvPr>
        <xdr:cNvSpPr txBox="1"/>
      </xdr:nvSpPr>
      <xdr:spPr>
        <a:xfrm>
          <a:off x="9258300" y="10615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139942</xdr:rowOff>
    </xdr:from>
    <xdr:to>
      <xdr:col>50</xdr:col>
      <xdr:colOff>165100</xdr:colOff>
      <xdr:row>64</xdr:row>
      <xdr:rowOff>70092</xdr:rowOff>
    </xdr:to>
    <xdr:sp macro="" textlink="">
      <xdr:nvSpPr>
        <xdr:cNvPr id="248" name="楕円 247">
          <a:extLst>
            <a:ext uri="{FF2B5EF4-FFF2-40B4-BE49-F238E27FC236}">
              <a16:creationId xmlns:a16="http://schemas.microsoft.com/office/drawing/2014/main" id="{80F92788-EC7C-41D5-B702-5C26BEC42C87}"/>
            </a:ext>
          </a:extLst>
        </xdr:cNvPr>
        <xdr:cNvSpPr/>
      </xdr:nvSpPr>
      <xdr:spPr>
        <a:xfrm>
          <a:off x="8445500" y="1070126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18164</xdr:rowOff>
    </xdr:from>
    <xdr:to>
      <xdr:col>55</xdr:col>
      <xdr:colOff>0</xdr:colOff>
      <xdr:row>64</xdr:row>
      <xdr:rowOff>19292</xdr:rowOff>
    </xdr:to>
    <xdr:cxnSp macro="">
      <xdr:nvCxnSpPr>
        <xdr:cNvPr id="249" name="直線コネクタ 248">
          <a:extLst>
            <a:ext uri="{FF2B5EF4-FFF2-40B4-BE49-F238E27FC236}">
              <a16:creationId xmlns:a16="http://schemas.microsoft.com/office/drawing/2014/main" id="{D94D693E-0EFB-47D0-AFA6-D8023BDA8749}"/>
            </a:ext>
          </a:extLst>
        </xdr:cNvPr>
        <xdr:cNvCxnSpPr/>
      </xdr:nvCxnSpPr>
      <xdr:spPr>
        <a:xfrm flipV="1">
          <a:off x="8496300" y="10747124"/>
          <a:ext cx="723900" cy="1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140538</xdr:rowOff>
    </xdr:from>
    <xdr:to>
      <xdr:col>46</xdr:col>
      <xdr:colOff>38100</xdr:colOff>
      <xdr:row>64</xdr:row>
      <xdr:rowOff>70688</xdr:rowOff>
    </xdr:to>
    <xdr:sp macro="" textlink="">
      <xdr:nvSpPr>
        <xdr:cNvPr id="250" name="楕円 249">
          <a:extLst>
            <a:ext uri="{FF2B5EF4-FFF2-40B4-BE49-F238E27FC236}">
              <a16:creationId xmlns:a16="http://schemas.microsoft.com/office/drawing/2014/main" id="{4C44598C-A030-4DD2-AA33-F03BED00262A}"/>
            </a:ext>
          </a:extLst>
        </xdr:cNvPr>
        <xdr:cNvSpPr/>
      </xdr:nvSpPr>
      <xdr:spPr>
        <a:xfrm>
          <a:off x="7670800" y="1070185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19292</xdr:rowOff>
    </xdr:from>
    <xdr:to>
      <xdr:col>50</xdr:col>
      <xdr:colOff>114300</xdr:colOff>
      <xdr:row>64</xdr:row>
      <xdr:rowOff>19888</xdr:rowOff>
    </xdr:to>
    <xdr:cxnSp macro="">
      <xdr:nvCxnSpPr>
        <xdr:cNvPr id="251" name="直線コネクタ 250">
          <a:extLst>
            <a:ext uri="{FF2B5EF4-FFF2-40B4-BE49-F238E27FC236}">
              <a16:creationId xmlns:a16="http://schemas.microsoft.com/office/drawing/2014/main" id="{BA70CEF0-8792-4244-AFC2-DB94B8086333}"/>
            </a:ext>
          </a:extLst>
        </xdr:cNvPr>
        <xdr:cNvCxnSpPr/>
      </xdr:nvCxnSpPr>
      <xdr:spPr>
        <a:xfrm flipV="1">
          <a:off x="7713980" y="10748252"/>
          <a:ext cx="782320" cy="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143213</xdr:rowOff>
    </xdr:from>
    <xdr:to>
      <xdr:col>41</xdr:col>
      <xdr:colOff>101600</xdr:colOff>
      <xdr:row>64</xdr:row>
      <xdr:rowOff>73363</xdr:rowOff>
    </xdr:to>
    <xdr:sp macro="" textlink="">
      <xdr:nvSpPr>
        <xdr:cNvPr id="252" name="楕円 251">
          <a:extLst>
            <a:ext uri="{FF2B5EF4-FFF2-40B4-BE49-F238E27FC236}">
              <a16:creationId xmlns:a16="http://schemas.microsoft.com/office/drawing/2014/main" id="{BA6B3D9F-165D-4FD6-9F71-562602D21656}"/>
            </a:ext>
          </a:extLst>
        </xdr:cNvPr>
        <xdr:cNvSpPr/>
      </xdr:nvSpPr>
      <xdr:spPr>
        <a:xfrm>
          <a:off x="6873240" y="1070453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19888</xdr:rowOff>
    </xdr:from>
    <xdr:to>
      <xdr:col>45</xdr:col>
      <xdr:colOff>177800</xdr:colOff>
      <xdr:row>64</xdr:row>
      <xdr:rowOff>22563</xdr:rowOff>
    </xdr:to>
    <xdr:cxnSp macro="">
      <xdr:nvCxnSpPr>
        <xdr:cNvPr id="253" name="直線コネクタ 252">
          <a:extLst>
            <a:ext uri="{FF2B5EF4-FFF2-40B4-BE49-F238E27FC236}">
              <a16:creationId xmlns:a16="http://schemas.microsoft.com/office/drawing/2014/main" id="{F4D111C3-876F-4577-9EC1-DFAC56858DD5}"/>
            </a:ext>
          </a:extLst>
        </xdr:cNvPr>
        <xdr:cNvCxnSpPr/>
      </xdr:nvCxnSpPr>
      <xdr:spPr>
        <a:xfrm flipV="1">
          <a:off x="6924040" y="10748848"/>
          <a:ext cx="789940" cy="2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144076</xdr:rowOff>
    </xdr:from>
    <xdr:to>
      <xdr:col>36</xdr:col>
      <xdr:colOff>165100</xdr:colOff>
      <xdr:row>64</xdr:row>
      <xdr:rowOff>74226</xdr:rowOff>
    </xdr:to>
    <xdr:sp macro="" textlink="">
      <xdr:nvSpPr>
        <xdr:cNvPr id="254" name="楕円 253">
          <a:extLst>
            <a:ext uri="{FF2B5EF4-FFF2-40B4-BE49-F238E27FC236}">
              <a16:creationId xmlns:a16="http://schemas.microsoft.com/office/drawing/2014/main" id="{42C94C03-4E6F-4683-A61A-85064845FAF1}"/>
            </a:ext>
          </a:extLst>
        </xdr:cNvPr>
        <xdr:cNvSpPr/>
      </xdr:nvSpPr>
      <xdr:spPr>
        <a:xfrm>
          <a:off x="6098540" y="107053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22563</xdr:rowOff>
    </xdr:from>
    <xdr:to>
      <xdr:col>41</xdr:col>
      <xdr:colOff>50800</xdr:colOff>
      <xdr:row>64</xdr:row>
      <xdr:rowOff>23426</xdr:rowOff>
    </xdr:to>
    <xdr:cxnSp macro="">
      <xdr:nvCxnSpPr>
        <xdr:cNvPr id="255" name="直線コネクタ 254">
          <a:extLst>
            <a:ext uri="{FF2B5EF4-FFF2-40B4-BE49-F238E27FC236}">
              <a16:creationId xmlns:a16="http://schemas.microsoft.com/office/drawing/2014/main" id="{30CAC8A7-B8F9-44C6-B6A6-FCEBB5AE41E7}"/>
            </a:ext>
          </a:extLst>
        </xdr:cNvPr>
        <xdr:cNvCxnSpPr/>
      </xdr:nvCxnSpPr>
      <xdr:spPr>
        <a:xfrm flipV="1">
          <a:off x="6149340" y="10751523"/>
          <a:ext cx="774700" cy="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59</xdr:row>
      <xdr:rowOff>140849</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1FBEBCD0-F387-46BD-9D34-BDDD534BD73B}"/>
            </a:ext>
          </a:extLst>
        </xdr:cNvPr>
        <xdr:cNvSpPr txBox="1"/>
      </xdr:nvSpPr>
      <xdr:spPr>
        <a:xfrm>
          <a:off x="8214575" y="10031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160106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6715D5BE-4B96-4357-B45D-D466EC3EB13A}"/>
            </a:ext>
          </a:extLst>
        </xdr:cNvPr>
        <xdr:cNvSpPr txBox="1"/>
      </xdr:nvSpPr>
      <xdr:spPr>
        <a:xfrm>
          <a:off x="7444955" y="100508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1960</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9ACE1F85-CE1C-4BBD-8D53-021193A87FDC}"/>
            </a:ext>
          </a:extLst>
        </xdr:cNvPr>
        <xdr:cNvSpPr txBox="1"/>
      </xdr:nvSpPr>
      <xdr:spPr>
        <a:xfrm>
          <a:off x="6670255" y="100603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152498</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1BBB0E73-3AB8-440F-98A4-7C9FE57BB2D7}"/>
            </a:ext>
          </a:extLst>
        </xdr:cNvPr>
        <xdr:cNvSpPr txBox="1"/>
      </xdr:nvSpPr>
      <xdr:spPr>
        <a:xfrm>
          <a:off x="5872695" y="10043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61219</xdr:rowOff>
    </xdr:from>
    <xdr:ext cx="534377" cy="259045"/>
    <xdr:sp macro="" textlink="">
      <xdr:nvSpPr>
        <xdr:cNvPr id="260" name="n_1mainValue【橋りょう・トンネル】&#10;一人当たり有形固定資産（償却資産）額">
          <a:extLst>
            <a:ext uri="{FF2B5EF4-FFF2-40B4-BE49-F238E27FC236}">
              <a16:creationId xmlns:a16="http://schemas.microsoft.com/office/drawing/2014/main" id="{D0DFA9E9-298D-4A95-805A-4E0AF6F747C6}"/>
            </a:ext>
          </a:extLst>
        </xdr:cNvPr>
        <xdr:cNvSpPr txBox="1"/>
      </xdr:nvSpPr>
      <xdr:spPr>
        <a:xfrm>
          <a:off x="8239271" y="10790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61815</xdr:rowOff>
    </xdr:from>
    <xdr:ext cx="534377" cy="259045"/>
    <xdr:sp macro="" textlink="">
      <xdr:nvSpPr>
        <xdr:cNvPr id="261" name="n_2mainValue【橋りょう・トンネル】&#10;一人当たり有形固定資産（償却資産）額">
          <a:extLst>
            <a:ext uri="{FF2B5EF4-FFF2-40B4-BE49-F238E27FC236}">
              <a16:creationId xmlns:a16="http://schemas.microsoft.com/office/drawing/2014/main" id="{C28A8299-2D45-4D53-8E0A-EA8CBC60C2A9}"/>
            </a:ext>
          </a:extLst>
        </xdr:cNvPr>
        <xdr:cNvSpPr txBox="1"/>
      </xdr:nvSpPr>
      <xdr:spPr>
        <a:xfrm>
          <a:off x="7477271" y="10790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64490</xdr:rowOff>
    </xdr:from>
    <xdr:ext cx="534377" cy="259045"/>
    <xdr:sp macro="" textlink="">
      <xdr:nvSpPr>
        <xdr:cNvPr id="262" name="n_3mainValue【橋りょう・トンネル】&#10;一人当たり有形固定資産（償却資産）額">
          <a:extLst>
            <a:ext uri="{FF2B5EF4-FFF2-40B4-BE49-F238E27FC236}">
              <a16:creationId xmlns:a16="http://schemas.microsoft.com/office/drawing/2014/main" id="{736E7745-13EA-497C-8253-25B01E88E792}"/>
            </a:ext>
          </a:extLst>
        </xdr:cNvPr>
        <xdr:cNvSpPr txBox="1"/>
      </xdr:nvSpPr>
      <xdr:spPr>
        <a:xfrm>
          <a:off x="6702571" y="10793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65353</xdr:rowOff>
    </xdr:from>
    <xdr:ext cx="534377" cy="259045"/>
    <xdr:sp macro="" textlink="">
      <xdr:nvSpPr>
        <xdr:cNvPr id="263" name="n_4mainValue【橋りょう・トンネル】&#10;一人当たり有形固定資産（償却資産）額">
          <a:extLst>
            <a:ext uri="{FF2B5EF4-FFF2-40B4-BE49-F238E27FC236}">
              <a16:creationId xmlns:a16="http://schemas.microsoft.com/office/drawing/2014/main" id="{3E5D5B51-7510-46B7-B036-18BA3EDAAB83}"/>
            </a:ext>
          </a:extLst>
        </xdr:cNvPr>
        <xdr:cNvSpPr txBox="1"/>
      </xdr:nvSpPr>
      <xdr:spPr>
        <a:xfrm>
          <a:off x="5905011" y="10794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3D15E992-026E-4DE3-A715-63C1DB102BC4}"/>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69D6FC1F-6598-413E-9D82-038FEAE0E043}"/>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50B5ADED-76A4-4AE0-B38E-BEEE09912CA6}"/>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CE87AAE4-62CF-4BDA-BCC7-ADDD69792211}"/>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A6F3C7C7-A855-4860-9D84-FDACDEEDA8E1}"/>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AC1D9C6E-4605-4FC2-B810-87ECD62DF665}"/>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816D7410-B02C-471E-B48C-7009B0DA0C60}"/>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65B2BEDA-A853-4616-921E-BF4EA8D3FDA0}"/>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11631921-64AE-4111-8A52-4DB06A9597D1}"/>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10C14F8C-48DA-448C-87EA-FA9753612771}"/>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A1CF5BF3-EEF7-4191-8A42-00893ACED4DA}"/>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C91D448A-AE90-4D84-BC6A-A8EBD3196C87}"/>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BEFA9E4D-160F-4900-957E-37A72B4B729F}"/>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0BC7AD5A-A189-4AEF-B470-4FB9CDAD6B00}"/>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8A590DCB-761E-42BF-A136-AC990A81D0A1}"/>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44F9FD13-5B00-4F1A-B6DD-7EB191127FFB}"/>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6D0C42A5-5C2F-4EB3-82CD-18B46EA8644B}"/>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D76E4739-7467-449C-8CE0-2E3D3AA1CE8B}"/>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CC8D3AFC-243C-4E9D-954F-B7231CCE1080}"/>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027AC20E-77A8-400A-9E76-EA693E57FDAD}"/>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5DD47CF6-F7C7-4E6E-BD40-E5EF94ECE504}"/>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96C65D73-BD62-4A3F-AE9F-CDC162EE016C}"/>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52DD2765-5CAB-4E97-A426-3F66BC59FA6D}"/>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3BA60471-68CB-4A68-82CF-DA56E8B7C507}"/>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163830</xdr:rowOff>
    </xdr:from>
    <xdr:to>
      <xdr:col>24</xdr:col>
      <xdr:colOff>62865</xdr:colOff>
      <xdr:row>86</xdr:row>
      <xdr:rowOff>100964</xdr:rowOff>
    </xdr:to>
    <xdr:cxnSp macro="">
      <xdr:nvCxnSpPr>
        <xdr:cNvPr id="288" name="直線コネクタ 287">
          <a:extLst>
            <a:ext uri="{FF2B5EF4-FFF2-40B4-BE49-F238E27FC236}">
              <a16:creationId xmlns:a16="http://schemas.microsoft.com/office/drawing/2014/main" id="{7AA130ED-A97B-4A4B-B9D5-2A3DFBB83B9D}"/>
            </a:ext>
          </a:extLst>
        </xdr:cNvPr>
        <xdr:cNvCxnSpPr/>
      </xdr:nvCxnSpPr>
      <xdr:spPr>
        <a:xfrm flipV="1">
          <a:off x="4086225" y="13072110"/>
          <a:ext cx="0" cy="14458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104791</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4FBB8704-57AE-4634-A575-36FF816A7B67}"/>
            </a:ext>
          </a:extLst>
        </xdr:cNvPr>
        <xdr:cNvSpPr txBox="1"/>
      </xdr:nvSpPr>
      <xdr:spPr>
        <a:xfrm>
          <a:off x="4124960" y="14521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100964</xdr:rowOff>
    </xdr:from>
    <xdr:to>
      <xdr:col>24</xdr:col>
      <xdr:colOff>152400</xdr:colOff>
      <xdr:row>86</xdr:row>
      <xdr:rowOff>100964</xdr:rowOff>
    </xdr:to>
    <xdr:cxnSp macro="">
      <xdr:nvCxnSpPr>
        <xdr:cNvPr id="290" name="直線コネクタ 289">
          <a:extLst>
            <a:ext uri="{FF2B5EF4-FFF2-40B4-BE49-F238E27FC236}">
              <a16:creationId xmlns:a16="http://schemas.microsoft.com/office/drawing/2014/main" id="{2F8A6A49-5E7F-44D2-B13E-E522A2173461}"/>
            </a:ext>
          </a:extLst>
        </xdr:cNvPr>
        <xdr:cNvCxnSpPr/>
      </xdr:nvCxnSpPr>
      <xdr:spPr>
        <a:xfrm>
          <a:off x="4020820" y="1451800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110507</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74F02EA9-8CA2-4397-A6C4-434BED7736B9}"/>
            </a:ext>
          </a:extLst>
        </xdr:cNvPr>
        <xdr:cNvSpPr txBox="1"/>
      </xdr:nvSpPr>
      <xdr:spPr>
        <a:xfrm>
          <a:off x="4124960" y="12851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163830</xdr:rowOff>
    </xdr:from>
    <xdr:to>
      <xdr:col>24</xdr:col>
      <xdr:colOff>152400</xdr:colOff>
      <xdr:row>77</xdr:row>
      <xdr:rowOff>163830</xdr:rowOff>
    </xdr:to>
    <xdr:cxnSp macro="">
      <xdr:nvCxnSpPr>
        <xdr:cNvPr id="292" name="直線コネクタ 291">
          <a:extLst>
            <a:ext uri="{FF2B5EF4-FFF2-40B4-BE49-F238E27FC236}">
              <a16:creationId xmlns:a16="http://schemas.microsoft.com/office/drawing/2014/main" id="{15AFB59C-F2EF-4421-8D5C-CADA092C6C3D}"/>
            </a:ext>
          </a:extLst>
        </xdr:cNvPr>
        <xdr:cNvCxnSpPr/>
      </xdr:nvCxnSpPr>
      <xdr:spPr>
        <a:xfrm>
          <a:off x="4020820" y="130721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67327</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93AEE6F3-5B58-45F8-8ED8-2F75EF31519D}"/>
            </a:ext>
          </a:extLst>
        </xdr:cNvPr>
        <xdr:cNvSpPr txBox="1"/>
      </xdr:nvSpPr>
      <xdr:spPr>
        <a:xfrm>
          <a:off x="4124960" y="138138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44450</xdr:rowOff>
    </xdr:from>
    <xdr:to>
      <xdr:col>24</xdr:col>
      <xdr:colOff>114300</xdr:colOff>
      <xdr:row>83</xdr:row>
      <xdr:rowOff>146050</xdr:rowOff>
    </xdr:to>
    <xdr:sp macro="" textlink="">
      <xdr:nvSpPr>
        <xdr:cNvPr id="294" name="フローチャート: 判断 293">
          <a:extLst>
            <a:ext uri="{FF2B5EF4-FFF2-40B4-BE49-F238E27FC236}">
              <a16:creationId xmlns:a16="http://schemas.microsoft.com/office/drawing/2014/main" id="{E7FC86B9-2B5F-46C4-831D-74F2E74AAD5F}"/>
            </a:ext>
          </a:extLst>
        </xdr:cNvPr>
        <xdr:cNvSpPr/>
      </xdr:nvSpPr>
      <xdr:spPr>
        <a:xfrm>
          <a:off x="4036060" y="1395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8255</xdr:rowOff>
    </xdr:from>
    <xdr:to>
      <xdr:col>20</xdr:col>
      <xdr:colOff>38100</xdr:colOff>
      <xdr:row>83</xdr:row>
      <xdr:rowOff>109855</xdr:rowOff>
    </xdr:to>
    <xdr:sp macro="" textlink="">
      <xdr:nvSpPr>
        <xdr:cNvPr id="295" name="フローチャート: 判断 294">
          <a:extLst>
            <a:ext uri="{FF2B5EF4-FFF2-40B4-BE49-F238E27FC236}">
              <a16:creationId xmlns:a16="http://schemas.microsoft.com/office/drawing/2014/main" id="{15B43AF9-0926-4174-B74C-E3319083B0D9}"/>
            </a:ext>
          </a:extLst>
        </xdr:cNvPr>
        <xdr:cNvSpPr/>
      </xdr:nvSpPr>
      <xdr:spPr>
        <a:xfrm>
          <a:off x="3312160" y="1392237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168275</xdr:rowOff>
    </xdr:from>
    <xdr:to>
      <xdr:col>15</xdr:col>
      <xdr:colOff>101600</xdr:colOff>
      <xdr:row>83</xdr:row>
      <xdr:rowOff>98425</xdr:rowOff>
    </xdr:to>
    <xdr:sp macro="" textlink="">
      <xdr:nvSpPr>
        <xdr:cNvPr id="296" name="フローチャート: 判断 295">
          <a:extLst>
            <a:ext uri="{FF2B5EF4-FFF2-40B4-BE49-F238E27FC236}">
              <a16:creationId xmlns:a16="http://schemas.microsoft.com/office/drawing/2014/main" id="{4E9EC382-1A53-4B43-8166-FC7A35184491}"/>
            </a:ext>
          </a:extLst>
        </xdr:cNvPr>
        <xdr:cNvSpPr/>
      </xdr:nvSpPr>
      <xdr:spPr>
        <a:xfrm>
          <a:off x="2514600" y="139147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160655</xdr:rowOff>
    </xdr:from>
    <xdr:to>
      <xdr:col>10</xdr:col>
      <xdr:colOff>165100</xdr:colOff>
      <xdr:row>83</xdr:row>
      <xdr:rowOff>90805</xdr:rowOff>
    </xdr:to>
    <xdr:sp macro="" textlink="">
      <xdr:nvSpPr>
        <xdr:cNvPr id="297" name="フローチャート: 判断 296">
          <a:extLst>
            <a:ext uri="{FF2B5EF4-FFF2-40B4-BE49-F238E27FC236}">
              <a16:creationId xmlns:a16="http://schemas.microsoft.com/office/drawing/2014/main" id="{21116859-6F63-4DDA-9C5A-2B3D9098A0A0}"/>
            </a:ext>
          </a:extLst>
        </xdr:cNvPr>
        <xdr:cNvSpPr/>
      </xdr:nvSpPr>
      <xdr:spPr>
        <a:xfrm>
          <a:off x="1739900" y="139071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118745</xdr:rowOff>
    </xdr:from>
    <xdr:to>
      <xdr:col>6</xdr:col>
      <xdr:colOff>38100</xdr:colOff>
      <xdr:row>83</xdr:row>
      <xdr:rowOff>48895</xdr:rowOff>
    </xdr:to>
    <xdr:sp macro="" textlink="">
      <xdr:nvSpPr>
        <xdr:cNvPr id="298" name="フローチャート: 判断 297">
          <a:extLst>
            <a:ext uri="{FF2B5EF4-FFF2-40B4-BE49-F238E27FC236}">
              <a16:creationId xmlns:a16="http://schemas.microsoft.com/office/drawing/2014/main" id="{9144AE45-346D-4B76-8D2A-B5FBCEAE78B7}"/>
            </a:ext>
          </a:extLst>
        </xdr:cNvPr>
        <xdr:cNvSpPr/>
      </xdr:nvSpPr>
      <xdr:spPr>
        <a:xfrm>
          <a:off x="965200" y="138652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E4CBBC65-BCD4-49CB-9623-0479E19EB0AA}"/>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CD9A7D90-53A8-4899-AE28-353E890A0827}"/>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4DE121B9-8D90-4EFA-9008-B1983E9C0D75}"/>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CDBBCEA3-94EE-4873-8FAC-7BE5DE669FF2}"/>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27362DDA-634B-421B-BD96-4D2FF0C43F00}"/>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97789</xdr:rowOff>
    </xdr:from>
    <xdr:to>
      <xdr:col>24</xdr:col>
      <xdr:colOff>114300</xdr:colOff>
      <xdr:row>84</xdr:row>
      <xdr:rowOff>27939</xdr:rowOff>
    </xdr:to>
    <xdr:sp macro="" textlink="">
      <xdr:nvSpPr>
        <xdr:cNvPr id="304" name="楕円 303">
          <a:extLst>
            <a:ext uri="{FF2B5EF4-FFF2-40B4-BE49-F238E27FC236}">
              <a16:creationId xmlns:a16="http://schemas.microsoft.com/office/drawing/2014/main" id="{7F2B95B8-7E70-497B-945B-CF8F7539EA6A}"/>
            </a:ext>
          </a:extLst>
        </xdr:cNvPr>
        <xdr:cNvSpPr/>
      </xdr:nvSpPr>
      <xdr:spPr>
        <a:xfrm>
          <a:off x="4036060" y="1401190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76216</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25DC2513-CDE2-4C2D-9AC6-55E41D0F149D}"/>
            </a:ext>
          </a:extLst>
        </xdr:cNvPr>
        <xdr:cNvSpPr txBox="1"/>
      </xdr:nvSpPr>
      <xdr:spPr>
        <a:xfrm>
          <a:off x="4124960" y="13990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65405</xdr:rowOff>
    </xdr:from>
    <xdr:to>
      <xdr:col>20</xdr:col>
      <xdr:colOff>38100</xdr:colOff>
      <xdr:row>83</xdr:row>
      <xdr:rowOff>167005</xdr:rowOff>
    </xdr:to>
    <xdr:sp macro="" textlink="">
      <xdr:nvSpPr>
        <xdr:cNvPr id="306" name="楕円 305">
          <a:extLst>
            <a:ext uri="{FF2B5EF4-FFF2-40B4-BE49-F238E27FC236}">
              <a16:creationId xmlns:a16="http://schemas.microsoft.com/office/drawing/2014/main" id="{005F77F4-2C18-4CF0-96B2-BF5C38EBE4A5}"/>
            </a:ext>
          </a:extLst>
        </xdr:cNvPr>
        <xdr:cNvSpPr/>
      </xdr:nvSpPr>
      <xdr:spPr>
        <a:xfrm>
          <a:off x="3312160" y="139795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116205</xdr:rowOff>
    </xdr:from>
    <xdr:to>
      <xdr:col>24</xdr:col>
      <xdr:colOff>63500</xdr:colOff>
      <xdr:row>83</xdr:row>
      <xdr:rowOff>148589</xdr:rowOff>
    </xdr:to>
    <xdr:cxnSp macro="">
      <xdr:nvCxnSpPr>
        <xdr:cNvPr id="307" name="直線コネクタ 306">
          <a:extLst>
            <a:ext uri="{FF2B5EF4-FFF2-40B4-BE49-F238E27FC236}">
              <a16:creationId xmlns:a16="http://schemas.microsoft.com/office/drawing/2014/main" id="{C1199ECD-12EC-419F-A7BC-0D6CEDEC5A03}"/>
            </a:ext>
          </a:extLst>
        </xdr:cNvPr>
        <xdr:cNvCxnSpPr/>
      </xdr:nvCxnSpPr>
      <xdr:spPr>
        <a:xfrm>
          <a:off x="3355340" y="14030325"/>
          <a:ext cx="73152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34925</xdr:rowOff>
    </xdr:from>
    <xdr:to>
      <xdr:col>15</xdr:col>
      <xdr:colOff>101600</xdr:colOff>
      <xdr:row>83</xdr:row>
      <xdr:rowOff>136525</xdr:rowOff>
    </xdr:to>
    <xdr:sp macro="" textlink="">
      <xdr:nvSpPr>
        <xdr:cNvPr id="308" name="楕円 307">
          <a:extLst>
            <a:ext uri="{FF2B5EF4-FFF2-40B4-BE49-F238E27FC236}">
              <a16:creationId xmlns:a16="http://schemas.microsoft.com/office/drawing/2014/main" id="{8144CB73-2201-44B7-ADF3-152D071F2C93}"/>
            </a:ext>
          </a:extLst>
        </xdr:cNvPr>
        <xdr:cNvSpPr/>
      </xdr:nvSpPr>
      <xdr:spPr>
        <a:xfrm>
          <a:off x="2514600" y="13949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85725</xdr:rowOff>
    </xdr:from>
    <xdr:to>
      <xdr:col>19</xdr:col>
      <xdr:colOff>177800</xdr:colOff>
      <xdr:row>83</xdr:row>
      <xdr:rowOff>116205</xdr:rowOff>
    </xdr:to>
    <xdr:cxnSp macro="">
      <xdr:nvCxnSpPr>
        <xdr:cNvPr id="309" name="直線コネクタ 308">
          <a:extLst>
            <a:ext uri="{FF2B5EF4-FFF2-40B4-BE49-F238E27FC236}">
              <a16:creationId xmlns:a16="http://schemas.microsoft.com/office/drawing/2014/main" id="{B9D72918-807A-40DD-91BD-30CBB2D40462}"/>
            </a:ext>
          </a:extLst>
        </xdr:cNvPr>
        <xdr:cNvCxnSpPr/>
      </xdr:nvCxnSpPr>
      <xdr:spPr>
        <a:xfrm>
          <a:off x="2565400" y="13999845"/>
          <a:ext cx="78994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17780</xdr:rowOff>
    </xdr:from>
    <xdr:to>
      <xdr:col>10</xdr:col>
      <xdr:colOff>165100</xdr:colOff>
      <xdr:row>83</xdr:row>
      <xdr:rowOff>119380</xdr:rowOff>
    </xdr:to>
    <xdr:sp macro="" textlink="">
      <xdr:nvSpPr>
        <xdr:cNvPr id="310" name="楕円 309">
          <a:extLst>
            <a:ext uri="{FF2B5EF4-FFF2-40B4-BE49-F238E27FC236}">
              <a16:creationId xmlns:a16="http://schemas.microsoft.com/office/drawing/2014/main" id="{2967D714-F6FB-43C4-9A6C-A9A397333DAD}"/>
            </a:ext>
          </a:extLst>
        </xdr:cNvPr>
        <xdr:cNvSpPr/>
      </xdr:nvSpPr>
      <xdr:spPr>
        <a:xfrm>
          <a:off x="1739900" y="1393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68580</xdr:rowOff>
    </xdr:from>
    <xdr:to>
      <xdr:col>15</xdr:col>
      <xdr:colOff>50800</xdr:colOff>
      <xdr:row>83</xdr:row>
      <xdr:rowOff>85725</xdr:rowOff>
    </xdr:to>
    <xdr:cxnSp macro="">
      <xdr:nvCxnSpPr>
        <xdr:cNvPr id="311" name="直線コネクタ 310">
          <a:extLst>
            <a:ext uri="{FF2B5EF4-FFF2-40B4-BE49-F238E27FC236}">
              <a16:creationId xmlns:a16="http://schemas.microsoft.com/office/drawing/2014/main" id="{B1D4BD00-584B-4E09-870A-BA29C62EA8C0}"/>
            </a:ext>
          </a:extLst>
        </xdr:cNvPr>
        <xdr:cNvCxnSpPr/>
      </xdr:nvCxnSpPr>
      <xdr:spPr>
        <a:xfrm>
          <a:off x="1790700" y="13982700"/>
          <a:ext cx="7747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158750</xdr:rowOff>
    </xdr:from>
    <xdr:to>
      <xdr:col>6</xdr:col>
      <xdr:colOff>38100</xdr:colOff>
      <xdr:row>83</xdr:row>
      <xdr:rowOff>88900</xdr:rowOff>
    </xdr:to>
    <xdr:sp macro="" textlink="">
      <xdr:nvSpPr>
        <xdr:cNvPr id="312" name="楕円 311">
          <a:extLst>
            <a:ext uri="{FF2B5EF4-FFF2-40B4-BE49-F238E27FC236}">
              <a16:creationId xmlns:a16="http://schemas.microsoft.com/office/drawing/2014/main" id="{906D0869-7DD8-4E76-99AE-77FBC2C2CDED}"/>
            </a:ext>
          </a:extLst>
        </xdr:cNvPr>
        <xdr:cNvSpPr/>
      </xdr:nvSpPr>
      <xdr:spPr>
        <a:xfrm>
          <a:off x="965200" y="139052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38100</xdr:rowOff>
    </xdr:from>
    <xdr:to>
      <xdr:col>10</xdr:col>
      <xdr:colOff>114300</xdr:colOff>
      <xdr:row>83</xdr:row>
      <xdr:rowOff>68580</xdr:rowOff>
    </xdr:to>
    <xdr:cxnSp macro="">
      <xdr:nvCxnSpPr>
        <xdr:cNvPr id="313" name="直線コネクタ 312">
          <a:extLst>
            <a:ext uri="{FF2B5EF4-FFF2-40B4-BE49-F238E27FC236}">
              <a16:creationId xmlns:a16="http://schemas.microsoft.com/office/drawing/2014/main" id="{C023A417-25D9-4CEC-8500-F21EE4CAB22F}"/>
            </a:ext>
          </a:extLst>
        </xdr:cNvPr>
        <xdr:cNvCxnSpPr/>
      </xdr:nvCxnSpPr>
      <xdr:spPr>
        <a:xfrm>
          <a:off x="1008380" y="13952220"/>
          <a:ext cx="78232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126382</xdr:rowOff>
    </xdr:from>
    <xdr:ext cx="405111" cy="259045"/>
    <xdr:sp macro="" textlink="">
      <xdr:nvSpPr>
        <xdr:cNvPr id="314" name="n_1aveValue【公営住宅】&#10;有形固定資産減価償却率">
          <a:extLst>
            <a:ext uri="{FF2B5EF4-FFF2-40B4-BE49-F238E27FC236}">
              <a16:creationId xmlns:a16="http://schemas.microsoft.com/office/drawing/2014/main" id="{967B9610-0BD9-4976-84FC-8B1F4863AA44}"/>
            </a:ext>
          </a:extLst>
        </xdr:cNvPr>
        <xdr:cNvSpPr txBox="1"/>
      </xdr:nvSpPr>
      <xdr:spPr>
        <a:xfrm>
          <a:off x="3170564" y="13705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114952</xdr:rowOff>
    </xdr:from>
    <xdr:ext cx="405111" cy="259045"/>
    <xdr:sp macro="" textlink="">
      <xdr:nvSpPr>
        <xdr:cNvPr id="315" name="n_2aveValue【公営住宅】&#10;有形固定資産減価償却率">
          <a:extLst>
            <a:ext uri="{FF2B5EF4-FFF2-40B4-BE49-F238E27FC236}">
              <a16:creationId xmlns:a16="http://schemas.microsoft.com/office/drawing/2014/main" id="{A410FF10-F2E7-4AC9-B149-C528A1EA28C2}"/>
            </a:ext>
          </a:extLst>
        </xdr:cNvPr>
        <xdr:cNvSpPr txBox="1"/>
      </xdr:nvSpPr>
      <xdr:spPr>
        <a:xfrm>
          <a:off x="2385704" y="13693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107332</xdr:rowOff>
    </xdr:from>
    <xdr:ext cx="405111" cy="259045"/>
    <xdr:sp macro="" textlink="">
      <xdr:nvSpPr>
        <xdr:cNvPr id="316" name="n_3aveValue【公営住宅】&#10;有形固定資産減価償却率">
          <a:extLst>
            <a:ext uri="{FF2B5EF4-FFF2-40B4-BE49-F238E27FC236}">
              <a16:creationId xmlns:a16="http://schemas.microsoft.com/office/drawing/2014/main" id="{C92377A5-8AB6-4675-A316-6215612EAFD2}"/>
            </a:ext>
          </a:extLst>
        </xdr:cNvPr>
        <xdr:cNvSpPr txBox="1"/>
      </xdr:nvSpPr>
      <xdr:spPr>
        <a:xfrm>
          <a:off x="1611004" y="1368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65422</xdr:rowOff>
    </xdr:from>
    <xdr:ext cx="405111" cy="259045"/>
    <xdr:sp macro="" textlink="">
      <xdr:nvSpPr>
        <xdr:cNvPr id="317" name="n_4aveValue【公営住宅】&#10;有形固定資産減価償却率">
          <a:extLst>
            <a:ext uri="{FF2B5EF4-FFF2-40B4-BE49-F238E27FC236}">
              <a16:creationId xmlns:a16="http://schemas.microsoft.com/office/drawing/2014/main" id="{6CDD5908-239A-4954-8119-5753D20754C4}"/>
            </a:ext>
          </a:extLst>
        </xdr:cNvPr>
        <xdr:cNvSpPr txBox="1"/>
      </xdr:nvSpPr>
      <xdr:spPr>
        <a:xfrm>
          <a:off x="836304" y="13644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158132</xdr:rowOff>
    </xdr:from>
    <xdr:ext cx="405111" cy="259045"/>
    <xdr:sp macro="" textlink="">
      <xdr:nvSpPr>
        <xdr:cNvPr id="318" name="n_1mainValue【公営住宅】&#10;有形固定資産減価償却率">
          <a:extLst>
            <a:ext uri="{FF2B5EF4-FFF2-40B4-BE49-F238E27FC236}">
              <a16:creationId xmlns:a16="http://schemas.microsoft.com/office/drawing/2014/main" id="{33E383E4-4301-4747-A98E-0B0F4E366C19}"/>
            </a:ext>
          </a:extLst>
        </xdr:cNvPr>
        <xdr:cNvSpPr txBox="1"/>
      </xdr:nvSpPr>
      <xdr:spPr>
        <a:xfrm>
          <a:off x="3170564" y="14072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127652</xdr:rowOff>
    </xdr:from>
    <xdr:ext cx="405111" cy="259045"/>
    <xdr:sp macro="" textlink="">
      <xdr:nvSpPr>
        <xdr:cNvPr id="319" name="n_2mainValue【公営住宅】&#10;有形固定資産減価償却率">
          <a:extLst>
            <a:ext uri="{FF2B5EF4-FFF2-40B4-BE49-F238E27FC236}">
              <a16:creationId xmlns:a16="http://schemas.microsoft.com/office/drawing/2014/main" id="{FC4408EB-CCC3-4C7B-A2D8-683F7AF4ABF1}"/>
            </a:ext>
          </a:extLst>
        </xdr:cNvPr>
        <xdr:cNvSpPr txBox="1"/>
      </xdr:nvSpPr>
      <xdr:spPr>
        <a:xfrm>
          <a:off x="2385704" y="1404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110507</xdr:rowOff>
    </xdr:from>
    <xdr:ext cx="405111" cy="259045"/>
    <xdr:sp macro="" textlink="">
      <xdr:nvSpPr>
        <xdr:cNvPr id="320" name="n_3mainValue【公営住宅】&#10;有形固定資産減価償却率">
          <a:extLst>
            <a:ext uri="{FF2B5EF4-FFF2-40B4-BE49-F238E27FC236}">
              <a16:creationId xmlns:a16="http://schemas.microsoft.com/office/drawing/2014/main" id="{F78F1D7D-91B7-4B29-B2A3-940EDC74CD41}"/>
            </a:ext>
          </a:extLst>
        </xdr:cNvPr>
        <xdr:cNvSpPr txBox="1"/>
      </xdr:nvSpPr>
      <xdr:spPr>
        <a:xfrm>
          <a:off x="1611004" y="1402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80027</xdr:rowOff>
    </xdr:from>
    <xdr:ext cx="405111" cy="259045"/>
    <xdr:sp macro="" textlink="">
      <xdr:nvSpPr>
        <xdr:cNvPr id="321" name="n_4mainValue【公営住宅】&#10;有形固定資産減価償却率">
          <a:extLst>
            <a:ext uri="{FF2B5EF4-FFF2-40B4-BE49-F238E27FC236}">
              <a16:creationId xmlns:a16="http://schemas.microsoft.com/office/drawing/2014/main" id="{D228DB28-9287-4D46-AF6A-701E0FF44A80}"/>
            </a:ext>
          </a:extLst>
        </xdr:cNvPr>
        <xdr:cNvSpPr txBox="1"/>
      </xdr:nvSpPr>
      <xdr:spPr>
        <a:xfrm>
          <a:off x="836304" y="1399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DE59891A-7963-46B6-8ECE-8D0544CD5691}"/>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E0FC6EF6-B794-4435-A424-E265F9101901}"/>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02B759B6-5BA9-4DC0-9454-1D04355C1E5A}"/>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A6B81962-0506-4DD8-B8CF-C25B79C04733}"/>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B441B5E7-1B21-4A37-B924-771695A39B6A}"/>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38C30114-D6FD-4A3E-81A6-457C91A25A47}"/>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BF12F3CF-ECB6-4D8B-9D7E-AB4B50AD5BE1}"/>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AE778BB0-8FD2-4562-8381-D8A54ABC7B4D}"/>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362EB6F8-6BD3-44E1-8E96-60BBBCD417C6}"/>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ED88DBD3-3501-40FC-A277-76048642FEF9}"/>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856A2025-C0C6-4570-BB0D-2F07F088ED55}"/>
            </a:ext>
          </a:extLst>
        </xdr:cNvPr>
        <xdr:cNvCxnSpPr/>
      </xdr:nvCxnSpPr>
      <xdr:spPr>
        <a:xfrm>
          <a:off x="5826760" y="14344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a:extLst>
            <a:ext uri="{FF2B5EF4-FFF2-40B4-BE49-F238E27FC236}">
              <a16:creationId xmlns:a16="http://schemas.microsoft.com/office/drawing/2014/main" id="{8A7CC48B-7CFA-47DA-ADD4-C210B7790A7B}"/>
            </a:ext>
          </a:extLst>
        </xdr:cNvPr>
        <xdr:cNvSpPr txBox="1"/>
      </xdr:nvSpPr>
      <xdr:spPr>
        <a:xfrm>
          <a:off x="5405301" y="14206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96586D6E-391E-4ECA-9C21-4E0C9FFE661B}"/>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a:extLst>
            <a:ext uri="{FF2B5EF4-FFF2-40B4-BE49-F238E27FC236}">
              <a16:creationId xmlns:a16="http://schemas.microsoft.com/office/drawing/2014/main" id="{1E20A94D-1037-4214-8BC9-E69E406D5D23}"/>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a:extLst>
            <a:ext uri="{FF2B5EF4-FFF2-40B4-BE49-F238E27FC236}">
              <a16:creationId xmlns:a16="http://schemas.microsoft.com/office/drawing/2014/main" id="{63770879-2806-4023-887E-D318B6D41512}"/>
            </a:ext>
          </a:extLst>
        </xdr:cNvPr>
        <xdr:cNvCxnSpPr/>
      </xdr:nvCxnSpPr>
      <xdr:spPr>
        <a:xfrm>
          <a:off x="5826760" y="13228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7" name="テキスト ボックス 336">
          <a:extLst>
            <a:ext uri="{FF2B5EF4-FFF2-40B4-BE49-F238E27FC236}">
              <a16:creationId xmlns:a16="http://schemas.microsoft.com/office/drawing/2014/main" id="{EA135E34-8115-408E-9551-EA0C346A681E}"/>
            </a:ext>
          </a:extLst>
        </xdr:cNvPr>
        <xdr:cNvSpPr txBox="1"/>
      </xdr:nvSpPr>
      <xdr:spPr>
        <a:xfrm>
          <a:off x="5405301" y="130860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16D66F05-F564-4EC3-A51E-A971EF3045FA}"/>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92255EA8-1877-4CF3-975C-46B9C554C88C}"/>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8416B0AB-0272-4B29-92E9-80B9AA339D43}"/>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32956</xdr:rowOff>
    </xdr:from>
    <xdr:to>
      <xdr:col>54</xdr:col>
      <xdr:colOff>189865</xdr:colOff>
      <xdr:row>85</xdr:row>
      <xdr:rowOff>83820</xdr:rowOff>
    </xdr:to>
    <xdr:cxnSp macro="">
      <xdr:nvCxnSpPr>
        <xdr:cNvPr id="341" name="直線コネクタ 340">
          <a:extLst>
            <a:ext uri="{FF2B5EF4-FFF2-40B4-BE49-F238E27FC236}">
              <a16:creationId xmlns:a16="http://schemas.microsoft.com/office/drawing/2014/main" id="{C3F9316B-4635-4AE5-8C61-E6DFFCE35937}"/>
            </a:ext>
          </a:extLst>
        </xdr:cNvPr>
        <xdr:cNvCxnSpPr/>
      </xdr:nvCxnSpPr>
      <xdr:spPr>
        <a:xfrm flipV="1">
          <a:off x="9219565" y="13108876"/>
          <a:ext cx="0" cy="12243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87647</xdr:rowOff>
    </xdr:from>
    <xdr:ext cx="469744" cy="259045"/>
    <xdr:sp macro="" textlink="">
      <xdr:nvSpPr>
        <xdr:cNvPr id="342" name="【公営住宅】&#10;一人当たり面積最小値テキスト">
          <a:extLst>
            <a:ext uri="{FF2B5EF4-FFF2-40B4-BE49-F238E27FC236}">
              <a16:creationId xmlns:a16="http://schemas.microsoft.com/office/drawing/2014/main" id="{DCEE6AA6-BC1F-4794-B3E7-202BDB2A8E94}"/>
            </a:ext>
          </a:extLst>
        </xdr:cNvPr>
        <xdr:cNvSpPr txBox="1"/>
      </xdr:nvSpPr>
      <xdr:spPr>
        <a:xfrm>
          <a:off x="9258300" y="1433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83820</xdr:rowOff>
    </xdr:from>
    <xdr:to>
      <xdr:col>55</xdr:col>
      <xdr:colOff>88900</xdr:colOff>
      <xdr:row>85</xdr:row>
      <xdr:rowOff>83820</xdr:rowOff>
    </xdr:to>
    <xdr:cxnSp macro="">
      <xdr:nvCxnSpPr>
        <xdr:cNvPr id="343" name="直線コネクタ 342">
          <a:extLst>
            <a:ext uri="{FF2B5EF4-FFF2-40B4-BE49-F238E27FC236}">
              <a16:creationId xmlns:a16="http://schemas.microsoft.com/office/drawing/2014/main" id="{3008242F-EB5A-4FE5-B5EC-1EBE280D5226}"/>
            </a:ext>
          </a:extLst>
        </xdr:cNvPr>
        <xdr:cNvCxnSpPr/>
      </xdr:nvCxnSpPr>
      <xdr:spPr>
        <a:xfrm>
          <a:off x="9154160" y="143332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151083</xdr:rowOff>
    </xdr:from>
    <xdr:ext cx="469744" cy="259045"/>
    <xdr:sp macro="" textlink="">
      <xdr:nvSpPr>
        <xdr:cNvPr id="344" name="【公営住宅】&#10;一人当たり面積最大値テキスト">
          <a:extLst>
            <a:ext uri="{FF2B5EF4-FFF2-40B4-BE49-F238E27FC236}">
              <a16:creationId xmlns:a16="http://schemas.microsoft.com/office/drawing/2014/main" id="{A59ED670-6A30-4347-A49C-344C197FC32C}"/>
            </a:ext>
          </a:extLst>
        </xdr:cNvPr>
        <xdr:cNvSpPr txBox="1"/>
      </xdr:nvSpPr>
      <xdr:spPr>
        <a:xfrm>
          <a:off x="9258300" y="12891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32956</xdr:rowOff>
    </xdr:from>
    <xdr:to>
      <xdr:col>55</xdr:col>
      <xdr:colOff>88900</xdr:colOff>
      <xdr:row>78</xdr:row>
      <xdr:rowOff>32956</xdr:rowOff>
    </xdr:to>
    <xdr:cxnSp macro="">
      <xdr:nvCxnSpPr>
        <xdr:cNvPr id="345" name="直線コネクタ 344">
          <a:extLst>
            <a:ext uri="{FF2B5EF4-FFF2-40B4-BE49-F238E27FC236}">
              <a16:creationId xmlns:a16="http://schemas.microsoft.com/office/drawing/2014/main" id="{E4029251-E7D1-4B6D-9215-97A22C32504C}"/>
            </a:ext>
          </a:extLst>
        </xdr:cNvPr>
        <xdr:cNvCxnSpPr/>
      </xdr:nvCxnSpPr>
      <xdr:spPr>
        <a:xfrm>
          <a:off x="9154160" y="131088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81</xdr:row>
      <xdr:rowOff>144035</xdr:rowOff>
    </xdr:from>
    <xdr:ext cx="469744" cy="259045"/>
    <xdr:sp macro="" textlink="">
      <xdr:nvSpPr>
        <xdr:cNvPr id="346" name="【公営住宅】&#10;一人当たり面積平均値テキスト">
          <a:extLst>
            <a:ext uri="{FF2B5EF4-FFF2-40B4-BE49-F238E27FC236}">
              <a16:creationId xmlns:a16="http://schemas.microsoft.com/office/drawing/2014/main" id="{3E3C961A-2031-4D09-AB1F-C913C5B86917}"/>
            </a:ext>
          </a:extLst>
        </xdr:cNvPr>
        <xdr:cNvSpPr txBox="1"/>
      </xdr:nvSpPr>
      <xdr:spPr>
        <a:xfrm>
          <a:off x="9258300" y="137228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165608</xdr:rowOff>
    </xdr:from>
    <xdr:to>
      <xdr:col>55</xdr:col>
      <xdr:colOff>50800</xdr:colOff>
      <xdr:row>82</xdr:row>
      <xdr:rowOff>95758</xdr:rowOff>
    </xdr:to>
    <xdr:sp macro="" textlink="">
      <xdr:nvSpPr>
        <xdr:cNvPr id="347" name="フローチャート: 判断 346">
          <a:extLst>
            <a:ext uri="{FF2B5EF4-FFF2-40B4-BE49-F238E27FC236}">
              <a16:creationId xmlns:a16="http://schemas.microsoft.com/office/drawing/2014/main" id="{B5584515-971A-4EB0-833A-4D04AE5923EA}"/>
            </a:ext>
          </a:extLst>
        </xdr:cNvPr>
        <xdr:cNvSpPr/>
      </xdr:nvSpPr>
      <xdr:spPr>
        <a:xfrm>
          <a:off x="9192260" y="1374444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7874</xdr:rowOff>
    </xdr:from>
    <xdr:to>
      <xdr:col>50</xdr:col>
      <xdr:colOff>165100</xdr:colOff>
      <xdr:row>82</xdr:row>
      <xdr:rowOff>109474</xdr:rowOff>
    </xdr:to>
    <xdr:sp macro="" textlink="">
      <xdr:nvSpPr>
        <xdr:cNvPr id="348" name="フローチャート: 判断 347">
          <a:extLst>
            <a:ext uri="{FF2B5EF4-FFF2-40B4-BE49-F238E27FC236}">
              <a16:creationId xmlns:a16="http://schemas.microsoft.com/office/drawing/2014/main" id="{ED69D558-59BA-455C-8F7B-8175104C8EDF}"/>
            </a:ext>
          </a:extLst>
        </xdr:cNvPr>
        <xdr:cNvSpPr/>
      </xdr:nvSpPr>
      <xdr:spPr>
        <a:xfrm>
          <a:off x="8445500" y="13754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82</xdr:row>
      <xdr:rowOff>20447</xdr:rowOff>
    </xdr:from>
    <xdr:to>
      <xdr:col>46</xdr:col>
      <xdr:colOff>38100</xdr:colOff>
      <xdr:row>82</xdr:row>
      <xdr:rowOff>122047</xdr:rowOff>
    </xdr:to>
    <xdr:sp macro="" textlink="">
      <xdr:nvSpPr>
        <xdr:cNvPr id="349" name="フローチャート: 判断 348">
          <a:extLst>
            <a:ext uri="{FF2B5EF4-FFF2-40B4-BE49-F238E27FC236}">
              <a16:creationId xmlns:a16="http://schemas.microsoft.com/office/drawing/2014/main" id="{F0964BAE-E5FF-4630-AE3A-A918A4CCC108}"/>
            </a:ext>
          </a:extLst>
        </xdr:cNvPr>
        <xdr:cNvSpPr/>
      </xdr:nvSpPr>
      <xdr:spPr>
        <a:xfrm>
          <a:off x="7670800" y="1376692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82</xdr:row>
      <xdr:rowOff>27305</xdr:rowOff>
    </xdr:from>
    <xdr:to>
      <xdr:col>41</xdr:col>
      <xdr:colOff>101600</xdr:colOff>
      <xdr:row>82</xdr:row>
      <xdr:rowOff>128905</xdr:rowOff>
    </xdr:to>
    <xdr:sp macro="" textlink="">
      <xdr:nvSpPr>
        <xdr:cNvPr id="350" name="フローチャート: 判断 349">
          <a:extLst>
            <a:ext uri="{FF2B5EF4-FFF2-40B4-BE49-F238E27FC236}">
              <a16:creationId xmlns:a16="http://schemas.microsoft.com/office/drawing/2014/main" id="{5A70E789-D9E8-440D-B488-37713F88781F}"/>
            </a:ext>
          </a:extLst>
        </xdr:cNvPr>
        <xdr:cNvSpPr/>
      </xdr:nvSpPr>
      <xdr:spPr>
        <a:xfrm>
          <a:off x="6873240" y="13773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89027</xdr:rowOff>
    </xdr:from>
    <xdr:to>
      <xdr:col>36</xdr:col>
      <xdr:colOff>165100</xdr:colOff>
      <xdr:row>83</xdr:row>
      <xdr:rowOff>19177</xdr:rowOff>
    </xdr:to>
    <xdr:sp macro="" textlink="">
      <xdr:nvSpPr>
        <xdr:cNvPr id="351" name="フローチャート: 判断 350">
          <a:extLst>
            <a:ext uri="{FF2B5EF4-FFF2-40B4-BE49-F238E27FC236}">
              <a16:creationId xmlns:a16="http://schemas.microsoft.com/office/drawing/2014/main" id="{4F4DDFE2-A215-4552-99C4-18ECC748D861}"/>
            </a:ext>
          </a:extLst>
        </xdr:cNvPr>
        <xdr:cNvSpPr/>
      </xdr:nvSpPr>
      <xdr:spPr>
        <a:xfrm>
          <a:off x="6098540" y="1383550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E030620B-221D-43A9-A0F4-A36C579141C2}"/>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4F203D7E-2000-4E11-B477-649E5BF27496}"/>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4453B391-4FE9-44F9-996F-7D678FD5E770}"/>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86820860-4C6D-441F-A1AD-ED3506B77DC9}"/>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E0B4D57A-1FF7-4C5B-858F-AC6C62AFEF19}"/>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14160</xdr:rowOff>
    </xdr:from>
    <xdr:to>
      <xdr:col>55</xdr:col>
      <xdr:colOff>50800</xdr:colOff>
      <xdr:row>81</xdr:row>
      <xdr:rowOff>115760</xdr:rowOff>
    </xdr:to>
    <xdr:sp macro="" textlink="">
      <xdr:nvSpPr>
        <xdr:cNvPr id="357" name="楕円 356">
          <a:extLst>
            <a:ext uri="{FF2B5EF4-FFF2-40B4-BE49-F238E27FC236}">
              <a16:creationId xmlns:a16="http://schemas.microsoft.com/office/drawing/2014/main" id="{030B7155-BFB4-4440-81CA-725A307898BA}"/>
            </a:ext>
          </a:extLst>
        </xdr:cNvPr>
        <xdr:cNvSpPr/>
      </xdr:nvSpPr>
      <xdr:spPr>
        <a:xfrm>
          <a:off x="9192260" y="135930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37037</xdr:rowOff>
    </xdr:from>
    <xdr:ext cx="469744" cy="259045"/>
    <xdr:sp macro="" textlink="">
      <xdr:nvSpPr>
        <xdr:cNvPr id="358" name="【公営住宅】&#10;一人当たり面積該当値テキスト">
          <a:extLst>
            <a:ext uri="{FF2B5EF4-FFF2-40B4-BE49-F238E27FC236}">
              <a16:creationId xmlns:a16="http://schemas.microsoft.com/office/drawing/2014/main" id="{5D6124F1-1374-4777-86CB-E0C4206EBC5E}"/>
            </a:ext>
          </a:extLst>
        </xdr:cNvPr>
        <xdr:cNvSpPr txBox="1"/>
      </xdr:nvSpPr>
      <xdr:spPr>
        <a:xfrm>
          <a:off x="9258300" y="13448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28448</xdr:rowOff>
    </xdr:from>
    <xdr:to>
      <xdr:col>50</xdr:col>
      <xdr:colOff>165100</xdr:colOff>
      <xdr:row>81</xdr:row>
      <xdr:rowOff>130048</xdr:rowOff>
    </xdr:to>
    <xdr:sp macro="" textlink="">
      <xdr:nvSpPr>
        <xdr:cNvPr id="359" name="楕円 358">
          <a:extLst>
            <a:ext uri="{FF2B5EF4-FFF2-40B4-BE49-F238E27FC236}">
              <a16:creationId xmlns:a16="http://schemas.microsoft.com/office/drawing/2014/main" id="{460C770A-BFAD-4B97-9C9E-00210F6C50EB}"/>
            </a:ext>
          </a:extLst>
        </xdr:cNvPr>
        <xdr:cNvSpPr/>
      </xdr:nvSpPr>
      <xdr:spPr>
        <a:xfrm>
          <a:off x="8445500" y="13607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64960</xdr:rowOff>
    </xdr:from>
    <xdr:to>
      <xdr:col>55</xdr:col>
      <xdr:colOff>0</xdr:colOff>
      <xdr:row>81</xdr:row>
      <xdr:rowOff>79248</xdr:rowOff>
    </xdr:to>
    <xdr:cxnSp macro="">
      <xdr:nvCxnSpPr>
        <xdr:cNvPr id="360" name="直線コネクタ 359">
          <a:extLst>
            <a:ext uri="{FF2B5EF4-FFF2-40B4-BE49-F238E27FC236}">
              <a16:creationId xmlns:a16="http://schemas.microsoft.com/office/drawing/2014/main" id="{733980DC-A9ED-4C92-ADA9-D75E6A64C783}"/>
            </a:ext>
          </a:extLst>
        </xdr:cNvPr>
        <xdr:cNvCxnSpPr/>
      </xdr:nvCxnSpPr>
      <xdr:spPr>
        <a:xfrm flipV="1">
          <a:off x="8496300" y="13643800"/>
          <a:ext cx="723900" cy="14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35306</xdr:rowOff>
    </xdr:from>
    <xdr:to>
      <xdr:col>46</xdr:col>
      <xdr:colOff>38100</xdr:colOff>
      <xdr:row>81</xdr:row>
      <xdr:rowOff>136906</xdr:rowOff>
    </xdr:to>
    <xdr:sp macro="" textlink="">
      <xdr:nvSpPr>
        <xdr:cNvPr id="361" name="楕円 360">
          <a:extLst>
            <a:ext uri="{FF2B5EF4-FFF2-40B4-BE49-F238E27FC236}">
              <a16:creationId xmlns:a16="http://schemas.microsoft.com/office/drawing/2014/main" id="{745256C9-DA38-4956-8B55-342FF69B7467}"/>
            </a:ext>
          </a:extLst>
        </xdr:cNvPr>
        <xdr:cNvSpPr/>
      </xdr:nvSpPr>
      <xdr:spPr>
        <a:xfrm>
          <a:off x="7670800" y="1361414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81</xdr:row>
      <xdr:rowOff>79248</xdr:rowOff>
    </xdr:from>
    <xdr:to>
      <xdr:col>50</xdr:col>
      <xdr:colOff>114300</xdr:colOff>
      <xdr:row>81</xdr:row>
      <xdr:rowOff>86106</xdr:rowOff>
    </xdr:to>
    <xdr:cxnSp macro="">
      <xdr:nvCxnSpPr>
        <xdr:cNvPr id="362" name="直線コネクタ 361">
          <a:extLst>
            <a:ext uri="{FF2B5EF4-FFF2-40B4-BE49-F238E27FC236}">
              <a16:creationId xmlns:a16="http://schemas.microsoft.com/office/drawing/2014/main" id="{0E82343F-0A39-42F8-A39A-13C3628FB298}"/>
            </a:ext>
          </a:extLst>
        </xdr:cNvPr>
        <xdr:cNvCxnSpPr/>
      </xdr:nvCxnSpPr>
      <xdr:spPr>
        <a:xfrm flipV="1">
          <a:off x="7713980" y="13658088"/>
          <a:ext cx="78232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81</xdr:row>
      <xdr:rowOff>50164</xdr:rowOff>
    </xdr:from>
    <xdr:to>
      <xdr:col>41</xdr:col>
      <xdr:colOff>101600</xdr:colOff>
      <xdr:row>81</xdr:row>
      <xdr:rowOff>151764</xdr:rowOff>
    </xdr:to>
    <xdr:sp macro="" textlink="">
      <xdr:nvSpPr>
        <xdr:cNvPr id="363" name="楕円 362">
          <a:extLst>
            <a:ext uri="{FF2B5EF4-FFF2-40B4-BE49-F238E27FC236}">
              <a16:creationId xmlns:a16="http://schemas.microsoft.com/office/drawing/2014/main" id="{ABDD0A99-15FD-4088-A79B-680BEB7D85F0}"/>
            </a:ext>
          </a:extLst>
        </xdr:cNvPr>
        <xdr:cNvSpPr/>
      </xdr:nvSpPr>
      <xdr:spPr>
        <a:xfrm>
          <a:off x="6873240" y="13629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81</xdr:row>
      <xdr:rowOff>86106</xdr:rowOff>
    </xdr:from>
    <xdr:to>
      <xdr:col>45</xdr:col>
      <xdr:colOff>177800</xdr:colOff>
      <xdr:row>81</xdr:row>
      <xdr:rowOff>100964</xdr:rowOff>
    </xdr:to>
    <xdr:cxnSp macro="">
      <xdr:nvCxnSpPr>
        <xdr:cNvPr id="364" name="直線コネクタ 363">
          <a:extLst>
            <a:ext uri="{FF2B5EF4-FFF2-40B4-BE49-F238E27FC236}">
              <a16:creationId xmlns:a16="http://schemas.microsoft.com/office/drawing/2014/main" id="{1C59794E-C153-4E91-B4AD-9196200C9251}"/>
            </a:ext>
          </a:extLst>
        </xdr:cNvPr>
        <xdr:cNvCxnSpPr/>
      </xdr:nvCxnSpPr>
      <xdr:spPr>
        <a:xfrm flipV="1">
          <a:off x="6924040" y="13664946"/>
          <a:ext cx="789940" cy="14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81</xdr:row>
      <xdr:rowOff>61024</xdr:rowOff>
    </xdr:from>
    <xdr:to>
      <xdr:col>36</xdr:col>
      <xdr:colOff>165100</xdr:colOff>
      <xdr:row>81</xdr:row>
      <xdr:rowOff>162624</xdr:rowOff>
    </xdr:to>
    <xdr:sp macro="" textlink="">
      <xdr:nvSpPr>
        <xdr:cNvPr id="365" name="楕円 364">
          <a:extLst>
            <a:ext uri="{FF2B5EF4-FFF2-40B4-BE49-F238E27FC236}">
              <a16:creationId xmlns:a16="http://schemas.microsoft.com/office/drawing/2014/main" id="{FFC3AC8C-C00A-498C-8DE0-BC7F563D1A87}"/>
            </a:ext>
          </a:extLst>
        </xdr:cNvPr>
        <xdr:cNvSpPr/>
      </xdr:nvSpPr>
      <xdr:spPr>
        <a:xfrm>
          <a:off x="6098540" y="13639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81</xdr:row>
      <xdr:rowOff>100964</xdr:rowOff>
    </xdr:from>
    <xdr:to>
      <xdr:col>41</xdr:col>
      <xdr:colOff>50800</xdr:colOff>
      <xdr:row>81</xdr:row>
      <xdr:rowOff>111824</xdr:rowOff>
    </xdr:to>
    <xdr:cxnSp macro="">
      <xdr:nvCxnSpPr>
        <xdr:cNvPr id="366" name="直線コネクタ 365">
          <a:extLst>
            <a:ext uri="{FF2B5EF4-FFF2-40B4-BE49-F238E27FC236}">
              <a16:creationId xmlns:a16="http://schemas.microsoft.com/office/drawing/2014/main" id="{FA0C662B-C54B-4417-9F34-74221756E6CA}"/>
            </a:ext>
          </a:extLst>
        </xdr:cNvPr>
        <xdr:cNvCxnSpPr/>
      </xdr:nvCxnSpPr>
      <xdr:spPr>
        <a:xfrm flipV="1">
          <a:off x="6149340" y="13679804"/>
          <a:ext cx="774700" cy="10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100601</xdr:rowOff>
    </xdr:from>
    <xdr:ext cx="469744" cy="259045"/>
    <xdr:sp macro="" textlink="">
      <xdr:nvSpPr>
        <xdr:cNvPr id="367" name="n_1aveValue【公営住宅】&#10;一人当たり面積">
          <a:extLst>
            <a:ext uri="{FF2B5EF4-FFF2-40B4-BE49-F238E27FC236}">
              <a16:creationId xmlns:a16="http://schemas.microsoft.com/office/drawing/2014/main" id="{3DC51CC9-889E-4709-85A6-F219EFF398A9}"/>
            </a:ext>
          </a:extLst>
        </xdr:cNvPr>
        <xdr:cNvSpPr txBox="1"/>
      </xdr:nvSpPr>
      <xdr:spPr>
        <a:xfrm>
          <a:off x="8271587" y="13847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113174</xdr:rowOff>
    </xdr:from>
    <xdr:ext cx="469744" cy="259045"/>
    <xdr:sp macro="" textlink="">
      <xdr:nvSpPr>
        <xdr:cNvPr id="368" name="n_2aveValue【公営住宅】&#10;一人当たり面積">
          <a:extLst>
            <a:ext uri="{FF2B5EF4-FFF2-40B4-BE49-F238E27FC236}">
              <a16:creationId xmlns:a16="http://schemas.microsoft.com/office/drawing/2014/main" id="{9AE2A1C4-8A58-45D6-89AB-92AE3D21AEF0}"/>
            </a:ext>
          </a:extLst>
        </xdr:cNvPr>
        <xdr:cNvSpPr txBox="1"/>
      </xdr:nvSpPr>
      <xdr:spPr>
        <a:xfrm>
          <a:off x="7509587" y="13859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120032</xdr:rowOff>
    </xdr:from>
    <xdr:ext cx="469744" cy="259045"/>
    <xdr:sp macro="" textlink="">
      <xdr:nvSpPr>
        <xdr:cNvPr id="369" name="n_3aveValue【公営住宅】&#10;一人当たり面積">
          <a:extLst>
            <a:ext uri="{FF2B5EF4-FFF2-40B4-BE49-F238E27FC236}">
              <a16:creationId xmlns:a16="http://schemas.microsoft.com/office/drawing/2014/main" id="{1BC98082-5AF4-40B6-ABCB-AB314EE16998}"/>
            </a:ext>
          </a:extLst>
        </xdr:cNvPr>
        <xdr:cNvSpPr txBox="1"/>
      </xdr:nvSpPr>
      <xdr:spPr>
        <a:xfrm>
          <a:off x="6712027" y="13866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10304</xdr:rowOff>
    </xdr:from>
    <xdr:ext cx="469744" cy="259045"/>
    <xdr:sp macro="" textlink="">
      <xdr:nvSpPr>
        <xdr:cNvPr id="370" name="n_4aveValue【公営住宅】&#10;一人当たり面積">
          <a:extLst>
            <a:ext uri="{FF2B5EF4-FFF2-40B4-BE49-F238E27FC236}">
              <a16:creationId xmlns:a16="http://schemas.microsoft.com/office/drawing/2014/main" id="{DEE20B5B-75CA-48D8-BD5A-FB91AFAEA28D}"/>
            </a:ext>
          </a:extLst>
        </xdr:cNvPr>
        <xdr:cNvSpPr txBox="1"/>
      </xdr:nvSpPr>
      <xdr:spPr>
        <a:xfrm>
          <a:off x="5937327" y="13924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79</xdr:row>
      <xdr:rowOff>146575</xdr:rowOff>
    </xdr:from>
    <xdr:ext cx="469744" cy="259045"/>
    <xdr:sp macro="" textlink="">
      <xdr:nvSpPr>
        <xdr:cNvPr id="371" name="n_1mainValue【公営住宅】&#10;一人当たり面積">
          <a:extLst>
            <a:ext uri="{FF2B5EF4-FFF2-40B4-BE49-F238E27FC236}">
              <a16:creationId xmlns:a16="http://schemas.microsoft.com/office/drawing/2014/main" id="{6F2547F0-5133-4A4B-B379-871632EAE3A1}"/>
            </a:ext>
          </a:extLst>
        </xdr:cNvPr>
        <xdr:cNvSpPr txBox="1"/>
      </xdr:nvSpPr>
      <xdr:spPr>
        <a:xfrm>
          <a:off x="8271587" y="1339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79</xdr:row>
      <xdr:rowOff>153433</xdr:rowOff>
    </xdr:from>
    <xdr:ext cx="469744" cy="259045"/>
    <xdr:sp macro="" textlink="">
      <xdr:nvSpPr>
        <xdr:cNvPr id="372" name="n_2mainValue【公営住宅】&#10;一人当たり面積">
          <a:extLst>
            <a:ext uri="{FF2B5EF4-FFF2-40B4-BE49-F238E27FC236}">
              <a16:creationId xmlns:a16="http://schemas.microsoft.com/office/drawing/2014/main" id="{3A8C6E88-97A9-4DD3-AFE3-F2D0B7AA3E09}"/>
            </a:ext>
          </a:extLst>
        </xdr:cNvPr>
        <xdr:cNvSpPr txBox="1"/>
      </xdr:nvSpPr>
      <xdr:spPr>
        <a:xfrm>
          <a:off x="7509587" y="13396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79</xdr:row>
      <xdr:rowOff>168291</xdr:rowOff>
    </xdr:from>
    <xdr:ext cx="469744" cy="259045"/>
    <xdr:sp macro="" textlink="">
      <xdr:nvSpPr>
        <xdr:cNvPr id="373" name="n_3mainValue【公営住宅】&#10;一人当たり面積">
          <a:extLst>
            <a:ext uri="{FF2B5EF4-FFF2-40B4-BE49-F238E27FC236}">
              <a16:creationId xmlns:a16="http://schemas.microsoft.com/office/drawing/2014/main" id="{B2C3BE2E-597D-4A91-AC41-CD541A16150C}"/>
            </a:ext>
          </a:extLst>
        </xdr:cNvPr>
        <xdr:cNvSpPr txBox="1"/>
      </xdr:nvSpPr>
      <xdr:spPr>
        <a:xfrm>
          <a:off x="6712027" y="13411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7701</xdr:rowOff>
    </xdr:from>
    <xdr:ext cx="469744" cy="259045"/>
    <xdr:sp macro="" textlink="">
      <xdr:nvSpPr>
        <xdr:cNvPr id="374" name="n_4mainValue【公営住宅】&#10;一人当たり面積">
          <a:extLst>
            <a:ext uri="{FF2B5EF4-FFF2-40B4-BE49-F238E27FC236}">
              <a16:creationId xmlns:a16="http://schemas.microsoft.com/office/drawing/2014/main" id="{4D37F2AB-8C12-4495-BC0C-AA4C3D284D08}"/>
            </a:ext>
          </a:extLst>
        </xdr:cNvPr>
        <xdr:cNvSpPr txBox="1"/>
      </xdr:nvSpPr>
      <xdr:spPr>
        <a:xfrm>
          <a:off x="5937327" y="13418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18153C14-DE75-47A6-8EF7-A9E8701DFF40}"/>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46FFD70D-C599-4EFD-98C4-BD28CDF039B4}"/>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344790E5-E2BD-4504-A96D-3DE6322A5EB1}"/>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104B8986-8847-4E58-8B0E-D8F25E0C4654}"/>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4FFAC6B9-C772-45EF-ABEC-67E520C55058}"/>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D0310938-F477-45F5-8682-A29DED0CD5ED}"/>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9A5CDB6D-F2A2-46EA-B7D1-D450052B6F45}"/>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F4F88732-CFC8-45A5-8909-840164340873}"/>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0267B74B-157A-47D0-B9A2-20322919DC89}"/>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CCCFE433-B8C7-4AAC-9B55-50F2A3EF749D}"/>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A25A1006-CAE4-4BA3-8915-CE1A0E485D75}"/>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67385319-A1CB-4C6A-A4B0-690582A9A5CD}"/>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2CFF15DE-9034-4966-AFA0-41AB56747429}"/>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62A23AD4-63DB-4998-A3AB-D80AB9024802}"/>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999C53CB-C31B-476F-AE7E-599F2976B637}"/>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D3E7DC9F-19B1-4C1A-8B3D-354D32805F8C}"/>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54A0E867-AAE7-4733-B8B0-BA7F29AA1FC8}"/>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E403C0E2-D878-486C-8196-62D2F8A1B14B}"/>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9DF82331-11BC-4DF9-AEDF-D417066B74B0}"/>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2525B8A5-E89B-4237-BF60-3C7583FFBCC4}"/>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8DA9B2D6-BBC0-4D05-92B8-A8A2AD266884}"/>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9F4F296E-2B13-4F20-A57C-D3D384D802D7}"/>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64FC4E82-B76D-4826-A450-751737808C16}"/>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A73AD25F-DD3D-48A0-8744-61009F9B7602}"/>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66685CDC-D5AC-4785-AF5F-06A1346EAF8A}"/>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79689DD5-95EF-457B-83D6-1BD79F3F9920}"/>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D66A6053-A473-4854-BD4B-F06A828424F7}"/>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D14AF54E-9663-4A83-B9EF-9A1AB0AC7C16}"/>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B4D9DE42-9741-4D59-9E9E-3E4721E6DDC9}"/>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6957F6E3-E6C5-41AB-9FFB-78149D1F9378}"/>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7058F116-4600-444E-B4B0-F515CA438DF6}"/>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97BFCE40-8B5A-4A7A-8E1E-DB07EB714D4D}"/>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B233AC08-22F8-4E4F-A757-531B332A2603}"/>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577F1004-152A-423A-9864-6B65C7A15253}"/>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51EE2445-7077-4D31-943F-495AAD9562BB}"/>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433A951F-985F-4B18-A2A2-4169B1DB0405}"/>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CE660E90-785D-4825-A1D6-E0958B6D294F}"/>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B0FC0270-36C8-4BC1-8BC0-AB9912E25632}"/>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94D91FC3-A1DD-4EC7-8463-94CEF6824F0E}"/>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8DE36C5A-3426-4FE1-9371-A7F64B4658F4}"/>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102870</xdr:rowOff>
    </xdr:from>
    <xdr:to>
      <xdr:col>85</xdr:col>
      <xdr:colOff>126364</xdr:colOff>
      <xdr:row>42</xdr:row>
      <xdr:rowOff>22860</xdr:rowOff>
    </xdr:to>
    <xdr:cxnSp macro="">
      <xdr:nvCxnSpPr>
        <xdr:cNvPr id="415" name="直線コネクタ 414">
          <a:extLst>
            <a:ext uri="{FF2B5EF4-FFF2-40B4-BE49-F238E27FC236}">
              <a16:creationId xmlns:a16="http://schemas.microsoft.com/office/drawing/2014/main" id="{0E75D5A5-3A5C-42C8-89F2-CE8D8269A76F}"/>
            </a:ext>
          </a:extLst>
        </xdr:cNvPr>
        <xdr:cNvCxnSpPr/>
      </xdr:nvCxnSpPr>
      <xdr:spPr>
        <a:xfrm flipV="1">
          <a:off x="14375764" y="563499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26687</xdr:rowOff>
    </xdr:from>
    <xdr:ext cx="405111" cy="259045"/>
    <xdr:sp macro="" textlink="">
      <xdr:nvSpPr>
        <xdr:cNvPr id="416" name="【認定こども園・幼稚園・保育所】&#10;有形固定資産減価償却率最小値テキスト">
          <a:extLst>
            <a:ext uri="{FF2B5EF4-FFF2-40B4-BE49-F238E27FC236}">
              <a16:creationId xmlns:a16="http://schemas.microsoft.com/office/drawing/2014/main" id="{8293A32C-B403-4161-92AF-0E90B5F4A8FC}"/>
            </a:ext>
          </a:extLst>
        </xdr:cNvPr>
        <xdr:cNvSpPr txBox="1"/>
      </xdr:nvSpPr>
      <xdr:spPr>
        <a:xfrm>
          <a:off x="14414500" y="7067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22860</xdr:rowOff>
    </xdr:from>
    <xdr:to>
      <xdr:col>86</xdr:col>
      <xdr:colOff>25400</xdr:colOff>
      <xdr:row>42</xdr:row>
      <xdr:rowOff>22860</xdr:rowOff>
    </xdr:to>
    <xdr:cxnSp macro="">
      <xdr:nvCxnSpPr>
        <xdr:cNvPr id="417" name="直線コネクタ 416">
          <a:extLst>
            <a:ext uri="{FF2B5EF4-FFF2-40B4-BE49-F238E27FC236}">
              <a16:creationId xmlns:a16="http://schemas.microsoft.com/office/drawing/2014/main" id="{C3F6043D-A48A-4236-89C9-E25969320801}"/>
            </a:ext>
          </a:extLst>
        </xdr:cNvPr>
        <xdr:cNvCxnSpPr/>
      </xdr:nvCxnSpPr>
      <xdr:spPr>
        <a:xfrm>
          <a:off x="14287500" y="70637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49547</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B02AD1E9-608B-416D-A3F6-969FF0F18FD0}"/>
            </a:ext>
          </a:extLst>
        </xdr:cNvPr>
        <xdr:cNvSpPr txBox="1"/>
      </xdr:nvSpPr>
      <xdr:spPr>
        <a:xfrm>
          <a:off x="14414500" y="5414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102870</xdr:rowOff>
    </xdr:from>
    <xdr:to>
      <xdr:col>86</xdr:col>
      <xdr:colOff>25400</xdr:colOff>
      <xdr:row>33</xdr:row>
      <xdr:rowOff>102870</xdr:rowOff>
    </xdr:to>
    <xdr:cxnSp macro="">
      <xdr:nvCxnSpPr>
        <xdr:cNvPr id="419" name="直線コネクタ 418">
          <a:extLst>
            <a:ext uri="{FF2B5EF4-FFF2-40B4-BE49-F238E27FC236}">
              <a16:creationId xmlns:a16="http://schemas.microsoft.com/office/drawing/2014/main" id="{ECE179DF-9353-4EEB-A18A-CF65526EA5C6}"/>
            </a:ext>
          </a:extLst>
        </xdr:cNvPr>
        <xdr:cNvCxnSpPr/>
      </xdr:nvCxnSpPr>
      <xdr:spPr>
        <a:xfrm>
          <a:off x="14287500" y="56349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12082</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345050E6-CB16-4AF4-9BD7-11E3D8984D6F}"/>
            </a:ext>
          </a:extLst>
        </xdr:cNvPr>
        <xdr:cNvSpPr txBox="1"/>
      </xdr:nvSpPr>
      <xdr:spPr>
        <a:xfrm>
          <a:off x="14414500" y="62147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160655</xdr:rowOff>
    </xdr:from>
    <xdr:to>
      <xdr:col>85</xdr:col>
      <xdr:colOff>177800</xdr:colOff>
      <xdr:row>38</xdr:row>
      <xdr:rowOff>90805</xdr:rowOff>
    </xdr:to>
    <xdr:sp macro="" textlink="">
      <xdr:nvSpPr>
        <xdr:cNvPr id="421" name="フローチャート: 判断 420">
          <a:extLst>
            <a:ext uri="{FF2B5EF4-FFF2-40B4-BE49-F238E27FC236}">
              <a16:creationId xmlns:a16="http://schemas.microsoft.com/office/drawing/2014/main" id="{DD203C2E-FD9C-494D-AF8C-1139BACA2F4E}"/>
            </a:ext>
          </a:extLst>
        </xdr:cNvPr>
        <xdr:cNvSpPr/>
      </xdr:nvSpPr>
      <xdr:spPr>
        <a:xfrm>
          <a:off x="14325600" y="636333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149225</xdr:rowOff>
    </xdr:from>
    <xdr:to>
      <xdr:col>81</xdr:col>
      <xdr:colOff>101600</xdr:colOff>
      <xdr:row>38</xdr:row>
      <xdr:rowOff>79375</xdr:rowOff>
    </xdr:to>
    <xdr:sp macro="" textlink="">
      <xdr:nvSpPr>
        <xdr:cNvPr id="422" name="フローチャート: 判断 421">
          <a:extLst>
            <a:ext uri="{FF2B5EF4-FFF2-40B4-BE49-F238E27FC236}">
              <a16:creationId xmlns:a16="http://schemas.microsoft.com/office/drawing/2014/main" id="{DF54E43C-CF15-4DF5-9A0D-B0D78DF2BC4E}"/>
            </a:ext>
          </a:extLst>
        </xdr:cNvPr>
        <xdr:cNvSpPr/>
      </xdr:nvSpPr>
      <xdr:spPr>
        <a:xfrm>
          <a:off x="13578840" y="63519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95885</xdr:rowOff>
    </xdr:from>
    <xdr:to>
      <xdr:col>76</xdr:col>
      <xdr:colOff>165100</xdr:colOff>
      <xdr:row>38</xdr:row>
      <xdr:rowOff>26035</xdr:rowOff>
    </xdr:to>
    <xdr:sp macro="" textlink="">
      <xdr:nvSpPr>
        <xdr:cNvPr id="423" name="フローチャート: 判断 422">
          <a:extLst>
            <a:ext uri="{FF2B5EF4-FFF2-40B4-BE49-F238E27FC236}">
              <a16:creationId xmlns:a16="http://schemas.microsoft.com/office/drawing/2014/main" id="{33053696-359C-475A-8BDF-CEECC334FD38}"/>
            </a:ext>
          </a:extLst>
        </xdr:cNvPr>
        <xdr:cNvSpPr/>
      </xdr:nvSpPr>
      <xdr:spPr>
        <a:xfrm>
          <a:off x="12804140" y="62985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53975</xdr:rowOff>
    </xdr:from>
    <xdr:to>
      <xdr:col>72</xdr:col>
      <xdr:colOff>38100</xdr:colOff>
      <xdr:row>37</xdr:row>
      <xdr:rowOff>155575</xdr:rowOff>
    </xdr:to>
    <xdr:sp macro="" textlink="">
      <xdr:nvSpPr>
        <xdr:cNvPr id="424" name="フローチャート: 判断 423">
          <a:extLst>
            <a:ext uri="{FF2B5EF4-FFF2-40B4-BE49-F238E27FC236}">
              <a16:creationId xmlns:a16="http://schemas.microsoft.com/office/drawing/2014/main" id="{26E8E5CF-356A-4854-80BD-7260D3C42A4F}"/>
            </a:ext>
          </a:extLst>
        </xdr:cNvPr>
        <xdr:cNvSpPr/>
      </xdr:nvSpPr>
      <xdr:spPr>
        <a:xfrm>
          <a:off x="12029440" y="625665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93980</xdr:rowOff>
    </xdr:from>
    <xdr:to>
      <xdr:col>67</xdr:col>
      <xdr:colOff>101600</xdr:colOff>
      <xdr:row>38</xdr:row>
      <xdr:rowOff>24130</xdr:rowOff>
    </xdr:to>
    <xdr:sp macro="" textlink="">
      <xdr:nvSpPr>
        <xdr:cNvPr id="425" name="フローチャート: 判断 424">
          <a:extLst>
            <a:ext uri="{FF2B5EF4-FFF2-40B4-BE49-F238E27FC236}">
              <a16:creationId xmlns:a16="http://schemas.microsoft.com/office/drawing/2014/main" id="{81F602DA-2144-4D03-A62F-1CC1F0783DDE}"/>
            </a:ext>
          </a:extLst>
        </xdr:cNvPr>
        <xdr:cNvSpPr/>
      </xdr:nvSpPr>
      <xdr:spPr>
        <a:xfrm>
          <a:off x="11231880" y="62966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E2012881-55F8-40C6-AC28-870DD893E9E0}"/>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FBE4C93C-B4A7-426C-8B89-71F732511424}"/>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D3819EFD-903B-41CC-A2CD-1E874F3B9886}"/>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19D1F473-9459-4518-8B23-BFA2FC81CC4C}"/>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5753FC9A-F2BD-4468-BCBA-677A922C500F}"/>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31115</xdr:rowOff>
    </xdr:from>
    <xdr:to>
      <xdr:col>85</xdr:col>
      <xdr:colOff>177800</xdr:colOff>
      <xdr:row>40</xdr:row>
      <xdr:rowOff>132715</xdr:rowOff>
    </xdr:to>
    <xdr:sp macro="" textlink="">
      <xdr:nvSpPr>
        <xdr:cNvPr id="431" name="楕円 430">
          <a:extLst>
            <a:ext uri="{FF2B5EF4-FFF2-40B4-BE49-F238E27FC236}">
              <a16:creationId xmlns:a16="http://schemas.microsoft.com/office/drawing/2014/main" id="{EE6190BB-B36F-4B51-9A35-4AD926D2CB05}"/>
            </a:ext>
          </a:extLst>
        </xdr:cNvPr>
        <xdr:cNvSpPr/>
      </xdr:nvSpPr>
      <xdr:spPr>
        <a:xfrm>
          <a:off x="14325600" y="673671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9542</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A826FEA4-89EB-411B-A539-8BF15DC045D3}"/>
            </a:ext>
          </a:extLst>
        </xdr:cNvPr>
        <xdr:cNvSpPr txBox="1"/>
      </xdr:nvSpPr>
      <xdr:spPr>
        <a:xfrm>
          <a:off x="14414500" y="6715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13970</xdr:rowOff>
    </xdr:from>
    <xdr:to>
      <xdr:col>81</xdr:col>
      <xdr:colOff>101600</xdr:colOff>
      <xdr:row>40</xdr:row>
      <xdr:rowOff>115570</xdr:rowOff>
    </xdr:to>
    <xdr:sp macro="" textlink="">
      <xdr:nvSpPr>
        <xdr:cNvPr id="433" name="楕円 432">
          <a:extLst>
            <a:ext uri="{FF2B5EF4-FFF2-40B4-BE49-F238E27FC236}">
              <a16:creationId xmlns:a16="http://schemas.microsoft.com/office/drawing/2014/main" id="{A7E9F52B-0758-4C78-B704-12D4147C8EE1}"/>
            </a:ext>
          </a:extLst>
        </xdr:cNvPr>
        <xdr:cNvSpPr/>
      </xdr:nvSpPr>
      <xdr:spPr>
        <a:xfrm>
          <a:off x="13578840" y="671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64770</xdr:rowOff>
    </xdr:from>
    <xdr:to>
      <xdr:col>85</xdr:col>
      <xdr:colOff>127000</xdr:colOff>
      <xdr:row>40</xdr:row>
      <xdr:rowOff>81915</xdr:rowOff>
    </xdr:to>
    <xdr:cxnSp macro="">
      <xdr:nvCxnSpPr>
        <xdr:cNvPr id="434" name="直線コネクタ 433">
          <a:extLst>
            <a:ext uri="{FF2B5EF4-FFF2-40B4-BE49-F238E27FC236}">
              <a16:creationId xmlns:a16="http://schemas.microsoft.com/office/drawing/2014/main" id="{2E799C28-3258-4D22-92EA-2018C7BE2E9E}"/>
            </a:ext>
          </a:extLst>
        </xdr:cNvPr>
        <xdr:cNvCxnSpPr/>
      </xdr:nvCxnSpPr>
      <xdr:spPr>
        <a:xfrm>
          <a:off x="13629640" y="6770370"/>
          <a:ext cx="74676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635</xdr:rowOff>
    </xdr:from>
    <xdr:to>
      <xdr:col>76</xdr:col>
      <xdr:colOff>165100</xdr:colOff>
      <xdr:row>40</xdr:row>
      <xdr:rowOff>102235</xdr:rowOff>
    </xdr:to>
    <xdr:sp macro="" textlink="">
      <xdr:nvSpPr>
        <xdr:cNvPr id="435" name="楕円 434">
          <a:extLst>
            <a:ext uri="{FF2B5EF4-FFF2-40B4-BE49-F238E27FC236}">
              <a16:creationId xmlns:a16="http://schemas.microsoft.com/office/drawing/2014/main" id="{A150A8DD-05D9-4F96-9634-F6B0AAB5E7DA}"/>
            </a:ext>
          </a:extLst>
        </xdr:cNvPr>
        <xdr:cNvSpPr/>
      </xdr:nvSpPr>
      <xdr:spPr>
        <a:xfrm>
          <a:off x="12804140" y="6706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51435</xdr:rowOff>
    </xdr:from>
    <xdr:to>
      <xdr:col>81</xdr:col>
      <xdr:colOff>50800</xdr:colOff>
      <xdr:row>40</xdr:row>
      <xdr:rowOff>64770</xdr:rowOff>
    </xdr:to>
    <xdr:cxnSp macro="">
      <xdr:nvCxnSpPr>
        <xdr:cNvPr id="436" name="直線コネクタ 435">
          <a:extLst>
            <a:ext uri="{FF2B5EF4-FFF2-40B4-BE49-F238E27FC236}">
              <a16:creationId xmlns:a16="http://schemas.microsoft.com/office/drawing/2014/main" id="{4850D7E9-416A-4AC0-B64B-7334FB82D569}"/>
            </a:ext>
          </a:extLst>
        </xdr:cNvPr>
        <xdr:cNvCxnSpPr/>
      </xdr:nvCxnSpPr>
      <xdr:spPr>
        <a:xfrm>
          <a:off x="12854940" y="6757035"/>
          <a:ext cx="7747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156845</xdr:rowOff>
    </xdr:from>
    <xdr:to>
      <xdr:col>72</xdr:col>
      <xdr:colOff>38100</xdr:colOff>
      <xdr:row>40</xdr:row>
      <xdr:rowOff>86995</xdr:rowOff>
    </xdr:to>
    <xdr:sp macro="" textlink="">
      <xdr:nvSpPr>
        <xdr:cNvPr id="437" name="楕円 436">
          <a:extLst>
            <a:ext uri="{FF2B5EF4-FFF2-40B4-BE49-F238E27FC236}">
              <a16:creationId xmlns:a16="http://schemas.microsoft.com/office/drawing/2014/main" id="{95477C6B-B815-4231-BC79-E1F7D7384778}"/>
            </a:ext>
          </a:extLst>
        </xdr:cNvPr>
        <xdr:cNvSpPr/>
      </xdr:nvSpPr>
      <xdr:spPr>
        <a:xfrm>
          <a:off x="12029440" y="66948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36195</xdr:rowOff>
    </xdr:from>
    <xdr:to>
      <xdr:col>76</xdr:col>
      <xdr:colOff>114300</xdr:colOff>
      <xdr:row>40</xdr:row>
      <xdr:rowOff>51435</xdr:rowOff>
    </xdr:to>
    <xdr:cxnSp macro="">
      <xdr:nvCxnSpPr>
        <xdr:cNvPr id="438" name="直線コネクタ 437">
          <a:extLst>
            <a:ext uri="{FF2B5EF4-FFF2-40B4-BE49-F238E27FC236}">
              <a16:creationId xmlns:a16="http://schemas.microsoft.com/office/drawing/2014/main" id="{14524C14-C2E2-4627-AB59-3EB2675EECD7}"/>
            </a:ext>
          </a:extLst>
        </xdr:cNvPr>
        <xdr:cNvCxnSpPr/>
      </xdr:nvCxnSpPr>
      <xdr:spPr>
        <a:xfrm>
          <a:off x="12072620" y="6741795"/>
          <a:ext cx="78232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135890</xdr:rowOff>
    </xdr:from>
    <xdr:to>
      <xdr:col>67</xdr:col>
      <xdr:colOff>101600</xdr:colOff>
      <xdr:row>40</xdr:row>
      <xdr:rowOff>66040</xdr:rowOff>
    </xdr:to>
    <xdr:sp macro="" textlink="">
      <xdr:nvSpPr>
        <xdr:cNvPr id="439" name="楕円 438">
          <a:extLst>
            <a:ext uri="{FF2B5EF4-FFF2-40B4-BE49-F238E27FC236}">
              <a16:creationId xmlns:a16="http://schemas.microsoft.com/office/drawing/2014/main" id="{C333147A-86D6-4E1A-A0B7-FDF747421260}"/>
            </a:ext>
          </a:extLst>
        </xdr:cNvPr>
        <xdr:cNvSpPr/>
      </xdr:nvSpPr>
      <xdr:spPr>
        <a:xfrm>
          <a:off x="11231880" y="66738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15240</xdr:rowOff>
    </xdr:from>
    <xdr:to>
      <xdr:col>71</xdr:col>
      <xdr:colOff>177800</xdr:colOff>
      <xdr:row>40</xdr:row>
      <xdr:rowOff>36195</xdr:rowOff>
    </xdr:to>
    <xdr:cxnSp macro="">
      <xdr:nvCxnSpPr>
        <xdr:cNvPr id="440" name="直線コネクタ 439">
          <a:extLst>
            <a:ext uri="{FF2B5EF4-FFF2-40B4-BE49-F238E27FC236}">
              <a16:creationId xmlns:a16="http://schemas.microsoft.com/office/drawing/2014/main" id="{3B5F4FAF-BCC6-4842-BA00-F8F660DBB666}"/>
            </a:ext>
          </a:extLst>
        </xdr:cNvPr>
        <xdr:cNvCxnSpPr/>
      </xdr:nvCxnSpPr>
      <xdr:spPr>
        <a:xfrm>
          <a:off x="11282680" y="6720840"/>
          <a:ext cx="78994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95902</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E0B184F7-A1CA-45F4-8EF6-847F493104B5}"/>
            </a:ext>
          </a:extLst>
        </xdr:cNvPr>
        <xdr:cNvSpPr txBox="1"/>
      </xdr:nvSpPr>
      <xdr:spPr>
        <a:xfrm>
          <a:off x="13437244" y="6130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42562</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A02FBB4E-F74D-4B4B-8A03-0F91A78C0F24}"/>
            </a:ext>
          </a:extLst>
        </xdr:cNvPr>
        <xdr:cNvSpPr txBox="1"/>
      </xdr:nvSpPr>
      <xdr:spPr>
        <a:xfrm>
          <a:off x="12675244" y="6077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652</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0B8D5986-21DF-4AEF-90D6-DCCCB09C2ADA}"/>
            </a:ext>
          </a:extLst>
        </xdr:cNvPr>
        <xdr:cNvSpPr txBox="1"/>
      </xdr:nvSpPr>
      <xdr:spPr>
        <a:xfrm>
          <a:off x="11900544" y="6035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40657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F54205FB-1C44-4E20-BA5E-8DB3EFB28A61}"/>
            </a:ext>
          </a:extLst>
        </xdr:cNvPr>
        <xdr:cNvSpPr txBox="1"/>
      </xdr:nvSpPr>
      <xdr:spPr>
        <a:xfrm>
          <a:off x="11102984" y="607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106697</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8A069B99-CED4-4FEF-BE83-AF88E119894D}"/>
            </a:ext>
          </a:extLst>
        </xdr:cNvPr>
        <xdr:cNvSpPr txBox="1"/>
      </xdr:nvSpPr>
      <xdr:spPr>
        <a:xfrm>
          <a:off x="13437244" y="681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93362</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F1EDD4BF-A7DD-44FE-8360-F5D9ED79E763}"/>
            </a:ext>
          </a:extLst>
        </xdr:cNvPr>
        <xdr:cNvSpPr txBox="1"/>
      </xdr:nvSpPr>
      <xdr:spPr>
        <a:xfrm>
          <a:off x="12675244" y="6798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78122</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DBDF360A-3EC5-467A-A2D2-C8F0186599DF}"/>
            </a:ext>
          </a:extLst>
        </xdr:cNvPr>
        <xdr:cNvSpPr txBox="1"/>
      </xdr:nvSpPr>
      <xdr:spPr>
        <a:xfrm>
          <a:off x="11900544" y="678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57167</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1BC60072-B0F7-4A95-B744-3CCBBE1B59DE}"/>
            </a:ext>
          </a:extLst>
        </xdr:cNvPr>
        <xdr:cNvSpPr txBox="1"/>
      </xdr:nvSpPr>
      <xdr:spPr>
        <a:xfrm>
          <a:off x="11102984" y="6762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DF32B833-A077-4944-A257-6145A644FEBB}"/>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05D4F3B5-C004-41C1-9F12-CE1C641306F8}"/>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1C3E60CC-A5A6-4869-A268-7928A19B9375}"/>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7EC9D92E-1F14-4E44-8C68-5CFDD8E58F90}"/>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459F714E-D237-4ED0-AA15-7F9D6D599BCA}"/>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BF2AD860-A257-471E-95A5-6FFFD31962F9}"/>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C1B61B3E-B3B9-4DDF-8FE9-ED6F770631A8}"/>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8D887788-DB68-4A44-90FF-084774F53D56}"/>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8AB38DBE-A033-4EDF-AAA0-A94C645F753A}"/>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A810697D-8141-4F1F-B58F-2D5A205DB328}"/>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9" name="直線コネクタ 458">
          <a:extLst>
            <a:ext uri="{FF2B5EF4-FFF2-40B4-BE49-F238E27FC236}">
              <a16:creationId xmlns:a16="http://schemas.microsoft.com/office/drawing/2014/main" id="{E1438296-D8FD-4383-BCC2-34342D2BEB0B}"/>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0" name="テキスト ボックス 459">
          <a:extLst>
            <a:ext uri="{FF2B5EF4-FFF2-40B4-BE49-F238E27FC236}">
              <a16:creationId xmlns:a16="http://schemas.microsoft.com/office/drawing/2014/main" id="{46F43380-188F-4FE2-9132-9AB406ADED2E}"/>
            </a:ext>
          </a:extLst>
        </xdr:cNvPr>
        <xdr:cNvSpPr txBox="1"/>
      </xdr:nvSpPr>
      <xdr:spPr>
        <a:xfrm>
          <a:off x="1569484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1" name="直線コネクタ 460">
          <a:extLst>
            <a:ext uri="{FF2B5EF4-FFF2-40B4-BE49-F238E27FC236}">
              <a16:creationId xmlns:a16="http://schemas.microsoft.com/office/drawing/2014/main" id="{7E28FE2C-A276-4BD6-BBD1-A9A02398E24E}"/>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2" name="テキスト ボックス 461">
          <a:extLst>
            <a:ext uri="{FF2B5EF4-FFF2-40B4-BE49-F238E27FC236}">
              <a16:creationId xmlns:a16="http://schemas.microsoft.com/office/drawing/2014/main" id="{E1D21A70-B8D3-4222-B8DC-A36E9C9BFBDB}"/>
            </a:ext>
          </a:extLst>
        </xdr:cNvPr>
        <xdr:cNvSpPr txBox="1"/>
      </xdr:nvSpPr>
      <xdr:spPr>
        <a:xfrm>
          <a:off x="1569484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3" name="直線コネクタ 462">
          <a:extLst>
            <a:ext uri="{FF2B5EF4-FFF2-40B4-BE49-F238E27FC236}">
              <a16:creationId xmlns:a16="http://schemas.microsoft.com/office/drawing/2014/main" id="{5A87DD45-186C-4EB5-A432-AF448F5846CF}"/>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4" name="テキスト ボックス 463">
          <a:extLst>
            <a:ext uri="{FF2B5EF4-FFF2-40B4-BE49-F238E27FC236}">
              <a16:creationId xmlns:a16="http://schemas.microsoft.com/office/drawing/2014/main" id="{328E2D60-D054-4981-92F9-5A4D05B22BC5}"/>
            </a:ext>
          </a:extLst>
        </xdr:cNvPr>
        <xdr:cNvSpPr txBox="1"/>
      </xdr:nvSpPr>
      <xdr:spPr>
        <a:xfrm>
          <a:off x="1569484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5" name="直線コネクタ 464">
          <a:extLst>
            <a:ext uri="{FF2B5EF4-FFF2-40B4-BE49-F238E27FC236}">
              <a16:creationId xmlns:a16="http://schemas.microsoft.com/office/drawing/2014/main" id="{E65BE919-8B37-40E3-88F5-2ABA9BDEEE0E}"/>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6" name="テキスト ボックス 465">
          <a:extLst>
            <a:ext uri="{FF2B5EF4-FFF2-40B4-BE49-F238E27FC236}">
              <a16:creationId xmlns:a16="http://schemas.microsoft.com/office/drawing/2014/main" id="{20319D51-D24B-4AB2-9C23-1721C38232F5}"/>
            </a:ext>
          </a:extLst>
        </xdr:cNvPr>
        <xdr:cNvSpPr txBox="1"/>
      </xdr:nvSpPr>
      <xdr:spPr>
        <a:xfrm>
          <a:off x="1569484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B4ADA095-29AF-479A-909F-EE3E2923073C}"/>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8" name="テキスト ボックス 467">
          <a:extLst>
            <a:ext uri="{FF2B5EF4-FFF2-40B4-BE49-F238E27FC236}">
              <a16:creationId xmlns:a16="http://schemas.microsoft.com/office/drawing/2014/main" id="{5EC2F4B3-FD41-4137-BFE5-DD36C677D257}"/>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認定こども園・幼稚園・保育所】&#10;一人当たり面積グラフ枠">
          <a:extLst>
            <a:ext uri="{FF2B5EF4-FFF2-40B4-BE49-F238E27FC236}">
              <a16:creationId xmlns:a16="http://schemas.microsoft.com/office/drawing/2014/main" id="{28786789-A4AB-4901-8B9E-7C4FC5D8F47C}"/>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110490</xdr:rowOff>
    </xdr:from>
    <xdr:to>
      <xdr:col>116</xdr:col>
      <xdr:colOff>62864</xdr:colOff>
      <xdr:row>41</xdr:row>
      <xdr:rowOff>64770</xdr:rowOff>
    </xdr:to>
    <xdr:cxnSp macro="">
      <xdr:nvCxnSpPr>
        <xdr:cNvPr id="470" name="直線コネクタ 469">
          <a:extLst>
            <a:ext uri="{FF2B5EF4-FFF2-40B4-BE49-F238E27FC236}">
              <a16:creationId xmlns:a16="http://schemas.microsoft.com/office/drawing/2014/main" id="{89F8F616-6266-4292-92A4-76B2F72D617F}"/>
            </a:ext>
          </a:extLst>
        </xdr:cNvPr>
        <xdr:cNvCxnSpPr/>
      </xdr:nvCxnSpPr>
      <xdr:spPr>
        <a:xfrm flipV="1">
          <a:off x="19509104" y="5810250"/>
          <a:ext cx="0" cy="1127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68597</xdr:rowOff>
    </xdr:from>
    <xdr:ext cx="469744" cy="259045"/>
    <xdr:sp macro="" textlink="">
      <xdr:nvSpPr>
        <xdr:cNvPr id="471" name="【認定こども園・幼稚園・保育所】&#10;一人当たり面積最小値テキスト">
          <a:extLst>
            <a:ext uri="{FF2B5EF4-FFF2-40B4-BE49-F238E27FC236}">
              <a16:creationId xmlns:a16="http://schemas.microsoft.com/office/drawing/2014/main" id="{13FD7F28-1FA8-4E10-88A1-70E2EEFE9398}"/>
            </a:ext>
          </a:extLst>
        </xdr:cNvPr>
        <xdr:cNvSpPr txBox="1"/>
      </xdr:nvSpPr>
      <xdr:spPr>
        <a:xfrm>
          <a:off x="19547840" y="694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64770</xdr:rowOff>
    </xdr:from>
    <xdr:to>
      <xdr:col>116</xdr:col>
      <xdr:colOff>152400</xdr:colOff>
      <xdr:row>41</xdr:row>
      <xdr:rowOff>64770</xdr:rowOff>
    </xdr:to>
    <xdr:cxnSp macro="">
      <xdr:nvCxnSpPr>
        <xdr:cNvPr id="472" name="直線コネクタ 471">
          <a:extLst>
            <a:ext uri="{FF2B5EF4-FFF2-40B4-BE49-F238E27FC236}">
              <a16:creationId xmlns:a16="http://schemas.microsoft.com/office/drawing/2014/main" id="{71656682-6598-4E33-9141-6D12DBA77DDD}"/>
            </a:ext>
          </a:extLst>
        </xdr:cNvPr>
        <xdr:cNvCxnSpPr/>
      </xdr:nvCxnSpPr>
      <xdr:spPr>
        <a:xfrm>
          <a:off x="19443700" y="69380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57167</xdr:rowOff>
    </xdr:from>
    <xdr:ext cx="469744" cy="259045"/>
    <xdr:sp macro="" textlink="">
      <xdr:nvSpPr>
        <xdr:cNvPr id="473" name="【認定こども園・幼稚園・保育所】&#10;一人当たり面積最大値テキスト">
          <a:extLst>
            <a:ext uri="{FF2B5EF4-FFF2-40B4-BE49-F238E27FC236}">
              <a16:creationId xmlns:a16="http://schemas.microsoft.com/office/drawing/2014/main" id="{5E27E307-827F-4B72-9B8B-7E7BC5E7D90E}"/>
            </a:ext>
          </a:extLst>
        </xdr:cNvPr>
        <xdr:cNvSpPr txBox="1"/>
      </xdr:nvSpPr>
      <xdr:spPr>
        <a:xfrm>
          <a:off x="19547840" y="5589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110490</xdr:rowOff>
    </xdr:from>
    <xdr:to>
      <xdr:col>116</xdr:col>
      <xdr:colOff>152400</xdr:colOff>
      <xdr:row>34</xdr:row>
      <xdr:rowOff>110490</xdr:rowOff>
    </xdr:to>
    <xdr:cxnSp macro="">
      <xdr:nvCxnSpPr>
        <xdr:cNvPr id="474" name="直線コネクタ 473">
          <a:extLst>
            <a:ext uri="{FF2B5EF4-FFF2-40B4-BE49-F238E27FC236}">
              <a16:creationId xmlns:a16="http://schemas.microsoft.com/office/drawing/2014/main" id="{194458E6-143E-4E6C-912D-3C8D8C3DA7EB}"/>
            </a:ext>
          </a:extLst>
        </xdr:cNvPr>
        <xdr:cNvCxnSpPr/>
      </xdr:nvCxnSpPr>
      <xdr:spPr>
        <a:xfrm>
          <a:off x="19443700" y="58102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4843</xdr:rowOff>
    </xdr:from>
    <xdr:ext cx="469744" cy="259045"/>
    <xdr:sp macro="" textlink="">
      <xdr:nvSpPr>
        <xdr:cNvPr id="475" name="【認定こども園・幼稚園・保育所】&#10;一人当たり面積平均値テキスト">
          <a:extLst>
            <a:ext uri="{FF2B5EF4-FFF2-40B4-BE49-F238E27FC236}">
              <a16:creationId xmlns:a16="http://schemas.microsoft.com/office/drawing/2014/main" id="{4A46D13E-B488-461D-A5A8-0C52796C898B}"/>
            </a:ext>
          </a:extLst>
        </xdr:cNvPr>
        <xdr:cNvSpPr txBox="1"/>
      </xdr:nvSpPr>
      <xdr:spPr>
        <a:xfrm>
          <a:off x="19547840" y="62075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153416</xdr:rowOff>
    </xdr:from>
    <xdr:to>
      <xdr:col>116</xdr:col>
      <xdr:colOff>114300</xdr:colOff>
      <xdr:row>38</xdr:row>
      <xdr:rowOff>83565</xdr:rowOff>
    </xdr:to>
    <xdr:sp macro="" textlink="">
      <xdr:nvSpPr>
        <xdr:cNvPr id="476" name="フローチャート: 判断 475">
          <a:extLst>
            <a:ext uri="{FF2B5EF4-FFF2-40B4-BE49-F238E27FC236}">
              <a16:creationId xmlns:a16="http://schemas.microsoft.com/office/drawing/2014/main" id="{314019F4-F842-4116-82FA-7A6E5509CACF}"/>
            </a:ext>
          </a:extLst>
        </xdr:cNvPr>
        <xdr:cNvSpPr/>
      </xdr:nvSpPr>
      <xdr:spPr>
        <a:xfrm>
          <a:off x="19458940" y="6356096"/>
          <a:ext cx="101600" cy="9778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162560</xdr:rowOff>
    </xdr:from>
    <xdr:to>
      <xdr:col>112</xdr:col>
      <xdr:colOff>38100</xdr:colOff>
      <xdr:row>38</xdr:row>
      <xdr:rowOff>92710</xdr:rowOff>
    </xdr:to>
    <xdr:sp macro="" textlink="">
      <xdr:nvSpPr>
        <xdr:cNvPr id="477" name="フローチャート: 判断 476">
          <a:extLst>
            <a:ext uri="{FF2B5EF4-FFF2-40B4-BE49-F238E27FC236}">
              <a16:creationId xmlns:a16="http://schemas.microsoft.com/office/drawing/2014/main" id="{7195FFCD-0423-436F-8FBE-AACE179F5995}"/>
            </a:ext>
          </a:extLst>
        </xdr:cNvPr>
        <xdr:cNvSpPr/>
      </xdr:nvSpPr>
      <xdr:spPr>
        <a:xfrm>
          <a:off x="18735040" y="63652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167132</xdr:rowOff>
    </xdr:from>
    <xdr:to>
      <xdr:col>107</xdr:col>
      <xdr:colOff>101600</xdr:colOff>
      <xdr:row>38</xdr:row>
      <xdr:rowOff>97282</xdr:rowOff>
    </xdr:to>
    <xdr:sp macro="" textlink="">
      <xdr:nvSpPr>
        <xdr:cNvPr id="478" name="フローチャート: 判断 477">
          <a:extLst>
            <a:ext uri="{FF2B5EF4-FFF2-40B4-BE49-F238E27FC236}">
              <a16:creationId xmlns:a16="http://schemas.microsoft.com/office/drawing/2014/main" id="{DCE06B8E-CB2B-48DC-ABD1-FEA9BA141393}"/>
            </a:ext>
          </a:extLst>
        </xdr:cNvPr>
        <xdr:cNvSpPr/>
      </xdr:nvSpPr>
      <xdr:spPr>
        <a:xfrm>
          <a:off x="17937480" y="63698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157988</xdr:rowOff>
    </xdr:from>
    <xdr:to>
      <xdr:col>102</xdr:col>
      <xdr:colOff>165100</xdr:colOff>
      <xdr:row>38</xdr:row>
      <xdr:rowOff>88138</xdr:rowOff>
    </xdr:to>
    <xdr:sp macro="" textlink="">
      <xdr:nvSpPr>
        <xdr:cNvPr id="479" name="フローチャート: 判断 478">
          <a:extLst>
            <a:ext uri="{FF2B5EF4-FFF2-40B4-BE49-F238E27FC236}">
              <a16:creationId xmlns:a16="http://schemas.microsoft.com/office/drawing/2014/main" id="{30F51190-629B-4280-AD26-335F34F6F197}"/>
            </a:ext>
          </a:extLst>
        </xdr:cNvPr>
        <xdr:cNvSpPr/>
      </xdr:nvSpPr>
      <xdr:spPr>
        <a:xfrm>
          <a:off x="17162780" y="63606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27686</xdr:rowOff>
    </xdr:from>
    <xdr:to>
      <xdr:col>98</xdr:col>
      <xdr:colOff>38100</xdr:colOff>
      <xdr:row>38</xdr:row>
      <xdr:rowOff>129286</xdr:rowOff>
    </xdr:to>
    <xdr:sp macro="" textlink="">
      <xdr:nvSpPr>
        <xdr:cNvPr id="480" name="フローチャート: 判断 479">
          <a:extLst>
            <a:ext uri="{FF2B5EF4-FFF2-40B4-BE49-F238E27FC236}">
              <a16:creationId xmlns:a16="http://schemas.microsoft.com/office/drawing/2014/main" id="{0EB9494B-1367-4555-9D36-C89FBD0BAFD2}"/>
            </a:ext>
          </a:extLst>
        </xdr:cNvPr>
        <xdr:cNvSpPr/>
      </xdr:nvSpPr>
      <xdr:spPr>
        <a:xfrm>
          <a:off x="16388080" y="639800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BB040714-7655-4510-8B13-9FDE8B59A946}"/>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7817D28F-0040-4ABD-A2F2-D087732D725F}"/>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B00A0E88-5844-4A42-A217-EE49C81F55E3}"/>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384AC28F-376B-4827-BF6C-ED7885A9F25B}"/>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241E79A3-0D16-4A73-97B1-BAD23FC91BC6}"/>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135128</xdr:rowOff>
    </xdr:from>
    <xdr:to>
      <xdr:col>116</xdr:col>
      <xdr:colOff>114300</xdr:colOff>
      <xdr:row>41</xdr:row>
      <xdr:rowOff>65278</xdr:rowOff>
    </xdr:to>
    <xdr:sp macro="" textlink="">
      <xdr:nvSpPr>
        <xdr:cNvPr id="486" name="楕円 485">
          <a:extLst>
            <a:ext uri="{FF2B5EF4-FFF2-40B4-BE49-F238E27FC236}">
              <a16:creationId xmlns:a16="http://schemas.microsoft.com/office/drawing/2014/main" id="{ADA357E7-2355-43CE-B381-47C57362E06A}"/>
            </a:ext>
          </a:extLst>
        </xdr:cNvPr>
        <xdr:cNvSpPr/>
      </xdr:nvSpPr>
      <xdr:spPr>
        <a:xfrm>
          <a:off x="19458940" y="684072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50055</xdr:rowOff>
    </xdr:from>
    <xdr:ext cx="469744" cy="259045"/>
    <xdr:sp macro="" textlink="">
      <xdr:nvSpPr>
        <xdr:cNvPr id="487" name="【認定こども園・幼稚園・保育所】&#10;一人当たり面積該当値テキスト">
          <a:extLst>
            <a:ext uri="{FF2B5EF4-FFF2-40B4-BE49-F238E27FC236}">
              <a16:creationId xmlns:a16="http://schemas.microsoft.com/office/drawing/2014/main" id="{9FF4B4AC-EDF1-4941-AF15-B84222A84F10}"/>
            </a:ext>
          </a:extLst>
        </xdr:cNvPr>
        <xdr:cNvSpPr txBox="1"/>
      </xdr:nvSpPr>
      <xdr:spPr>
        <a:xfrm>
          <a:off x="19547840" y="6755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137414</xdr:rowOff>
    </xdr:from>
    <xdr:to>
      <xdr:col>112</xdr:col>
      <xdr:colOff>38100</xdr:colOff>
      <xdr:row>41</xdr:row>
      <xdr:rowOff>67564</xdr:rowOff>
    </xdr:to>
    <xdr:sp macro="" textlink="">
      <xdr:nvSpPr>
        <xdr:cNvPr id="488" name="楕円 487">
          <a:extLst>
            <a:ext uri="{FF2B5EF4-FFF2-40B4-BE49-F238E27FC236}">
              <a16:creationId xmlns:a16="http://schemas.microsoft.com/office/drawing/2014/main" id="{1FAF9E8C-6BF2-4ED6-91C2-2E061BEDFD0F}"/>
            </a:ext>
          </a:extLst>
        </xdr:cNvPr>
        <xdr:cNvSpPr/>
      </xdr:nvSpPr>
      <xdr:spPr>
        <a:xfrm>
          <a:off x="18735040" y="684301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14478</xdr:rowOff>
    </xdr:from>
    <xdr:to>
      <xdr:col>116</xdr:col>
      <xdr:colOff>63500</xdr:colOff>
      <xdr:row>41</xdr:row>
      <xdr:rowOff>16764</xdr:rowOff>
    </xdr:to>
    <xdr:cxnSp macro="">
      <xdr:nvCxnSpPr>
        <xdr:cNvPr id="489" name="直線コネクタ 488">
          <a:extLst>
            <a:ext uri="{FF2B5EF4-FFF2-40B4-BE49-F238E27FC236}">
              <a16:creationId xmlns:a16="http://schemas.microsoft.com/office/drawing/2014/main" id="{2DDFCA62-26FA-4287-A6B9-E075CCAD1EAF}"/>
            </a:ext>
          </a:extLst>
        </xdr:cNvPr>
        <xdr:cNvCxnSpPr/>
      </xdr:nvCxnSpPr>
      <xdr:spPr>
        <a:xfrm flipV="1">
          <a:off x="18778220" y="6887718"/>
          <a:ext cx="73152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139700</xdr:rowOff>
    </xdr:from>
    <xdr:to>
      <xdr:col>107</xdr:col>
      <xdr:colOff>101600</xdr:colOff>
      <xdr:row>41</xdr:row>
      <xdr:rowOff>69850</xdr:rowOff>
    </xdr:to>
    <xdr:sp macro="" textlink="">
      <xdr:nvSpPr>
        <xdr:cNvPr id="490" name="楕円 489">
          <a:extLst>
            <a:ext uri="{FF2B5EF4-FFF2-40B4-BE49-F238E27FC236}">
              <a16:creationId xmlns:a16="http://schemas.microsoft.com/office/drawing/2014/main" id="{860B9BEF-B0BB-4DC0-A8B5-8AAB1B5DC313}"/>
            </a:ext>
          </a:extLst>
        </xdr:cNvPr>
        <xdr:cNvSpPr/>
      </xdr:nvSpPr>
      <xdr:spPr>
        <a:xfrm>
          <a:off x="17937480" y="68453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16764</xdr:rowOff>
    </xdr:from>
    <xdr:to>
      <xdr:col>111</xdr:col>
      <xdr:colOff>177800</xdr:colOff>
      <xdr:row>41</xdr:row>
      <xdr:rowOff>19050</xdr:rowOff>
    </xdr:to>
    <xdr:cxnSp macro="">
      <xdr:nvCxnSpPr>
        <xdr:cNvPr id="491" name="直線コネクタ 490">
          <a:extLst>
            <a:ext uri="{FF2B5EF4-FFF2-40B4-BE49-F238E27FC236}">
              <a16:creationId xmlns:a16="http://schemas.microsoft.com/office/drawing/2014/main" id="{DE9FD1C8-27C1-4C3E-9A67-C780A6304484}"/>
            </a:ext>
          </a:extLst>
        </xdr:cNvPr>
        <xdr:cNvCxnSpPr/>
      </xdr:nvCxnSpPr>
      <xdr:spPr>
        <a:xfrm flipV="1">
          <a:off x="17988280" y="6890004"/>
          <a:ext cx="78994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141986</xdr:rowOff>
    </xdr:from>
    <xdr:to>
      <xdr:col>102</xdr:col>
      <xdr:colOff>165100</xdr:colOff>
      <xdr:row>41</xdr:row>
      <xdr:rowOff>72136</xdr:rowOff>
    </xdr:to>
    <xdr:sp macro="" textlink="">
      <xdr:nvSpPr>
        <xdr:cNvPr id="492" name="楕円 491">
          <a:extLst>
            <a:ext uri="{FF2B5EF4-FFF2-40B4-BE49-F238E27FC236}">
              <a16:creationId xmlns:a16="http://schemas.microsoft.com/office/drawing/2014/main" id="{0C8BDC63-F923-4753-8BC4-2E0D985BE8DE}"/>
            </a:ext>
          </a:extLst>
        </xdr:cNvPr>
        <xdr:cNvSpPr/>
      </xdr:nvSpPr>
      <xdr:spPr>
        <a:xfrm>
          <a:off x="17162780" y="684758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19050</xdr:rowOff>
    </xdr:from>
    <xdr:to>
      <xdr:col>107</xdr:col>
      <xdr:colOff>50800</xdr:colOff>
      <xdr:row>41</xdr:row>
      <xdr:rowOff>21336</xdr:rowOff>
    </xdr:to>
    <xdr:cxnSp macro="">
      <xdr:nvCxnSpPr>
        <xdr:cNvPr id="493" name="直線コネクタ 492">
          <a:extLst>
            <a:ext uri="{FF2B5EF4-FFF2-40B4-BE49-F238E27FC236}">
              <a16:creationId xmlns:a16="http://schemas.microsoft.com/office/drawing/2014/main" id="{5D8C2256-85EF-4359-912D-98448F4CEE24}"/>
            </a:ext>
          </a:extLst>
        </xdr:cNvPr>
        <xdr:cNvCxnSpPr/>
      </xdr:nvCxnSpPr>
      <xdr:spPr>
        <a:xfrm flipV="1">
          <a:off x="17213580" y="6892290"/>
          <a:ext cx="7747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144272</xdr:rowOff>
    </xdr:from>
    <xdr:to>
      <xdr:col>98</xdr:col>
      <xdr:colOff>38100</xdr:colOff>
      <xdr:row>41</xdr:row>
      <xdr:rowOff>74422</xdr:rowOff>
    </xdr:to>
    <xdr:sp macro="" textlink="">
      <xdr:nvSpPr>
        <xdr:cNvPr id="494" name="楕円 493">
          <a:extLst>
            <a:ext uri="{FF2B5EF4-FFF2-40B4-BE49-F238E27FC236}">
              <a16:creationId xmlns:a16="http://schemas.microsoft.com/office/drawing/2014/main" id="{25EC1F9D-A7CA-4619-AF71-06D37048E67E}"/>
            </a:ext>
          </a:extLst>
        </xdr:cNvPr>
        <xdr:cNvSpPr/>
      </xdr:nvSpPr>
      <xdr:spPr>
        <a:xfrm>
          <a:off x="16388080" y="684987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21336</xdr:rowOff>
    </xdr:from>
    <xdr:to>
      <xdr:col>102</xdr:col>
      <xdr:colOff>114300</xdr:colOff>
      <xdr:row>41</xdr:row>
      <xdr:rowOff>23622</xdr:rowOff>
    </xdr:to>
    <xdr:cxnSp macro="">
      <xdr:nvCxnSpPr>
        <xdr:cNvPr id="495" name="直線コネクタ 494">
          <a:extLst>
            <a:ext uri="{FF2B5EF4-FFF2-40B4-BE49-F238E27FC236}">
              <a16:creationId xmlns:a16="http://schemas.microsoft.com/office/drawing/2014/main" id="{2EFEB6E1-02B0-4483-BC3A-DF8280E8FA8A}"/>
            </a:ext>
          </a:extLst>
        </xdr:cNvPr>
        <xdr:cNvCxnSpPr/>
      </xdr:nvCxnSpPr>
      <xdr:spPr>
        <a:xfrm flipV="1">
          <a:off x="16431260" y="6894576"/>
          <a:ext cx="78232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36</xdr:row>
      <xdr:rowOff>109237</xdr:rowOff>
    </xdr:from>
    <xdr:ext cx="469744" cy="259045"/>
    <xdr:sp macro="" textlink="">
      <xdr:nvSpPr>
        <xdr:cNvPr id="496" name="n_1aveValue【認定こども園・幼稚園・保育所】&#10;一人当たり面積">
          <a:extLst>
            <a:ext uri="{FF2B5EF4-FFF2-40B4-BE49-F238E27FC236}">
              <a16:creationId xmlns:a16="http://schemas.microsoft.com/office/drawing/2014/main" id="{BF0C54CB-2049-4452-96D4-57C1C70A6E0D}"/>
            </a:ext>
          </a:extLst>
        </xdr:cNvPr>
        <xdr:cNvSpPr txBox="1"/>
      </xdr:nvSpPr>
      <xdr:spPr>
        <a:xfrm>
          <a:off x="18561127" y="6144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113809</xdr:rowOff>
    </xdr:from>
    <xdr:ext cx="469744" cy="259045"/>
    <xdr:sp macro="" textlink="">
      <xdr:nvSpPr>
        <xdr:cNvPr id="497" name="n_2aveValue【認定こども園・幼稚園・保育所】&#10;一人当たり面積">
          <a:extLst>
            <a:ext uri="{FF2B5EF4-FFF2-40B4-BE49-F238E27FC236}">
              <a16:creationId xmlns:a16="http://schemas.microsoft.com/office/drawing/2014/main" id="{1C543BF2-4748-49BE-9D4E-C12584BB1062}"/>
            </a:ext>
          </a:extLst>
        </xdr:cNvPr>
        <xdr:cNvSpPr txBox="1"/>
      </xdr:nvSpPr>
      <xdr:spPr>
        <a:xfrm>
          <a:off x="17776267" y="6148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104665</xdr:rowOff>
    </xdr:from>
    <xdr:ext cx="469744" cy="259045"/>
    <xdr:sp macro="" textlink="">
      <xdr:nvSpPr>
        <xdr:cNvPr id="498" name="n_3aveValue【認定こども園・幼稚園・保育所】&#10;一人当たり面積">
          <a:extLst>
            <a:ext uri="{FF2B5EF4-FFF2-40B4-BE49-F238E27FC236}">
              <a16:creationId xmlns:a16="http://schemas.microsoft.com/office/drawing/2014/main" id="{E07356AB-7412-4041-BF82-DFAAF7EF1B14}"/>
            </a:ext>
          </a:extLst>
        </xdr:cNvPr>
        <xdr:cNvSpPr txBox="1"/>
      </xdr:nvSpPr>
      <xdr:spPr>
        <a:xfrm>
          <a:off x="17001567" y="6139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145813</xdr:rowOff>
    </xdr:from>
    <xdr:ext cx="469744" cy="259045"/>
    <xdr:sp macro="" textlink="">
      <xdr:nvSpPr>
        <xdr:cNvPr id="499" name="n_4aveValue【認定こども園・幼稚園・保育所】&#10;一人当たり面積">
          <a:extLst>
            <a:ext uri="{FF2B5EF4-FFF2-40B4-BE49-F238E27FC236}">
              <a16:creationId xmlns:a16="http://schemas.microsoft.com/office/drawing/2014/main" id="{5380D178-D017-4DC7-9BC0-3E67EAB12A1B}"/>
            </a:ext>
          </a:extLst>
        </xdr:cNvPr>
        <xdr:cNvSpPr txBox="1"/>
      </xdr:nvSpPr>
      <xdr:spPr>
        <a:xfrm>
          <a:off x="16226867" y="6180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58691</xdr:rowOff>
    </xdr:from>
    <xdr:ext cx="469744" cy="259045"/>
    <xdr:sp macro="" textlink="">
      <xdr:nvSpPr>
        <xdr:cNvPr id="500" name="n_1mainValue【認定こども園・幼稚園・保育所】&#10;一人当たり面積">
          <a:extLst>
            <a:ext uri="{FF2B5EF4-FFF2-40B4-BE49-F238E27FC236}">
              <a16:creationId xmlns:a16="http://schemas.microsoft.com/office/drawing/2014/main" id="{DA22AA3C-EB96-49D2-A761-8078D73C43DA}"/>
            </a:ext>
          </a:extLst>
        </xdr:cNvPr>
        <xdr:cNvSpPr txBox="1"/>
      </xdr:nvSpPr>
      <xdr:spPr>
        <a:xfrm>
          <a:off x="18561127" y="6931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60977</xdr:rowOff>
    </xdr:from>
    <xdr:ext cx="469744" cy="259045"/>
    <xdr:sp macro="" textlink="">
      <xdr:nvSpPr>
        <xdr:cNvPr id="501" name="n_2mainValue【認定こども園・幼稚園・保育所】&#10;一人当たり面積">
          <a:extLst>
            <a:ext uri="{FF2B5EF4-FFF2-40B4-BE49-F238E27FC236}">
              <a16:creationId xmlns:a16="http://schemas.microsoft.com/office/drawing/2014/main" id="{FDF5B6BE-4DF9-4D8E-B7E4-417E2465B6DB}"/>
            </a:ext>
          </a:extLst>
        </xdr:cNvPr>
        <xdr:cNvSpPr txBox="1"/>
      </xdr:nvSpPr>
      <xdr:spPr>
        <a:xfrm>
          <a:off x="17776267" y="6934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63263</xdr:rowOff>
    </xdr:from>
    <xdr:ext cx="469744" cy="259045"/>
    <xdr:sp macro="" textlink="">
      <xdr:nvSpPr>
        <xdr:cNvPr id="502" name="n_3mainValue【認定こども園・幼稚園・保育所】&#10;一人当たり面積">
          <a:extLst>
            <a:ext uri="{FF2B5EF4-FFF2-40B4-BE49-F238E27FC236}">
              <a16:creationId xmlns:a16="http://schemas.microsoft.com/office/drawing/2014/main" id="{C9A7124E-D568-45A6-AB4A-536BD324571E}"/>
            </a:ext>
          </a:extLst>
        </xdr:cNvPr>
        <xdr:cNvSpPr txBox="1"/>
      </xdr:nvSpPr>
      <xdr:spPr>
        <a:xfrm>
          <a:off x="17001567" y="6936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65549</xdr:rowOff>
    </xdr:from>
    <xdr:ext cx="469744" cy="259045"/>
    <xdr:sp macro="" textlink="">
      <xdr:nvSpPr>
        <xdr:cNvPr id="503" name="n_4mainValue【認定こども園・幼稚園・保育所】&#10;一人当たり面積">
          <a:extLst>
            <a:ext uri="{FF2B5EF4-FFF2-40B4-BE49-F238E27FC236}">
              <a16:creationId xmlns:a16="http://schemas.microsoft.com/office/drawing/2014/main" id="{94F6A9B3-ACC0-4C89-B0E5-87B773F33831}"/>
            </a:ext>
          </a:extLst>
        </xdr:cNvPr>
        <xdr:cNvSpPr txBox="1"/>
      </xdr:nvSpPr>
      <xdr:spPr>
        <a:xfrm>
          <a:off x="16226867" y="6938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055F2C03-B564-4D0B-9FEC-D0C877AF51E8}"/>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ACD77CF5-CC1E-415C-849B-296BE9CC6862}"/>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B3140132-A057-4D47-8AE1-D04E852D50B5}"/>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C543E41B-7584-460F-84E6-1F887B0EBEEA}"/>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43C4A193-82C7-4367-A317-0E4B539D9B67}"/>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C197847D-1A04-4275-ADFF-EEFD233A6B43}"/>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7E7EBD1B-DD51-4E6C-963F-8B65575668B4}"/>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4D84E055-C906-4C4A-8446-618841230E77}"/>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a:extLst>
            <a:ext uri="{FF2B5EF4-FFF2-40B4-BE49-F238E27FC236}">
              <a16:creationId xmlns:a16="http://schemas.microsoft.com/office/drawing/2014/main" id="{FE7700F0-39F8-4069-9D15-E953A311DE68}"/>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C753B490-999C-42DE-88E0-26F2434F255F}"/>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4" name="テキスト ボックス 513">
          <a:extLst>
            <a:ext uri="{FF2B5EF4-FFF2-40B4-BE49-F238E27FC236}">
              <a16:creationId xmlns:a16="http://schemas.microsoft.com/office/drawing/2014/main" id="{E386706B-FB83-4384-A61B-C9EC0ADFE1FF}"/>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5" name="直線コネクタ 514">
          <a:extLst>
            <a:ext uri="{FF2B5EF4-FFF2-40B4-BE49-F238E27FC236}">
              <a16:creationId xmlns:a16="http://schemas.microsoft.com/office/drawing/2014/main" id="{940C927D-7D7B-4921-BBA0-208575329EE9}"/>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6" name="テキスト ボックス 515">
          <a:extLst>
            <a:ext uri="{FF2B5EF4-FFF2-40B4-BE49-F238E27FC236}">
              <a16:creationId xmlns:a16="http://schemas.microsoft.com/office/drawing/2014/main" id="{5FA452E6-2238-4EDE-B3E9-7F8485DFC46F}"/>
            </a:ext>
          </a:extLst>
        </xdr:cNvPr>
        <xdr:cNvSpPr txBox="1"/>
      </xdr:nvSpPr>
      <xdr:spPr>
        <a:xfrm>
          <a:off x="10602761" y="1072117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7" name="直線コネクタ 516">
          <a:extLst>
            <a:ext uri="{FF2B5EF4-FFF2-40B4-BE49-F238E27FC236}">
              <a16:creationId xmlns:a16="http://schemas.microsoft.com/office/drawing/2014/main" id="{3D0C327D-AB40-4FE1-946C-BC365D3FE975}"/>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18" name="テキスト ボックス 517">
          <a:extLst>
            <a:ext uri="{FF2B5EF4-FFF2-40B4-BE49-F238E27FC236}">
              <a16:creationId xmlns:a16="http://schemas.microsoft.com/office/drawing/2014/main" id="{03B14246-3BC6-414E-B79E-6925D0F4BC4F}"/>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19" name="直線コネクタ 518">
          <a:extLst>
            <a:ext uri="{FF2B5EF4-FFF2-40B4-BE49-F238E27FC236}">
              <a16:creationId xmlns:a16="http://schemas.microsoft.com/office/drawing/2014/main" id="{F8C9BD5F-A025-4A34-BC39-BD6FF631E656}"/>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0" name="テキスト ボックス 519">
          <a:extLst>
            <a:ext uri="{FF2B5EF4-FFF2-40B4-BE49-F238E27FC236}">
              <a16:creationId xmlns:a16="http://schemas.microsoft.com/office/drawing/2014/main" id="{467D61E6-7818-4488-8ABE-D9A0693B436C}"/>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1" name="直線コネクタ 520">
          <a:extLst>
            <a:ext uri="{FF2B5EF4-FFF2-40B4-BE49-F238E27FC236}">
              <a16:creationId xmlns:a16="http://schemas.microsoft.com/office/drawing/2014/main" id="{50C2A874-AEE5-4365-96D7-FBFBA5C983FB}"/>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2" name="テキスト ボックス 521">
          <a:extLst>
            <a:ext uri="{FF2B5EF4-FFF2-40B4-BE49-F238E27FC236}">
              <a16:creationId xmlns:a16="http://schemas.microsoft.com/office/drawing/2014/main" id="{056BE0F8-6822-4889-80F8-30FD01CF2591}"/>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3" name="直線コネクタ 522">
          <a:extLst>
            <a:ext uri="{FF2B5EF4-FFF2-40B4-BE49-F238E27FC236}">
              <a16:creationId xmlns:a16="http://schemas.microsoft.com/office/drawing/2014/main" id="{36515379-CB28-4DE9-984B-DDB8948A8138}"/>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4" name="テキスト ボックス 523">
          <a:extLst>
            <a:ext uri="{FF2B5EF4-FFF2-40B4-BE49-F238E27FC236}">
              <a16:creationId xmlns:a16="http://schemas.microsoft.com/office/drawing/2014/main" id="{B4EB3FE5-D184-4533-B507-9CE3808DFD83}"/>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5" name="直線コネクタ 524">
          <a:extLst>
            <a:ext uri="{FF2B5EF4-FFF2-40B4-BE49-F238E27FC236}">
              <a16:creationId xmlns:a16="http://schemas.microsoft.com/office/drawing/2014/main" id="{1C9088A2-0DF0-4938-8FCB-55EA85A4B429}"/>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6" name="テキスト ボックス 525">
          <a:extLst>
            <a:ext uri="{FF2B5EF4-FFF2-40B4-BE49-F238E27FC236}">
              <a16:creationId xmlns:a16="http://schemas.microsoft.com/office/drawing/2014/main" id="{AF4781D0-AFED-4C8B-BCF6-76ED4A9DF16D}"/>
            </a:ext>
          </a:extLst>
        </xdr:cNvPr>
        <xdr:cNvSpPr txBox="1"/>
      </xdr:nvSpPr>
      <xdr:spPr>
        <a:xfrm>
          <a:off x="10602761" y="912260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5C52E0DC-2D6D-41EE-AFDB-14991FCFE00C}"/>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8" name="テキスト ボックス 527">
          <a:extLst>
            <a:ext uri="{FF2B5EF4-FFF2-40B4-BE49-F238E27FC236}">
              <a16:creationId xmlns:a16="http://schemas.microsoft.com/office/drawing/2014/main" id="{68B404C0-2A2A-4652-B1C0-520B994B51A1}"/>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9" name="【学校施設】&#10;有形固定資産減価償却率グラフ枠">
          <a:extLst>
            <a:ext uri="{FF2B5EF4-FFF2-40B4-BE49-F238E27FC236}">
              <a16:creationId xmlns:a16="http://schemas.microsoft.com/office/drawing/2014/main" id="{4677AB29-EBCC-40F1-A373-40E0FDEC6E5C}"/>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88174</xdr:rowOff>
    </xdr:from>
    <xdr:to>
      <xdr:col>85</xdr:col>
      <xdr:colOff>126364</xdr:colOff>
      <xdr:row>65</xdr:row>
      <xdr:rowOff>1633</xdr:rowOff>
    </xdr:to>
    <xdr:cxnSp macro="">
      <xdr:nvCxnSpPr>
        <xdr:cNvPr id="530" name="直線コネクタ 529">
          <a:extLst>
            <a:ext uri="{FF2B5EF4-FFF2-40B4-BE49-F238E27FC236}">
              <a16:creationId xmlns:a16="http://schemas.microsoft.com/office/drawing/2014/main" id="{0984350A-E753-4FDE-9CB4-7C9630A93B11}"/>
            </a:ext>
          </a:extLst>
        </xdr:cNvPr>
        <xdr:cNvCxnSpPr/>
      </xdr:nvCxnSpPr>
      <xdr:spPr>
        <a:xfrm flipV="1">
          <a:off x="14375764" y="9476014"/>
          <a:ext cx="0" cy="1422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65</xdr:row>
      <xdr:rowOff>5460</xdr:rowOff>
    </xdr:from>
    <xdr:ext cx="405111" cy="259045"/>
    <xdr:sp macro="" textlink="">
      <xdr:nvSpPr>
        <xdr:cNvPr id="531" name="【学校施設】&#10;有形固定資産減価償却率最小値テキスト">
          <a:extLst>
            <a:ext uri="{FF2B5EF4-FFF2-40B4-BE49-F238E27FC236}">
              <a16:creationId xmlns:a16="http://schemas.microsoft.com/office/drawing/2014/main" id="{CC265971-6AEB-4254-AC3C-39C0384B668B}"/>
            </a:ext>
          </a:extLst>
        </xdr:cNvPr>
        <xdr:cNvSpPr txBox="1"/>
      </xdr:nvSpPr>
      <xdr:spPr>
        <a:xfrm>
          <a:off x="14414500" y="10902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65</xdr:row>
      <xdr:rowOff>1633</xdr:rowOff>
    </xdr:from>
    <xdr:to>
      <xdr:col>86</xdr:col>
      <xdr:colOff>25400</xdr:colOff>
      <xdr:row>65</xdr:row>
      <xdr:rowOff>1633</xdr:rowOff>
    </xdr:to>
    <xdr:cxnSp macro="">
      <xdr:nvCxnSpPr>
        <xdr:cNvPr id="532" name="直線コネクタ 531">
          <a:extLst>
            <a:ext uri="{FF2B5EF4-FFF2-40B4-BE49-F238E27FC236}">
              <a16:creationId xmlns:a16="http://schemas.microsoft.com/office/drawing/2014/main" id="{85B7F2A1-421B-47D9-87E4-39AC6846C576}"/>
            </a:ext>
          </a:extLst>
        </xdr:cNvPr>
        <xdr:cNvCxnSpPr/>
      </xdr:nvCxnSpPr>
      <xdr:spPr>
        <a:xfrm>
          <a:off x="14287500" y="108982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34851</xdr:rowOff>
    </xdr:from>
    <xdr:ext cx="405111" cy="259045"/>
    <xdr:sp macro="" textlink="">
      <xdr:nvSpPr>
        <xdr:cNvPr id="533" name="【学校施設】&#10;有形固定資産減価償却率最大値テキスト">
          <a:extLst>
            <a:ext uri="{FF2B5EF4-FFF2-40B4-BE49-F238E27FC236}">
              <a16:creationId xmlns:a16="http://schemas.microsoft.com/office/drawing/2014/main" id="{55D9FE8D-9DF9-4DC0-B34D-EA84811D3D9D}"/>
            </a:ext>
          </a:extLst>
        </xdr:cNvPr>
        <xdr:cNvSpPr txBox="1"/>
      </xdr:nvSpPr>
      <xdr:spPr>
        <a:xfrm>
          <a:off x="14414500" y="9255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88174</xdr:rowOff>
    </xdr:from>
    <xdr:to>
      <xdr:col>86</xdr:col>
      <xdr:colOff>25400</xdr:colOff>
      <xdr:row>56</xdr:row>
      <xdr:rowOff>88174</xdr:rowOff>
    </xdr:to>
    <xdr:cxnSp macro="">
      <xdr:nvCxnSpPr>
        <xdr:cNvPr id="534" name="直線コネクタ 533">
          <a:extLst>
            <a:ext uri="{FF2B5EF4-FFF2-40B4-BE49-F238E27FC236}">
              <a16:creationId xmlns:a16="http://schemas.microsoft.com/office/drawing/2014/main" id="{89AC464B-A37D-4DCB-B59C-9208B8474282}"/>
            </a:ext>
          </a:extLst>
        </xdr:cNvPr>
        <xdr:cNvCxnSpPr/>
      </xdr:nvCxnSpPr>
      <xdr:spPr>
        <a:xfrm>
          <a:off x="14287500" y="94760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132097</xdr:rowOff>
    </xdr:from>
    <xdr:ext cx="405111" cy="259045"/>
    <xdr:sp macro="" textlink="">
      <xdr:nvSpPr>
        <xdr:cNvPr id="535" name="【学校施設】&#10;有形固定資産減価償却率平均値テキスト">
          <a:extLst>
            <a:ext uri="{FF2B5EF4-FFF2-40B4-BE49-F238E27FC236}">
              <a16:creationId xmlns:a16="http://schemas.microsoft.com/office/drawing/2014/main" id="{9CA7246C-1477-40D0-A160-B8273EC1ECAC}"/>
            </a:ext>
          </a:extLst>
        </xdr:cNvPr>
        <xdr:cNvSpPr txBox="1"/>
      </xdr:nvSpPr>
      <xdr:spPr>
        <a:xfrm>
          <a:off x="14414500" y="100228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109220</xdr:rowOff>
    </xdr:from>
    <xdr:to>
      <xdr:col>85</xdr:col>
      <xdr:colOff>177800</xdr:colOff>
      <xdr:row>61</xdr:row>
      <xdr:rowOff>39370</xdr:rowOff>
    </xdr:to>
    <xdr:sp macro="" textlink="">
      <xdr:nvSpPr>
        <xdr:cNvPr id="536" name="フローチャート: 判断 535">
          <a:extLst>
            <a:ext uri="{FF2B5EF4-FFF2-40B4-BE49-F238E27FC236}">
              <a16:creationId xmlns:a16="http://schemas.microsoft.com/office/drawing/2014/main" id="{5EF9ED71-2892-4B21-BED2-E22222924534}"/>
            </a:ext>
          </a:extLst>
        </xdr:cNvPr>
        <xdr:cNvSpPr/>
      </xdr:nvSpPr>
      <xdr:spPr>
        <a:xfrm>
          <a:off x="14325600" y="1016762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63500</xdr:rowOff>
    </xdr:from>
    <xdr:to>
      <xdr:col>81</xdr:col>
      <xdr:colOff>101600</xdr:colOff>
      <xdr:row>60</xdr:row>
      <xdr:rowOff>165100</xdr:rowOff>
    </xdr:to>
    <xdr:sp macro="" textlink="">
      <xdr:nvSpPr>
        <xdr:cNvPr id="537" name="フローチャート: 判断 536">
          <a:extLst>
            <a:ext uri="{FF2B5EF4-FFF2-40B4-BE49-F238E27FC236}">
              <a16:creationId xmlns:a16="http://schemas.microsoft.com/office/drawing/2014/main" id="{F8AAFE79-ECE2-4B94-A887-729A69F048BB}"/>
            </a:ext>
          </a:extLst>
        </xdr:cNvPr>
        <xdr:cNvSpPr/>
      </xdr:nvSpPr>
      <xdr:spPr>
        <a:xfrm>
          <a:off x="13578840" y="1012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7983</xdr:rowOff>
    </xdr:from>
    <xdr:to>
      <xdr:col>76</xdr:col>
      <xdr:colOff>165100</xdr:colOff>
      <xdr:row>60</xdr:row>
      <xdr:rowOff>109583</xdr:rowOff>
    </xdr:to>
    <xdr:sp macro="" textlink="">
      <xdr:nvSpPr>
        <xdr:cNvPr id="538" name="フローチャート: 判断 537">
          <a:extLst>
            <a:ext uri="{FF2B5EF4-FFF2-40B4-BE49-F238E27FC236}">
              <a16:creationId xmlns:a16="http://schemas.microsoft.com/office/drawing/2014/main" id="{C6667DB7-4881-488F-9370-B21420A39514}"/>
            </a:ext>
          </a:extLst>
        </xdr:cNvPr>
        <xdr:cNvSpPr/>
      </xdr:nvSpPr>
      <xdr:spPr>
        <a:xfrm>
          <a:off x="12804140" y="10066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146776</xdr:rowOff>
    </xdr:from>
    <xdr:to>
      <xdr:col>72</xdr:col>
      <xdr:colOff>38100</xdr:colOff>
      <xdr:row>60</xdr:row>
      <xdr:rowOff>76926</xdr:rowOff>
    </xdr:to>
    <xdr:sp macro="" textlink="">
      <xdr:nvSpPr>
        <xdr:cNvPr id="539" name="フローチャート: 判断 538">
          <a:extLst>
            <a:ext uri="{FF2B5EF4-FFF2-40B4-BE49-F238E27FC236}">
              <a16:creationId xmlns:a16="http://schemas.microsoft.com/office/drawing/2014/main" id="{4E0CCBC1-444B-422F-BEC9-36CB72C92F45}"/>
            </a:ext>
          </a:extLst>
        </xdr:cNvPr>
        <xdr:cNvSpPr/>
      </xdr:nvSpPr>
      <xdr:spPr>
        <a:xfrm>
          <a:off x="12029440" y="1003753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35741</xdr:rowOff>
    </xdr:from>
    <xdr:to>
      <xdr:col>67</xdr:col>
      <xdr:colOff>101600</xdr:colOff>
      <xdr:row>59</xdr:row>
      <xdr:rowOff>137341</xdr:rowOff>
    </xdr:to>
    <xdr:sp macro="" textlink="">
      <xdr:nvSpPr>
        <xdr:cNvPr id="540" name="フローチャート: 判断 539">
          <a:extLst>
            <a:ext uri="{FF2B5EF4-FFF2-40B4-BE49-F238E27FC236}">
              <a16:creationId xmlns:a16="http://schemas.microsoft.com/office/drawing/2014/main" id="{92695286-A419-484B-8CFC-ECE1BDDB68F9}"/>
            </a:ext>
          </a:extLst>
        </xdr:cNvPr>
        <xdr:cNvSpPr/>
      </xdr:nvSpPr>
      <xdr:spPr>
        <a:xfrm>
          <a:off x="11231880" y="9926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FA391B71-6AE6-4D93-A8DC-268F21558A06}"/>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9A22A37A-D3A6-43D3-8B3C-1625350F8542}"/>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457366B6-9E90-415A-A435-1581690B0556}"/>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461B5E45-C6A1-4EBD-93DD-F69B4CE32509}"/>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3B16DB6A-47A9-4DCA-9295-C712EC0BCD91}"/>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64</xdr:row>
      <xdr:rowOff>122283</xdr:rowOff>
    </xdr:from>
    <xdr:to>
      <xdr:col>85</xdr:col>
      <xdr:colOff>177800</xdr:colOff>
      <xdr:row>65</xdr:row>
      <xdr:rowOff>52433</xdr:rowOff>
    </xdr:to>
    <xdr:sp macro="" textlink="">
      <xdr:nvSpPr>
        <xdr:cNvPr id="546" name="楕円 545">
          <a:extLst>
            <a:ext uri="{FF2B5EF4-FFF2-40B4-BE49-F238E27FC236}">
              <a16:creationId xmlns:a16="http://schemas.microsoft.com/office/drawing/2014/main" id="{E2D68198-741A-4FB8-86CC-C9529BE616ED}"/>
            </a:ext>
          </a:extLst>
        </xdr:cNvPr>
        <xdr:cNvSpPr/>
      </xdr:nvSpPr>
      <xdr:spPr>
        <a:xfrm>
          <a:off x="14325600" y="10851243"/>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64</xdr:row>
      <xdr:rowOff>37210</xdr:rowOff>
    </xdr:from>
    <xdr:ext cx="405111" cy="259045"/>
    <xdr:sp macro="" textlink="">
      <xdr:nvSpPr>
        <xdr:cNvPr id="547" name="【学校施設】&#10;有形固定資産減価償却率該当値テキスト">
          <a:extLst>
            <a:ext uri="{FF2B5EF4-FFF2-40B4-BE49-F238E27FC236}">
              <a16:creationId xmlns:a16="http://schemas.microsoft.com/office/drawing/2014/main" id="{5086D66B-9E72-48EB-A377-EEAD7E56D95B}"/>
            </a:ext>
          </a:extLst>
        </xdr:cNvPr>
        <xdr:cNvSpPr txBox="1"/>
      </xdr:nvSpPr>
      <xdr:spPr>
        <a:xfrm>
          <a:off x="14414500" y="10766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64</xdr:row>
      <xdr:rowOff>79828</xdr:rowOff>
    </xdr:from>
    <xdr:to>
      <xdr:col>81</xdr:col>
      <xdr:colOff>101600</xdr:colOff>
      <xdr:row>65</xdr:row>
      <xdr:rowOff>9978</xdr:rowOff>
    </xdr:to>
    <xdr:sp macro="" textlink="">
      <xdr:nvSpPr>
        <xdr:cNvPr id="548" name="楕円 547">
          <a:extLst>
            <a:ext uri="{FF2B5EF4-FFF2-40B4-BE49-F238E27FC236}">
              <a16:creationId xmlns:a16="http://schemas.microsoft.com/office/drawing/2014/main" id="{0A0E3AB5-A78E-435C-8643-594759C0BC07}"/>
            </a:ext>
          </a:extLst>
        </xdr:cNvPr>
        <xdr:cNvSpPr/>
      </xdr:nvSpPr>
      <xdr:spPr>
        <a:xfrm>
          <a:off x="13578840" y="1080878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64</xdr:row>
      <xdr:rowOff>130628</xdr:rowOff>
    </xdr:from>
    <xdr:to>
      <xdr:col>85</xdr:col>
      <xdr:colOff>127000</xdr:colOff>
      <xdr:row>65</xdr:row>
      <xdr:rowOff>1633</xdr:rowOff>
    </xdr:to>
    <xdr:cxnSp macro="">
      <xdr:nvCxnSpPr>
        <xdr:cNvPr id="549" name="直線コネクタ 548">
          <a:extLst>
            <a:ext uri="{FF2B5EF4-FFF2-40B4-BE49-F238E27FC236}">
              <a16:creationId xmlns:a16="http://schemas.microsoft.com/office/drawing/2014/main" id="{7AADA528-2E3A-4991-B2BF-1A5031A87398}"/>
            </a:ext>
          </a:extLst>
        </xdr:cNvPr>
        <xdr:cNvCxnSpPr/>
      </xdr:nvCxnSpPr>
      <xdr:spPr>
        <a:xfrm>
          <a:off x="13629640" y="10859588"/>
          <a:ext cx="746760" cy="38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64</xdr:row>
      <xdr:rowOff>43906</xdr:rowOff>
    </xdr:from>
    <xdr:to>
      <xdr:col>76</xdr:col>
      <xdr:colOff>165100</xdr:colOff>
      <xdr:row>64</xdr:row>
      <xdr:rowOff>145506</xdr:rowOff>
    </xdr:to>
    <xdr:sp macro="" textlink="">
      <xdr:nvSpPr>
        <xdr:cNvPr id="550" name="楕円 549">
          <a:extLst>
            <a:ext uri="{FF2B5EF4-FFF2-40B4-BE49-F238E27FC236}">
              <a16:creationId xmlns:a16="http://schemas.microsoft.com/office/drawing/2014/main" id="{0CF2523A-D98C-40D7-9744-28BE97AAAF25}"/>
            </a:ext>
          </a:extLst>
        </xdr:cNvPr>
        <xdr:cNvSpPr/>
      </xdr:nvSpPr>
      <xdr:spPr>
        <a:xfrm>
          <a:off x="12804140" y="10772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64</xdr:row>
      <xdr:rowOff>94706</xdr:rowOff>
    </xdr:from>
    <xdr:to>
      <xdr:col>81</xdr:col>
      <xdr:colOff>50800</xdr:colOff>
      <xdr:row>64</xdr:row>
      <xdr:rowOff>130628</xdr:rowOff>
    </xdr:to>
    <xdr:cxnSp macro="">
      <xdr:nvCxnSpPr>
        <xdr:cNvPr id="551" name="直線コネクタ 550">
          <a:extLst>
            <a:ext uri="{FF2B5EF4-FFF2-40B4-BE49-F238E27FC236}">
              <a16:creationId xmlns:a16="http://schemas.microsoft.com/office/drawing/2014/main" id="{524FAEA5-B97A-4A27-967B-342B587C2307}"/>
            </a:ext>
          </a:extLst>
        </xdr:cNvPr>
        <xdr:cNvCxnSpPr/>
      </xdr:nvCxnSpPr>
      <xdr:spPr>
        <a:xfrm>
          <a:off x="12854940" y="10823666"/>
          <a:ext cx="7747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64</xdr:row>
      <xdr:rowOff>1451</xdr:rowOff>
    </xdr:from>
    <xdr:to>
      <xdr:col>72</xdr:col>
      <xdr:colOff>38100</xdr:colOff>
      <xdr:row>64</xdr:row>
      <xdr:rowOff>103051</xdr:rowOff>
    </xdr:to>
    <xdr:sp macro="" textlink="">
      <xdr:nvSpPr>
        <xdr:cNvPr id="552" name="楕円 551">
          <a:extLst>
            <a:ext uri="{FF2B5EF4-FFF2-40B4-BE49-F238E27FC236}">
              <a16:creationId xmlns:a16="http://schemas.microsoft.com/office/drawing/2014/main" id="{2ECF7DE2-5185-4644-B0D6-48A0D122E4D1}"/>
            </a:ext>
          </a:extLst>
        </xdr:cNvPr>
        <xdr:cNvSpPr/>
      </xdr:nvSpPr>
      <xdr:spPr>
        <a:xfrm>
          <a:off x="12029440" y="1073041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64</xdr:row>
      <xdr:rowOff>52251</xdr:rowOff>
    </xdr:from>
    <xdr:to>
      <xdr:col>76</xdr:col>
      <xdr:colOff>114300</xdr:colOff>
      <xdr:row>64</xdr:row>
      <xdr:rowOff>94706</xdr:rowOff>
    </xdr:to>
    <xdr:cxnSp macro="">
      <xdr:nvCxnSpPr>
        <xdr:cNvPr id="553" name="直線コネクタ 552">
          <a:extLst>
            <a:ext uri="{FF2B5EF4-FFF2-40B4-BE49-F238E27FC236}">
              <a16:creationId xmlns:a16="http://schemas.microsoft.com/office/drawing/2014/main" id="{9D425474-3EAA-410E-A98D-CD6D2C448932}"/>
            </a:ext>
          </a:extLst>
        </xdr:cNvPr>
        <xdr:cNvCxnSpPr/>
      </xdr:nvCxnSpPr>
      <xdr:spPr>
        <a:xfrm>
          <a:off x="12072620" y="10781211"/>
          <a:ext cx="78232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63</xdr:row>
      <xdr:rowOff>130447</xdr:rowOff>
    </xdr:from>
    <xdr:to>
      <xdr:col>67</xdr:col>
      <xdr:colOff>101600</xdr:colOff>
      <xdr:row>64</xdr:row>
      <xdr:rowOff>60597</xdr:rowOff>
    </xdr:to>
    <xdr:sp macro="" textlink="">
      <xdr:nvSpPr>
        <xdr:cNvPr id="554" name="楕円 553">
          <a:extLst>
            <a:ext uri="{FF2B5EF4-FFF2-40B4-BE49-F238E27FC236}">
              <a16:creationId xmlns:a16="http://schemas.microsoft.com/office/drawing/2014/main" id="{52C30BF7-1E70-4ABE-AEBE-DDBF4F18B72D}"/>
            </a:ext>
          </a:extLst>
        </xdr:cNvPr>
        <xdr:cNvSpPr/>
      </xdr:nvSpPr>
      <xdr:spPr>
        <a:xfrm>
          <a:off x="11231880" y="1069176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64</xdr:row>
      <xdr:rowOff>9797</xdr:rowOff>
    </xdr:from>
    <xdr:to>
      <xdr:col>71</xdr:col>
      <xdr:colOff>177800</xdr:colOff>
      <xdr:row>64</xdr:row>
      <xdr:rowOff>52251</xdr:rowOff>
    </xdr:to>
    <xdr:cxnSp macro="">
      <xdr:nvCxnSpPr>
        <xdr:cNvPr id="555" name="直線コネクタ 554">
          <a:extLst>
            <a:ext uri="{FF2B5EF4-FFF2-40B4-BE49-F238E27FC236}">
              <a16:creationId xmlns:a16="http://schemas.microsoft.com/office/drawing/2014/main" id="{9A3387F3-C894-4F27-8BF7-C91BAB99CDD1}"/>
            </a:ext>
          </a:extLst>
        </xdr:cNvPr>
        <xdr:cNvCxnSpPr/>
      </xdr:nvCxnSpPr>
      <xdr:spPr>
        <a:xfrm>
          <a:off x="11282680" y="10738757"/>
          <a:ext cx="78994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10177</xdr:rowOff>
    </xdr:from>
    <xdr:ext cx="405111" cy="259045"/>
    <xdr:sp macro="" textlink="">
      <xdr:nvSpPr>
        <xdr:cNvPr id="556" name="n_1aveValue【学校施設】&#10;有形固定資産減価償却率">
          <a:extLst>
            <a:ext uri="{FF2B5EF4-FFF2-40B4-BE49-F238E27FC236}">
              <a16:creationId xmlns:a16="http://schemas.microsoft.com/office/drawing/2014/main" id="{ABFF8151-1068-4E4C-BE25-240E4106619E}"/>
            </a:ext>
          </a:extLst>
        </xdr:cNvPr>
        <xdr:cNvSpPr txBox="1"/>
      </xdr:nvSpPr>
      <xdr:spPr>
        <a:xfrm>
          <a:off x="13437244" y="9900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126110</xdr:rowOff>
    </xdr:from>
    <xdr:ext cx="405111" cy="259045"/>
    <xdr:sp macro="" textlink="">
      <xdr:nvSpPr>
        <xdr:cNvPr id="557" name="n_2aveValue【学校施設】&#10;有形固定資産減価償却率">
          <a:extLst>
            <a:ext uri="{FF2B5EF4-FFF2-40B4-BE49-F238E27FC236}">
              <a16:creationId xmlns:a16="http://schemas.microsoft.com/office/drawing/2014/main" id="{E4261260-75CA-4272-ABE2-1CAF292627E7}"/>
            </a:ext>
          </a:extLst>
        </xdr:cNvPr>
        <xdr:cNvSpPr txBox="1"/>
      </xdr:nvSpPr>
      <xdr:spPr>
        <a:xfrm>
          <a:off x="12675244" y="9849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93453</xdr:rowOff>
    </xdr:from>
    <xdr:ext cx="405111" cy="259045"/>
    <xdr:sp macro="" textlink="">
      <xdr:nvSpPr>
        <xdr:cNvPr id="558" name="n_3aveValue【学校施設】&#10;有形固定資産減価償却率">
          <a:extLst>
            <a:ext uri="{FF2B5EF4-FFF2-40B4-BE49-F238E27FC236}">
              <a16:creationId xmlns:a16="http://schemas.microsoft.com/office/drawing/2014/main" id="{40FBA4D0-CBCE-40B8-A701-6A53A5F9750B}"/>
            </a:ext>
          </a:extLst>
        </xdr:cNvPr>
        <xdr:cNvSpPr txBox="1"/>
      </xdr:nvSpPr>
      <xdr:spPr>
        <a:xfrm>
          <a:off x="11900544" y="9816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153868</xdr:rowOff>
    </xdr:from>
    <xdr:ext cx="405111" cy="259045"/>
    <xdr:sp macro="" textlink="">
      <xdr:nvSpPr>
        <xdr:cNvPr id="559" name="n_4aveValue【学校施設】&#10;有形固定資産減価償却率">
          <a:extLst>
            <a:ext uri="{FF2B5EF4-FFF2-40B4-BE49-F238E27FC236}">
              <a16:creationId xmlns:a16="http://schemas.microsoft.com/office/drawing/2014/main" id="{C3C341DB-9E88-4A6B-B0D4-79847C008A14}"/>
            </a:ext>
          </a:extLst>
        </xdr:cNvPr>
        <xdr:cNvSpPr txBox="1"/>
      </xdr:nvSpPr>
      <xdr:spPr>
        <a:xfrm>
          <a:off x="11102984" y="97093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65</xdr:row>
      <xdr:rowOff>1105</xdr:rowOff>
    </xdr:from>
    <xdr:ext cx="405111" cy="259045"/>
    <xdr:sp macro="" textlink="">
      <xdr:nvSpPr>
        <xdr:cNvPr id="560" name="n_1mainValue【学校施設】&#10;有形固定資産減価償却率">
          <a:extLst>
            <a:ext uri="{FF2B5EF4-FFF2-40B4-BE49-F238E27FC236}">
              <a16:creationId xmlns:a16="http://schemas.microsoft.com/office/drawing/2014/main" id="{2CA110C1-6664-4DE2-A128-8428107E00CE}"/>
            </a:ext>
          </a:extLst>
        </xdr:cNvPr>
        <xdr:cNvSpPr txBox="1"/>
      </xdr:nvSpPr>
      <xdr:spPr>
        <a:xfrm>
          <a:off x="13437244" y="10897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64</xdr:row>
      <xdr:rowOff>136633</xdr:rowOff>
    </xdr:from>
    <xdr:ext cx="405111" cy="259045"/>
    <xdr:sp macro="" textlink="">
      <xdr:nvSpPr>
        <xdr:cNvPr id="561" name="n_2mainValue【学校施設】&#10;有形固定資産減価償却率">
          <a:extLst>
            <a:ext uri="{FF2B5EF4-FFF2-40B4-BE49-F238E27FC236}">
              <a16:creationId xmlns:a16="http://schemas.microsoft.com/office/drawing/2014/main" id="{ACF1551F-0337-40A0-90F7-58FF96EEAE00}"/>
            </a:ext>
          </a:extLst>
        </xdr:cNvPr>
        <xdr:cNvSpPr txBox="1"/>
      </xdr:nvSpPr>
      <xdr:spPr>
        <a:xfrm>
          <a:off x="12675244" y="10865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64</xdr:row>
      <xdr:rowOff>94178</xdr:rowOff>
    </xdr:from>
    <xdr:ext cx="405111" cy="259045"/>
    <xdr:sp macro="" textlink="">
      <xdr:nvSpPr>
        <xdr:cNvPr id="562" name="n_3mainValue【学校施設】&#10;有形固定資産減価償却率">
          <a:extLst>
            <a:ext uri="{FF2B5EF4-FFF2-40B4-BE49-F238E27FC236}">
              <a16:creationId xmlns:a16="http://schemas.microsoft.com/office/drawing/2014/main" id="{5C840906-8626-4CBA-9285-4CA8572F4035}"/>
            </a:ext>
          </a:extLst>
        </xdr:cNvPr>
        <xdr:cNvSpPr txBox="1"/>
      </xdr:nvSpPr>
      <xdr:spPr>
        <a:xfrm>
          <a:off x="11900544" y="10823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64</xdr:row>
      <xdr:rowOff>51724</xdr:rowOff>
    </xdr:from>
    <xdr:ext cx="405111" cy="259045"/>
    <xdr:sp macro="" textlink="">
      <xdr:nvSpPr>
        <xdr:cNvPr id="563" name="n_4mainValue【学校施設】&#10;有形固定資産減価償却率">
          <a:extLst>
            <a:ext uri="{FF2B5EF4-FFF2-40B4-BE49-F238E27FC236}">
              <a16:creationId xmlns:a16="http://schemas.microsoft.com/office/drawing/2014/main" id="{4A7EA2A2-54B2-468A-BB7D-3B5E6EA29237}"/>
            </a:ext>
          </a:extLst>
        </xdr:cNvPr>
        <xdr:cNvSpPr txBox="1"/>
      </xdr:nvSpPr>
      <xdr:spPr>
        <a:xfrm>
          <a:off x="11102984" y="10780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4" name="正方形/長方形 563">
          <a:extLst>
            <a:ext uri="{FF2B5EF4-FFF2-40B4-BE49-F238E27FC236}">
              <a16:creationId xmlns:a16="http://schemas.microsoft.com/office/drawing/2014/main" id="{E845DF4A-C69E-4A78-865B-56FD54C079EF}"/>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5" name="正方形/長方形 564">
          <a:extLst>
            <a:ext uri="{FF2B5EF4-FFF2-40B4-BE49-F238E27FC236}">
              <a16:creationId xmlns:a16="http://schemas.microsoft.com/office/drawing/2014/main" id="{FED09227-0659-429C-BCBA-5E8BADCD32CE}"/>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6" name="正方形/長方形 565">
          <a:extLst>
            <a:ext uri="{FF2B5EF4-FFF2-40B4-BE49-F238E27FC236}">
              <a16:creationId xmlns:a16="http://schemas.microsoft.com/office/drawing/2014/main" id="{2E418F88-E6A9-4A53-8B72-4824E5F5C7EB}"/>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7" name="正方形/長方形 566">
          <a:extLst>
            <a:ext uri="{FF2B5EF4-FFF2-40B4-BE49-F238E27FC236}">
              <a16:creationId xmlns:a16="http://schemas.microsoft.com/office/drawing/2014/main" id="{804CAB9F-D3D1-4CCE-B079-039FF421BC7B}"/>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8" name="正方形/長方形 567">
          <a:extLst>
            <a:ext uri="{FF2B5EF4-FFF2-40B4-BE49-F238E27FC236}">
              <a16:creationId xmlns:a16="http://schemas.microsoft.com/office/drawing/2014/main" id="{79AC43C3-57C3-4F5E-82CB-B3BC085EB0BD}"/>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9" name="正方形/長方形 568">
          <a:extLst>
            <a:ext uri="{FF2B5EF4-FFF2-40B4-BE49-F238E27FC236}">
              <a16:creationId xmlns:a16="http://schemas.microsoft.com/office/drawing/2014/main" id="{37C7F067-DDEE-4A53-A66E-0B094882F1E4}"/>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0" name="正方形/長方形 569">
          <a:extLst>
            <a:ext uri="{FF2B5EF4-FFF2-40B4-BE49-F238E27FC236}">
              <a16:creationId xmlns:a16="http://schemas.microsoft.com/office/drawing/2014/main" id="{56F372B7-B935-45A7-8DBB-10085C383614}"/>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1" name="正方形/長方形 570">
          <a:extLst>
            <a:ext uri="{FF2B5EF4-FFF2-40B4-BE49-F238E27FC236}">
              <a16:creationId xmlns:a16="http://schemas.microsoft.com/office/drawing/2014/main" id="{B36BAD97-BAAF-4DDB-BD6F-7314B345734E}"/>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2" name="テキスト ボックス 571">
          <a:extLst>
            <a:ext uri="{FF2B5EF4-FFF2-40B4-BE49-F238E27FC236}">
              <a16:creationId xmlns:a16="http://schemas.microsoft.com/office/drawing/2014/main" id="{8A39A121-7E54-4033-BBA6-FAB4D96B054D}"/>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3" name="直線コネクタ 572">
          <a:extLst>
            <a:ext uri="{FF2B5EF4-FFF2-40B4-BE49-F238E27FC236}">
              <a16:creationId xmlns:a16="http://schemas.microsoft.com/office/drawing/2014/main" id="{8B6F17C0-1C68-4DA0-8682-5430ACAF7921}"/>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4" name="テキスト ボックス 573">
          <a:extLst>
            <a:ext uri="{FF2B5EF4-FFF2-40B4-BE49-F238E27FC236}">
              <a16:creationId xmlns:a16="http://schemas.microsoft.com/office/drawing/2014/main" id="{E4F1F0C6-7BF0-496C-AC8F-D64CE2698790}"/>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5" name="直線コネクタ 574">
          <a:extLst>
            <a:ext uri="{FF2B5EF4-FFF2-40B4-BE49-F238E27FC236}">
              <a16:creationId xmlns:a16="http://schemas.microsoft.com/office/drawing/2014/main" id="{CE5AA35C-0B60-4A2D-89F3-3B9002E1FD27}"/>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6" name="テキスト ボックス 575">
          <a:extLst>
            <a:ext uri="{FF2B5EF4-FFF2-40B4-BE49-F238E27FC236}">
              <a16:creationId xmlns:a16="http://schemas.microsoft.com/office/drawing/2014/main" id="{02A48B6A-813E-42B0-A02A-D9E36EB7CF4B}"/>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7" name="直線コネクタ 576">
          <a:extLst>
            <a:ext uri="{FF2B5EF4-FFF2-40B4-BE49-F238E27FC236}">
              <a16:creationId xmlns:a16="http://schemas.microsoft.com/office/drawing/2014/main" id="{B4B18B3B-1E14-40B2-8A2F-628E4B444B03}"/>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8" name="テキスト ボックス 577">
          <a:extLst>
            <a:ext uri="{FF2B5EF4-FFF2-40B4-BE49-F238E27FC236}">
              <a16:creationId xmlns:a16="http://schemas.microsoft.com/office/drawing/2014/main" id="{030CC79D-69F9-485F-9C64-85CAA737EB65}"/>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9" name="直線コネクタ 578">
          <a:extLst>
            <a:ext uri="{FF2B5EF4-FFF2-40B4-BE49-F238E27FC236}">
              <a16:creationId xmlns:a16="http://schemas.microsoft.com/office/drawing/2014/main" id="{A7015C4F-2316-4118-A617-4F7698C306DE}"/>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0" name="テキスト ボックス 579">
          <a:extLst>
            <a:ext uri="{FF2B5EF4-FFF2-40B4-BE49-F238E27FC236}">
              <a16:creationId xmlns:a16="http://schemas.microsoft.com/office/drawing/2014/main" id="{81C3A00C-4B2A-4059-9FEC-295D24F5B561}"/>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1" name="直線コネクタ 580">
          <a:extLst>
            <a:ext uri="{FF2B5EF4-FFF2-40B4-BE49-F238E27FC236}">
              <a16:creationId xmlns:a16="http://schemas.microsoft.com/office/drawing/2014/main" id="{F507FB04-8D39-4602-9058-3C990907F241}"/>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2" name="テキスト ボックス 581">
          <a:extLst>
            <a:ext uri="{FF2B5EF4-FFF2-40B4-BE49-F238E27FC236}">
              <a16:creationId xmlns:a16="http://schemas.microsoft.com/office/drawing/2014/main" id="{9120FE45-CD58-47F5-BE41-572FC908513A}"/>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3" name="直線コネクタ 582">
          <a:extLst>
            <a:ext uri="{FF2B5EF4-FFF2-40B4-BE49-F238E27FC236}">
              <a16:creationId xmlns:a16="http://schemas.microsoft.com/office/drawing/2014/main" id="{E4560BFE-5127-4240-8A7F-F4D36F2EEDFB}"/>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4" name="テキスト ボックス 583">
          <a:extLst>
            <a:ext uri="{FF2B5EF4-FFF2-40B4-BE49-F238E27FC236}">
              <a16:creationId xmlns:a16="http://schemas.microsoft.com/office/drawing/2014/main" id="{46A211C8-521D-405A-8E74-2A0074C8FF72}"/>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5" name="直線コネクタ 584">
          <a:extLst>
            <a:ext uri="{FF2B5EF4-FFF2-40B4-BE49-F238E27FC236}">
              <a16:creationId xmlns:a16="http://schemas.microsoft.com/office/drawing/2014/main" id="{4A6492D3-7042-4F2C-B7F6-36B1B92BBD04}"/>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6" name="テキスト ボックス 585">
          <a:extLst>
            <a:ext uri="{FF2B5EF4-FFF2-40B4-BE49-F238E27FC236}">
              <a16:creationId xmlns:a16="http://schemas.microsoft.com/office/drawing/2014/main" id="{21A20667-9CBC-4866-87CB-4EAA68FEB991}"/>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7" name="【学校施設】&#10;一人当たり面積グラフ枠">
          <a:extLst>
            <a:ext uri="{FF2B5EF4-FFF2-40B4-BE49-F238E27FC236}">
              <a16:creationId xmlns:a16="http://schemas.microsoft.com/office/drawing/2014/main" id="{1CC67B27-78EF-4EA6-8D43-EF77C4620470}"/>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137541</xdr:rowOff>
    </xdr:from>
    <xdr:to>
      <xdr:col>116</xdr:col>
      <xdr:colOff>62864</xdr:colOff>
      <xdr:row>63</xdr:row>
      <xdr:rowOff>93726</xdr:rowOff>
    </xdr:to>
    <xdr:cxnSp macro="">
      <xdr:nvCxnSpPr>
        <xdr:cNvPr id="588" name="直線コネクタ 587">
          <a:extLst>
            <a:ext uri="{FF2B5EF4-FFF2-40B4-BE49-F238E27FC236}">
              <a16:creationId xmlns:a16="http://schemas.microsoft.com/office/drawing/2014/main" id="{238C1698-12B7-4C8D-8DB6-AD24D4921086}"/>
            </a:ext>
          </a:extLst>
        </xdr:cNvPr>
        <xdr:cNvCxnSpPr/>
      </xdr:nvCxnSpPr>
      <xdr:spPr>
        <a:xfrm flipV="1">
          <a:off x="19509104" y="9525381"/>
          <a:ext cx="0" cy="11296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97553</xdr:rowOff>
    </xdr:from>
    <xdr:ext cx="469744" cy="259045"/>
    <xdr:sp macro="" textlink="">
      <xdr:nvSpPr>
        <xdr:cNvPr id="589" name="【学校施設】&#10;一人当たり面積最小値テキスト">
          <a:extLst>
            <a:ext uri="{FF2B5EF4-FFF2-40B4-BE49-F238E27FC236}">
              <a16:creationId xmlns:a16="http://schemas.microsoft.com/office/drawing/2014/main" id="{FCF43216-F328-45EC-BFCB-FFDAAD17F3F6}"/>
            </a:ext>
          </a:extLst>
        </xdr:cNvPr>
        <xdr:cNvSpPr txBox="1"/>
      </xdr:nvSpPr>
      <xdr:spPr>
        <a:xfrm>
          <a:off x="19547840" y="10658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93726</xdr:rowOff>
    </xdr:from>
    <xdr:to>
      <xdr:col>116</xdr:col>
      <xdr:colOff>152400</xdr:colOff>
      <xdr:row>63</xdr:row>
      <xdr:rowOff>93726</xdr:rowOff>
    </xdr:to>
    <xdr:cxnSp macro="">
      <xdr:nvCxnSpPr>
        <xdr:cNvPr id="590" name="直線コネクタ 589">
          <a:extLst>
            <a:ext uri="{FF2B5EF4-FFF2-40B4-BE49-F238E27FC236}">
              <a16:creationId xmlns:a16="http://schemas.microsoft.com/office/drawing/2014/main" id="{32D50ADF-D971-492E-9BA6-B42B79775216}"/>
            </a:ext>
          </a:extLst>
        </xdr:cNvPr>
        <xdr:cNvCxnSpPr/>
      </xdr:nvCxnSpPr>
      <xdr:spPr>
        <a:xfrm>
          <a:off x="19443700" y="106550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84218</xdr:rowOff>
    </xdr:from>
    <xdr:ext cx="469744" cy="259045"/>
    <xdr:sp macro="" textlink="">
      <xdr:nvSpPr>
        <xdr:cNvPr id="591" name="【学校施設】&#10;一人当たり面積最大値テキスト">
          <a:extLst>
            <a:ext uri="{FF2B5EF4-FFF2-40B4-BE49-F238E27FC236}">
              <a16:creationId xmlns:a16="http://schemas.microsoft.com/office/drawing/2014/main" id="{1B266ADD-A8DA-4C93-821C-BD454DBE21C4}"/>
            </a:ext>
          </a:extLst>
        </xdr:cNvPr>
        <xdr:cNvSpPr txBox="1"/>
      </xdr:nvSpPr>
      <xdr:spPr>
        <a:xfrm>
          <a:off x="19547840" y="9304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137541</xdr:rowOff>
    </xdr:from>
    <xdr:to>
      <xdr:col>116</xdr:col>
      <xdr:colOff>152400</xdr:colOff>
      <xdr:row>56</xdr:row>
      <xdr:rowOff>137541</xdr:rowOff>
    </xdr:to>
    <xdr:cxnSp macro="">
      <xdr:nvCxnSpPr>
        <xdr:cNvPr id="592" name="直線コネクタ 591">
          <a:extLst>
            <a:ext uri="{FF2B5EF4-FFF2-40B4-BE49-F238E27FC236}">
              <a16:creationId xmlns:a16="http://schemas.microsoft.com/office/drawing/2014/main" id="{B55A4490-9588-4117-BDA9-AE14BE7DA057}"/>
            </a:ext>
          </a:extLst>
        </xdr:cNvPr>
        <xdr:cNvCxnSpPr/>
      </xdr:nvCxnSpPr>
      <xdr:spPr>
        <a:xfrm>
          <a:off x="19443700" y="95253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93743</xdr:rowOff>
    </xdr:from>
    <xdr:ext cx="469744" cy="259045"/>
    <xdr:sp macro="" textlink="">
      <xdr:nvSpPr>
        <xdr:cNvPr id="593" name="【学校施設】&#10;一人当たり面積平均値テキスト">
          <a:extLst>
            <a:ext uri="{FF2B5EF4-FFF2-40B4-BE49-F238E27FC236}">
              <a16:creationId xmlns:a16="http://schemas.microsoft.com/office/drawing/2014/main" id="{D1E5025C-CC1A-4E05-9BB5-5C9EA186799E}"/>
            </a:ext>
          </a:extLst>
        </xdr:cNvPr>
        <xdr:cNvSpPr txBox="1"/>
      </xdr:nvSpPr>
      <xdr:spPr>
        <a:xfrm>
          <a:off x="19547840" y="103197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115316</xdr:rowOff>
    </xdr:from>
    <xdr:to>
      <xdr:col>116</xdr:col>
      <xdr:colOff>114300</xdr:colOff>
      <xdr:row>62</xdr:row>
      <xdr:rowOff>45466</xdr:rowOff>
    </xdr:to>
    <xdr:sp macro="" textlink="">
      <xdr:nvSpPr>
        <xdr:cNvPr id="594" name="フローチャート: 判断 593">
          <a:extLst>
            <a:ext uri="{FF2B5EF4-FFF2-40B4-BE49-F238E27FC236}">
              <a16:creationId xmlns:a16="http://schemas.microsoft.com/office/drawing/2014/main" id="{5A25A4A3-5B88-4C7D-BE62-2F114C388EFF}"/>
            </a:ext>
          </a:extLst>
        </xdr:cNvPr>
        <xdr:cNvSpPr/>
      </xdr:nvSpPr>
      <xdr:spPr>
        <a:xfrm>
          <a:off x="19458940" y="1034135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123317</xdr:rowOff>
    </xdr:from>
    <xdr:to>
      <xdr:col>112</xdr:col>
      <xdr:colOff>38100</xdr:colOff>
      <xdr:row>62</xdr:row>
      <xdr:rowOff>53467</xdr:rowOff>
    </xdr:to>
    <xdr:sp macro="" textlink="">
      <xdr:nvSpPr>
        <xdr:cNvPr id="595" name="フローチャート: 判断 594">
          <a:extLst>
            <a:ext uri="{FF2B5EF4-FFF2-40B4-BE49-F238E27FC236}">
              <a16:creationId xmlns:a16="http://schemas.microsoft.com/office/drawing/2014/main" id="{88E96515-2F1C-4B8C-B434-AAF3F384FDCD}"/>
            </a:ext>
          </a:extLst>
        </xdr:cNvPr>
        <xdr:cNvSpPr/>
      </xdr:nvSpPr>
      <xdr:spPr>
        <a:xfrm>
          <a:off x="18735040" y="1034935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144272</xdr:rowOff>
    </xdr:from>
    <xdr:to>
      <xdr:col>107</xdr:col>
      <xdr:colOff>101600</xdr:colOff>
      <xdr:row>62</xdr:row>
      <xdr:rowOff>74422</xdr:rowOff>
    </xdr:to>
    <xdr:sp macro="" textlink="">
      <xdr:nvSpPr>
        <xdr:cNvPr id="596" name="フローチャート: 判断 595">
          <a:extLst>
            <a:ext uri="{FF2B5EF4-FFF2-40B4-BE49-F238E27FC236}">
              <a16:creationId xmlns:a16="http://schemas.microsoft.com/office/drawing/2014/main" id="{36C50385-181D-4C9D-904A-EE8D10AD088B}"/>
            </a:ext>
          </a:extLst>
        </xdr:cNvPr>
        <xdr:cNvSpPr/>
      </xdr:nvSpPr>
      <xdr:spPr>
        <a:xfrm>
          <a:off x="17937480" y="103703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159131</xdr:rowOff>
    </xdr:from>
    <xdr:to>
      <xdr:col>102</xdr:col>
      <xdr:colOff>165100</xdr:colOff>
      <xdr:row>62</xdr:row>
      <xdr:rowOff>89281</xdr:rowOff>
    </xdr:to>
    <xdr:sp macro="" textlink="">
      <xdr:nvSpPr>
        <xdr:cNvPr id="597" name="フローチャート: 判断 596">
          <a:extLst>
            <a:ext uri="{FF2B5EF4-FFF2-40B4-BE49-F238E27FC236}">
              <a16:creationId xmlns:a16="http://schemas.microsoft.com/office/drawing/2014/main" id="{0DC3956B-6455-4ACB-9D1E-7333D0DB3A47}"/>
            </a:ext>
          </a:extLst>
        </xdr:cNvPr>
        <xdr:cNvSpPr/>
      </xdr:nvSpPr>
      <xdr:spPr>
        <a:xfrm>
          <a:off x="17162780" y="103851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6731</xdr:rowOff>
    </xdr:from>
    <xdr:to>
      <xdr:col>98</xdr:col>
      <xdr:colOff>38100</xdr:colOff>
      <xdr:row>62</xdr:row>
      <xdr:rowOff>108331</xdr:rowOff>
    </xdr:to>
    <xdr:sp macro="" textlink="">
      <xdr:nvSpPr>
        <xdr:cNvPr id="598" name="フローチャート: 判断 597">
          <a:extLst>
            <a:ext uri="{FF2B5EF4-FFF2-40B4-BE49-F238E27FC236}">
              <a16:creationId xmlns:a16="http://schemas.microsoft.com/office/drawing/2014/main" id="{1573457C-E6E7-4C21-A240-C07E1EF8C778}"/>
            </a:ext>
          </a:extLst>
        </xdr:cNvPr>
        <xdr:cNvSpPr/>
      </xdr:nvSpPr>
      <xdr:spPr>
        <a:xfrm>
          <a:off x="16388080" y="1040041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549C5B69-36E9-4A8E-A137-5C3EB81C2D59}"/>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2DAB5A90-7AC7-43F6-B67D-D6BFC67DD881}"/>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9BD6B870-D19A-434C-B4D5-2DC6E3EB5D56}"/>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612BE04A-FD1D-415B-94CB-28A3FBFEF3C1}"/>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C99DEF75-EE40-475C-994C-2C2DACD6444C}"/>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9779</xdr:rowOff>
    </xdr:from>
    <xdr:to>
      <xdr:col>116</xdr:col>
      <xdr:colOff>114300</xdr:colOff>
      <xdr:row>61</xdr:row>
      <xdr:rowOff>111379</xdr:rowOff>
    </xdr:to>
    <xdr:sp macro="" textlink="">
      <xdr:nvSpPr>
        <xdr:cNvPr id="604" name="楕円 603">
          <a:extLst>
            <a:ext uri="{FF2B5EF4-FFF2-40B4-BE49-F238E27FC236}">
              <a16:creationId xmlns:a16="http://schemas.microsoft.com/office/drawing/2014/main" id="{B917C404-F011-4071-926F-57683FF51BE2}"/>
            </a:ext>
          </a:extLst>
        </xdr:cNvPr>
        <xdr:cNvSpPr/>
      </xdr:nvSpPr>
      <xdr:spPr>
        <a:xfrm>
          <a:off x="19458940" y="10235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32656</xdr:rowOff>
    </xdr:from>
    <xdr:ext cx="469744" cy="259045"/>
    <xdr:sp macro="" textlink="">
      <xdr:nvSpPr>
        <xdr:cNvPr id="605" name="【学校施設】&#10;一人当たり面積該当値テキスト">
          <a:extLst>
            <a:ext uri="{FF2B5EF4-FFF2-40B4-BE49-F238E27FC236}">
              <a16:creationId xmlns:a16="http://schemas.microsoft.com/office/drawing/2014/main" id="{AC0C00C5-2FC6-4811-8759-15A50D2602A6}"/>
            </a:ext>
          </a:extLst>
        </xdr:cNvPr>
        <xdr:cNvSpPr txBox="1"/>
      </xdr:nvSpPr>
      <xdr:spPr>
        <a:xfrm>
          <a:off x="19547840" y="10091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27686</xdr:rowOff>
    </xdr:from>
    <xdr:to>
      <xdr:col>112</xdr:col>
      <xdr:colOff>38100</xdr:colOff>
      <xdr:row>61</xdr:row>
      <xdr:rowOff>129286</xdr:rowOff>
    </xdr:to>
    <xdr:sp macro="" textlink="">
      <xdr:nvSpPr>
        <xdr:cNvPr id="606" name="楕円 605">
          <a:extLst>
            <a:ext uri="{FF2B5EF4-FFF2-40B4-BE49-F238E27FC236}">
              <a16:creationId xmlns:a16="http://schemas.microsoft.com/office/drawing/2014/main" id="{25E79E3F-0D13-44FA-8CCE-E1A891904314}"/>
            </a:ext>
          </a:extLst>
        </xdr:cNvPr>
        <xdr:cNvSpPr/>
      </xdr:nvSpPr>
      <xdr:spPr>
        <a:xfrm>
          <a:off x="18735040" y="1025372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60579</xdr:rowOff>
    </xdr:from>
    <xdr:to>
      <xdr:col>116</xdr:col>
      <xdr:colOff>63500</xdr:colOff>
      <xdr:row>61</xdr:row>
      <xdr:rowOff>78486</xdr:rowOff>
    </xdr:to>
    <xdr:cxnSp macro="">
      <xdr:nvCxnSpPr>
        <xdr:cNvPr id="607" name="直線コネクタ 606">
          <a:extLst>
            <a:ext uri="{FF2B5EF4-FFF2-40B4-BE49-F238E27FC236}">
              <a16:creationId xmlns:a16="http://schemas.microsoft.com/office/drawing/2014/main" id="{8CCFC7E2-E779-4738-BD56-3BECE9C243A7}"/>
            </a:ext>
          </a:extLst>
        </xdr:cNvPr>
        <xdr:cNvCxnSpPr/>
      </xdr:nvCxnSpPr>
      <xdr:spPr>
        <a:xfrm flipV="1">
          <a:off x="18778220" y="10286619"/>
          <a:ext cx="731520" cy="17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36830</xdr:rowOff>
    </xdr:from>
    <xdr:to>
      <xdr:col>107</xdr:col>
      <xdr:colOff>101600</xdr:colOff>
      <xdr:row>61</xdr:row>
      <xdr:rowOff>138430</xdr:rowOff>
    </xdr:to>
    <xdr:sp macro="" textlink="">
      <xdr:nvSpPr>
        <xdr:cNvPr id="608" name="楕円 607">
          <a:extLst>
            <a:ext uri="{FF2B5EF4-FFF2-40B4-BE49-F238E27FC236}">
              <a16:creationId xmlns:a16="http://schemas.microsoft.com/office/drawing/2014/main" id="{005C35D8-EA32-4F9B-ACA8-B2955AFA7552}"/>
            </a:ext>
          </a:extLst>
        </xdr:cNvPr>
        <xdr:cNvSpPr/>
      </xdr:nvSpPr>
      <xdr:spPr>
        <a:xfrm>
          <a:off x="17937480" y="1026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78486</xdr:rowOff>
    </xdr:from>
    <xdr:to>
      <xdr:col>111</xdr:col>
      <xdr:colOff>177800</xdr:colOff>
      <xdr:row>61</xdr:row>
      <xdr:rowOff>87630</xdr:rowOff>
    </xdr:to>
    <xdr:cxnSp macro="">
      <xdr:nvCxnSpPr>
        <xdr:cNvPr id="609" name="直線コネクタ 608">
          <a:extLst>
            <a:ext uri="{FF2B5EF4-FFF2-40B4-BE49-F238E27FC236}">
              <a16:creationId xmlns:a16="http://schemas.microsoft.com/office/drawing/2014/main" id="{7042AC61-10CD-42A1-A090-12FD473BF9F2}"/>
            </a:ext>
          </a:extLst>
        </xdr:cNvPr>
        <xdr:cNvCxnSpPr/>
      </xdr:nvCxnSpPr>
      <xdr:spPr>
        <a:xfrm flipV="1">
          <a:off x="17988280" y="10304526"/>
          <a:ext cx="78994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55499</xdr:rowOff>
    </xdr:from>
    <xdr:to>
      <xdr:col>102</xdr:col>
      <xdr:colOff>165100</xdr:colOff>
      <xdr:row>61</xdr:row>
      <xdr:rowOff>157099</xdr:rowOff>
    </xdr:to>
    <xdr:sp macro="" textlink="">
      <xdr:nvSpPr>
        <xdr:cNvPr id="610" name="楕円 609">
          <a:extLst>
            <a:ext uri="{FF2B5EF4-FFF2-40B4-BE49-F238E27FC236}">
              <a16:creationId xmlns:a16="http://schemas.microsoft.com/office/drawing/2014/main" id="{5A441D3E-1118-4D35-8564-1BD4529952CA}"/>
            </a:ext>
          </a:extLst>
        </xdr:cNvPr>
        <xdr:cNvSpPr/>
      </xdr:nvSpPr>
      <xdr:spPr>
        <a:xfrm>
          <a:off x="17162780" y="10281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87630</xdr:rowOff>
    </xdr:from>
    <xdr:to>
      <xdr:col>107</xdr:col>
      <xdr:colOff>50800</xdr:colOff>
      <xdr:row>61</xdr:row>
      <xdr:rowOff>106299</xdr:rowOff>
    </xdr:to>
    <xdr:cxnSp macro="">
      <xdr:nvCxnSpPr>
        <xdr:cNvPr id="611" name="直線コネクタ 610">
          <a:extLst>
            <a:ext uri="{FF2B5EF4-FFF2-40B4-BE49-F238E27FC236}">
              <a16:creationId xmlns:a16="http://schemas.microsoft.com/office/drawing/2014/main" id="{A2E6878E-9234-4F9A-A225-E9CA6257FB30}"/>
            </a:ext>
          </a:extLst>
        </xdr:cNvPr>
        <xdr:cNvCxnSpPr/>
      </xdr:nvCxnSpPr>
      <xdr:spPr>
        <a:xfrm flipV="1">
          <a:off x="17213580" y="10313670"/>
          <a:ext cx="774700" cy="18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69215</xdr:rowOff>
    </xdr:from>
    <xdr:to>
      <xdr:col>98</xdr:col>
      <xdr:colOff>38100</xdr:colOff>
      <xdr:row>61</xdr:row>
      <xdr:rowOff>170815</xdr:rowOff>
    </xdr:to>
    <xdr:sp macro="" textlink="">
      <xdr:nvSpPr>
        <xdr:cNvPr id="612" name="楕円 611">
          <a:extLst>
            <a:ext uri="{FF2B5EF4-FFF2-40B4-BE49-F238E27FC236}">
              <a16:creationId xmlns:a16="http://schemas.microsoft.com/office/drawing/2014/main" id="{8DB7DD69-7CF7-4983-ADD6-EFA67279562E}"/>
            </a:ext>
          </a:extLst>
        </xdr:cNvPr>
        <xdr:cNvSpPr/>
      </xdr:nvSpPr>
      <xdr:spPr>
        <a:xfrm>
          <a:off x="16388080" y="1029525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106299</xdr:rowOff>
    </xdr:from>
    <xdr:to>
      <xdr:col>102</xdr:col>
      <xdr:colOff>114300</xdr:colOff>
      <xdr:row>61</xdr:row>
      <xdr:rowOff>120015</xdr:rowOff>
    </xdr:to>
    <xdr:cxnSp macro="">
      <xdr:nvCxnSpPr>
        <xdr:cNvPr id="613" name="直線コネクタ 612">
          <a:extLst>
            <a:ext uri="{FF2B5EF4-FFF2-40B4-BE49-F238E27FC236}">
              <a16:creationId xmlns:a16="http://schemas.microsoft.com/office/drawing/2014/main" id="{9512B005-9FC4-4354-A0B5-0398BEB5A9B5}"/>
            </a:ext>
          </a:extLst>
        </xdr:cNvPr>
        <xdr:cNvCxnSpPr/>
      </xdr:nvCxnSpPr>
      <xdr:spPr>
        <a:xfrm flipV="1">
          <a:off x="16431260" y="10332339"/>
          <a:ext cx="78232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44594</xdr:rowOff>
    </xdr:from>
    <xdr:ext cx="469744" cy="259045"/>
    <xdr:sp macro="" textlink="">
      <xdr:nvSpPr>
        <xdr:cNvPr id="614" name="n_1aveValue【学校施設】&#10;一人当たり面積">
          <a:extLst>
            <a:ext uri="{FF2B5EF4-FFF2-40B4-BE49-F238E27FC236}">
              <a16:creationId xmlns:a16="http://schemas.microsoft.com/office/drawing/2014/main" id="{670B8DFC-0987-4072-93A1-A64A4BDC5C70}"/>
            </a:ext>
          </a:extLst>
        </xdr:cNvPr>
        <xdr:cNvSpPr txBox="1"/>
      </xdr:nvSpPr>
      <xdr:spPr>
        <a:xfrm>
          <a:off x="18561127" y="10438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65549</xdr:rowOff>
    </xdr:from>
    <xdr:ext cx="469744" cy="259045"/>
    <xdr:sp macro="" textlink="">
      <xdr:nvSpPr>
        <xdr:cNvPr id="615" name="n_2aveValue【学校施設】&#10;一人当たり面積">
          <a:extLst>
            <a:ext uri="{FF2B5EF4-FFF2-40B4-BE49-F238E27FC236}">
              <a16:creationId xmlns:a16="http://schemas.microsoft.com/office/drawing/2014/main" id="{921C5BB9-2BE5-4103-800B-F575C552E5A2}"/>
            </a:ext>
          </a:extLst>
        </xdr:cNvPr>
        <xdr:cNvSpPr txBox="1"/>
      </xdr:nvSpPr>
      <xdr:spPr>
        <a:xfrm>
          <a:off x="17776267" y="10459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80408</xdr:rowOff>
    </xdr:from>
    <xdr:ext cx="469744" cy="259045"/>
    <xdr:sp macro="" textlink="">
      <xdr:nvSpPr>
        <xdr:cNvPr id="616" name="n_3aveValue【学校施設】&#10;一人当たり面積">
          <a:extLst>
            <a:ext uri="{FF2B5EF4-FFF2-40B4-BE49-F238E27FC236}">
              <a16:creationId xmlns:a16="http://schemas.microsoft.com/office/drawing/2014/main" id="{9962A818-34B2-4F9C-BDCD-6022199E690D}"/>
            </a:ext>
          </a:extLst>
        </xdr:cNvPr>
        <xdr:cNvSpPr txBox="1"/>
      </xdr:nvSpPr>
      <xdr:spPr>
        <a:xfrm>
          <a:off x="17001567" y="10474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99458</xdr:rowOff>
    </xdr:from>
    <xdr:ext cx="469744" cy="259045"/>
    <xdr:sp macro="" textlink="">
      <xdr:nvSpPr>
        <xdr:cNvPr id="617" name="n_4aveValue【学校施設】&#10;一人当たり面積">
          <a:extLst>
            <a:ext uri="{FF2B5EF4-FFF2-40B4-BE49-F238E27FC236}">
              <a16:creationId xmlns:a16="http://schemas.microsoft.com/office/drawing/2014/main" id="{A9404FB2-D788-4B80-B2DD-BF86DB9DBE8E}"/>
            </a:ext>
          </a:extLst>
        </xdr:cNvPr>
        <xdr:cNvSpPr txBox="1"/>
      </xdr:nvSpPr>
      <xdr:spPr>
        <a:xfrm>
          <a:off x="16226867" y="10493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145813</xdr:rowOff>
    </xdr:from>
    <xdr:ext cx="469744" cy="259045"/>
    <xdr:sp macro="" textlink="">
      <xdr:nvSpPr>
        <xdr:cNvPr id="618" name="n_1mainValue【学校施設】&#10;一人当たり面積">
          <a:extLst>
            <a:ext uri="{FF2B5EF4-FFF2-40B4-BE49-F238E27FC236}">
              <a16:creationId xmlns:a16="http://schemas.microsoft.com/office/drawing/2014/main" id="{DC6E59D9-BD23-4117-BAC7-A9EB00332A9C}"/>
            </a:ext>
          </a:extLst>
        </xdr:cNvPr>
        <xdr:cNvSpPr txBox="1"/>
      </xdr:nvSpPr>
      <xdr:spPr>
        <a:xfrm>
          <a:off x="18561127" y="10036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154957</xdr:rowOff>
    </xdr:from>
    <xdr:ext cx="469744" cy="259045"/>
    <xdr:sp macro="" textlink="">
      <xdr:nvSpPr>
        <xdr:cNvPr id="619" name="n_2mainValue【学校施設】&#10;一人当たり面積">
          <a:extLst>
            <a:ext uri="{FF2B5EF4-FFF2-40B4-BE49-F238E27FC236}">
              <a16:creationId xmlns:a16="http://schemas.microsoft.com/office/drawing/2014/main" id="{412D9CCD-AFF3-4DFC-96F9-1FF47A38FA67}"/>
            </a:ext>
          </a:extLst>
        </xdr:cNvPr>
        <xdr:cNvSpPr txBox="1"/>
      </xdr:nvSpPr>
      <xdr:spPr>
        <a:xfrm>
          <a:off x="17776267" y="10045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2176</xdr:rowOff>
    </xdr:from>
    <xdr:ext cx="469744" cy="259045"/>
    <xdr:sp macro="" textlink="">
      <xdr:nvSpPr>
        <xdr:cNvPr id="620" name="n_3mainValue【学校施設】&#10;一人当たり面積">
          <a:extLst>
            <a:ext uri="{FF2B5EF4-FFF2-40B4-BE49-F238E27FC236}">
              <a16:creationId xmlns:a16="http://schemas.microsoft.com/office/drawing/2014/main" id="{F24DCA91-BF3A-44D5-A2A0-1DDB847750A8}"/>
            </a:ext>
          </a:extLst>
        </xdr:cNvPr>
        <xdr:cNvSpPr txBox="1"/>
      </xdr:nvSpPr>
      <xdr:spPr>
        <a:xfrm>
          <a:off x="17001567" y="10060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15892</xdr:rowOff>
    </xdr:from>
    <xdr:ext cx="469744" cy="259045"/>
    <xdr:sp macro="" textlink="">
      <xdr:nvSpPr>
        <xdr:cNvPr id="621" name="n_4mainValue【学校施設】&#10;一人当たり面積">
          <a:extLst>
            <a:ext uri="{FF2B5EF4-FFF2-40B4-BE49-F238E27FC236}">
              <a16:creationId xmlns:a16="http://schemas.microsoft.com/office/drawing/2014/main" id="{F2C18334-D986-4233-815F-8241268271CE}"/>
            </a:ext>
          </a:extLst>
        </xdr:cNvPr>
        <xdr:cNvSpPr txBox="1"/>
      </xdr:nvSpPr>
      <xdr:spPr>
        <a:xfrm>
          <a:off x="16226867" y="10074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2" name="正方形/長方形 621">
          <a:extLst>
            <a:ext uri="{FF2B5EF4-FFF2-40B4-BE49-F238E27FC236}">
              <a16:creationId xmlns:a16="http://schemas.microsoft.com/office/drawing/2014/main" id="{3AE8B3F5-720C-4CBC-B4A6-2DC2A5A9B6E5}"/>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3" name="正方形/長方形 622">
          <a:extLst>
            <a:ext uri="{FF2B5EF4-FFF2-40B4-BE49-F238E27FC236}">
              <a16:creationId xmlns:a16="http://schemas.microsoft.com/office/drawing/2014/main" id="{D6E7ABF0-725D-474E-B8D4-D41725106899}"/>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4" name="正方形/長方形 623">
          <a:extLst>
            <a:ext uri="{FF2B5EF4-FFF2-40B4-BE49-F238E27FC236}">
              <a16:creationId xmlns:a16="http://schemas.microsoft.com/office/drawing/2014/main" id="{249BBE34-FBCA-45FC-91DF-66A631835D2D}"/>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5" name="正方形/長方形 624">
          <a:extLst>
            <a:ext uri="{FF2B5EF4-FFF2-40B4-BE49-F238E27FC236}">
              <a16:creationId xmlns:a16="http://schemas.microsoft.com/office/drawing/2014/main" id="{0DFFF284-0475-4B2C-9A08-4C27A7FE774B}"/>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6" name="正方形/長方形 625">
          <a:extLst>
            <a:ext uri="{FF2B5EF4-FFF2-40B4-BE49-F238E27FC236}">
              <a16:creationId xmlns:a16="http://schemas.microsoft.com/office/drawing/2014/main" id="{0C8F821F-1D5B-46E1-B095-C41391091D29}"/>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7" name="正方形/長方形 626">
          <a:extLst>
            <a:ext uri="{FF2B5EF4-FFF2-40B4-BE49-F238E27FC236}">
              <a16:creationId xmlns:a16="http://schemas.microsoft.com/office/drawing/2014/main" id="{083AB57F-D287-4037-8147-45EE2C5BDD98}"/>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8" name="正方形/長方形 627">
          <a:extLst>
            <a:ext uri="{FF2B5EF4-FFF2-40B4-BE49-F238E27FC236}">
              <a16:creationId xmlns:a16="http://schemas.microsoft.com/office/drawing/2014/main" id="{EFF61C20-04D2-4D2C-B754-B311F3C869D7}"/>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9" name="正方形/長方形 628">
          <a:extLst>
            <a:ext uri="{FF2B5EF4-FFF2-40B4-BE49-F238E27FC236}">
              <a16:creationId xmlns:a16="http://schemas.microsoft.com/office/drawing/2014/main" id="{14F07D61-CECA-45C0-AE65-08C7616A19CC}"/>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0" name="テキスト ボックス 629">
          <a:extLst>
            <a:ext uri="{FF2B5EF4-FFF2-40B4-BE49-F238E27FC236}">
              <a16:creationId xmlns:a16="http://schemas.microsoft.com/office/drawing/2014/main" id="{E510A012-58F8-4458-912E-D79E069919BE}"/>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1" name="直線コネクタ 630">
          <a:extLst>
            <a:ext uri="{FF2B5EF4-FFF2-40B4-BE49-F238E27FC236}">
              <a16:creationId xmlns:a16="http://schemas.microsoft.com/office/drawing/2014/main" id="{4D9A4CFE-DF61-4022-ACFD-AC3A127BF605}"/>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2" name="テキスト ボックス 631">
          <a:extLst>
            <a:ext uri="{FF2B5EF4-FFF2-40B4-BE49-F238E27FC236}">
              <a16:creationId xmlns:a16="http://schemas.microsoft.com/office/drawing/2014/main" id="{79DBBD5F-91FF-4EC9-9C76-2C5638E48E14}"/>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633" name="直線コネクタ 632">
          <a:extLst>
            <a:ext uri="{FF2B5EF4-FFF2-40B4-BE49-F238E27FC236}">
              <a16:creationId xmlns:a16="http://schemas.microsoft.com/office/drawing/2014/main" id="{E133A160-6042-4D09-B3B4-AEB8AAE4B4C5}"/>
            </a:ext>
          </a:extLst>
        </xdr:cNvPr>
        <xdr:cNvCxnSpPr/>
      </xdr:nvCxnSpPr>
      <xdr:spPr>
        <a:xfrm>
          <a:off x="10960100" y="14455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67327</xdr:rowOff>
    </xdr:from>
    <xdr:ext cx="467179" cy="259045"/>
    <xdr:sp macro="" textlink="">
      <xdr:nvSpPr>
        <xdr:cNvPr id="634" name="テキスト ボックス 633">
          <a:extLst>
            <a:ext uri="{FF2B5EF4-FFF2-40B4-BE49-F238E27FC236}">
              <a16:creationId xmlns:a16="http://schemas.microsoft.com/office/drawing/2014/main" id="{EF7173E8-85E5-4CD3-ABF0-B843AF3FF4C2}"/>
            </a:ext>
          </a:extLst>
        </xdr:cNvPr>
        <xdr:cNvSpPr txBox="1"/>
      </xdr:nvSpPr>
      <xdr:spPr>
        <a:xfrm>
          <a:off x="1056150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635" name="直線コネクタ 634">
          <a:extLst>
            <a:ext uri="{FF2B5EF4-FFF2-40B4-BE49-F238E27FC236}">
              <a16:creationId xmlns:a16="http://schemas.microsoft.com/office/drawing/2014/main" id="{216B235E-810D-496E-8A8E-DB037E995E4C}"/>
            </a:ext>
          </a:extLst>
        </xdr:cNvPr>
        <xdr:cNvCxnSpPr/>
      </xdr:nvCxnSpPr>
      <xdr:spPr>
        <a:xfrm>
          <a:off x="10960100" y="140093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636" name="テキスト ボックス 635">
          <a:extLst>
            <a:ext uri="{FF2B5EF4-FFF2-40B4-BE49-F238E27FC236}">
              <a16:creationId xmlns:a16="http://schemas.microsoft.com/office/drawing/2014/main" id="{C5090BA7-2D43-44EA-88A1-EBF825C120C2}"/>
            </a:ext>
          </a:extLst>
        </xdr:cNvPr>
        <xdr:cNvSpPr txBox="1"/>
      </xdr:nvSpPr>
      <xdr:spPr>
        <a:xfrm>
          <a:off x="10602761" y="138709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637" name="直線コネクタ 636">
          <a:extLst>
            <a:ext uri="{FF2B5EF4-FFF2-40B4-BE49-F238E27FC236}">
              <a16:creationId xmlns:a16="http://schemas.microsoft.com/office/drawing/2014/main" id="{48079012-3FDF-467C-9B72-C39C0B8B5A26}"/>
            </a:ext>
          </a:extLst>
        </xdr:cNvPr>
        <xdr:cNvCxnSpPr/>
      </xdr:nvCxnSpPr>
      <xdr:spPr>
        <a:xfrm>
          <a:off x="10960100" y="13563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638" name="テキスト ボックス 637">
          <a:extLst>
            <a:ext uri="{FF2B5EF4-FFF2-40B4-BE49-F238E27FC236}">
              <a16:creationId xmlns:a16="http://schemas.microsoft.com/office/drawing/2014/main" id="{902D4BF5-84D8-4362-BD78-11402BCF4080}"/>
            </a:ext>
          </a:extLst>
        </xdr:cNvPr>
        <xdr:cNvSpPr txBox="1"/>
      </xdr:nvSpPr>
      <xdr:spPr>
        <a:xfrm>
          <a:off x="10602761" y="1342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639" name="直線コネクタ 638">
          <a:extLst>
            <a:ext uri="{FF2B5EF4-FFF2-40B4-BE49-F238E27FC236}">
              <a16:creationId xmlns:a16="http://schemas.microsoft.com/office/drawing/2014/main" id="{76834824-F8D4-4E48-B85E-EB41E0FCFB90}"/>
            </a:ext>
          </a:extLst>
        </xdr:cNvPr>
        <xdr:cNvCxnSpPr/>
      </xdr:nvCxnSpPr>
      <xdr:spPr>
        <a:xfrm>
          <a:off x="10960100" y="131140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640" name="テキスト ボックス 639">
          <a:extLst>
            <a:ext uri="{FF2B5EF4-FFF2-40B4-BE49-F238E27FC236}">
              <a16:creationId xmlns:a16="http://schemas.microsoft.com/office/drawing/2014/main" id="{CA745425-3345-438E-92EB-DACD93E903E2}"/>
            </a:ext>
          </a:extLst>
        </xdr:cNvPr>
        <xdr:cNvSpPr txBox="1"/>
      </xdr:nvSpPr>
      <xdr:spPr>
        <a:xfrm>
          <a:off x="10602761" y="129756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1" name="直線コネクタ 640">
          <a:extLst>
            <a:ext uri="{FF2B5EF4-FFF2-40B4-BE49-F238E27FC236}">
              <a16:creationId xmlns:a16="http://schemas.microsoft.com/office/drawing/2014/main" id="{F3F8CFE5-DE7B-4420-B8A6-32E5478027EE}"/>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642" name="テキスト ボックス 641">
          <a:extLst>
            <a:ext uri="{FF2B5EF4-FFF2-40B4-BE49-F238E27FC236}">
              <a16:creationId xmlns:a16="http://schemas.microsoft.com/office/drawing/2014/main" id="{E452ABF8-11AE-420C-9ACD-879B1890B2C1}"/>
            </a:ext>
          </a:extLst>
        </xdr:cNvPr>
        <xdr:cNvSpPr txBox="1"/>
      </xdr:nvSpPr>
      <xdr:spPr>
        <a:xfrm>
          <a:off x="1060276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3" name="【児童館】&#10;有形固定資産減価償却率グラフ枠">
          <a:extLst>
            <a:ext uri="{FF2B5EF4-FFF2-40B4-BE49-F238E27FC236}">
              <a16:creationId xmlns:a16="http://schemas.microsoft.com/office/drawing/2014/main" id="{51B1834F-85CF-42E1-A2CD-56D0C1CA3FC7}"/>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136398</xdr:rowOff>
    </xdr:from>
    <xdr:to>
      <xdr:col>85</xdr:col>
      <xdr:colOff>126364</xdr:colOff>
      <xdr:row>86</xdr:row>
      <xdr:rowOff>10668</xdr:rowOff>
    </xdr:to>
    <xdr:cxnSp macro="">
      <xdr:nvCxnSpPr>
        <xdr:cNvPr id="644" name="直線コネクタ 643">
          <a:extLst>
            <a:ext uri="{FF2B5EF4-FFF2-40B4-BE49-F238E27FC236}">
              <a16:creationId xmlns:a16="http://schemas.microsoft.com/office/drawing/2014/main" id="{0E4FED18-6A79-400D-A3DC-E5F9CAAE2A62}"/>
            </a:ext>
          </a:extLst>
        </xdr:cNvPr>
        <xdr:cNvCxnSpPr/>
      </xdr:nvCxnSpPr>
      <xdr:spPr>
        <a:xfrm flipV="1">
          <a:off x="14375764" y="13212318"/>
          <a:ext cx="0" cy="1215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14495</xdr:rowOff>
    </xdr:from>
    <xdr:ext cx="405111" cy="259045"/>
    <xdr:sp macro="" textlink="">
      <xdr:nvSpPr>
        <xdr:cNvPr id="645" name="【児童館】&#10;有形固定資産減価償却率最小値テキスト">
          <a:extLst>
            <a:ext uri="{FF2B5EF4-FFF2-40B4-BE49-F238E27FC236}">
              <a16:creationId xmlns:a16="http://schemas.microsoft.com/office/drawing/2014/main" id="{BD44098B-FA17-4E14-9852-53ED8171118B}"/>
            </a:ext>
          </a:extLst>
        </xdr:cNvPr>
        <xdr:cNvSpPr txBox="1"/>
      </xdr:nvSpPr>
      <xdr:spPr>
        <a:xfrm>
          <a:off x="14414500" y="14431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10668</xdr:rowOff>
    </xdr:from>
    <xdr:to>
      <xdr:col>86</xdr:col>
      <xdr:colOff>25400</xdr:colOff>
      <xdr:row>86</xdr:row>
      <xdr:rowOff>10668</xdr:rowOff>
    </xdr:to>
    <xdr:cxnSp macro="">
      <xdr:nvCxnSpPr>
        <xdr:cNvPr id="646" name="直線コネクタ 645">
          <a:extLst>
            <a:ext uri="{FF2B5EF4-FFF2-40B4-BE49-F238E27FC236}">
              <a16:creationId xmlns:a16="http://schemas.microsoft.com/office/drawing/2014/main" id="{7FCD7FBD-D8C1-4929-8952-5129A36CDF5E}"/>
            </a:ext>
          </a:extLst>
        </xdr:cNvPr>
        <xdr:cNvCxnSpPr/>
      </xdr:nvCxnSpPr>
      <xdr:spPr>
        <a:xfrm>
          <a:off x="14287500" y="144277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83075</xdr:rowOff>
    </xdr:from>
    <xdr:ext cx="405111" cy="259045"/>
    <xdr:sp macro="" textlink="">
      <xdr:nvSpPr>
        <xdr:cNvPr id="647" name="【児童館】&#10;有形固定資産減価償却率最大値テキスト">
          <a:extLst>
            <a:ext uri="{FF2B5EF4-FFF2-40B4-BE49-F238E27FC236}">
              <a16:creationId xmlns:a16="http://schemas.microsoft.com/office/drawing/2014/main" id="{5C80C80C-F31A-497E-9408-EC449A35650B}"/>
            </a:ext>
          </a:extLst>
        </xdr:cNvPr>
        <xdr:cNvSpPr txBox="1"/>
      </xdr:nvSpPr>
      <xdr:spPr>
        <a:xfrm>
          <a:off x="14414500" y="12991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136398</xdr:rowOff>
    </xdr:from>
    <xdr:to>
      <xdr:col>86</xdr:col>
      <xdr:colOff>25400</xdr:colOff>
      <xdr:row>78</xdr:row>
      <xdr:rowOff>136398</xdr:rowOff>
    </xdr:to>
    <xdr:cxnSp macro="">
      <xdr:nvCxnSpPr>
        <xdr:cNvPr id="648" name="直線コネクタ 647">
          <a:extLst>
            <a:ext uri="{FF2B5EF4-FFF2-40B4-BE49-F238E27FC236}">
              <a16:creationId xmlns:a16="http://schemas.microsoft.com/office/drawing/2014/main" id="{8D380160-BD42-4C24-964D-D0052493F2A6}"/>
            </a:ext>
          </a:extLst>
        </xdr:cNvPr>
        <xdr:cNvCxnSpPr/>
      </xdr:nvCxnSpPr>
      <xdr:spPr>
        <a:xfrm>
          <a:off x="14287500" y="1321231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23892</xdr:rowOff>
    </xdr:from>
    <xdr:ext cx="405111" cy="259045"/>
    <xdr:sp macro="" textlink="">
      <xdr:nvSpPr>
        <xdr:cNvPr id="649" name="【児童館】&#10;有形固定資産減価償却率平均値テキスト">
          <a:extLst>
            <a:ext uri="{FF2B5EF4-FFF2-40B4-BE49-F238E27FC236}">
              <a16:creationId xmlns:a16="http://schemas.microsoft.com/office/drawing/2014/main" id="{D383504E-E7F5-4822-A36C-0D40ACA8FCDF}"/>
            </a:ext>
          </a:extLst>
        </xdr:cNvPr>
        <xdr:cNvSpPr txBox="1"/>
      </xdr:nvSpPr>
      <xdr:spPr>
        <a:xfrm>
          <a:off x="14414500" y="136027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1015</xdr:rowOff>
    </xdr:from>
    <xdr:to>
      <xdr:col>85</xdr:col>
      <xdr:colOff>177800</xdr:colOff>
      <xdr:row>82</xdr:row>
      <xdr:rowOff>102615</xdr:rowOff>
    </xdr:to>
    <xdr:sp macro="" textlink="">
      <xdr:nvSpPr>
        <xdr:cNvPr id="650" name="フローチャート: 判断 649">
          <a:extLst>
            <a:ext uri="{FF2B5EF4-FFF2-40B4-BE49-F238E27FC236}">
              <a16:creationId xmlns:a16="http://schemas.microsoft.com/office/drawing/2014/main" id="{372E3DF3-E3F9-4847-9864-EE6D88D34680}"/>
            </a:ext>
          </a:extLst>
        </xdr:cNvPr>
        <xdr:cNvSpPr/>
      </xdr:nvSpPr>
      <xdr:spPr>
        <a:xfrm>
          <a:off x="14325600" y="1374749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142748</xdr:rowOff>
    </xdr:from>
    <xdr:to>
      <xdr:col>81</xdr:col>
      <xdr:colOff>101600</xdr:colOff>
      <xdr:row>82</xdr:row>
      <xdr:rowOff>72898</xdr:rowOff>
    </xdr:to>
    <xdr:sp macro="" textlink="">
      <xdr:nvSpPr>
        <xdr:cNvPr id="651" name="フローチャート: 判断 650">
          <a:extLst>
            <a:ext uri="{FF2B5EF4-FFF2-40B4-BE49-F238E27FC236}">
              <a16:creationId xmlns:a16="http://schemas.microsoft.com/office/drawing/2014/main" id="{F8F0E984-F0C5-40B5-9F01-6687C4D1DFF7}"/>
            </a:ext>
          </a:extLst>
        </xdr:cNvPr>
        <xdr:cNvSpPr/>
      </xdr:nvSpPr>
      <xdr:spPr>
        <a:xfrm>
          <a:off x="13578840" y="137215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126746</xdr:rowOff>
    </xdr:from>
    <xdr:to>
      <xdr:col>76</xdr:col>
      <xdr:colOff>165100</xdr:colOff>
      <xdr:row>82</xdr:row>
      <xdr:rowOff>56896</xdr:rowOff>
    </xdr:to>
    <xdr:sp macro="" textlink="">
      <xdr:nvSpPr>
        <xdr:cNvPr id="652" name="フローチャート: 判断 651">
          <a:extLst>
            <a:ext uri="{FF2B5EF4-FFF2-40B4-BE49-F238E27FC236}">
              <a16:creationId xmlns:a16="http://schemas.microsoft.com/office/drawing/2014/main" id="{634EA6C7-B467-4796-84AA-6051964B2AE7}"/>
            </a:ext>
          </a:extLst>
        </xdr:cNvPr>
        <xdr:cNvSpPr/>
      </xdr:nvSpPr>
      <xdr:spPr>
        <a:xfrm>
          <a:off x="12804140" y="137055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58165</xdr:rowOff>
    </xdr:from>
    <xdr:to>
      <xdr:col>72</xdr:col>
      <xdr:colOff>38100</xdr:colOff>
      <xdr:row>81</xdr:row>
      <xdr:rowOff>159765</xdr:rowOff>
    </xdr:to>
    <xdr:sp macro="" textlink="">
      <xdr:nvSpPr>
        <xdr:cNvPr id="653" name="フローチャート: 判断 652">
          <a:extLst>
            <a:ext uri="{FF2B5EF4-FFF2-40B4-BE49-F238E27FC236}">
              <a16:creationId xmlns:a16="http://schemas.microsoft.com/office/drawing/2014/main" id="{3192710A-3E24-4B83-984E-EED9AA84432E}"/>
            </a:ext>
          </a:extLst>
        </xdr:cNvPr>
        <xdr:cNvSpPr/>
      </xdr:nvSpPr>
      <xdr:spPr>
        <a:xfrm>
          <a:off x="12029440" y="136370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46737</xdr:rowOff>
    </xdr:from>
    <xdr:to>
      <xdr:col>67</xdr:col>
      <xdr:colOff>101600</xdr:colOff>
      <xdr:row>81</xdr:row>
      <xdr:rowOff>148337</xdr:rowOff>
    </xdr:to>
    <xdr:sp macro="" textlink="">
      <xdr:nvSpPr>
        <xdr:cNvPr id="654" name="フローチャート: 判断 653">
          <a:extLst>
            <a:ext uri="{FF2B5EF4-FFF2-40B4-BE49-F238E27FC236}">
              <a16:creationId xmlns:a16="http://schemas.microsoft.com/office/drawing/2014/main" id="{5CB54782-B59D-4003-9470-FE919F489F24}"/>
            </a:ext>
          </a:extLst>
        </xdr:cNvPr>
        <xdr:cNvSpPr/>
      </xdr:nvSpPr>
      <xdr:spPr>
        <a:xfrm>
          <a:off x="11231880" y="13625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96D04C75-E05F-4CFD-9E12-EFD771BBD011}"/>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B0E88D5C-8D19-46F0-A681-3CE864078080}"/>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4EE6F966-161D-4A02-B2DC-46CBB54F5445}"/>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E59A6C02-0968-4722-A632-1BF5C6D0F34C}"/>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585DAE4F-D8CF-4416-BA59-6CD9BADE432F}"/>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99313</xdr:rowOff>
    </xdr:from>
    <xdr:to>
      <xdr:col>85</xdr:col>
      <xdr:colOff>177800</xdr:colOff>
      <xdr:row>86</xdr:row>
      <xdr:rowOff>29463</xdr:rowOff>
    </xdr:to>
    <xdr:sp macro="" textlink="">
      <xdr:nvSpPr>
        <xdr:cNvPr id="660" name="楕円 659">
          <a:extLst>
            <a:ext uri="{FF2B5EF4-FFF2-40B4-BE49-F238E27FC236}">
              <a16:creationId xmlns:a16="http://schemas.microsoft.com/office/drawing/2014/main" id="{A63ADB74-4490-4A40-AE7B-3D7D584524D8}"/>
            </a:ext>
          </a:extLst>
        </xdr:cNvPr>
        <xdr:cNvSpPr/>
      </xdr:nvSpPr>
      <xdr:spPr>
        <a:xfrm>
          <a:off x="14325600" y="14348713"/>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14240</xdr:rowOff>
    </xdr:from>
    <xdr:ext cx="405111" cy="259045"/>
    <xdr:sp macro="" textlink="">
      <xdr:nvSpPr>
        <xdr:cNvPr id="661" name="【児童館】&#10;有形固定資産減価償却率該当値テキスト">
          <a:extLst>
            <a:ext uri="{FF2B5EF4-FFF2-40B4-BE49-F238E27FC236}">
              <a16:creationId xmlns:a16="http://schemas.microsoft.com/office/drawing/2014/main" id="{DEB67AEC-086A-4880-8045-5940DB199BBE}"/>
            </a:ext>
          </a:extLst>
        </xdr:cNvPr>
        <xdr:cNvSpPr txBox="1"/>
      </xdr:nvSpPr>
      <xdr:spPr>
        <a:xfrm>
          <a:off x="14414500" y="14263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90170</xdr:rowOff>
    </xdr:from>
    <xdr:to>
      <xdr:col>81</xdr:col>
      <xdr:colOff>101600</xdr:colOff>
      <xdr:row>86</xdr:row>
      <xdr:rowOff>20320</xdr:rowOff>
    </xdr:to>
    <xdr:sp macro="" textlink="">
      <xdr:nvSpPr>
        <xdr:cNvPr id="662" name="楕円 661">
          <a:extLst>
            <a:ext uri="{FF2B5EF4-FFF2-40B4-BE49-F238E27FC236}">
              <a16:creationId xmlns:a16="http://schemas.microsoft.com/office/drawing/2014/main" id="{1FDF42E7-CA90-42F6-A3BA-68A285046B09}"/>
            </a:ext>
          </a:extLst>
        </xdr:cNvPr>
        <xdr:cNvSpPr/>
      </xdr:nvSpPr>
      <xdr:spPr>
        <a:xfrm>
          <a:off x="13578840" y="143395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140970</xdr:rowOff>
    </xdr:from>
    <xdr:to>
      <xdr:col>85</xdr:col>
      <xdr:colOff>127000</xdr:colOff>
      <xdr:row>85</xdr:row>
      <xdr:rowOff>150113</xdr:rowOff>
    </xdr:to>
    <xdr:cxnSp macro="">
      <xdr:nvCxnSpPr>
        <xdr:cNvPr id="663" name="直線コネクタ 662">
          <a:extLst>
            <a:ext uri="{FF2B5EF4-FFF2-40B4-BE49-F238E27FC236}">
              <a16:creationId xmlns:a16="http://schemas.microsoft.com/office/drawing/2014/main" id="{7CCB6DB4-8720-435F-9FF1-4C99E69041B3}"/>
            </a:ext>
          </a:extLst>
        </xdr:cNvPr>
        <xdr:cNvCxnSpPr/>
      </xdr:nvCxnSpPr>
      <xdr:spPr>
        <a:xfrm>
          <a:off x="13629640" y="14390370"/>
          <a:ext cx="74676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94742</xdr:rowOff>
    </xdr:from>
    <xdr:to>
      <xdr:col>76</xdr:col>
      <xdr:colOff>165100</xdr:colOff>
      <xdr:row>86</xdr:row>
      <xdr:rowOff>24892</xdr:rowOff>
    </xdr:to>
    <xdr:sp macro="" textlink="">
      <xdr:nvSpPr>
        <xdr:cNvPr id="664" name="楕円 663">
          <a:extLst>
            <a:ext uri="{FF2B5EF4-FFF2-40B4-BE49-F238E27FC236}">
              <a16:creationId xmlns:a16="http://schemas.microsoft.com/office/drawing/2014/main" id="{63FEDB9B-5B63-477D-9568-4E019567E4CD}"/>
            </a:ext>
          </a:extLst>
        </xdr:cNvPr>
        <xdr:cNvSpPr/>
      </xdr:nvSpPr>
      <xdr:spPr>
        <a:xfrm>
          <a:off x="12804140" y="1434414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140970</xdr:rowOff>
    </xdr:from>
    <xdr:to>
      <xdr:col>81</xdr:col>
      <xdr:colOff>50800</xdr:colOff>
      <xdr:row>85</xdr:row>
      <xdr:rowOff>145542</xdr:rowOff>
    </xdr:to>
    <xdr:cxnSp macro="">
      <xdr:nvCxnSpPr>
        <xdr:cNvPr id="665" name="直線コネクタ 664">
          <a:extLst>
            <a:ext uri="{FF2B5EF4-FFF2-40B4-BE49-F238E27FC236}">
              <a16:creationId xmlns:a16="http://schemas.microsoft.com/office/drawing/2014/main" id="{8C76B2C1-4124-4167-BE64-D2372A35710A}"/>
            </a:ext>
          </a:extLst>
        </xdr:cNvPr>
        <xdr:cNvCxnSpPr/>
      </xdr:nvCxnSpPr>
      <xdr:spPr>
        <a:xfrm flipV="1">
          <a:off x="12854940" y="14390370"/>
          <a:ext cx="7747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85598</xdr:rowOff>
    </xdr:from>
    <xdr:to>
      <xdr:col>72</xdr:col>
      <xdr:colOff>38100</xdr:colOff>
      <xdr:row>86</xdr:row>
      <xdr:rowOff>15748</xdr:rowOff>
    </xdr:to>
    <xdr:sp macro="" textlink="">
      <xdr:nvSpPr>
        <xdr:cNvPr id="666" name="楕円 665">
          <a:extLst>
            <a:ext uri="{FF2B5EF4-FFF2-40B4-BE49-F238E27FC236}">
              <a16:creationId xmlns:a16="http://schemas.microsoft.com/office/drawing/2014/main" id="{4296376B-D727-4F29-83CA-1DFEC086A3EF}"/>
            </a:ext>
          </a:extLst>
        </xdr:cNvPr>
        <xdr:cNvSpPr/>
      </xdr:nvSpPr>
      <xdr:spPr>
        <a:xfrm>
          <a:off x="12029440" y="1433499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136398</xdr:rowOff>
    </xdr:from>
    <xdr:to>
      <xdr:col>76</xdr:col>
      <xdr:colOff>114300</xdr:colOff>
      <xdr:row>85</xdr:row>
      <xdr:rowOff>145542</xdr:rowOff>
    </xdr:to>
    <xdr:cxnSp macro="">
      <xdr:nvCxnSpPr>
        <xdr:cNvPr id="667" name="直線コネクタ 666">
          <a:extLst>
            <a:ext uri="{FF2B5EF4-FFF2-40B4-BE49-F238E27FC236}">
              <a16:creationId xmlns:a16="http://schemas.microsoft.com/office/drawing/2014/main" id="{04576C68-411A-4FCA-A81D-06BA773C6D53}"/>
            </a:ext>
          </a:extLst>
        </xdr:cNvPr>
        <xdr:cNvCxnSpPr/>
      </xdr:nvCxnSpPr>
      <xdr:spPr>
        <a:xfrm>
          <a:off x="12072620" y="14385798"/>
          <a:ext cx="78232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113030</xdr:rowOff>
    </xdr:from>
    <xdr:to>
      <xdr:col>67</xdr:col>
      <xdr:colOff>101600</xdr:colOff>
      <xdr:row>86</xdr:row>
      <xdr:rowOff>43180</xdr:rowOff>
    </xdr:to>
    <xdr:sp macro="" textlink="">
      <xdr:nvSpPr>
        <xdr:cNvPr id="668" name="楕円 667">
          <a:extLst>
            <a:ext uri="{FF2B5EF4-FFF2-40B4-BE49-F238E27FC236}">
              <a16:creationId xmlns:a16="http://schemas.microsoft.com/office/drawing/2014/main" id="{41078CB5-3A09-410E-95B8-25E940214ACB}"/>
            </a:ext>
          </a:extLst>
        </xdr:cNvPr>
        <xdr:cNvSpPr/>
      </xdr:nvSpPr>
      <xdr:spPr>
        <a:xfrm>
          <a:off x="11231880" y="143624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136398</xdr:rowOff>
    </xdr:from>
    <xdr:to>
      <xdr:col>71</xdr:col>
      <xdr:colOff>177800</xdr:colOff>
      <xdr:row>85</xdr:row>
      <xdr:rowOff>163830</xdr:rowOff>
    </xdr:to>
    <xdr:cxnSp macro="">
      <xdr:nvCxnSpPr>
        <xdr:cNvPr id="669" name="直線コネクタ 668">
          <a:extLst>
            <a:ext uri="{FF2B5EF4-FFF2-40B4-BE49-F238E27FC236}">
              <a16:creationId xmlns:a16="http://schemas.microsoft.com/office/drawing/2014/main" id="{82C3D8AE-BF26-43C9-9139-905B79E1B9C3}"/>
            </a:ext>
          </a:extLst>
        </xdr:cNvPr>
        <xdr:cNvCxnSpPr/>
      </xdr:nvCxnSpPr>
      <xdr:spPr>
        <a:xfrm flipV="1">
          <a:off x="11282680" y="14385798"/>
          <a:ext cx="78994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89425</xdr:rowOff>
    </xdr:from>
    <xdr:ext cx="405111" cy="259045"/>
    <xdr:sp macro="" textlink="">
      <xdr:nvSpPr>
        <xdr:cNvPr id="670" name="n_1aveValue【児童館】&#10;有形固定資産減価償却率">
          <a:extLst>
            <a:ext uri="{FF2B5EF4-FFF2-40B4-BE49-F238E27FC236}">
              <a16:creationId xmlns:a16="http://schemas.microsoft.com/office/drawing/2014/main" id="{C252787C-FCBE-4914-BF69-FC49A628C992}"/>
            </a:ext>
          </a:extLst>
        </xdr:cNvPr>
        <xdr:cNvSpPr txBox="1"/>
      </xdr:nvSpPr>
      <xdr:spPr>
        <a:xfrm>
          <a:off x="13437244" y="13500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73423</xdr:rowOff>
    </xdr:from>
    <xdr:ext cx="405111" cy="259045"/>
    <xdr:sp macro="" textlink="">
      <xdr:nvSpPr>
        <xdr:cNvPr id="671" name="n_2aveValue【児童館】&#10;有形固定資産減価償却率">
          <a:extLst>
            <a:ext uri="{FF2B5EF4-FFF2-40B4-BE49-F238E27FC236}">
              <a16:creationId xmlns:a16="http://schemas.microsoft.com/office/drawing/2014/main" id="{7A3C1C05-68A0-4AC7-8145-592451DDA68B}"/>
            </a:ext>
          </a:extLst>
        </xdr:cNvPr>
        <xdr:cNvSpPr txBox="1"/>
      </xdr:nvSpPr>
      <xdr:spPr>
        <a:xfrm>
          <a:off x="12675244" y="13484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4842</xdr:rowOff>
    </xdr:from>
    <xdr:ext cx="405111" cy="259045"/>
    <xdr:sp macro="" textlink="">
      <xdr:nvSpPr>
        <xdr:cNvPr id="672" name="n_3aveValue【児童館】&#10;有形固定資産減価償却率">
          <a:extLst>
            <a:ext uri="{FF2B5EF4-FFF2-40B4-BE49-F238E27FC236}">
              <a16:creationId xmlns:a16="http://schemas.microsoft.com/office/drawing/2014/main" id="{1C84A754-BB4F-4CC6-97F3-B371ACBFBCB4}"/>
            </a:ext>
          </a:extLst>
        </xdr:cNvPr>
        <xdr:cNvSpPr txBox="1"/>
      </xdr:nvSpPr>
      <xdr:spPr>
        <a:xfrm>
          <a:off x="11900544" y="13416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164864</xdr:rowOff>
    </xdr:from>
    <xdr:ext cx="405111" cy="259045"/>
    <xdr:sp macro="" textlink="">
      <xdr:nvSpPr>
        <xdr:cNvPr id="673" name="n_4aveValue【児童館】&#10;有形固定資産減価償却率">
          <a:extLst>
            <a:ext uri="{FF2B5EF4-FFF2-40B4-BE49-F238E27FC236}">
              <a16:creationId xmlns:a16="http://schemas.microsoft.com/office/drawing/2014/main" id="{E484E88F-06B5-4A3A-9C5C-70322CEFC26D}"/>
            </a:ext>
          </a:extLst>
        </xdr:cNvPr>
        <xdr:cNvSpPr txBox="1"/>
      </xdr:nvSpPr>
      <xdr:spPr>
        <a:xfrm>
          <a:off x="11102984" y="134084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11447</xdr:rowOff>
    </xdr:from>
    <xdr:ext cx="405111" cy="259045"/>
    <xdr:sp macro="" textlink="">
      <xdr:nvSpPr>
        <xdr:cNvPr id="674" name="n_1mainValue【児童館】&#10;有形固定資産減価償却率">
          <a:extLst>
            <a:ext uri="{FF2B5EF4-FFF2-40B4-BE49-F238E27FC236}">
              <a16:creationId xmlns:a16="http://schemas.microsoft.com/office/drawing/2014/main" id="{97BEA6D9-2722-47BC-9A72-B743F71CE1CE}"/>
            </a:ext>
          </a:extLst>
        </xdr:cNvPr>
        <xdr:cNvSpPr txBox="1"/>
      </xdr:nvSpPr>
      <xdr:spPr>
        <a:xfrm>
          <a:off x="13437244" y="14428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16019</xdr:rowOff>
    </xdr:from>
    <xdr:ext cx="405111" cy="259045"/>
    <xdr:sp macro="" textlink="">
      <xdr:nvSpPr>
        <xdr:cNvPr id="675" name="n_2mainValue【児童館】&#10;有形固定資産減価償却率">
          <a:extLst>
            <a:ext uri="{FF2B5EF4-FFF2-40B4-BE49-F238E27FC236}">
              <a16:creationId xmlns:a16="http://schemas.microsoft.com/office/drawing/2014/main" id="{CE73325B-CDC9-40E6-BAAD-03657602E094}"/>
            </a:ext>
          </a:extLst>
        </xdr:cNvPr>
        <xdr:cNvSpPr txBox="1"/>
      </xdr:nvSpPr>
      <xdr:spPr>
        <a:xfrm>
          <a:off x="12675244" y="14433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6875</xdr:rowOff>
    </xdr:from>
    <xdr:ext cx="405111" cy="259045"/>
    <xdr:sp macro="" textlink="">
      <xdr:nvSpPr>
        <xdr:cNvPr id="676" name="n_3mainValue【児童館】&#10;有形固定資産減価償却率">
          <a:extLst>
            <a:ext uri="{FF2B5EF4-FFF2-40B4-BE49-F238E27FC236}">
              <a16:creationId xmlns:a16="http://schemas.microsoft.com/office/drawing/2014/main" id="{35E092DD-4B66-47EA-9F21-26391E8ED1C4}"/>
            </a:ext>
          </a:extLst>
        </xdr:cNvPr>
        <xdr:cNvSpPr txBox="1"/>
      </xdr:nvSpPr>
      <xdr:spPr>
        <a:xfrm>
          <a:off x="11900544" y="14423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34307</xdr:rowOff>
    </xdr:from>
    <xdr:ext cx="405111" cy="259045"/>
    <xdr:sp macro="" textlink="">
      <xdr:nvSpPr>
        <xdr:cNvPr id="677" name="n_4mainValue【児童館】&#10;有形固定資産減価償却率">
          <a:extLst>
            <a:ext uri="{FF2B5EF4-FFF2-40B4-BE49-F238E27FC236}">
              <a16:creationId xmlns:a16="http://schemas.microsoft.com/office/drawing/2014/main" id="{02EAC300-0888-40D6-9DBE-DA47B58D38F7}"/>
            </a:ext>
          </a:extLst>
        </xdr:cNvPr>
        <xdr:cNvSpPr txBox="1"/>
      </xdr:nvSpPr>
      <xdr:spPr>
        <a:xfrm>
          <a:off x="11102984" y="1445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8" name="正方形/長方形 677">
          <a:extLst>
            <a:ext uri="{FF2B5EF4-FFF2-40B4-BE49-F238E27FC236}">
              <a16:creationId xmlns:a16="http://schemas.microsoft.com/office/drawing/2014/main" id="{1742479D-E023-4974-99A7-619B33D78151}"/>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9" name="正方形/長方形 678">
          <a:extLst>
            <a:ext uri="{FF2B5EF4-FFF2-40B4-BE49-F238E27FC236}">
              <a16:creationId xmlns:a16="http://schemas.microsoft.com/office/drawing/2014/main" id="{33870CEE-9533-44E1-A68C-A5EE2287B5C5}"/>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0" name="正方形/長方形 679">
          <a:extLst>
            <a:ext uri="{FF2B5EF4-FFF2-40B4-BE49-F238E27FC236}">
              <a16:creationId xmlns:a16="http://schemas.microsoft.com/office/drawing/2014/main" id="{5A898E96-6801-4B7C-A4EA-BF611A82F52B}"/>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1" name="正方形/長方形 680">
          <a:extLst>
            <a:ext uri="{FF2B5EF4-FFF2-40B4-BE49-F238E27FC236}">
              <a16:creationId xmlns:a16="http://schemas.microsoft.com/office/drawing/2014/main" id="{9352575A-F0CC-4B33-AD3C-611D8A61FC41}"/>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2" name="正方形/長方形 681">
          <a:extLst>
            <a:ext uri="{FF2B5EF4-FFF2-40B4-BE49-F238E27FC236}">
              <a16:creationId xmlns:a16="http://schemas.microsoft.com/office/drawing/2014/main" id="{9548B00C-CC55-4296-8EE5-FC7795BB955E}"/>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3" name="正方形/長方形 682">
          <a:extLst>
            <a:ext uri="{FF2B5EF4-FFF2-40B4-BE49-F238E27FC236}">
              <a16:creationId xmlns:a16="http://schemas.microsoft.com/office/drawing/2014/main" id="{A88B898C-C6C5-4589-8577-D37870480E19}"/>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4" name="正方形/長方形 683">
          <a:extLst>
            <a:ext uri="{FF2B5EF4-FFF2-40B4-BE49-F238E27FC236}">
              <a16:creationId xmlns:a16="http://schemas.microsoft.com/office/drawing/2014/main" id="{DA5CF49F-8F6E-4E3D-A84A-B5CA7B4AB349}"/>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5" name="正方形/長方形 684">
          <a:extLst>
            <a:ext uri="{FF2B5EF4-FFF2-40B4-BE49-F238E27FC236}">
              <a16:creationId xmlns:a16="http://schemas.microsoft.com/office/drawing/2014/main" id="{11B2A979-2BB7-4A6C-AF0E-50E4D1548207}"/>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6" name="テキスト ボックス 685">
          <a:extLst>
            <a:ext uri="{FF2B5EF4-FFF2-40B4-BE49-F238E27FC236}">
              <a16:creationId xmlns:a16="http://schemas.microsoft.com/office/drawing/2014/main" id="{7050C2D5-AC5A-4D47-9185-90608F969CF4}"/>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7" name="直線コネクタ 686">
          <a:extLst>
            <a:ext uri="{FF2B5EF4-FFF2-40B4-BE49-F238E27FC236}">
              <a16:creationId xmlns:a16="http://schemas.microsoft.com/office/drawing/2014/main" id="{0677F0E7-360A-435B-ADC7-B5A8672E5B13}"/>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8" name="直線コネクタ 687">
          <a:extLst>
            <a:ext uri="{FF2B5EF4-FFF2-40B4-BE49-F238E27FC236}">
              <a16:creationId xmlns:a16="http://schemas.microsoft.com/office/drawing/2014/main" id="{1B56A129-8FB8-417A-8FB4-659EFBB410B5}"/>
            </a:ext>
          </a:extLst>
        </xdr:cNvPr>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9" name="テキスト ボックス 688">
          <a:extLst>
            <a:ext uri="{FF2B5EF4-FFF2-40B4-BE49-F238E27FC236}">
              <a16:creationId xmlns:a16="http://schemas.microsoft.com/office/drawing/2014/main" id="{E5DB1114-7A53-438B-91E8-5BC04C41AE12}"/>
            </a:ext>
          </a:extLst>
        </xdr:cNvPr>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0" name="直線コネクタ 689">
          <a:extLst>
            <a:ext uri="{FF2B5EF4-FFF2-40B4-BE49-F238E27FC236}">
              <a16:creationId xmlns:a16="http://schemas.microsoft.com/office/drawing/2014/main" id="{4D1C6DED-4509-474B-B11B-54962C103C88}"/>
            </a:ext>
          </a:extLst>
        </xdr:cNvPr>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1" name="テキスト ボックス 690">
          <a:extLst>
            <a:ext uri="{FF2B5EF4-FFF2-40B4-BE49-F238E27FC236}">
              <a16:creationId xmlns:a16="http://schemas.microsoft.com/office/drawing/2014/main" id="{1EF4254D-0EE3-4386-8BC8-FAAC89195CFD}"/>
            </a:ext>
          </a:extLst>
        </xdr:cNvPr>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2" name="直線コネクタ 691">
          <a:extLst>
            <a:ext uri="{FF2B5EF4-FFF2-40B4-BE49-F238E27FC236}">
              <a16:creationId xmlns:a16="http://schemas.microsoft.com/office/drawing/2014/main" id="{D07A7B05-E457-4300-9C24-48D300EDF0E4}"/>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3" name="テキスト ボックス 692">
          <a:extLst>
            <a:ext uri="{FF2B5EF4-FFF2-40B4-BE49-F238E27FC236}">
              <a16:creationId xmlns:a16="http://schemas.microsoft.com/office/drawing/2014/main" id="{E1EC7CC2-C789-4A2C-99AB-6682A86750BA}"/>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4" name="直線コネクタ 693">
          <a:extLst>
            <a:ext uri="{FF2B5EF4-FFF2-40B4-BE49-F238E27FC236}">
              <a16:creationId xmlns:a16="http://schemas.microsoft.com/office/drawing/2014/main" id="{AA18075F-0894-4B2E-9699-3D09BAC4D921}"/>
            </a:ext>
          </a:extLst>
        </xdr:cNvPr>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5" name="テキスト ボックス 694">
          <a:extLst>
            <a:ext uri="{FF2B5EF4-FFF2-40B4-BE49-F238E27FC236}">
              <a16:creationId xmlns:a16="http://schemas.microsoft.com/office/drawing/2014/main" id="{7C6558BB-8C23-4A62-B26A-D5857C8B4D92}"/>
            </a:ext>
          </a:extLst>
        </xdr:cNvPr>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6" name="直線コネクタ 695">
          <a:extLst>
            <a:ext uri="{FF2B5EF4-FFF2-40B4-BE49-F238E27FC236}">
              <a16:creationId xmlns:a16="http://schemas.microsoft.com/office/drawing/2014/main" id="{E5AA3460-DFCB-41F1-9FF5-12C674DBA900}"/>
            </a:ext>
          </a:extLst>
        </xdr:cNvPr>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7" name="テキスト ボックス 696">
          <a:extLst>
            <a:ext uri="{FF2B5EF4-FFF2-40B4-BE49-F238E27FC236}">
              <a16:creationId xmlns:a16="http://schemas.microsoft.com/office/drawing/2014/main" id="{D01A8B63-2CEE-4B2A-9EC4-93F156CE3693}"/>
            </a:ext>
          </a:extLst>
        </xdr:cNvPr>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8" name="直線コネクタ 697">
          <a:extLst>
            <a:ext uri="{FF2B5EF4-FFF2-40B4-BE49-F238E27FC236}">
              <a16:creationId xmlns:a16="http://schemas.microsoft.com/office/drawing/2014/main" id="{F52B6B13-F6DD-47BB-9B67-FFA425259A04}"/>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9" name="テキスト ボックス 698">
          <a:extLst>
            <a:ext uri="{FF2B5EF4-FFF2-40B4-BE49-F238E27FC236}">
              <a16:creationId xmlns:a16="http://schemas.microsoft.com/office/drawing/2014/main" id="{034FF246-7DDB-4B27-8BD6-9259D08C9683}"/>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0" name="【児童館】&#10;一人当たり面積グラフ枠">
          <a:extLst>
            <a:ext uri="{FF2B5EF4-FFF2-40B4-BE49-F238E27FC236}">
              <a16:creationId xmlns:a16="http://schemas.microsoft.com/office/drawing/2014/main" id="{2462194C-09EC-46E2-8484-520CAA7777B5}"/>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11430</xdr:rowOff>
    </xdr:from>
    <xdr:to>
      <xdr:col>116</xdr:col>
      <xdr:colOff>62864</xdr:colOff>
      <xdr:row>86</xdr:row>
      <xdr:rowOff>83820</xdr:rowOff>
    </xdr:to>
    <xdr:cxnSp macro="">
      <xdr:nvCxnSpPr>
        <xdr:cNvPr id="701" name="直線コネクタ 700">
          <a:extLst>
            <a:ext uri="{FF2B5EF4-FFF2-40B4-BE49-F238E27FC236}">
              <a16:creationId xmlns:a16="http://schemas.microsoft.com/office/drawing/2014/main" id="{C1AFCC9B-0767-49D4-9588-A8C3DAEEEE7D}"/>
            </a:ext>
          </a:extLst>
        </xdr:cNvPr>
        <xdr:cNvCxnSpPr/>
      </xdr:nvCxnSpPr>
      <xdr:spPr>
        <a:xfrm flipV="1">
          <a:off x="19509104" y="13254990"/>
          <a:ext cx="0" cy="1245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87647</xdr:rowOff>
    </xdr:from>
    <xdr:ext cx="469744" cy="259045"/>
    <xdr:sp macro="" textlink="">
      <xdr:nvSpPr>
        <xdr:cNvPr id="702" name="【児童館】&#10;一人当たり面積最小値テキスト">
          <a:extLst>
            <a:ext uri="{FF2B5EF4-FFF2-40B4-BE49-F238E27FC236}">
              <a16:creationId xmlns:a16="http://schemas.microsoft.com/office/drawing/2014/main" id="{611D7C42-11AD-4FF7-A2CF-12E6CCEC272B}"/>
            </a:ext>
          </a:extLst>
        </xdr:cNvPr>
        <xdr:cNvSpPr txBox="1"/>
      </xdr:nvSpPr>
      <xdr:spPr>
        <a:xfrm>
          <a:off x="19547840" y="1450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83820</xdr:rowOff>
    </xdr:from>
    <xdr:to>
      <xdr:col>116</xdr:col>
      <xdr:colOff>152400</xdr:colOff>
      <xdr:row>86</xdr:row>
      <xdr:rowOff>83820</xdr:rowOff>
    </xdr:to>
    <xdr:cxnSp macro="">
      <xdr:nvCxnSpPr>
        <xdr:cNvPr id="703" name="直線コネクタ 702">
          <a:extLst>
            <a:ext uri="{FF2B5EF4-FFF2-40B4-BE49-F238E27FC236}">
              <a16:creationId xmlns:a16="http://schemas.microsoft.com/office/drawing/2014/main" id="{697DDD7A-DC4B-4048-8134-FB3EE3466F3F}"/>
            </a:ext>
          </a:extLst>
        </xdr:cNvPr>
        <xdr:cNvCxnSpPr/>
      </xdr:nvCxnSpPr>
      <xdr:spPr>
        <a:xfrm>
          <a:off x="19443700" y="145008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129557</xdr:rowOff>
    </xdr:from>
    <xdr:ext cx="469744" cy="259045"/>
    <xdr:sp macro="" textlink="">
      <xdr:nvSpPr>
        <xdr:cNvPr id="704" name="【児童館】&#10;一人当たり面積最大値テキスト">
          <a:extLst>
            <a:ext uri="{FF2B5EF4-FFF2-40B4-BE49-F238E27FC236}">
              <a16:creationId xmlns:a16="http://schemas.microsoft.com/office/drawing/2014/main" id="{0FD6BDB1-B85B-4428-A06E-BCB56C0A7C18}"/>
            </a:ext>
          </a:extLst>
        </xdr:cNvPr>
        <xdr:cNvSpPr txBox="1"/>
      </xdr:nvSpPr>
      <xdr:spPr>
        <a:xfrm>
          <a:off x="19547840" y="13037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11430</xdr:rowOff>
    </xdr:from>
    <xdr:to>
      <xdr:col>116</xdr:col>
      <xdr:colOff>152400</xdr:colOff>
      <xdr:row>79</xdr:row>
      <xdr:rowOff>11430</xdr:rowOff>
    </xdr:to>
    <xdr:cxnSp macro="">
      <xdr:nvCxnSpPr>
        <xdr:cNvPr id="705" name="直線コネクタ 704">
          <a:extLst>
            <a:ext uri="{FF2B5EF4-FFF2-40B4-BE49-F238E27FC236}">
              <a16:creationId xmlns:a16="http://schemas.microsoft.com/office/drawing/2014/main" id="{EB7353D6-531F-45D1-885E-2A69BB9CDEDD}"/>
            </a:ext>
          </a:extLst>
        </xdr:cNvPr>
        <xdr:cNvCxnSpPr/>
      </xdr:nvCxnSpPr>
      <xdr:spPr>
        <a:xfrm>
          <a:off x="19443700" y="132549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137177</xdr:rowOff>
    </xdr:from>
    <xdr:ext cx="469744" cy="259045"/>
    <xdr:sp macro="" textlink="">
      <xdr:nvSpPr>
        <xdr:cNvPr id="706" name="【児童館】&#10;一人当たり面積平均値テキスト">
          <a:extLst>
            <a:ext uri="{FF2B5EF4-FFF2-40B4-BE49-F238E27FC236}">
              <a16:creationId xmlns:a16="http://schemas.microsoft.com/office/drawing/2014/main" id="{7C27FC93-6B0A-4A70-B1E5-FC8293CE15FC}"/>
            </a:ext>
          </a:extLst>
        </xdr:cNvPr>
        <xdr:cNvSpPr txBox="1"/>
      </xdr:nvSpPr>
      <xdr:spPr>
        <a:xfrm>
          <a:off x="19547840" y="140512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158750</xdr:rowOff>
    </xdr:from>
    <xdr:to>
      <xdr:col>116</xdr:col>
      <xdr:colOff>114300</xdr:colOff>
      <xdr:row>84</xdr:row>
      <xdr:rowOff>88900</xdr:rowOff>
    </xdr:to>
    <xdr:sp macro="" textlink="">
      <xdr:nvSpPr>
        <xdr:cNvPr id="707" name="フローチャート: 判断 706">
          <a:extLst>
            <a:ext uri="{FF2B5EF4-FFF2-40B4-BE49-F238E27FC236}">
              <a16:creationId xmlns:a16="http://schemas.microsoft.com/office/drawing/2014/main" id="{A6307C2A-03BC-4CC9-9965-CF1A3D97A43F}"/>
            </a:ext>
          </a:extLst>
        </xdr:cNvPr>
        <xdr:cNvSpPr/>
      </xdr:nvSpPr>
      <xdr:spPr>
        <a:xfrm>
          <a:off x="19458940" y="140728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158750</xdr:rowOff>
    </xdr:from>
    <xdr:to>
      <xdr:col>112</xdr:col>
      <xdr:colOff>38100</xdr:colOff>
      <xdr:row>84</xdr:row>
      <xdr:rowOff>88900</xdr:rowOff>
    </xdr:to>
    <xdr:sp macro="" textlink="">
      <xdr:nvSpPr>
        <xdr:cNvPr id="708" name="フローチャート: 判断 707">
          <a:extLst>
            <a:ext uri="{FF2B5EF4-FFF2-40B4-BE49-F238E27FC236}">
              <a16:creationId xmlns:a16="http://schemas.microsoft.com/office/drawing/2014/main" id="{DE72BE76-8E46-4724-A40A-DA2D1EB744E6}"/>
            </a:ext>
          </a:extLst>
        </xdr:cNvPr>
        <xdr:cNvSpPr/>
      </xdr:nvSpPr>
      <xdr:spPr>
        <a:xfrm>
          <a:off x="18735040" y="140728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2539</xdr:rowOff>
    </xdr:from>
    <xdr:to>
      <xdr:col>107</xdr:col>
      <xdr:colOff>101600</xdr:colOff>
      <xdr:row>84</xdr:row>
      <xdr:rowOff>104139</xdr:rowOff>
    </xdr:to>
    <xdr:sp macro="" textlink="">
      <xdr:nvSpPr>
        <xdr:cNvPr id="709" name="フローチャート: 判断 708">
          <a:extLst>
            <a:ext uri="{FF2B5EF4-FFF2-40B4-BE49-F238E27FC236}">
              <a16:creationId xmlns:a16="http://schemas.microsoft.com/office/drawing/2014/main" id="{7083AA6C-7D08-4A06-8FAC-2A58AF882E1B}"/>
            </a:ext>
          </a:extLst>
        </xdr:cNvPr>
        <xdr:cNvSpPr/>
      </xdr:nvSpPr>
      <xdr:spPr>
        <a:xfrm>
          <a:off x="17937480" y="14084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166370</xdr:rowOff>
    </xdr:from>
    <xdr:to>
      <xdr:col>102</xdr:col>
      <xdr:colOff>165100</xdr:colOff>
      <xdr:row>84</xdr:row>
      <xdr:rowOff>96520</xdr:rowOff>
    </xdr:to>
    <xdr:sp macro="" textlink="">
      <xdr:nvSpPr>
        <xdr:cNvPr id="710" name="フローチャート: 判断 709">
          <a:extLst>
            <a:ext uri="{FF2B5EF4-FFF2-40B4-BE49-F238E27FC236}">
              <a16:creationId xmlns:a16="http://schemas.microsoft.com/office/drawing/2014/main" id="{51FADB7D-913D-45DA-A918-9A03450AEE38}"/>
            </a:ext>
          </a:extLst>
        </xdr:cNvPr>
        <xdr:cNvSpPr/>
      </xdr:nvSpPr>
      <xdr:spPr>
        <a:xfrm>
          <a:off x="17162780" y="140804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63500</xdr:rowOff>
    </xdr:from>
    <xdr:to>
      <xdr:col>98</xdr:col>
      <xdr:colOff>38100</xdr:colOff>
      <xdr:row>84</xdr:row>
      <xdr:rowOff>165100</xdr:rowOff>
    </xdr:to>
    <xdr:sp macro="" textlink="">
      <xdr:nvSpPr>
        <xdr:cNvPr id="711" name="フローチャート: 判断 710">
          <a:extLst>
            <a:ext uri="{FF2B5EF4-FFF2-40B4-BE49-F238E27FC236}">
              <a16:creationId xmlns:a16="http://schemas.microsoft.com/office/drawing/2014/main" id="{97999874-0A12-4D19-BC76-254E171125BA}"/>
            </a:ext>
          </a:extLst>
        </xdr:cNvPr>
        <xdr:cNvSpPr/>
      </xdr:nvSpPr>
      <xdr:spPr>
        <a:xfrm>
          <a:off x="16388080" y="1414526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108DEDBC-681E-464C-9085-7DF62D424735}"/>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D8CD2008-C66F-459B-9E38-8CE4A0A06014}"/>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8B4C4195-B460-436D-8537-F467B74CC945}"/>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DA5BE828-30AD-4BEA-94A2-D1ED9922DD16}"/>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929B9A82-CF05-4FFD-8603-56DDC71429FD}"/>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67311</xdr:rowOff>
    </xdr:from>
    <xdr:to>
      <xdr:col>116</xdr:col>
      <xdr:colOff>114300</xdr:colOff>
      <xdr:row>83</xdr:row>
      <xdr:rowOff>168911</xdr:rowOff>
    </xdr:to>
    <xdr:sp macro="" textlink="">
      <xdr:nvSpPr>
        <xdr:cNvPr id="717" name="楕円 716">
          <a:extLst>
            <a:ext uri="{FF2B5EF4-FFF2-40B4-BE49-F238E27FC236}">
              <a16:creationId xmlns:a16="http://schemas.microsoft.com/office/drawing/2014/main" id="{450CCDBF-25E7-4E8B-BDFA-A1DA6676C05A}"/>
            </a:ext>
          </a:extLst>
        </xdr:cNvPr>
        <xdr:cNvSpPr/>
      </xdr:nvSpPr>
      <xdr:spPr>
        <a:xfrm>
          <a:off x="19458940" y="13981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90188</xdr:rowOff>
    </xdr:from>
    <xdr:ext cx="469744" cy="259045"/>
    <xdr:sp macro="" textlink="">
      <xdr:nvSpPr>
        <xdr:cNvPr id="718" name="【児童館】&#10;一人当たり面積該当値テキスト">
          <a:extLst>
            <a:ext uri="{FF2B5EF4-FFF2-40B4-BE49-F238E27FC236}">
              <a16:creationId xmlns:a16="http://schemas.microsoft.com/office/drawing/2014/main" id="{57470954-9847-4C55-B102-F8C54EA44D28}"/>
            </a:ext>
          </a:extLst>
        </xdr:cNvPr>
        <xdr:cNvSpPr txBox="1"/>
      </xdr:nvSpPr>
      <xdr:spPr>
        <a:xfrm>
          <a:off x="19547840" y="13836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82550</xdr:rowOff>
    </xdr:from>
    <xdr:to>
      <xdr:col>112</xdr:col>
      <xdr:colOff>38100</xdr:colOff>
      <xdr:row>84</xdr:row>
      <xdr:rowOff>12700</xdr:rowOff>
    </xdr:to>
    <xdr:sp macro="" textlink="">
      <xdr:nvSpPr>
        <xdr:cNvPr id="719" name="楕円 718">
          <a:extLst>
            <a:ext uri="{FF2B5EF4-FFF2-40B4-BE49-F238E27FC236}">
              <a16:creationId xmlns:a16="http://schemas.microsoft.com/office/drawing/2014/main" id="{C0267332-8A98-40A3-940E-8527267839B3}"/>
            </a:ext>
          </a:extLst>
        </xdr:cNvPr>
        <xdr:cNvSpPr/>
      </xdr:nvSpPr>
      <xdr:spPr>
        <a:xfrm>
          <a:off x="18735040" y="139966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118111</xdr:rowOff>
    </xdr:from>
    <xdr:to>
      <xdr:col>116</xdr:col>
      <xdr:colOff>63500</xdr:colOff>
      <xdr:row>83</xdr:row>
      <xdr:rowOff>133350</xdr:rowOff>
    </xdr:to>
    <xdr:cxnSp macro="">
      <xdr:nvCxnSpPr>
        <xdr:cNvPr id="720" name="直線コネクタ 719">
          <a:extLst>
            <a:ext uri="{FF2B5EF4-FFF2-40B4-BE49-F238E27FC236}">
              <a16:creationId xmlns:a16="http://schemas.microsoft.com/office/drawing/2014/main" id="{B717BD16-15BC-44AB-A66B-DBA0DAA22643}"/>
            </a:ext>
          </a:extLst>
        </xdr:cNvPr>
        <xdr:cNvCxnSpPr/>
      </xdr:nvCxnSpPr>
      <xdr:spPr>
        <a:xfrm flipV="1">
          <a:off x="18778220" y="14032231"/>
          <a:ext cx="73152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82550</xdr:rowOff>
    </xdr:from>
    <xdr:to>
      <xdr:col>107</xdr:col>
      <xdr:colOff>101600</xdr:colOff>
      <xdr:row>84</xdr:row>
      <xdr:rowOff>12700</xdr:rowOff>
    </xdr:to>
    <xdr:sp macro="" textlink="">
      <xdr:nvSpPr>
        <xdr:cNvPr id="721" name="楕円 720">
          <a:extLst>
            <a:ext uri="{FF2B5EF4-FFF2-40B4-BE49-F238E27FC236}">
              <a16:creationId xmlns:a16="http://schemas.microsoft.com/office/drawing/2014/main" id="{9D60267F-7D44-4A73-9ECD-ABA655745206}"/>
            </a:ext>
          </a:extLst>
        </xdr:cNvPr>
        <xdr:cNvSpPr/>
      </xdr:nvSpPr>
      <xdr:spPr>
        <a:xfrm>
          <a:off x="17937480" y="139966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133350</xdr:rowOff>
    </xdr:from>
    <xdr:to>
      <xdr:col>111</xdr:col>
      <xdr:colOff>177800</xdr:colOff>
      <xdr:row>83</xdr:row>
      <xdr:rowOff>133350</xdr:rowOff>
    </xdr:to>
    <xdr:cxnSp macro="">
      <xdr:nvCxnSpPr>
        <xdr:cNvPr id="722" name="直線コネクタ 721">
          <a:extLst>
            <a:ext uri="{FF2B5EF4-FFF2-40B4-BE49-F238E27FC236}">
              <a16:creationId xmlns:a16="http://schemas.microsoft.com/office/drawing/2014/main" id="{CB2845FD-57EF-40E2-8B15-71E035907CAB}"/>
            </a:ext>
          </a:extLst>
        </xdr:cNvPr>
        <xdr:cNvCxnSpPr/>
      </xdr:nvCxnSpPr>
      <xdr:spPr>
        <a:xfrm>
          <a:off x="17988280" y="1404747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97789</xdr:rowOff>
    </xdr:from>
    <xdr:to>
      <xdr:col>102</xdr:col>
      <xdr:colOff>165100</xdr:colOff>
      <xdr:row>84</xdr:row>
      <xdr:rowOff>27939</xdr:rowOff>
    </xdr:to>
    <xdr:sp macro="" textlink="">
      <xdr:nvSpPr>
        <xdr:cNvPr id="723" name="楕円 722">
          <a:extLst>
            <a:ext uri="{FF2B5EF4-FFF2-40B4-BE49-F238E27FC236}">
              <a16:creationId xmlns:a16="http://schemas.microsoft.com/office/drawing/2014/main" id="{F84869FA-EA8E-4035-883A-F414DD1601DE}"/>
            </a:ext>
          </a:extLst>
        </xdr:cNvPr>
        <xdr:cNvSpPr/>
      </xdr:nvSpPr>
      <xdr:spPr>
        <a:xfrm>
          <a:off x="17162780" y="1401190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133350</xdr:rowOff>
    </xdr:from>
    <xdr:to>
      <xdr:col>107</xdr:col>
      <xdr:colOff>50800</xdr:colOff>
      <xdr:row>83</xdr:row>
      <xdr:rowOff>148589</xdr:rowOff>
    </xdr:to>
    <xdr:cxnSp macro="">
      <xdr:nvCxnSpPr>
        <xdr:cNvPr id="724" name="直線コネクタ 723">
          <a:extLst>
            <a:ext uri="{FF2B5EF4-FFF2-40B4-BE49-F238E27FC236}">
              <a16:creationId xmlns:a16="http://schemas.microsoft.com/office/drawing/2014/main" id="{D60CC702-5025-424B-9683-28777811B45A}"/>
            </a:ext>
          </a:extLst>
        </xdr:cNvPr>
        <xdr:cNvCxnSpPr/>
      </xdr:nvCxnSpPr>
      <xdr:spPr>
        <a:xfrm flipV="1">
          <a:off x="17213580" y="14047470"/>
          <a:ext cx="7747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105411</xdr:rowOff>
    </xdr:from>
    <xdr:to>
      <xdr:col>98</xdr:col>
      <xdr:colOff>38100</xdr:colOff>
      <xdr:row>84</xdr:row>
      <xdr:rowOff>35561</xdr:rowOff>
    </xdr:to>
    <xdr:sp macro="" textlink="">
      <xdr:nvSpPr>
        <xdr:cNvPr id="725" name="楕円 724">
          <a:extLst>
            <a:ext uri="{FF2B5EF4-FFF2-40B4-BE49-F238E27FC236}">
              <a16:creationId xmlns:a16="http://schemas.microsoft.com/office/drawing/2014/main" id="{612CADD5-DBCF-415C-A137-62D3A4EE8C99}"/>
            </a:ext>
          </a:extLst>
        </xdr:cNvPr>
        <xdr:cNvSpPr/>
      </xdr:nvSpPr>
      <xdr:spPr>
        <a:xfrm>
          <a:off x="16388080" y="1401953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148589</xdr:rowOff>
    </xdr:from>
    <xdr:to>
      <xdr:col>102</xdr:col>
      <xdr:colOff>114300</xdr:colOff>
      <xdr:row>83</xdr:row>
      <xdr:rowOff>156211</xdr:rowOff>
    </xdr:to>
    <xdr:cxnSp macro="">
      <xdr:nvCxnSpPr>
        <xdr:cNvPr id="726" name="直線コネクタ 725">
          <a:extLst>
            <a:ext uri="{FF2B5EF4-FFF2-40B4-BE49-F238E27FC236}">
              <a16:creationId xmlns:a16="http://schemas.microsoft.com/office/drawing/2014/main" id="{657D5A23-C543-4572-8F18-989737A41602}"/>
            </a:ext>
          </a:extLst>
        </xdr:cNvPr>
        <xdr:cNvCxnSpPr/>
      </xdr:nvCxnSpPr>
      <xdr:spPr>
        <a:xfrm flipV="1">
          <a:off x="16431260" y="14062709"/>
          <a:ext cx="78232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80027</xdr:rowOff>
    </xdr:from>
    <xdr:ext cx="469744" cy="259045"/>
    <xdr:sp macro="" textlink="">
      <xdr:nvSpPr>
        <xdr:cNvPr id="727" name="n_1aveValue【児童館】&#10;一人当たり面積">
          <a:extLst>
            <a:ext uri="{FF2B5EF4-FFF2-40B4-BE49-F238E27FC236}">
              <a16:creationId xmlns:a16="http://schemas.microsoft.com/office/drawing/2014/main" id="{E11CC5D4-2AE8-426F-8CAC-9BE815643027}"/>
            </a:ext>
          </a:extLst>
        </xdr:cNvPr>
        <xdr:cNvSpPr txBox="1"/>
      </xdr:nvSpPr>
      <xdr:spPr>
        <a:xfrm>
          <a:off x="18561127" y="14161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95266</xdr:rowOff>
    </xdr:from>
    <xdr:ext cx="469744" cy="259045"/>
    <xdr:sp macro="" textlink="">
      <xdr:nvSpPr>
        <xdr:cNvPr id="728" name="n_2aveValue【児童館】&#10;一人当たり面積">
          <a:extLst>
            <a:ext uri="{FF2B5EF4-FFF2-40B4-BE49-F238E27FC236}">
              <a16:creationId xmlns:a16="http://schemas.microsoft.com/office/drawing/2014/main" id="{A04B0F37-D045-4B50-B156-A628F4795770}"/>
            </a:ext>
          </a:extLst>
        </xdr:cNvPr>
        <xdr:cNvSpPr txBox="1"/>
      </xdr:nvSpPr>
      <xdr:spPr>
        <a:xfrm>
          <a:off x="17776267" y="14177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87647</xdr:rowOff>
    </xdr:from>
    <xdr:ext cx="469744" cy="259045"/>
    <xdr:sp macro="" textlink="">
      <xdr:nvSpPr>
        <xdr:cNvPr id="729" name="n_3aveValue【児童館】&#10;一人当たり面積">
          <a:extLst>
            <a:ext uri="{FF2B5EF4-FFF2-40B4-BE49-F238E27FC236}">
              <a16:creationId xmlns:a16="http://schemas.microsoft.com/office/drawing/2014/main" id="{D9F80EFD-1169-48AA-9DCC-7638D6F09CF7}"/>
            </a:ext>
          </a:extLst>
        </xdr:cNvPr>
        <xdr:cNvSpPr txBox="1"/>
      </xdr:nvSpPr>
      <xdr:spPr>
        <a:xfrm>
          <a:off x="17001567" y="14169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156227</xdr:rowOff>
    </xdr:from>
    <xdr:ext cx="469744" cy="259045"/>
    <xdr:sp macro="" textlink="">
      <xdr:nvSpPr>
        <xdr:cNvPr id="730" name="n_4aveValue【児童館】&#10;一人当たり面積">
          <a:extLst>
            <a:ext uri="{FF2B5EF4-FFF2-40B4-BE49-F238E27FC236}">
              <a16:creationId xmlns:a16="http://schemas.microsoft.com/office/drawing/2014/main" id="{13A34603-0C47-4866-9432-C205C147EAFC}"/>
            </a:ext>
          </a:extLst>
        </xdr:cNvPr>
        <xdr:cNvSpPr txBox="1"/>
      </xdr:nvSpPr>
      <xdr:spPr>
        <a:xfrm>
          <a:off x="16226867" y="14237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29227</xdr:rowOff>
    </xdr:from>
    <xdr:ext cx="469744" cy="259045"/>
    <xdr:sp macro="" textlink="">
      <xdr:nvSpPr>
        <xdr:cNvPr id="731" name="n_1mainValue【児童館】&#10;一人当たり面積">
          <a:extLst>
            <a:ext uri="{FF2B5EF4-FFF2-40B4-BE49-F238E27FC236}">
              <a16:creationId xmlns:a16="http://schemas.microsoft.com/office/drawing/2014/main" id="{CDF42509-9077-41A6-9348-BF819AF058CF}"/>
            </a:ext>
          </a:extLst>
        </xdr:cNvPr>
        <xdr:cNvSpPr txBox="1"/>
      </xdr:nvSpPr>
      <xdr:spPr>
        <a:xfrm>
          <a:off x="18561127" y="13775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29227</xdr:rowOff>
    </xdr:from>
    <xdr:ext cx="469744" cy="259045"/>
    <xdr:sp macro="" textlink="">
      <xdr:nvSpPr>
        <xdr:cNvPr id="732" name="n_2mainValue【児童館】&#10;一人当たり面積">
          <a:extLst>
            <a:ext uri="{FF2B5EF4-FFF2-40B4-BE49-F238E27FC236}">
              <a16:creationId xmlns:a16="http://schemas.microsoft.com/office/drawing/2014/main" id="{1E94C34E-2E5F-44C8-85B6-9880437DEEF6}"/>
            </a:ext>
          </a:extLst>
        </xdr:cNvPr>
        <xdr:cNvSpPr txBox="1"/>
      </xdr:nvSpPr>
      <xdr:spPr>
        <a:xfrm>
          <a:off x="17776267" y="13775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44466</xdr:rowOff>
    </xdr:from>
    <xdr:ext cx="469744" cy="259045"/>
    <xdr:sp macro="" textlink="">
      <xdr:nvSpPr>
        <xdr:cNvPr id="733" name="n_3mainValue【児童館】&#10;一人当たり面積">
          <a:extLst>
            <a:ext uri="{FF2B5EF4-FFF2-40B4-BE49-F238E27FC236}">
              <a16:creationId xmlns:a16="http://schemas.microsoft.com/office/drawing/2014/main" id="{4A14F29E-6FCA-4111-8915-E3917F358F2E}"/>
            </a:ext>
          </a:extLst>
        </xdr:cNvPr>
        <xdr:cNvSpPr txBox="1"/>
      </xdr:nvSpPr>
      <xdr:spPr>
        <a:xfrm>
          <a:off x="17001567" y="13790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52088</xdr:rowOff>
    </xdr:from>
    <xdr:ext cx="469744" cy="259045"/>
    <xdr:sp macro="" textlink="">
      <xdr:nvSpPr>
        <xdr:cNvPr id="734" name="n_4mainValue【児童館】&#10;一人当たり面積">
          <a:extLst>
            <a:ext uri="{FF2B5EF4-FFF2-40B4-BE49-F238E27FC236}">
              <a16:creationId xmlns:a16="http://schemas.microsoft.com/office/drawing/2014/main" id="{B6A16AD4-72F0-48CA-83EF-7933A64028CA}"/>
            </a:ext>
          </a:extLst>
        </xdr:cNvPr>
        <xdr:cNvSpPr txBox="1"/>
      </xdr:nvSpPr>
      <xdr:spPr>
        <a:xfrm>
          <a:off x="16226867" y="13798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5" name="正方形/長方形 734">
          <a:extLst>
            <a:ext uri="{FF2B5EF4-FFF2-40B4-BE49-F238E27FC236}">
              <a16:creationId xmlns:a16="http://schemas.microsoft.com/office/drawing/2014/main" id="{F65190B5-A692-4A9C-B90C-49624BF14DDA}"/>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6" name="正方形/長方形 735">
          <a:extLst>
            <a:ext uri="{FF2B5EF4-FFF2-40B4-BE49-F238E27FC236}">
              <a16:creationId xmlns:a16="http://schemas.microsoft.com/office/drawing/2014/main" id="{B7C218AA-CAB4-48B3-86DE-C74F9040E8DB}"/>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7" name="正方形/長方形 736">
          <a:extLst>
            <a:ext uri="{FF2B5EF4-FFF2-40B4-BE49-F238E27FC236}">
              <a16:creationId xmlns:a16="http://schemas.microsoft.com/office/drawing/2014/main" id="{0E461CAE-BA1B-4AD4-84B1-5996A5CFA350}"/>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8" name="正方形/長方形 737">
          <a:extLst>
            <a:ext uri="{FF2B5EF4-FFF2-40B4-BE49-F238E27FC236}">
              <a16:creationId xmlns:a16="http://schemas.microsoft.com/office/drawing/2014/main" id="{37C48CB6-2EDF-4B8B-B99E-E9C65FF1DC1A}"/>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9" name="正方形/長方形 738">
          <a:extLst>
            <a:ext uri="{FF2B5EF4-FFF2-40B4-BE49-F238E27FC236}">
              <a16:creationId xmlns:a16="http://schemas.microsoft.com/office/drawing/2014/main" id="{EA6FAD5E-2C6C-45E5-BA1F-14D873AE8419}"/>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0" name="正方形/長方形 739">
          <a:extLst>
            <a:ext uri="{FF2B5EF4-FFF2-40B4-BE49-F238E27FC236}">
              <a16:creationId xmlns:a16="http://schemas.microsoft.com/office/drawing/2014/main" id="{B8DE04FD-9E70-480F-9E32-5E450AADF950}"/>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1" name="正方形/長方形 740">
          <a:extLst>
            <a:ext uri="{FF2B5EF4-FFF2-40B4-BE49-F238E27FC236}">
              <a16:creationId xmlns:a16="http://schemas.microsoft.com/office/drawing/2014/main" id="{4C3126FA-72A3-4D5D-B35F-168BCD109898}"/>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2" name="正方形/長方形 741">
          <a:extLst>
            <a:ext uri="{FF2B5EF4-FFF2-40B4-BE49-F238E27FC236}">
              <a16:creationId xmlns:a16="http://schemas.microsoft.com/office/drawing/2014/main" id="{CD350A22-41D8-4A36-9D8F-94C229BE1096}"/>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3" name="テキスト ボックス 742">
          <a:extLst>
            <a:ext uri="{FF2B5EF4-FFF2-40B4-BE49-F238E27FC236}">
              <a16:creationId xmlns:a16="http://schemas.microsoft.com/office/drawing/2014/main" id="{BB7681AB-C0E5-4061-B400-8C10AD265BC6}"/>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4" name="直線コネクタ 743">
          <a:extLst>
            <a:ext uri="{FF2B5EF4-FFF2-40B4-BE49-F238E27FC236}">
              <a16:creationId xmlns:a16="http://schemas.microsoft.com/office/drawing/2014/main" id="{C831DABA-F55A-421E-BA47-6A5410662818}"/>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5" name="テキスト ボックス 744">
          <a:extLst>
            <a:ext uri="{FF2B5EF4-FFF2-40B4-BE49-F238E27FC236}">
              <a16:creationId xmlns:a16="http://schemas.microsoft.com/office/drawing/2014/main" id="{0B3ECDAD-10F5-4918-A026-DB83F3587F7F}"/>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6" name="直線コネクタ 745">
          <a:extLst>
            <a:ext uri="{FF2B5EF4-FFF2-40B4-BE49-F238E27FC236}">
              <a16:creationId xmlns:a16="http://schemas.microsoft.com/office/drawing/2014/main" id="{416B218E-CC72-44C8-B9AD-981C1E6C8BE6}"/>
            </a:ext>
          </a:extLst>
        </xdr:cNvPr>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7" name="テキスト ボックス 746">
          <a:extLst>
            <a:ext uri="{FF2B5EF4-FFF2-40B4-BE49-F238E27FC236}">
              <a16:creationId xmlns:a16="http://schemas.microsoft.com/office/drawing/2014/main" id="{305D506D-BEF6-4EDF-84D4-3CD33A182F1B}"/>
            </a:ext>
          </a:extLst>
        </xdr:cNvPr>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8" name="直線コネクタ 747">
          <a:extLst>
            <a:ext uri="{FF2B5EF4-FFF2-40B4-BE49-F238E27FC236}">
              <a16:creationId xmlns:a16="http://schemas.microsoft.com/office/drawing/2014/main" id="{5ECA88E4-62FF-4285-B819-2418C3C77744}"/>
            </a:ext>
          </a:extLst>
        </xdr:cNvPr>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49" name="テキスト ボックス 748">
          <a:extLst>
            <a:ext uri="{FF2B5EF4-FFF2-40B4-BE49-F238E27FC236}">
              <a16:creationId xmlns:a16="http://schemas.microsoft.com/office/drawing/2014/main" id="{C20DEAF1-0FF1-4214-9F4E-926DC21D4D24}"/>
            </a:ext>
          </a:extLst>
        </xdr:cNvPr>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0" name="直線コネクタ 749">
          <a:extLst>
            <a:ext uri="{FF2B5EF4-FFF2-40B4-BE49-F238E27FC236}">
              <a16:creationId xmlns:a16="http://schemas.microsoft.com/office/drawing/2014/main" id="{B412C21C-BA7C-4492-925B-F1409D58AB7B}"/>
            </a:ext>
          </a:extLst>
        </xdr:cNvPr>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1" name="テキスト ボックス 750">
          <a:extLst>
            <a:ext uri="{FF2B5EF4-FFF2-40B4-BE49-F238E27FC236}">
              <a16:creationId xmlns:a16="http://schemas.microsoft.com/office/drawing/2014/main" id="{5C13749F-97C9-4DB5-99A1-D588BDABAC06}"/>
            </a:ext>
          </a:extLst>
        </xdr:cNvPr>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2" name="直線コネクタ 751">
          <a:extLst>
            <a:ext uri="{FF2B5EF4-FFF2-40B4-BE49-F238E27FC236}">
              <a16:creationId xmlns:a16="http://schemas.microsoft.com/office/drawing/2014/main" id="{75BAF5DE-D6A3-434E-A2B1-C786FC2DC00B}"/>
            </a:ext>
          </a:extLst>
        </xdr:cNvPr>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3" name="テキスト ボックス 752">
          <a:extLst>
            <a:ext uri="{FF2B5EF4-FFF2-40B4-BE49-F238E27FC236}">
              <a16:creationId xmlns:a16="http://schemas.microsoft.com/office/drawing/2014/main" id="{88789EF5-110E-4F78-ADB4-7256A07AF180}"/>
            </a:ext>
          </a:extLst>
        </xdr:cNvPr>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4" name="直線コネクタ 753">
          <a:extLst>
            <a:ext uri="{FF2B5EF4-FFF2-40B4-BE49-F238E27FC236}">
              <a16:creationId xmlns:a16="http://schemas.microsoft.com/office/drawing/2014/main" id="{870CA6C2-F8E4-4AF5-97B8-B8431CE13489}"/>
            </a:ext>
          </a:extLst>
        </xdr:cNvPr>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5" name="テキスト ボックス 754">
          <a:extLst>
            <a:ext uri="{FF2B5EF4-FFF2-40B4-BE49-F238E27FC236}">
              <a16:creationId xmlns:a16="http://schemas.microsoft.com/office/drawing/2014/main" id="{814D569F-4840-4791-96EA-0CBE714B8928}"/>
            </a:ext>
          </a:extLst>
        </xdr:cNvPr>
        <xdr:cNvSpPr txBox="1"/>
      </xdr:nvSpPr>
      <xdr:spPr>
        <a:xfrm>
          <a:off x="1060276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6" name="直線コネクタ 755">
          <a:extLst>
            <a:ext uri="{FF2B5EF4-FFF2-40B4-BE49-F238E27FC236}">
              <a16:creationId xmlns:a16="http://schemas.microsoft.com/office/drawing/2014/main" id="{98F49E76-AC3C-4DB2-B3E1-6A57609482CC}"/>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7" name="テキスト ボックス 756">
          <a:extLst>
            <a:ext uri="{FF2B5EF4-FFF2-40B4-BE49-F238E27FC236}">
              <a16:creationId xmlns:a16="http://schemas.microsoft.com/office/drawing/2014/main" id="{DB536648-27C9-4BB0-89C0-0F98523B13CC}"/>
            </a:ext>
          </a:extLst>
        </xdr:cNvPr>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8" name="【公民館】&#10;有形固定資産減価償却率グラフ枠">
          <a:extLst>
            <a:ext uri="{FF2B5EF4-FFF2-40B4-BE49-F238E27FC236}">
              <a16:creationId xmlns:a16="http://schemas.microsoft.com/office/drawing/2014/main" id="{207FD7D5-0CFA-4304-A014-4C0420EA5B35}"/>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165736</xdr:rowOff>
    </xdr:from>
    <xdr:to>
      <xdr:col>85</xdr:col>
      <xdr:colOff>126364</xdr:colOff>
      <xdr:row>108</xdr:row>
      <xdr:rowOff>152400</xdr:rowOff>
    </xdr:to>
    <xdr:cxnSp macro="">
      <xdr:nvCxnSpPr>
        <xdr:cNvPr id="759" name="直線コネクタ 758">
          <a:extLst>
            <a:ext uri="{FF2B5EF4-FFF2-40B4-BE49-F238E27FC236}">
              <a16:creationId xmlns:a16="http://schemas.microsoft.com/office/drawing/2014/main" id="{5360273D-191A-49E6-BA7C-D8FBEAE4CE51}"/>
            </a:ext>
          </a:extLst>
        </xdr:cNvPr>
        <xdr:cNvCxnSpPr/>
      </xdr:nvCxnSpPr>
      <xdr:spPr>
        <a:xfrm flipV="1">
          <a:off x="14375764" y="16762096"/>
          <a:ext cx="0" cy="1495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0" name="【公民館】&#10;有形固定資産減価償却率最小値テキスト">
          <a:extLst>
            <a:ext uri="{FF2B5EF4-FFF2-40B4-BE49-F238E27FC236}">
              <a16:creationId xmlns:a16="http://schemas.microsoft.com/office/drawing/2014/main" id="{4E4FD002-3713-4417-BE2F-D902EDEF2E17}"/>
            </a:ext>
          </a:extLst>
        </xdr:cNvPr>
        <xdr:cNvSpPr txBox="1"/>
      </xdr:nvSpPr>
      <xdr:spPr>
        <a:xfrm>
          <a:off x="14414500"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1" name="直線コネクタ 760">
          <a:extLst>
            <a:ext uri="{FF2B5EF4-FFF2-40B4-BE49-F238E27FC236}">
              <a16:creationId xmlns:a16="http://schemas.microsoft.com/office/drawing/2014/main" id="{D62B9E65-E283-4F39-BD98-16AB5629E0AB}"/>
            </a:ext>
          </a:extLst>
        </xdr:cNvPr>
        <xdr:cNvCxnSpPr/>
      </xdr:nvCxnSpPr>
      <xdr:spPr>
        <a:xfrm>
          <a:off x="14287500" y="18257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112413</xdr:rowOff>
    </xdr:from>
    <xdr:ext cx="405111" cy="259045"/>
    <xdr:sp macro="" textlink="">
      <xdr:nvSpPr>
        <xdr:cNvPr id="762" name="【公民館】&#10;有形固定資産減価償却率最大値テキスト">
          <a:extLst>
            <a:ext uri="{FF2B5EF4-FFF2-40B4-BE49-F238E27FC236}">
              <a16:creationId xmlns:a16="http://schemas.microsoft.com/office/drawing/2014/main" id="{950452A4-1A8B-4CE3-AF1A-813553FEC276}"/>
            </a:ext>
          </a:extLst>
        </xdr:cNvPr>
        <xdr:cNvSpPr txBox="1"/>
      </xdr:nvSpPr>
      <xdr:spPr>
        <a:xfrm>
          <a:off x="14414500" y="1654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165736</xdr:rowOff>
    </xdr:from>
    <xdr:to>
      <xdr:col>86</xdr:col>
      <xdr:colOff>25400</xdr:colOff>
      <xdr:row>99</xdr:row>
      <xdr:rowOff>165736</xdr:rowOff>
    </xdr:to>
    <xdr:cxnSp macro="">
      <xdr:nvCxnSpPr>
        <xdr:cNvPr id="763" name="直線コネクタ 762">
          <a:extLst>
            <a:ext uri="{FF2B5EF4-FFF2-40B4-BE49-F238E27FC236}">
              <a16:creationId xmlns:a16="http://schemas.microsoft.com/office/drawing/2014/main" id="{2DD7B6A4-04F3-44BB-A7C8-34002D8ABF2C}"/>
            </a:ext>
          </a:extLst>
        </xdr:cNvPr>
        <xdr:cNvCxnSpPr/>
      </xdr:nvCxnSpPr>
      <xdr:spPr>
        <a:xfrm>
          <a:off x="14287500" y="167620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13988</xdr:rowOff>
    </xdr:from>
    <xdr:ext cx="405111" cy="259045"/>
    <xdr:sp macro="" textlink="">
      <xdr:nvSpPr>
        <xdr:cNvPr id="764" name="【公民館】&#10;有形固定資産減価償却率平均値テキスト">
          <a:extLst>
            <a:ext uri="{FF2B5EF4-FFF2-40B4-BE49-F238E27FC236}">
              <a16:creationId xmlns:a16="http://schemas.microsoft.com/office/drawing/2014/main" id="{B9311FD4-258B-4721-AF3F-E4B782C9E54B}"/>
            </a:ext>
          </a:extLst>
        </xdr:cNvPr>
        <xdr:cNvSpPr txBox="1"/>
      </xdr:nvSpPr>
      <xdr:spPr>
        <a:xfrm>
          <a:off x="14414500" y="1744854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162561</xdr:rowOff>
    </xdr:from>
    <xdr:to>
      <xdr:col>85</xdr:col>
      <xdr:colOff>177800</xdr:colOff>
      <xdr:row>105</xdr:row>
      <xdr:rowOff>92711</xdr:rowOff>
    </xdr:to>
    <xdr:sp macro="" textlink="">
      <xdr:nvSpPr>
        <xdr:cNvPr id="765" name="フローチャート: 判断 764">
          <a:extLst>
            <a:ext uri="{FF2B5EF4-FFF2-40B4-BE49-F238E27FC236}">
              <a16:creationId xmlns:a16="http://schemas.microsoft.com/office/drawing/2014/main" id="{E91411EA-B7FA-4925-8E15-F6EEDDD2BA9D}"/>
            </a:ext>
          </a:extLst>
        </xdr:cNvPr>
        <xdr:cNvSpPr/>
      </xdr:nvSpPr>
      <xdr:spPr>
        <a:xfrm>
          <a:off x="14325600" y="17597121"/>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164464</xdr:rowOff>
    </xdr:from>
    <xdr:to>
      <xdr:col>81</xdr:col>
      <xdr:colOff>101600</xdr:colOff>
      <xdr:row>105</xdr:row>
      <xdr:rowOff>94614</xdr:rowOff>
    </xdr:to>
    <xdr:sp macro="" textlink="">
      <xdr:nvSpPr>
        <xdr:cNvPr id="766" name="フローチャート: 判断 765">
          <a:extLst>
            <a:ext uri="{FF2B5EF4-FFF2-40B4-BE49-F238E27FC236}">
              <a16:creationId xmlns:a16="http://schemas.microsoft.com/office/drawing/2014/main" id="{C1F083C3-0E0A-45D4-A5C6-F41033019CD2}"/>
            </a:ext>
          </a:extLst>
        </xdr:cNvPr>
        <xdr:cNvSpPr/>
      </xdr:nvSpPr>
      <xdr:spPr>
        <a:xfrm>
          <a:off x="13578840" y="175990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160655</xdr:rowOff>
    </xdr:from>
    <xdr:to>
      <xdr:col>76</xdr:col>
      <xdr:colOff>165100</xdr:colOff>
      <xdr:row>105</xdr:row>
      <xdr:rowOff>90805</xdr:rowOff>
    </xdr:to>
    <xdr:sp macro="" textlink="">
      <xdr:nvSpPr>
        <xdr:cNvPr id="767" name="フローチャート: 判断 766">
          <a:extLst>
            <a:ext uri="{FF2B5EF4-FFF2-40B4-BE49-F238E27FC236}">
              <a16:creationId xmlns:a16="http://schemas.microsoft.com/office/drawing/2014/main" id="{310E955C-F27A-4FD3-AC67-1F77E8AAE241}"/>
            </a:ext>
          </a:extLst>
        </xdr:cNvPr>
        <xdr:cNvSpPr/>
      </xdr:nvSpPr>
      <xdr:spPr>
        <a:xfrm>
          <a:off x="12804140" y="175952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143511</xdr:rowOff>
    </xdr:from>
    <xdr:to>
      <xdr:col>72</xdr:col>
      <xdr:colOff>38100</xdr:colOff>
      <xdr:row>105</xdr:row>
      <xdr:rowOff>73661</xdr:rowOff>
    </xdr:to>
    <xdr:sp macro="" textlink="">
      <xdr:nvSpPr>
        <xdr:cNvPr id="768" name="フローチャート: 判断 767">
          <a:extLst>
            <a:ext uri="{FF2B5EF4-FFF2-40B4-BE49-F238E27FC236}">
              <a16:creationId xmlns:a16="http://schemas.microsoft.com/office/drawing/2014/main" id="{7C3F9E0F-62B2-4B92-80E2-6633192D0AB1}"/>
            </a:ext>
          </a:extLst>
        </xdr:cNvPr>
        <xdr:cNvSpPr/>
      </xdr:nvSpPr>
      <xdr:spPr>
        <a:xfrm>
          <a:off x="12029440" y="1757807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126364</xdr:rowOff>
    </xdr:from>
    <xdr:to>
      <xdr:col>67</xdr:col>
      <xdr:colOff>101600</xdr:colOff>
      <xdr:row>105</xdr:row>
      <xdr:rowOff>56514</xdr:rowOff>
    </xdr:to>
    <xdr:sp macro="" textlink="">
      <xdr:nvSpPr>
        <xdr:cNvPr id="769" name="フローチャート: 判断 768">
          <a:extLst>
            <a:ext uri="{FF2B5EF4-FFF2-40B4-BE49-F238E27FC236}">
              <a16:creationId xmlns:a16="http://schemas.microsoft.com/office/drawing/2014/main" id="{72DAA6E2-0941-4F13-845F-ECBB07268880}"/>
            </a:ext>
          </a:extLst>
        </xdr:cNvPr>
        <xdr:cNvSpPr/>
      </xdr:nvSpPr>
      <xdr:spPr>
        <a:xfrm>
          <a:off x="11231880" y="175609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16651DC1-CD72-4E41-BC39-B2C81091FB17}"/>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7F049AE9-4CBC-4F17-8590-89F57C688229}"/>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D26D92FC-1FCA-4F18-8BFE-51A3B4E455A8}"/>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2C944D40-0CE7-4B90-BA09-E796C014015F}"/>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1EF1C9F3-388C-4DA9-9ED4-B5C60662BC11}"/>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109220</xdr:rowOff>
    </xdr:from>
    <xdr:to>
      <xdr:col>85</xdr:col>
      <xdr:colOff>177800</xdr:colOff>
      <xdr:row>107</xdr:row>
      <xdr:rowOff>39370</xdr:rowOff>
    </xdr:to>
    <xdr:sp macro="" textlink="">
      <xdr:nvSpPr>
        <xdr:cNvPr id="775" name="楕円 774">
          <a:extLst>
            <a:ext uri="{FF2B5EF4-FFF2-40B4-BE49-F238E27FC236}">
              <a16:creationId xmlns:a16="http://schemas.microsoft.com/office/drawing/2014/main" id="{55E8DA11-DC94-4A13-A83A-DF3BDB79E9F6}"/>
            </a:ext>
          </a:extLst>
        </xdr:cNvPr>
        <xdr:cNvSpPr/>
      </xdr:nvSpPr>
      <xdr:spPr>
        <a:xfrm>
          <a:off x="14325600" y="1787906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87647</xdr:rowOff>
    </xdr:from>
    <xdr:ext cx="405111" cy="259045"/>
    <xdr:sp macro="" textlink="">
      <xdr:nvSpPr>
        <xdr:cNvPr id="776" name="【公民館】&#10;有形固定資産減価償却率該当値テキスト">
          <a:extLst>
            <a:ext uri="{FF2B5EF4-FFF2-40B4-BE49-F238E27FC236}">
              <a16:creationId xmlns:a16="http://schemas.microsoft.com/office/drawing/2014/main" id="{40885C29-4D4B-4601-A37C-5ED1EED19C5E}"/>
            </a:ext>
          </a:extLst>
        </xdr:cNvPr>
        <xdr:cNvSpPr txBox="1"/>
      </xdr:nvSpPr>
      <xdr:spPr>
        <a:xfrm>
          <a:off x="14414500" y="17857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82550</xdr:rowOff>
    </xdr:from>
    <xdr:to>
      <xdr:col>81</xdr:col>
      <xdr:colOff>101600</xdr:colOff>
      <xdr:row>107</xdr:row>
      <xdr:rowOff>12700</xdr:rowOff>
    </xdr:to>
    <xdr:sp macro="" textlink="">
      <xdr:nvSpPr>
        <xdr:cNvPr id="777" name="楕円 776">
          <a:extLst>
            <a:ext uri="{FF2B5EF4-FFF2-40B4-BE49-F238E27FC236}">
              <a16:creationId xmlns:a16="http://schemas.microsoft.com/office/drawing/2014/main" id="{667C3164-D27C-4515-9FA1-E14311B8739C}"/>
            </a:ext>
          </a:extLst>
        </xdr:cNvPr>
        <xdr:cNvSpPr/>
      </xdr:nvSpPr>
      <xdr:spPr>
        <a:xfrm>
          <a:off x="13578840" y="178523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133350</xdr:rowOff>
    </xdr:from>
    <xdr:to>
      <xdr:col>85</xdr:col>
      <xdr:colOff>127000</xdr:colOff>
      <xdr:row>106</xdr:row>
      <xdr:rowOff>160020</xdr:rowOff>
    </xdr:to>
    <xdr:cxnSp macro="">
      <xdr:nvCxnSpPr>
        <xdr:cNvPr id="778" name="直線コネクタ 777">
          <a:extLst>
            <a:ext uri="{FF2B5EF4-FFF2-40B4-BE49-F238E27FC236}">
              <a16:creationId xmlns:a16="http://schemas.microsoft.com/office/drawing/2014/main" id="{62FFCE13-11BD-43B3-82B5-DD9D54F873BB}"/>
            </a:ext>
          </a:extLst>
        </xdr:cNvPr>
        <xdr:cNvCxnSpPr/>
      </xdr:nvCxnSpPr>
      <xdr:spPr>
        <a:xfrm>
          <a:off x="13629640" y="17903190"/>
          <a:ext cx="74676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53975</xdr:rowOff>
    </xdr:from>
    <xdr:to>
      <xdr:col>76</xdr:col>
      <xdr:colOff>165100</xdr:colOff>
      <xdr:row>106</xdr:row>
      <xdr:rowOff>155575</xdr:rowOff>
    </xdr:to>
    <xdr:sp macro="" textlink="">
      <xdr:nvSpPr>
        <xdr:cNvPr id="779" name="楕円 778">
          <a:extLst>
            <a:ext uri="{FF2B5EF4-FFF2-40B4-BE49-F238E27FC236}">
              <a16:creationId xmlns:a16="http://schemas.microsoft.com/office/drawing/2014/main" id="{AFEEB848-F7C0-4847-8506-F3903864BAD9}"/>
            </a:ext>
          </a:extLst>
        </xdr:cNvPr>
        <xdr:cNvSpPr/>
      </xdr:nvSpPr>
      <xdr:spPr>
        <a:xfrm>
          <a:off x="12804140" y="17823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104775</xdr:rowOff>
    </xdr:from>
    <xdr:to>
      <xdr:col>81</xdr:col>
      <xdr:colOff>50800</xdr:colOff>
      <xdr:row>106</xdr:row>
      <xdr:rowOff>133350</xdr:rowOff>
    </xdr:to>
    <xdr:cxnSp macro="">
      <xdr:nvCxnSpPr>
        <xdr:cNvPr id="780" name="直線コネクタ 779">
          <a:extLst>
            <a:ext uri="{FF2B5EF4-FFF2-40B4-BE49-F238E27FC236}">
              <a16:creationId xmlns:a16="http://schemas.microsoft.com/office/drawing/2014/main" id="{E4E2AE51-5421-42A9-AF78-7565D9740AF4}"/>
            </a:ext>
          </a:extLst>
        </xdr:cNvPr>
        <xdr:cNvCxnSpPr/>
      </xdr:nvCxnSpPr>
      <xdr:spPr>
        <a:xfrm>
          <a:off x="12854940" y="17874615"/>
          <a:ext cx="7747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31114</xdr:rowOff>
    </xdr:from>
    <xdr:to>
      <xdr:col>72</xdr:col>
      <xdr:colOff>38100</xdr:colOff>
      <xdr:row>106</xdr:row>
      <xdr:rowOff>132714</xdr:rowOff>
    </xdr:to>
    <xdr:sp macro="" textlink="">
      <xdr:nvSpPr>
        <xdr:cNvPr id="781" name="楕円 780">
          <a:extLst>
            <a:ext uri="{FF2B5EF4-FFF2-40B4-BE49-F238E27FC236}">
              <a16:creationId xmlns:a16="http://schemas.microsoft.com/office/drawing/2014/main" id="{2A7177EC-2A14-427E-A3B2-3A61A8368A31}"/>
            </a:ext>
          </a:extLst>
        </xdr:cNvPr>
        <xdr:cNvSpPr/>
      </xdr:nvSpPr>
      <xdr:spPr>
        <a:xfrm>
          <a:off x="12029440" y="1780095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81914</xdr:rowOff>
    </xdr:from>
    <xdr:to>
      <xdr:col>76</xdr:col>
      <xdr:colOff>114300</xdr:colOff>
      <xdr:row>106</xdr:row>
      <xdr:rowOff>104775</xdr:rowOff>
    </xdr:to>
    <xdr:cxnSp macro="">
      <xdr:nvCxnSpPr>
        <xdr:cNvPr id="782" name="直線コネクタ 781">
          <a:extLst>
            <a:ext uri="{FF2B5EF4-FFF2-40B4-BE49-F238E27FC236}">
              <a16:creationId xmlns:a16="http://schemas.microsoft.com/office/drawing/2014/main" id="{A9B4E0A2-FD06-42FC-92B3-553F85BDCBDD}"/>
            </a:ext>
          </a:extLst>
        </xdr:cNvPr>
        <xdr:cNvCxnSpPr/>
      </xdr:nvCxnSpPr>
      <xdr:spPr>
        <a:xfrm>
          <a:off x="12072620" y="17851754"/>
          <a:ext cx="78232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10161</xdr:rowOff>
    </xdr:from>
    <xdr:to>
      <xdr:col>67</xdr:col>
      <xdr:colOff>101600</xdr:colOff>
      <xdr:row>106</xdr:row>
      <xdr:rowOff>111761</xdr:rowOff>
    </xdr:to>
    <xdr:sp macro="" textlink="">
      <xdr:nvSpPr>
        <xdr:cNvPr id="783" name="楕円 782">
          <a:extLst>
            <a:ext uri="{FF2B5EF4-FFF2-40B4-BE49-F238E27FC236}">
              <a16:creationId xmlns:a16="http://schemas.microsoft.com/office/drawing/2014/main" id="{9E2F8BD1-47F7-4F46-A6BF-AB65FB51F5AB}"/>
            </a:ext>
          </a:extLst>
        </xdr:cNvPr>
        <xdr:cNvSpPr/>
      </xdr:nvSpPr>
      <xdr:spPr>
        <a:xfrm>
          <a:off x="11231880" y="17780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60961</xdr:rowOff>
    </xdr:from>
    <xdr:to>
      <xdr:col>71</xdr:col>
      <xdr:colOff>177800</xdr:colOff>
      <xdr:row>106</xdr:row>
      <xdr:rowOff>81914</xdr:rowOff>
    </xdr:to>
    <xdr:cxnSp macro="">
      <xdr:nvCxnSpPr>
        <xdr:cNvPr id="784" name="直線コネクタ 783">
          <a:extLst>
            <a:ext uri="{FF2B5EF4-FFF2-40B4-BE49-F238E27FC236}">
              <a16:creationId xmlns:a16="http://schemas.microsoft.com/office/drawing/2014/main" id="{8D9725A9-3050-494D-ABB4-A7FB3BFEC4AB}"/>
            </a:ext>
          </a:extLst>
        </xdr:cNvPr>
        <xdr:cNvCxnSpPr/>
      </xdr:nvCxnSpPr>
      <xdr:spPr>
        <a:xfrm>
          <a:off x="11282680" y="17830801"/>
          <a:ext cx="789940" cy="20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111141</xdr:rowOff>
    </xdr:from>
    <xdr:ext cx="405111" cy="259045"/>
    <xdr:sp macro="" textlink="">
      <xdr:nvSpPr>
        <xdr:cNvPr id="785" name="n_1aveValue【公民館】&#10;有形固定資産減価償却率">
          <a:extLst>
            <a:ext uri="{FF2B5EF4-FFF2-40B4-BE49-F238E27FC236}">
              <a16:creationId xmlns:a16="http://schemas.microsoft.com/office/drawing/2014/main" id="{F93714F3-E9B2-47E7-B6F2-581561D12BE3}"/>
            </a:ext>
          </a:extLst>
        </xdr:cNvPr>
        <xdr:cNvSpPr txBox="1"/>
      </xdr:nvSpPr>
      <xdr:spPr>
        <a:xfrm>
          <a:off x="13437244" y="17378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107332</xdr:rowOff>
    </xdr:from>
    <xdr:ext cx="405111" cy="259045"/>
    <xdr:sp macro="" textlink="">
      <xdr:nvSpPr>
        <xdr:cNvPr id="786" name="n_2aveValue【公民館】&#10;有形固定資産減価償却率">
          <a:extLst>
            <a:ext uri="{FF2B5EF4-FFF2-40B4-BE49-F238E27FC236}">
              <a16:creationId xmlns:a16="http://schemas.microsoft.com/office/drawing/2014/main" id="{65AE9A2C-2EB7-4129-8B2B-79C7A49BA5EB}"/>
            </a:ext>
          </a:extLst>
        </xdr:cNvPr>
        <xdr:cNvSpPr txBox="1"/>
      </xdr:nvSpPr>
      <xdr:spPr>
        <a:xfrm>
          <a:off x="12675244" y="17374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90188</xdr:rowOff>
    </xdr:from>
    <xdr:ext cx="405111" cy="259045"/>
    <xdr:sp macro="" textlink="">
      <xdr:nvSpPr>
        <xdr:cNvPr id="787" name="n_3aveValue【公民館】&#10;有形固定資産減価償却率">
          <a:extLst>
            <a:ext uri="{FF2B5EF4-FFF2-40B4-BE49-F238E27FC236}">
              <a16:creationId xmlns:a16="http://schemas.microsoft.com/office/drawing/2014/main" id="{89559F94-669B-44BB-8B59-834E003CDE7B}"/>
            </a:ext>
          </a:extLst>
        </xdr:cNvPr>
        <xdr:cNvSpPr txBox="1"/>
      </xdr:nvSpPr>
      <xdr:spPr>
        <a:xfrm>
          <a:off x="11900544" y="17357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73041</xdr:rowOff>
    </xdr:from>
    <xdr:ext cx="405111" cy="259045"/>
    <xdr:sp macro="" textlink="">
      <xdr:nvSpPr>
        <xdr:cNvPr id="788" name="n_4aveValue【公民館】&#10;有形固定資産減価償却率">
          <a:extLst>
            <a:ext uri="{FF2B5EF4-FFF2-40B4-BE49-F238E27FC236}">
              <a16:creationId xmlns:a16="http://schemas.microsoft.com/office/drawing/2014/main" id="{E8ABED1D-3AA2-496C-ACBB-2AC4D507BC4B}"/>
            </a:ext>
          </a:extLst>
        </xdr:cNvPr>
        <xdr:cNvSpPr txBox="1"/>
      </xdr:nvSpPr>
      <xdr:spPr>
        <a:xfrm>
          <a:off x="11102984" y="17339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3827</xdr:rowOff>
    </xdr:from>
    <xdr:ext cx="405111" cy="259045"/>
    <xdr:sp macro="" textlink="">
      <xdr:nvSpPr>
        <xdr:cNvPr id="789" name="n_1mainValue【公民館】&#10;有形固定資産減価償却率">
          <a:extLst>
            <a:ext uri="{FF2B5EF4-FFF2-40B4-BE49-F238E27FC236}">
              <a16:creationId xmlns:a16="http://schemas.microsoft.com/office/drawing/2014/main" id="{0FBE4A13-5468-4F4E-B224-9E0945151EB2}"/>
            </a:ext>
          </a:extLst>
        </xdr:cNvPr>
        <xdr:cNvSpPr txBox="1"/>
      </xdr:nvSpPr>
      <xdr:spPr>
        <a:xfrm>
          <a:off x="13437244" y="1794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146702</xdr:rowOff>
    </xdr:from>
    <xdr:ext cx="405111" cy="259045"/>
    <xdr:sp macro="" textlink="">
      <xdr:nvSpPr>
        <xdr:cNvPr id="790" name="n_2mainValue【公民館】&#10;有形固定資産減価償却率">
          <a:extLst>
            <a:ext uri="{FF2B5EF4-FFF2-40B4-BE49-F238E27FC236}">
              <a16:creationId xmlns:a16="http://schemas.microsoft.com/office/drawing/2014/main" id="{49635D4F-2330-457D-9443-FDBF7ECA025D}"/>
            </a:ext>
          </a:extLst>
        </xdr:cNvPr>
        <xdr:cNvSpPr txBox="1"/>
      </xdr:nvSpPr>
      <xdr:spPr>
        <a:xfrm>
          <a:off x="12675244" y="17916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123841</xdr:rowOff>
    </xdr:from>
    <xdr:ext cx="405111" cy="259045"/>
    <xdr:sp macro="" textlink="">
      <xdr:nvSpPr>
        <xdr:cNvPr id="791" name="n_3mainValue【公民館】&#10;有形固定資産減価償却率">
          <a:extLst>
            <a:ext uri="{FF2B5EF4-FFF2-40B4-BE49-F238E27FC236}">
              <a16:creationId xmlns:a16="http://schemas.microsoft.com/office/drawing/2014/main" id="{C2B11BCD-49B3-4251-857C-1EFF9DFE96C4}"/>
            </a:ext>
          </a:extLst>
        </xdr:cNvPr>
        <xdr:cNvSpPr txBox="1"/>
      </xdr:nvSpPr>
      <xdr:spPr>
        <a:xfrm>
          <a:off x="11900544" y="17893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102888</xdr:rowOff>
    </xdr:from>
    <xdr:ext cx="405111" cy="259045"/>
    <xdr:sp macro="" textlink="">
      <xdr:nvSpPr>
        <xdr:cNvPr id="792" name="n_4mainValue【公民館】&#10;有形固定資産減価償却率">
          <a:extLst>
            <a:ext uri="{FF2B5EF4-FFF2-40B4-BE49-F238E27FC236}">
              <a16:creationId xmlns:a16="http://schemas.microsoft.com/office/drawing/2014/main" id="{421C0734-2791-4A7A-B093-F371D012564C}"/>
            </a:ext>
          </a:extLst>
        </xdr:cNvPr>
        <xdr:cNvSpPr txBox="1"/>
      </xdr:nvSpPr>
      <xdr:spPr>
        <a:xfrm>
          <a:off x="11102984" y="178727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3" name="正方形/長方形 792">
          <a:extLst>
            <a:ext uri="{FF2B5EF4-FFF2-40B4-BE49-F238E27FC236}">
              <a16:creationId xmlns:a16="http://schemas.microsoft.com/office/drawing/2014/main" id="{2B9BFDED-EE1D-4A16-AC7C-7CCEEFEFA902}"/>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4" name="正方形/長方形 793">
          <a:extLst>
            <a:ext uri="{FF2B5EF4-FFF2-40B4-BE49-F238E27FC236}">
              <a16:creationId xmlns:a16="http://schemas.microsoft.com/office/drawing/2014/main" id="{AE274429-0C80-4569-A552-DB97C95F8E2D}"/>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5" name="正方形/長方形 794">
          <a:extLst>
            <a:ext uri="{FF2B5EF4-FFF2-40B4-BE49-F238E27FC236}">
              <a16:creationId xmlns:a16="http://schemas.microsoft.com/office/drawing/2014/main" id="{A9B41BC4-C646-4469-8B17-C41B596110F2}"/>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6" name="正方形/長方形 795">
          <a:extLst>
            <a:ext uri="{FF2B5EF4-FFF2-40B4-BE49-F238E27FC236}">
              <a16:creationId xmlns:a16="http://schemas.microsoft.com/office/drawing/2014/main" id="{263424CA-C7B8-4202-8D45-7517E11F467B}"/>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7" name="正方形/長方形 796">
          <a:extLst>
            <a:ext uri="{FF2B5EF4-FFF2-40B4-BE49-F238E27FC236}">
              <a16:creationId xmlns:a16="http://schemas.microsoft.com/office/drawing/2014/main" id="{54E467A3-99B0-40EE-9E2D-6D6B17FD08FD}"/>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8" name="正方形/長方形 797">
          <a:extLst>
            <a:ext uri="{FF2B5EF4-FFF2-40B4-BE49-F238E27FC236}">
              <a16:creationId xmlns:a16="http://schemas.microsoft.com/office/drawing/2014/main" id="{9480622B-83D3-4F10-BB58-6ADFE88342F9}"/>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9" name="正方形/長方形 798">
          <a:extLst>
            <a:ext uri="{FF2B5EF4-FFF2-40B4-BE49-F238E27FC236}">
              <a16:creationId xmlns:a16="http://schemas.microsoft.com/office/drawing/2014/main" id="{3A05984F-0755-4827-9057-613685459E14}"/>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0" name="正方形/長方形 799">
          <a:extLst>
            <a:ext uri="{FF2B5EF4-FFF2-40B4-BE49-F238E27FC236}">
              <a16:creationId xmlns:a16="http://schemas.microsoft.com/office/drawing/2014/main" id="{E3F06C53-3C22-4EA6-A70F-B8BC4721DBBA}"/>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1" name="テキスト ボックス 800">
          <a:extLst>
            <a:ext uri="{FF2B5EF4-FFF2-40B4-BE49-F238E27FC236}">
              <a16:creationId xmlns:a16="http://schemas.microsoft.com/office/drawing/2014/main" id="{E988F8EC-69AA-4757-847F-387AFF3846A4}"/>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2" name="直線コネクタ 801">
          <a:extLst>
            <a:ext uri="{FF2B5EF4-FFF2-40B4-BE49-F238E27FC236}">
              <a16:creationId xmlns:a16="http://schemas.microsoft.com/office/drawing/2014/main" id="{5569B0B1-E182-48D4-84CE-AF532C57D5C1}"/>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3" name="直線コネクタ 802">
          <a:extLst>
            <a:ext uri="{FF2B5EF4-FFF2-40B4-BE49-F238E27FC236}">
              <a16:creationId xmlns:a16="http://schemas.microsoft.com/office/drawing/2014/main" id="{4B38B458-BDDF-4CDD-92EB-4F059FA86B94}"/>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4" name="テキスト ボックス 803">
          <a:extLst>
            <a:ext uri="{FF2B5EF4-FFF2-40B4-BE49-F238E27FC236}">
              <a16:creationId xmlns:a16="http://schemas.microsoft.com/office/drawing/2014/main" id="{A2F6D3A5-4C4B-4EFF-9CB2-8760AF2668F3}"/>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5" name="直線コネクタ 804">
          <a:extLst>
            <a:ext uri="{FF2B5EF4-FFF2-40B4-BE49-F238E27FC236}">
              <a16:creationId xmlns:a16="http://schemas.microsoft.com/office/drawing/2014/main" id="{3D2864A7-1C1A-4783-AB10-89B34BAF0D13}"/>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6" name="テキスト ボックス 805">
          <a:extLst>
            <a:ext uri="{FF2B5EF4-FFF2-40B4-BE49-F238E27FC236}">
              <a16:creationId xmlns:a16="http://schemas.microsoft.com/office/drawing/2014/main" id="{B6A0BF7C-B1A5-451D-9B94-FC8B4CD53B83}"/>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7" name="直線コネクタ 806">
          <a:extLst>
            <a:ext uri="{FF2B5EF4-FFF2-40B4-BE49-F238E27FC236}">
              <a16:creationId xmlns:a16="http://schemas.microsoft.com/office/drawing/2014/main" id="{3C8D2746-D7C2-4C52-AC46-E8AC8E1E5B0A}"/>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8" name="テキスト ボックス 807">
          <a:extLst>
            <a:ext uri="{FF2B5EF4-FFF2-40B4-BE49-F238E27FC236}">
              <a16:creationId xmlns:a16="http://schemas.microsoft.com/office/drawing/2014/main" id="{B8071389-F96F-44CF-95C0-AC61D2B8A0EF}"/>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9" name="直線コネクタ 808">
          <a:extLst>
            <a:ext uri="{FF2B5EF4-FFF2-40B4-BE49-F238E27FC236}">
              <a16:creationId xmlns:a16="http://schemas.microsoft.com/office/drawing/2014/main" id="{0FF99F66-EC85-4661-A1A4-06D108DB4718}"/>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0" name="テキスト ボックス 809">
          <a:extLst>
            <a:ext uri="{FF2B5EF4-FFF2-40B4-BE49-F238E27FC236}">
              <a16:creationId xmlns:a16="http://schemas.microsoft.com/office/drawing/2014/main" id="{89ED73D2-DE5A-4376-B866-A8A6FFFF4866}"/>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1" name="直線コネクタ 810">
          <a:extLst>
            <a:ext uri="{FF2B5EF4-FFF2-40B4-BE49-F238E27FC236}">
              <a16:creationId xmlns:a16="http://schemas.microsoft.com/office/drawing/2014/main" id="{F731372F-2AC7-4766-8BC2-05B2699E5E98}"/>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2" name="テキスト ボックス 811">
          <a:extLst>
            <a:ext uri="{FF2B5EF4-FFF2-40B4-BE49-F238E27FC236}">
              <a16:creationId xmlns:a16="http://schemas.microsoft.com/office/drawing/2014/main" id="{4875FF52-3323-4024-B81F-4767D0FBC6ED}"/>
            </a:ext>
          </a:extLst>
        </xdr:cNvPr>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3" name="直線コネクタ 812">
          <a:extLst>
            <a:ext uri="{FF2B5EF4-FFF2-40B4-BE49-F238E27FC236}">
              <a16:creationId xmlns:a16="http://schemas.microsoft.com/office/drawing/2014/main" id="{4A9DF530-982F-459D-BCE2-41D1053C6328}"/>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4" name="テキスト ボックス 813">
          <a:extLst>
            <a:ext uri="{FF2B5EF4-FFF2-40B4-BE49-F238E27FC236}">
              <a16:creationId xmlns:a16="http://schemas.microsoft.com/office/drawing/2014/main" id="{0DFFD0EA-2A6B-4236-8D0D-DD9118F3C306}"/>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5" name="【公民館】&#10;一人当たり面積グラフ枠">
          <a:extLst>
            <a:ext uri="{FF2B5EF4-FFF2-40B4-BE49-F238E27FC236}">
              <a16:creationId xmlns:a16="http://schemas.microsoft.com/office/drawing/2014/main" id="{95A4B067-EF52-4F08-AAF0-C6B00F1180E8}"/>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43180</xdr:rowOff>
    </xdr:from>
    <xdr:to>
      <xdr:col>116</xdr:col>
      <xdr:colOff>62864</xdr:colOff>
      <xdr:row>108</xdr:row>
      <xdr:rowOff>144780</xdr:rowOff>
    </xdr:to>
    <xdr:cxnSp macro="">
      <xdr:nvCxnSpPr>
        <xdr:cNvPr id="816" name="直線コネクタ 815">
          <a:extLst>
            <a:ext uri="{FF2B5EF4-FFF2-40B4-BE49-F238E27FC236}">
              <a16:creationId xmlns:a16="http://schemas.microsoft.com/office/drawing/2014/main" id="{694FA37E-73CF-446B-AB03-830594894104}"/>
            </a:ext>
          </a:extLst>
        </xdr:cNvPr>
        <xdr:cNvCxnSpPr/>
      </xdr:nvCxnSpPr>
      <xdr:spPr>
        <a:xfrm flipV="1">
          <a:off x="19509104" y="16974820"/>
          <a:ext cx="0" cy="1275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148607</xdr:rowOff>
    </xdr:from>
    <xdr:ext cx="469744" cy="259045"/>
    <xdr:sp macro="" textlink="">
      <xdr:nvSpPr>
        <xdr:cNvPr id="817" name="【公民館】&#10;一人当たり面積最小値テキスト">
          <a:extLst>
            <a:ext uri="{FF2B5EF4-FFF2-40B4-BE49-F238E27FC236}">
              <a16:creationId xmlns:a16="http://schemas.microsoft.com/office/drawing/2014/main" id="{5AF9A67D-614F-4F61-B62B-0641C1BED789}"/>
            </a:ext>
          </a:extLst>
        </xdr:cNvPr>
        <xdr:cNvSpPr txBox="1"/>
      </xdr:nvSpPr>
      <xdr:spPr>
        <a:xfrm>
          <a:off x="19547840" y="1825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144780</xdr:rowOff>
    </xdr:from>
    <xdr:to>
      <xdr:col>116</xdr:col>
      <xdr:colOff>152400</xdr:colOff>
      <xdr:row>108</xdr:row>
      <xdr:rowOff>144780</xdr:rowOff>
    </xdr:to>
    <xdr:cxnSp macro="">
      <xdr:nvCxnSpPr>
        <xdr:cNvPr id="818" name="直線コネクタ 817">
          <a:extLst>
            <a:ext uri="{FF2B5EF4-FFF2-40B4-BE49-F238E27FC236}">
              <a16:creationId xmlns:a16="http://schemas.microsoft.com/office/drawing/2014/main" id="{3230B4B3-5C84-452F-A083-CD05CEE40B98}"/>
            </a:ext>
          </a:extLst>
        </xdr:cNvPr>
        <xdr:cNvCxnSpPr/>
      </xdr:nvCxnSpPr>
      <xdr:spPr>
        <a:xfrm>
          <a:off x="19443700" y="182499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161307</xdr:rowOff>
    </xdr:from>
    <xdr:ext cx="469744" cy="259045"/>
    <xdr:sp macro="" textlink="">
      <xdr:nvSpPr>
        <xdr:cNvPr id="819" name="【公民館】&#10;一人当たり面積最大値テキスト">
          <a:extLst>
            <a:ext uri="{FF2B5EF4-FFF2-40B4-BE49-F238E27FC236}">
              <a16:creationId xmlns:a16="http://schemas.microsoft.com/office/drawing/2014/main" id="{64FD9781-C8AB-4358-A379-EFEE2C61D650}"/>
            </a:ext>
          </a:extLst>
        </xdr:cNvPr>
        <xdr:cNvSpPr txBox="1"/>
      </xdr:nvSpPr>
      <xdr:spPr>
        <a:xfrm>
          <a:off x="19547840" y="16757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43180</xdr:rowOff>
    </xdr:from>
    <xdr:to>
      <xdr:col>116</xdr:col>
      <xdr:colOff>152400</xdr:colOff>
      <xdr:row>101</xdr:row>
      <xdr:rowOff>43180</xdr:rowOff>
    </xdr:to>
    <xdr:cxnSp macro="">
      <xdr:nvCxnSpPr>
        <xdr:cNvPr id="820" name="直線コネクタ 819">
          <a:extLst>
            <a:ext uri="{FF2B5EF4-FFF2-40B4-BE49-F238E27FC236}">
              <a16:creationId xmlns:a16="http://schemas.microsoft.com/office/drawing/2014/main" id="{94EBB05D-4A3B-4BA2-B9EF-8486993EDEA3}"/>
            </a:ext>
          </a:extLst>
        </xdr:cNvPr>
        <xdr:cNvCxnSpPr/>
      </xdr:nvCxnSpPr>
      <xdr:spPr>
        <a:xfrm>
          <a:off x="19443700" y="169748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74947</xdr:rowOff>
    </xdr:from>
    <xdr:ext cx="469744" cy="259045"/>
    <xdr:sp macro="" textlink="">
      <xdr:nvSpPr>
        <xdr:cNvPr id="821" name="【公民館】&#10;一人当たり面積平均値テキスト">
          <a:extLst>
            <a:ext uri="{FF2B5EF4-FFF2-40B4-BE49-F238E27FC236}">
              <a16:creationId xmlns:a16="http://schemas.microsoft.com/office/drawing/2014/main" id="{5A146B50-BE51-4E90-B1C4-102377457445}"/>
            </a:ext>
          </a:extLst>
        </xdr:cNvPr>
        <xdr:cNvSpPr txBox="1"/>
      </xdr:nvSpPr>
      <xdr:spPr>
        <a:xfrm>
          <a:off x="19547840" y="176771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52070</xdr:rowOff>
    </xdr:from>
    <xdr:to>
      <xdr:col>116</xdr:col>
      <xdr:colOff>114300</xdr:colOff>
      <xdr:row>106</xdr:row>
      <xdr:rowOff>153670</xdr:rowOff>
    </xdr:to>
    <xdr:sp macro="" textlink="">
      <xdr:nvSpPr>
        <xdr:cNvPr id="822" name="フローチャート: 判断 821">
          <a:extLst>
            <a:ext uri="{FF2B5EF4-FFF2-40B4-BE49-F238E27FC236}">
              <a16:creationId xmlns:a16="http://schemas.microsoft.com/office/drawing/2014/main" id="{96B5D0E2-1938-44FB-A92F-C8044C46225F}"/>
            </a:ext>
          </a:extLst>
        </xdr:cNvPr>
        <xdr:cNvSpPr/>
      </xdr:nvSpPr>
      <xdr:spPr>
        <a:xfrm>
          <a:off x="19458940" y="17821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62230</xdr:rowOff>
    </xdr:from>
    <xdr:to>
      <xdr:col>112</xdr:col>
      <xdr:colOff>38100</xdr:colOff>
      <xdr:row>106</xdr:row>
      <xdr:rowOff>163830</xdr:rowOff>
    </xdr:to>
    <xdr:sp macro="" textlink="">
      <xdr:nvSpPr>
        <xdr:cNvPr id="823" name="フローチャート: 判断 822">
          <a:extLst>
            <a:ext uri="{FF2B5EF4-FFF2-40B4-BE49-F238E27FC236}">
              <a16:creationId xmlns:a16="http://schemas.microsoft.com/office/drawing/2014/main" id="{09E6B3B6-B3F3-4B8B-958E-C8B06706BA40}"/>
            </a:ext>
          </a:extLst>
        </xdr:cNvPr>
        <xdr:cNvSpPr/>
      </xdr:nvSpPr>
      <xdr:spPr>
        <a:xfrm>
          <a:off x="18735040" y="178320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44450</xdr:rowOff>
    </xdr:from>
    <xdr:to>
      <xdr:col>107</xdr:col>
      <xdr:colOff>101600</xdr:colOff>
      <xdr:row>106</xdr:row>
      <xdr:rowOff>146050</xdr:rowOff>
    </xdr:to>
    <xdr:sp macro="" textlink="">
      <xdr:nvSpPr>
        <xdr:cNvPr id="824" name="フローチャート: 判断 823">
          <a:extLst>
            <a:ext uri="{FF2B5EF4-FFF2-40B4-BE49-F238E27FC236}">
              <a16:creationId xmlns:a16="http://schemas.microsoft.com/office/drawing/2014/main" id="{5D2704AF-CE67-42FF-B213-C71EB5023945}"/>
            </a:ext>
          </a:extLst>
        </xdr:cNvPr>
        <xdr:cNvSpPr/>
      </xdr:nvSpPr>
      <xdr:spPr>
        <a:xfrm>
          <a:off x="17937480" y="1781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54611</xdr:rowOff>
    </xdr:from>
    <xdr:to>
      <xdr:col>102</xdr:col>
      <xdr:colOff>165100</xdr:colOff>
      <xdr:row>106</xdr:row>
      <xdr:rowOff>156211</xdr:rowOff>
    </xdr:to>
    <xdr:sp macro="" textlink="">
      <xdr:nvSpPr>
        <xdr:cNvPr id="825" name="フローチャート: 判断 824">
          <a:extLst>
            <a:ext uri="{FF2B5EF4-FFF2-40B4-BE49-F238E27FC236}">
              <a16:creationId xmlns:a16="http://schemas.microsoft.com/office/drawing/2014/main" id="{DED005DF-AA6E-48EC-A372-1ED2294826F1}"/>
            </a:ext>
          </a:extLst>
        </xdr:cNvPr>
        <xdr:cNvSpPr/>
      </xdr:nvSpPr>
      <xdr:spPr>
        <a:xfrm>
          <a:off x="17162780" y="17824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54611</xdr:rowOff>
    </xdr:from>
    <xdr:to>
      <xdr:col>98</xdr:col>
      <xdr:colOff>38100</xdr:colOff>
      <xdr:row>106</xdr:row>
      <xdr:rowOff>156211</xdr:rowOff>
    </xdr:to>
    <xdr:sp macro="" textlink="">
      <xdr:nvSpPr>
        <xdr:cNvPr id="826" name="フローチャート: 判断 825">
          <a:extLst>
            <a:ext uri="{FF2B5EF4-FFF2-40B4-BE49-F238E27FC236}">
              <a16:creationId xmlns:a16="http://schemas.microsoft.com/office/drawing/2014/main" id="{6BA30E45-653B-4982-BD96-B22489E2A144}"/>
            </a:ext>
          </a:extLst>
        </xdr:cNvPr>
        <xdr:cNvSpPr/>
      </xdr:nvSpPr>
      <xdr:spPr>
        <a:xfrm>
          <a:off x="16388080" y="1782445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7A8E6F68-6188-419D-8514-F82E375CA5B4}"/>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918CD870-5A20-4B4A-91DD-1A56B15B3727}"/>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542E47FF-1265-4472-B715-1A586C15D422}"/>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70FA57C0-9C73-46EC-8527-AB1EBC5DA907}"/>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000E5AB7-6AD0-4CF7-B42A-DB93FC5A40C5}"/>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144780</xdr:rowOff>
    </xdr:from>
    <xdr:to>
      <xdr:col>116</xdr:col>
      <xdr:colOff>114300</xdr:colOff>
      <xdr:row>107</xdr:row>
      <xdr:rowOff>74930</xdr:rowOff>
    </xdr:to>
    <xdr:sp macro="" textlink="">
      <xdr:nvSpPr>
        <xdr:cNvPr id="832" name="楕円 831">
          <a:extLst>
            <a:ext uri="{FF2B5EF4-FFF2-40B4-BE49-F238E27FC236}">
              <a16:creationId xmlns:a16="http://schemas.microsoft.com/office/drawing/2014/main" id="{B9DB05C5-D513-4B2E-8304-5AF90C24026D}"/>
            </a:ext>
          </a:extLst>
        </xdr:cNvPr>
        <xdr:cNvSpPr/>
      </xdr:nvSpPr>
      <xdr:spPr>
        <a:xfrm>
          <a:off x="19458940" y="179146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123207</xdr:rowOff>
    </xdr:from>
    <xdr:ext cx="469744" cy="259045"/>
    <xdr:sp macro="" textlink="">
      <xdr:nvSpPr>
        <xdr:cNvPr id="833" name="【公民館】&#10;一人当たり面積該当値テキスト">
          <a:extLst>
            <a:ext uri="{FF2B5EF4-FFF2-40B4-BE49-F238E27FC236}">
              <a16:creationId xmlns:a16="http://schemas.microsoft.com/office/drawing/2014/main" id="{AC3AFAA4-290A-4A5C-BD1A-F947C22F6401}"/>
            </a:ext>
          </a:extLst>
        </xdr:cNvPr>
        <xdr:cNvSpPr txBox="1"/>
      </xdr:nvSpPr>
      <xdr:spPr>
        <a:xfrm>
          <a:off x="19547840" y="17893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151130</xdr:rowOff>
    </xdr:from>
    <xdr:to>
      <xdr:col>112</xdr:col>
      <xdr:colOff>38100</xdr:colOff>
      <xdr:row>107</xdr:row>
      <xdr:rowOff>81280</xdr:rowOff>
    </xdr:to>
    <xdr:sp macro="" textlink="">
      <xdr:nvSpPr>
        <xdr:cNvPr id="834" name="楕円 833">
          <a:extLst>
            <a:ext uri="{FF2B5EF4-FFF2-40B4-BE49-F238E27FC236}">
              <a16:creationId xmlns:a16="http://schemas.microsoft.com/office/drawing/2014/main" id="{B0F2EA0E-7738-4BED-9752-32B0ACBE1D60}"/>
            </a:ext>
          </a:extLst>
        </xdr:cNvPr>
        <xdr:cNvSpPr/>
      </xdr:nvSpPr>
      <xdr:spPr>
        <a:xfrm>
          <a:off x="18735040" y="179209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24130</xdr:rowOff>
    </xdr:from>
    <xdr:to>
      <xdr:col>116</xdr:col>
      <xdr:colOff>63500</xdr:colOff>
      <xdr:row>107</xdr:row>
      <xdr:rowOff>30480</xdr:rowOff>
    </xdr:to>
    <xdr:cxnSp macro="">
      <xdr:nvCxnSpPr>
        <xdr:cNvPr id="835" name="直線コネクタ 834">
          <a:extLst>
            <a:ext uri="{FF2B5EF4-FFF2-40B4-BE49-F238E27FC236}">
              <a16:creationId xmlns:a16="http://schemas.microsoft.com/office/drawing/2014/main" id="{2AAE02E8-6D7C-415E-9AA0-9747D016EFB8}"/>
            </a:ext>
          </a:extLst>
        </xdr:cNvPr>
        <xdr:cNvCxnSpPr/>
      </xdr:nvCxnSpPr>
      <xdr:spPr>
        <a:xfrm flipV="1">
          <a:off x="18778220" y="17961610"/>
          <a:ext cx="73152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153670</xdr:rowOff>
    </xdr:from>
    <xdr:to>
      <xdr:col>107</xdr:col>
      <xdr:colOff>101600</xdr:colOff>
      <xdr:row>107</xdr:row>
      <xdr:rowOff>83820</xdr:rowOff>
    </xdr:to>
    <xdr:sp macro="" textlink="">
      <xdr:nvSpPr>
        <xdr:cNvPr id="836" name="楕円 835">
          <a:extLst>
            <a:ext uri="{FF2B5EF4-FFF2-40B4-BE49-F238E27FC236}">
              <a16:creationId xmlns:a16="http://schemas.microsoft.com/office/drawing/2014/main" id="{0B967C80-8CF0-4C27-B20D-128112AAE944}"/>
            </a:ext>
          </a:extLst>
        </xdr:cNvPr>
        <xdr:cNvSpPr/>
      </xdr:nvSpPr>
      <xdr:spPr>
        <a:xfrm>
          <a:off x="17937480" y="179235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30480</xdr:rowOff>
    </xdr:from>
    <xdr:to>
      <xdr:col>111</xdr:col>
      <xdr:colOff>177800</xdr:colOff>
      <xdr:row>107</xdr:row>
      <xdr:rowOff>33020</xdr:rowOff>
    </xdr:to>
    <xdr:cxnSp macro="">
      <xdr:nvCxnSpPr>
        <xdr:cNvPr id="837" name="直線コネクタ 836">
          <a:extLst>
            <a:ext uri="{FF2B5EF4-FFF2-40B4-BE49-F238E27FC236}">
              <a16:creationId xmlns:a16="http://schemas.microsoft.com/office/drawing/2014/main" id="{7AA7B157-CEBB-457C-BE91-25486AE17B95}"/>
            </a:ext>
          </a:extLst>
        </xdr:cNvPr>
        <xdr:cNvCxnSpPr/>
      </xdr:nvCxnSpPr>
      <xdr:spPr>
        <a:xfrm flipV="1">
          <a:off x="17988280" y="17967960"/>
          <a:ext cx="78994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160020</xdr:rowOff>
    </xdr:from>
    <xdr:to>
      <xdr:col>102</xdr:col>
      <xdr:colOff>165100</xdr:colOff>
      <xdr:row>107</xdr:row>
      <xdr:rowOff>90170</xdr:rowOff>
    </xdr:to>
    <xdr:sp macro="" textlink="">
      <xdr:nvSpPr>
        <xdr:cNvPr id="838" name="楕円 837">
          <a:extLst>
            <a:ext uri="{FF2B5EF4-FFF2-40B4-BE49-F238E27FC236}">
              <a16:creationId xmlns:a16="http://schemas.microsoft.com/office/drawing/2014/main" id="{0668E1C3-2981-4360-BFAA-D9C857B6BE19}"/>
            </a:ext>
          </a:extLst>
        </xdr:cNvPr>
        <xdr:cNvSpPr/>
      </xdr:nvSpPr>
      <xdr:spPr>
        <a:xfrm>
          <a:off x="17162780" y="179298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33020</xdr:rowOff>
    </xdr:from>
    <xdr:to>
      <xdr:col>107</xdr:col>
      <xdr:colOff>50800</xdr:colOff>
      <xdr:row>107</xdr:row>
      <xdr:rowOff>39370</xdr:rowOff>
    </xdr:to>
    <xdr:cxnSp macro="">
      <xdr:nvCxnSpPr>
        <xdr:cNvPr id="839" name="直線コネクタ 838">
          <a:extLst>
            <a:ext uri="{FF2B5EF4-FFF2-40B4-BE49-F238E27FC236}">
              <a16:creationId xmlns:a16="http://schemas.microsoft.com/office/drawing/2014/main" id="{B29E340F-0EB5-41EB-860B-FAA7B4B83BB8}"/>
            </a:ext>
          </a:extLst>
        </xdr:cNvPr>
        <xdr:cNvCxnSpPr/>
      </xdr:nvCxnSpPr>
      <xdr:spPr>
        <a:xfrm flipV="1">
          <a:off x="17213580" y="17970500"/>
          <a:ext cx="7747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165100</xdr:rowOff>
    </xdr:from>
    <xdr:to>
      <xdr:col>98</xdr:col>
      <xdr:colOff>38100</xdr:colOff>
      <xdr:row>107</xdr:row>
      <xdr:rowOff>95250</xdr:rowOff>
    </xdr:to>
    <xdr:sp macro="" textlink="">
      <xdr:nvSpPr>
        <xdr:cNvPr id="840" name="楕円 839">
          <a:extLst>
            <a:ext uri="{FF2B5EF4-FFF2-40B4-BE49-F238E27FC236}">
              <a16:creationId xmlns:a16="http://schemas.microsoft.com/office/drawing/2014/main" id="{9A713036-FB74-47F5-A09E-FAD37D389DB6}"/>
            </a:ext>
          </a:extLst>
        </xdr:cNvPr>
        <xdr:cNvSpPr/>
      </xdr:nvSpPr>
      <xdr:spPr>
        <a:xfrm>
          <a:off x="16388080" y="179349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39370</xdr:rowOff>
    </xdr:from>
    <xdr:to>
      <xdr:col>102</xdr:col>
      <xdr:colOff>114300</xdr:colOff>
      <xdr:row>107</xdr:row>
      <xdr:rowOff>44450</xdr:rowOff>
    </xdr:to>
    <xdr:cxnSp macro="">
      <xdr:nvCxnSpPr>
        <xdr:cNvPr id="841" name="直線コネクタ 840">
          <a:extLst>
            <a:ext uri="{FF2B5EF4-FFF2-40B4-BE49-F238E27FC236}">
              <a16:creationId xmlns:a16="http://schemas.microsoft.com/office/drawing/2014/main" id="{78AABBCF-4BD4-409E-9D56-B5F011CB40D0}"/>
            </a:ext>
          </a:extLst>
        </xdr:cNvPr>
        <xdr:cNvCxnSpPr/>
      </xdr:nvCxnSpPr>
      <xdr:spPr>
        <a:xfrm flipV="1">
          <a:off x="16431260" y="17976850"/>
          <a:ext cx="78232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8907</xdr:rowOff>
    </xdr:from>
    <xdr:ext cx="469744" cy="259045"/>
    <xdr:sp macro="" textlink="">
      <xdr:nvSpPr>
        <xdr:cNvPr id="842" name="n_1aveValue【公民館】&#10;一人当たり面積">
          <a:extLst>
            <a:ext uri="{FF2B5EF4-FFF2-40B4-BE49-F238E27FC236}">
              <a16:creationId xmlns:a16="http://schemas.microsoft.com/office/drawing/2014/main" id="{B9B42139-EA3E-4413-AB76-280A45956D4D}"/>
            </a:ext>
          </a:extLst>
        </xdr:cNvPr>
        <xdr:cNvSpPr txBox="1"/>
      </xdr:nvSpPr>
      <xdr:spPr>
        <a:xfrm>
          <a:off x="18561127" y="17611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162577</xdr:rowOff>
    </xdr:from>
    <xdr:ext cx="469744" cy="259045"/>
    <xdr:sp macro="" textlink="">
      <xdr:nvSpPr>
        <xdr:cNvPr id="843" name="n_2aveValue【公民館】&#10;一人当たり面積">
          <a:extLst>
            <a:ext uri="{FF2B5EF4-FFF2-40B4-BE49-F238E27FC236}">
              <a16:creationId xmlns:a16="http://schemas.microsoft.com/office/drawing/2014/main" id="{A686654C-CFEC-4E25-BF54-C731A9D204EE}"/>
            </a:ext>
          </a:extLst>
        </xdr:cNvPr>
        <xdr:cNvSpPr txBox="1"/>
      </xdr:nvSpPr>
      <xdr:spPr>
        <a:xfrm>
          <a:off x="17776267" y="17597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1288</xdr:rowOff>
    </xdr:from>
    <xdr:ext cx="469744" cy="259045"/>
    <xdr:sp macro="" textlink="">
      <xdr:nvSpPr>
        <xdr:cNvPr id="844" name="n_3aveValue【公民館】&#10;一人当たり面積">
          <a:extLst>
            <a:ext uri="{FF2B5EF4-FFF2-40B4-BE49-F238E27FC236}">
              <a16:creationId xmlns:a16="http://schemas.microsoft.com/office/drawing/2014/main" id="{1C48F033-EAE8-4641-BE94-879819779B0B}"/>
            </a:ext>
          </a:extLst>
        </xdr:cNvPr>
        <xdr:cNvSpPr txBox="1"/>
      </xdr:nvSpPr>
      <xdr:spPr>
        <a:xfrm>
          <a:off x="17001567" y="17603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1288</xdr:rowOff>
    </xdr:from>
    <xdr:ext cx="469744" cy="259045"/>
    <xdr:sp macro="" textlink="">
      <xdr:nvSpPr>
        <xdr:cNvPr id="845" name="n_4aveValue【公民館】&#10;一人当たり面積">
          <a:extLst>
            <a:ext uri="{FF2B5EF4-FFF2-40B4-BE49-F238E27FC236}">
              <a16:creationId xmlns:a16="http://schemas.microsoft.com/office/drawing/2014/main" id="{E5E1C96D-7AAD-4CF5-9648-DD1DF02907D4}"/>
            </a:ext>
          </a:extLst>
        </xdr:cNvPr>
        <xdr:cNvSpPr txBox="1"/>
      </xdr:nvSpPr>
      <xdr:spPr>
        <a:xfrm>
          <a:off x="16226867" y="17603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72407</xdr:rowOff>
    </xdr:from>
    <xdr:ext cx="469744" cy="259045"/>
    <xdr:sp macro="" textlink="">
      <xdr:nvSpPr>
        <xdr:cNvPr id="846" name="n_1mainValue【公民館】&#10;一人当たり面積">
          <a:extLst>
            <a:ext uri="{FF2B5EF4-FFF2-40B4-BE49-F238E27FC236}">
              <a16:creationId xmlns:a16="http://schemas.microsoft.com/office/drawing/2014/main" id="{20526121-322A-4287-B2BF-520392E739E3}"/>
            </a:ext>
          </a:extLst>
        </xdr:cNvPr>
        <xdr:cNvSpPr txBox="1"/>
      </xdr:nvSpPr>
      <xdr:spPr>
        <a:xfrm>
          <a:off x="18561127" y="1800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74947</xdr:rowOff>
    </xdr:from>
    <xdr:ext cx="469744" cy="259045"/>
    <xdr:sp macro="" textlink="">
      <xdr:nvSpPr>
        <xdr:cNvPr id="847" name="n_2mainValue【公民館】&#10;一人当たり面積">
          <a:extLst>
            <a:ext uri="{FF2B5EF4-FFF2-40B4-BE49-F238E27FC236}">
              <a16:creationId xmlns:a16="http://schemas.microsoft.com/office/drawing/2014/main" id="{D6E90BCA-227A-4DD6-B722-E1416AD25866}"/>
            </a:ext>
          </a:extLst>
        </xdr:cNvPr>
        <xdr:cNvSpPr txBox="1"/>
      </xdr:nvSpPr>
      <xdr:spPr>
        <a:xfrm>
          <a:off x="17776267" y="1801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81297</xdr:rowOff>
    </xdr:from>
    <xdr:ext cx="469744" cy="259045"/>
    <xdr:sp macro="" textlink="">
      <xdr:nvSpPr>
        <xdr:cNvPr id="848" name="n_3mainValue【公民館】&#10;一人当たり面積">
          <a:extLst>
            <a:ext uri="{FF2B5EF4-FFF2-40B4-BE49-F238E27FC236}">
              <a16:creationId xmlns:a16="http://schemas.microsoft.com/office/drawing/2014/main" id="{E05B5CE8-C05C-4424-9E81-E7DEC011B7DF}"/>
            </a:ext>
          </a:extLst>
        </xdr:cNvPr>
        <xdr:cNvSpPr txBox="1"/>
      </xdr:nvSpPr>
      <xdr:spPr>
        <a:xfrm>
          <a:off x="17001567" y="18018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86377</xdr:rowOff>
    </xdr:from>
    <xdr:ext cx="469744" cy="259045"/>
    <xdr:sp macro="" textlink="">
      <xdr:nvSpPr>
        <xdr:cNvPr id="849" name="n_4mainValue【公民館】&#10;一人当たり面積">
          <a:extLst>
            <a:ext uri="{FF2B5EF4-FFF2-40B4-BE49-F238E27FC236}">
              <a16:creationId xmlns:a16="http://schemas.microsoft.com/office/drawing/2014/main" id="{EFE5CCE1-FD94-4772-A8D1-E35F79E5726F}"/>
            </a:ext>
          </a:extLst>
        </xdr:cNvPr>
        <xdr:cNvSpPr txBox="1"/>
      </xdr:nvSpPr>
      <xdr:spPr>
        <a:xfrm>
          <a:off x="16226867" y="18023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0" name="正方形/長方形 849">
          <a:extLst>
            <a:ext uri="{FF2B5EF4-FFF2-40B4-BE49-F238E27FC236}">
              <a16:creationId xmlns:a16="http://schemas.microsoft.com/office/drawing/2014/main" id="{E59B38FE-6FC9-4466-BF97-84541C3DE741}"/>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1" name="正方形/長方形 850">
          <a:extLst>
            <a:ext uri="{FF2B5EF4-FFF2-40B4-BE49-F238E27FC236}">
              <a16:creationId xmlns:a16="http://schemas.microsoft.com/office/drawing/2014/main" id="{69BF0287-1779-412C-BA54-72AB5F5D7221}"/>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2" name="テキスト ボックス 851">
          <a:extLst>
            <a:ext uri="{FF2B5EF4-FFF2-40B4-BE49-F238E27FC236}">
              <a16:creationId xmlns:a16="http://schemas.microsoft.com/office/drawing/2014/main" id="{380A13DC-2ADC-4158-AF9A-BA60F4863F83}"/>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学校施設、保育所、児童館等において、施設の老朽化が進んでいることから、有形固定資産減価償却率が類似団体より高い水準を示している。学校施設については、有形固定資産減価償却率が</a:t>
          </a:r>
          <a:r>
            <a:rPr kumimoji="1" lang="en-US" altLang="ja-JP" sz="1300">
              <a:latin typeface="ＭＳ Ｐゴシック" panose="020B0600070205080204" pitchFamily="50" charset="-128"/>
              <a:ea typeface="ＭＳ Ｐゴシック" panose="020B0600070205080204" pitchFamily="50" charset="-128"/>
            </a:rPr>
            <a:t>91.3</a:t>
          </a:r>
          <a:r>
            <a:rPr kumimoji="1" lang="ja-JP" altLang="en-US" sz="1300">
              <a:latin typeface="ＭＳ Ｐゴシック" panose="020B0600070205080204" pitchFamily="50" charset="-128"/>
              <a:ea typeface="ＭＳ Ｐゴシック" panose="020B0600070205080204" pitchFamily="50" charset="-128"/>
            </a:rPr>
            <a:t>％と、類似団体の中で最も高い数値となっている。平成</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年度から平成</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度にかけて耐震補強、外壁等大規模改修等に取り組むなど施設の長寿命化に努めてきたが、義務教育学校１校への統合の方針が示されたところであり、今後は除却に向けた取組を進めていく必要がある。他の施設についても、公共施設等総合管理計画及び公共施設等個別施設計画に則り、より一層の適正な維持管理に引き続き努めていく。</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一人当たり面積については、認定こども園及び保育所が保育所の民営化を進めたことにより、類似団体と比較して低い水準にあるが、学校施設及び公営住宅が類似団体より比較的高い水準にある。今後の維持管理費の増加に留意しつつ、引き続き、教育環境及び居住環境の向上等に努め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28E51A1-9C0B-4667-ABA2-7F86E5C0DF50}"/>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D00FF81-63FF-4919-8997-72679642231E}"/>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10795F2-ABB8-4CC9-8BD5-BFDBCB2BE7A5}"/>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24FC7F1-E20E-4841-A069-E1D9F7CC5640}"/>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富山県上市町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BA09064-55DE-4226-900F-541DCE14A67F}"/>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1592F62-26F2-433F-9E01-CD0292B198FA}"/>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A87666B-363B-45F1-ADE5-6D19EB3FCC48}"/>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CB54AD5-9690-4AC5-8A77-A4B89F4F4858}"/>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897583B-F524-4C93-9925-CB71AC24FEF0}"/>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1DB0A83-CCC6-4463-AB01-193A77272A34}"/>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18,657
18,351
236.71
11,372,410
11,109,856
212,135
6,538,211
6,898,276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F08AB59-F660-423D-A504-CCD6B8D4C2C3}"/>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9FB901A-C47B-42BB-AC30-11EB1F6D8F8D}"/>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6534525-DA52-4C81-B125-AD629D057FC1}"/>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14.0
40.8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2BC102D-9D0E-4C9B-B6EE-1194B41803CD}"/>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F0B3C9D-2973-4D41-9F3D-A9A3C74CCB9D}"/>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5A284CA7-5894-442C-95AA-8D5521F1A1B2}"/>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00C3D23-F14C-4197-B937-761DE24C9B06}"/>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5DC4109-036A-4528-9A8C-5B924AFAB5B9}"/>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B93E586-3842-4CDC-8E94-1BC79F5CF4A1}"/>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51BF137-BD3F-4C8C-B49B-7DECD5DD09D3}"/>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6ACF909-B917-4872-852D-8E5088E90F36}"/>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0AEBD74-6F62-4A2B-99CD-D8F0C86D7148}"/>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0D4E0B0-2813-48F8-8DDA-35BCE184F19A}"/>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107E5B5-96AC-4EB7-9BA7-24F0E12AEB71}"/>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7C6F579-56A5-4F64-B663-CEB56A98C020}"/>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934985D-9FB3-4036-9AA1-81E001D9B6F2}"/>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5881E01-4F23-4A94-87D5-4C56C387F5CA}"/>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DE1ED62-FD0D-4A1E-8F13-CCCE0DB2796F}"/>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A59548E-45AE-4920-A585-7D0CFC36319A}"/>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B591238-249A-48A8-9B2D-B7EB6236F65C}"/>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809118F-C8D5-4E82-AB5A-5B9DA096F20B}"/>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D18A300-4549-43BC-AA04-925D2A860F59}"/>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4B27C86-89B4-441C-90C8-CDE9D4F91A36}"/>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5808B6F-F901-4FEE-8A60-1F30799081B4}"/>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2CA5371-2214-49E2-9520-E56BC0A6E12B}"/>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8DD4460-24E3-43E2-BCA6-CE3AD743B031}"/>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4A63A5B-F080-4444-AEA6-282FD029802E}"/>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61642B2-4867-499A-BA8B-B720F558A081}"/>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37C223B-ABF8-44F0-A719-0EF57C4E4079}"/>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DC2108F-F37C-44C9-BDF2-AFD12561ED03}"/>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7DF859D-2A79-472E-B6C4-D4B75CA71E93}"/>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3C88211-FF72-4A65-A80A-3F8D359A3C93}"/>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E3755B0E-0C71-48BF-9D29-3BC6D69DFC7F}"/>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BD5FBAFD-CD52-4BCE-8AD9-84DB9D9AECAF}"/>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8E625A94-5AC9-443F-A5E6-EEF7F835213A}"/>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CB5CF7F-6CF8-4892-80D5-DA2E28C4BA5B}"/>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B41AFF80-BABF-427A-A263-F0122510BE95}"/>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697C62A3-B023-4BDB-A889-7E81BD5553CC}"/>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5B333172-CD68-47AB-8662-FCD93B0B2705}"/>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8E0C3C4D-1563-424C-9830-CE824CE82C9A}"/>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B7BB9839-ED45-4C65-89FA-CF9D6B3DF9AC}"/>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D16823DB-8052-416D-A6D8-F9D8AEF1481F}"/>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8D3ABF95-C83C-4B5D-93BE-97012CF544CD}"/>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73DFA42E-B4DD-4606-B882-8B01205E2F11}"/>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DDC9A17F-8739-49BE-860D-FDC21125395E}"/>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72390</xdr:rowOff>
    </xdr:from>
    <xdr:to>
      <xdr:col>24</xdr:col>
      <xdr:colOff>62865</xdr:colOff>
      <xdr:row>41</xdr:row>
      <xdr:rowOff>19050</xdr:rowOff>
    </xdr:to>
    <xdr:cxnSp macro="">
      <xdr:nvCxnSpPr>
        <xdr:cNvPr id="57" name="直線コネクタ 56">
          <a:extLst>
            <a:ext uri="{FF2B5EF4-FFF2-40B4-BE49-F238E27FC236}">
              <a16:creationId xmlns:a16="http://schemas.microsoft.com/office/drawing/2014/main" id="{D98DAEEF-CCED-4B06-BD27-4FF841F13AA9}"/>
            </a:ext>
          </a:extLst>
        </xdr:cNvPr>
        <xdr:cNvCxnSpPr/>
      </xdr:nvCxnSpPr>
      <xdr:spPr>
        <a:xfrm flipV="1">
          <a:off x="4086225" y="5772150"/>
          <a:ext cx="0" cy="1120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22877</xdr:rowOff>
    </xdr:from>
    <xdr:ext cx="405111" cy="259045"/>
    <xdr:sp macro="" textlink="">
      <xdr:nvSpPr>
        <xdr:cNvPr id="58" name="【図書館】&#10;有形固定資産減価償却率最小値テキスト">
          <a:extLst>
            <a:ext uri="{FF2B5EF4-FFF2-40B4-BE49-F238E27FC236}">
              <a16:creationId xmlns:a16="http://schemas.microsoft.com/office/drawing/2014/main" id="{AE14A573-A0F9-418E-8C3C-597CCDAD4635}"/>
            </a:ext>
          </a:extLst>
        </xdr:cNvPr>
        <xdr:cNvSpPr txBox="1"/>
      </xdr:nvSpPr>
      <xdr:spPr>
        <a:xfrm>
          <a:off x="4124960" y="6896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19050</xdr:rowOff>
    </xdr:from>
    <xdr:to>
      <xdr:col>24</xdr:col>
      <xdr:colOff>152400</xdr:colOff>
      <xdr:row>41</xdr:row>
      <xdr:rowOff>19050</xdr:rowOff>
    </xdr:to>
    <xdr:cxnSp macro="">
      <xdr:nvCxnSpPr>
        <xdr:cNvPr id="59" name="直線コネクタ 58">
          <a:extLst>
            <a:ext uri="{FF2B5EF4-FFF2-40B4-BE49-F238E27FC236}">
              <a16:creationId xmlns:a16="http://schemas.microsoft.com/office/drawing/2014/main" id="{997A9C75-7C00-4707-86C3-9980D34FDF15}"/>
            </a:ext>
          </a:extLst>
        </xdr:cNvPr>
        <xdr:cNvCxnSpPr/>
      </xdr:nvCxnSpPr>
      <xdr:spPr>
        <a:xfrm>
          <a:off x="4020820" y="68922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19067</xdr:rowOff>
    </xdr:from>
    <xdr:ext cx="405111" cy="259045"/>
    <xdr:sp macro="" textlink="">
      <xdr:nvSpPr>
        <xdr:cNvPr id="60" name="【図書館】&#10;有形固定資産減価償却率最大値テキスト">
          <a:extLst>
            <a:ext uri="{FF2B5EF4-FFF2-40B4-BE49-F238E27FC236}">
              <a16:creationId xmlns:a16="http://schemas.microsoft.com/office/drawing/2014/main" id="{BC912531-3BCD-4D86-A299-556EA899AAB0}"/>
            </a:ext>
          </a:extLst>
        </xdr:cNvPr>
        <xdr:cNvSpPr txBox="1"/>
      </xdr:nvSpPr>
      <xdr:spPr>
        <a:xfrm>
          <a:off x="4124960" y="5551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72390</xdr:rowOff>
    </xdr:from>
    <xdr:to>
      <xdr:col>24</xdr:col>
      <xdr:colOff>152400</xdr:colOff>
      <xdr:row>34</xdr:row>
      <xdr:rowOff>72390</xdr:rowOff>
    </xdr:to>
    <xdr:cxnSp macro="">
      <xdr:nvCxnSpPr>
        <xdr:cNvPr id="61" name="直線コネクタ 60">
          <a:extLst>
            <a:ext uri="{FF2B5EF4-FFF2-40B4-BE49-F238E27FC236}">
              <a16:creationId xmlns:a16="http://schemas.microsoft.com/office/drawing/2014/main" id="{36B0F95C-9A1C-4BBC-84FE-7C7F62BC382D}"/>
            </a:ext>
          </a:extLst>
        </xdr:cNvPr>
        <xdr:cNvCxnSpPr/>
      </xdr:nvCxnSpPr>
      <xdr:spPr>
        <a:xfrm>
          <a:off x="4020820" y="57721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97807</xdr:rowOff>
    </xdr:from>
    <xdr:ext cx="405111" cy="259045"/>
    <xdr:sp macro="" textlink="">
      <xdr:nvSpPr>
        <xdr:cNvPr id="62" name="【図書館】&#10;有形固定資産減価償却率平均値テキスト">
          <a:extLst>
            <a:ext uri="{FF2B5EF4-FFF2-40B4-BE49-F238E27FC236}">
              <a16:creationId xmlns:a16="http://schemas.microsoft.com/office/drawing/2014/main" id="{F541A248-41D9-44E0-AAF0-02A1C9137E87}"/>
            </a:ext>
          </a:extLst>
        </xdr:cNvPr>
        <xdr:cNvSpPr txBox="1"/>
      </xdr:nvSpPr>
      <xdr:spPr>
        <a:xfrm>
          <a:off x="4124960" y="61328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74930</xdr:rowOff>
    </xdr:from>
    <xdr:to>
      <xdr:col>24</xdr:col>
      <xdr:colOff>114300</xdr:colOff>
      <xdr:row>38</xdr:row>
      <xdr:rowOff>5080</xdr:rowOff>
    </xdr:to>
    <xdr:sp macro="" textlink="">
      <xdr:nvSpPr>
        <xdr:cNvPr id="63" name="フローチャート: 判断 62">
          <a:extLst>
            <a:ext uri="{FF2B5EF4-FFF2-40B4-BE49-F238E27FC236}">
              <a16:creationId xmlns:a16="http://schemas.microsoft.com/office/drawing/2014/main" id="{05ABA22D-BA5C-413A-AD41-61D47F9148DF}"/>
            </a:ext>
          </a:extLst>
        </xdr:cNvPr>
        <xdr:cNvSpPr/>
      </xdr:nvSpPr>
      <xdr:spPr>
        <a:xfrm>
          <a:off x="4036060" y="62776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6350</xdr:rowOff>
    </xdr:from>
    <xdr:to>
      <xdr:col>20</xdr:col>
      <xdr:colOff>38100</xdr:colOff>
      <xdr:row>37</xdr:row>
      <xdr:rowOff>107950</xdr:rowOff>
    </xdr:to>
    <xdr:sp macro="" textlink="">
      <xdr:nvSpPr>
        <xdr:cNvPr id="64" name="フローチャート: 判断 63">
          <a:extLst>
            <a:ext uri="{FF2B5EF4-FFF2-40B4-BE49-F238E27FC236}">
              <a16:creationId xmlns:a16="http://schemas.microsoft.com/office/drawing/2014/main" id="{3F5CEDD5-D385-4068-B251-7596B63BBE1F}"/>
            </a:ext>
          </a:extLst>
        </xdr:cNvPr>
        <xdr:cNvSpPr/>
      </xdr:nvSpPr>
      <xdr:spPr>
        <a:xfrm>
          <a:off x="3312160" y="62090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151130</xdr:rowOff>
    </xdr:from>
    <xdr:to>
      <xdr:col>15</xdr:col>
      <xdr:colOff>101600</xdr:colOff>
      <xdr:row>37</xdr:row>
      <xdr:rowOff>81280</xdr:rowOff>
    </xdr:to>
    <xdr:sp macro="" textlink="">
      <xdr:nvSpPr>
        <xdr:cNvPr id="65" name="フローチャート: 判断 64">
          <a:extLst>
            <a:ext uri="{FF2B5EF4-FFF2-40B4-BE49-F238E27FC236}">
              <a16:creationId xmlns:a16="http://schemas.microsoft.com/office/drawing/2014/main" id="{1637D092-69FE-4893-A45A-76DBD0D65F4F}"/>
            </a:ext>
          </a:extLst>
        </xdr:cNvPr>
        <xdr:cNvSpPr/>
      </xdr:nvSpPr>
      <xdr:spPr>
        <a:xfrm>
          <a:off x="2514600" y="61861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107315</xdr:rowOff>
    </xdr:from>
    <xdr:to>
      <xdr:col>10</xdr:col>
      <xdr:colOff>165100</xdr:colOff>
      <xdr:row>37</xdr:row>
      <xdr:rowOff>37465</xdr:rowOff>
    </xdr:to>
    <xdr:sp macro="" textlink="">
      <xdr:nvSpPr>
        <xdr:cNvPr id="66" name="フローチャート: 判断 65">
          <a:extLst>
            <a:ext uri="{FF2B5EF4-FFF2-40B4-BE49-F238E27FC236}">
              <a16:creationId xmlns:a16="http://schemas.microsoft.com/office/drawing/2014/main" id="{86494029-86E1-4A29-904D-6F19459225A9}"/>
            </a:ext>
          </a:extLst>
        </xdr:cNvPr>
        <xdr:cNvSpPr/>
      </xdr:nvSpPr>
      <xdr:spPr>
        <a:xfrm>
          <a:off x="1739900" y="61423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52070</xdr:rowOff>
    </xdr:from>
    <xdr:to>
      <xdr:col>6</xdr:col>
      <xdr:colOff>38100</xdr:colOff>
      <xdr:row>36</xdr:row>
      <xdr:rowOff>153670</xdr:rowOff>
    </xdr:to>
    <xdr:sp macro="" textlink="">
      <xdr:nvSpPr>
        <xdr:cNvPr id="67" name="フローチャート: 判断 66">
          <a:extLst>
            <a:ext uri="{FF2B5EF4-FFF2-40B4-BE49-F238E27FC236}">
              <a16:creationId xmlns:a16="http://schemas.microsoft.com/office/drawing/2014/main" id="{2DAD3371-1E3F-4C86-8FDB-D2C26B8961FE}"/>
            </a:ext>
          </a:extLst>
        </xdr:cNvPr>
        <xdr:cNvSpPr/>
      </xdr:nvSpPr>
      <xdr:spPr>
        <a:xfrm>
          <a:off x="965200" y="608711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8DEF099A-83B6-4C80-BEBD-0BDB6D2D6EA9}"/>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7AC5AF4-F417-4AB0-BE55-FD5F63B7248F}"/>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C160C36-02D4-4B05-A1E9-44EFDCB32651}"/>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75B4C22-B61B-498F-976A-171D866EE0B7}"/>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79365A35-533F-4033-A972-0704EE9A45E0}"/>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124460</xdr:rowOff>
    </xdr:from>
    <xdr:to>
      <xdr:col>24</xdr:col>
      <xdr:colOff>114300</xdr:colOff>
      <xdr:row>39</xdr:row>
      <xdr:rowOff>54610</xdr:rowOff>
    </xdr:to>
    <xdr:sp macro="" textlink="">
      <xdr:nvSpPr>
        <xdr:cNvPr id="73" name="楕円 72">
          <a:extLst>
            <a:ext uri="{FF2B5EF4-FFF2-40B4-BE49-F238E27FC236}">
              <a16:creationId xmlns:a16="http://schemas.microsoft.com/office/drawing/2014/main" id="{A4626D53-A154-4EA7-BF48-933720E8A25C}"/>
            </a:ext>
          </a:extLst>
        </xdr:cNvPr>
        <xdr:cNvSpPr/>
      </xdr:nvSpPr>
      <xdr:spPr>
        <a:xfrm>
          <a:off x="4036060" y="64947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102887</xdr:rowOff>
    </xdr:from>
    <xdr:ext cx="405111" cy="259045"/>
    <xdr:sp macro="" textlink="">
      <xdr:nvSpPr>
        <xdr:cNvPr id="74" name="【図書館】&#10;有形固定資産減価償却率該当値テキスト">
          <a:extLst>
            <a:ext uri="{FF2B5EF4-FFF2-40B4-BE49-F238E27FC236}">
              <a16:creationId xmlns:a16="http://schemas.microsoft.com/office/drawing/2014/main" id="{7B875597-770A-455A-9A16-9CD518F3E1CA}"/>
            </a:ext>
          </a:extLst>
        </xdr:cNvPr>
        <xdr:cNvSpPr txBox="1"/>
      </xdr:nvSpPr>
      <xdr:spPr>
        <a:xfrm>
          <a:off x="4124960" y="647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86360</xdr:rowOff>
    </xdr:from>
    <xdr:to>
      <xdr:col>20</xdr:col>
      <xdr:colOff>38100</xdr:colOff>
      <xdr:row>39</xdr:row>
      <xdr:rowOff>16510</xdr:rowOff>
    </xdr:to>
    <xdr:sp macro="" textlink="">
      <xdr:nvSpPr>
        <xdr:cNvPr id="75" name="楕円 74">
          <a:extLst>
            <a:ext uri="{FF2B5EF4-FFF2-40B4-BE49-F238E27FC236}">
              <a16:creationId xmlns:a16="http://schemas.microsoft.com/office/drawing/2014/main" id="{BB19514D-A90B-44CB-85E5-73DBFD2F3979}"/>
            </a:ext>
          </a:extLst>
        </xdr:cNvPr>
        <xdr:cNvSpPr/>
      </xdr:nvSpPr>
      <xdr:spPr>
        <a:xfrm>
          <a:off x="3312160" y="64566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137160</xdr:rowOff>
    </xdr:from>
    <xdr:to>
      <xdr:col>24</xdr:col>
      <xdr:colOff>63500</xdr:colOff>
      <xdr:row>39</xdr:row>
      <xdr:rowOff>3810</xdr:rowOff>
    </xdr:to>
    <xdr:cxnSp macro="">
      <xdr:nvCxnSpPr>
        <xdr:cNvPr id="76" name="直線コネクタ 75">
          <a:extLst>
            <a:ext uri="{FF2B5EF4-FFF2-40B4-BE49-F238E27FC236}">
              <a16:creationId xmlns:a16="http://schemas.microsoft.com/office/drawing/2014/main" id="{8437C7D2-8B32-45C0-AAA0-73A11716AEAB}"/>
            </a:ext>
          </a:extLst>
        </xdr:cNvPr>
        <xdr:cNvCxnSpPr/>
      </xdr:nvCxnSpPr>
      <xdr:spPr>
        <a:xfrm>
          <a:off x="3355340" y="6507480"/>
          <a:ext cx="7315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46355</xdr:rowOff>
    </xdr:from>
    <xdr:to>
      <xdr:col>15</xdr:col>
      <xdr:colOff>101600</xdr:colOff>
      <xdr:row>38</xdr:row>
      <xdr:rowOff>147955</xdr:rowOff>
    </xdr:to>
    <xdr:sp macro="" textlink="">
      <xdr:nvSpPr>
        <xdr:cNvPr id="77" name="楕円 76">
          <a:extLst>
            <a:ext uri="{FF2B5EF4-FFF2-40B4-BE49-F238E27FC236}">
              <a16:creationId xmlns:a16="http://schemas.microsoft.com/office/drawing/2014/main" id="{0549382F-2AEE-4BFB-8CE3-A84312BA9C9B}"/>
            </a:ext>
          </a:extLst>
        </xdr:cNvPr>
        <xdr:cNvSpPr/>
      </xdr:nvSpPr>
      <xdr:spPr>
        <a:xfrm>
          <a:off x="2514600" y="641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97155</xdr:rowOff>
    </xdr:from>
    <xdr:to>
      <xdr:col>19</xdr:col>
      <xdr:colOff>177800</xdr:colOff>
      <xdr:row>38</xdr:row>
      <xdr:rowOff>137160</xdr:rowOff>
    </xdr:to>
    <xdr:cxnSp macro="">
      <xdr:nvCxnSpPr>
        <xdr:cNvPr id="78" name="直線コネクタ 77">
          <a:extLst>
            <a:ext uri="{FF2B5EF4-FFF2-40B4-BE49-F238E27FC236}">
              <a16:creationId xmlns:a16="http://schemas.microsoft.com/office/drawing/2014/main" id="{E0711E1B-599F-4F34-9BA8-DD397CBC14C5}"/>
            </a:ext>
          </a:extLst>
        </xdr:cNvPr>
        <xdr:cNvCxnSpPr/>
      </xdr:nvCxnSpPr>
      <xdr:spPr>
        <a:xfrm>
          <a:off x="2565400" y="6467475"/>
          <a:ext cx="78994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10160</xdr:rowOff>
    </xdr:from>
    <xdr:to>
      <xdr:col>10</xdr:col>
      <xdr:colOff>165100</xdr:colOff>
      <xdr:row>38</xdr:row>
      <xdr:rowOff>111760</xdr:rowOff>
    </xdr:to>
    <xdr:sp macro="" textlink="">
      <xdr:nvSpPr>
        <xdr:cNvPr id="79" name="楕円 78">
          <a:extLst>
            <a:ext uri="{FF2B5EF4-FFF2-40B4-BE49-F238E27FC236}">
              <a16:creationId xmlns:a16="http://schemas.microsoft.com/office/drawing/2014/main" id="{F11FC303-50BC-4981-8304-72F935401F6C}"/>
            </a:ext>
          </a:extLst>
        </xdr:cNvPr>
        <xdr:cNvSpPr/>
      </xdr:nvSpPr>
      <xdr:spPr>
        <a:xfrm>
          <a:off x="1739900" y="638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60960</xdr:rowOff>
    </xdr:from>
    <xdr:to>
      <xdr:col>15</xdr:col>
      <xdr:colOff>50800</xdr:colOff>
      <xdr:row>38</xdr:row>
      <xdr:rowOff>97155</xdr:rowOff>
    </xdr:to>
    <xdr:cxnSp macro="">
      <xdr:nvCxnSpPr>
        <xdr:cNvPr id="80" name="直線コネクタ 79">
          <a:extLst>
            <a:ext uri="{FF2B5EF4-FFF2-40B4-BE49-F238E27FC236}">
              <a16:creationId xmlns:a16="http://schemas.microsoft.com/office/drawing/2014/main" id="{EB8543BA-BB6E-4A04-AACA-C620BD36A48D}"/>
            </a:ext>
          </a:extLst>
        </xdr:cNvPr>
        <xdr:cNvCxnSpPr/>
      </xdr:nvCxnSpPr>
      <xdr:spPr>
        <a:xfrm>
          <a:off x="1790700" y="6431280"/>
          <a:ext cx="7747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141605</xdr:rowOff>
    </xdr:from>
    <xdr:to>
      <xdr:col>6</xdr:col>
      <xdr:colOff>38100</xdr:colOff>
      <xdr:row>38</xdr:row>
      <xdr:rowOff>71755</xdr:rowOff>
    </xdr:to>
    <xdr:sp macro="" textlink="">
      <xdr:nvSpPr>
        <xdr:cNvPr id="81" name="楕円 80">
          <a:extLst>
            <a:ext uri="{FF2B5EF4-FFF2-40B4-BE49-F238E27FC236}">
              <a16:creationId xmlns:a16="http://schemas.microsoft.com/office/drawing/2014/main" id="{F48CD960-7B60-41CF-9B52-F7227ECE2CEE}"/>
            </a:ext>
          </a:extLst>
        </xdr:cNvPr>
        <xdr:cNvSpPr/>
      </xdr:nvSpPr>
      <xdr:spPr>
        <a:xfrm>
          <a:off x="965200" y="63442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20955</xdr:rowOff>
    </xdr:from>
    <xdr:to>
      <xdr:col>10</xdr:col>
      <xdr:colOff>114300</xdr:colOff>
      <xdr:row>38</xdr:row>
      <xdr:rowOff>60960</xdr:rowOff>
    </xdr:to>
    <xdr:cxnSp macro="">
      <xdr:nvCxnSpPr>
        <xdr:cNvPr id="82" name="直線コネクタ 81">
          <a:extLst>
            <a:ext uri="{FF2B5EF4-FFF2-40B4-BE49-F238E27FC236}">
              <a16:creationId xmlns:a16="http://schemas.microsoft.com/office/drawing/2014/main" id="{0C6ABE22-13AB-4562-B2BB-57749CF3D89A}"/>
            </a:ext>
          </a:extLst>
        </xdr:cNvPr>
        <xdr:cNvCxnSpPr/>
      </xdr:nvCxnSpPr>
      <xdr:spPr>
        <a:xfrm>
          <a:off x="1008380" y="6391275"/>
          <a:ext cx="78232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124477</xdr:rowOff>
    </xdr:from>
    <xdr:ext cx="405111" cy="259045"/>
    <xdr:sp macro="" textlink="">
      <xdr:nvSpPr>
        <xdr:cNvPr id="83" name="n_1aveValue【図書館】&#10;有形固定資産減価償却率">
          <a:extLst>
            <a:ext uri="{FF2B5EF4-FFF2-40B4-BE49-F238E27FC236}">
              <a16:creationId xmlns:a16="http://schemas.microsoft.com/office/drawing/2014/main" id="{9339C988-B3B0-4C2F-95D6-63EC2D0F1851}"/>
            </a:ext>
          </a:extLst>
        </xdr:cNvPr>
        <xdr:cNvSpPr txBox="1"/>
      </xdr:nvSpPr>
      <xdr:spPr>
        <a:xfrm>
          <a:off x="3170564" y="599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97807</xdr:rowOff>
    </xdr:from>
    <xdr:ext cx="405111" cy="259045"/>
    <xdr:sp macro="" textlink="">
      <xdr:nvSpPr>
        <xdr:cNvPr id="84" name="n_2aveValue【図書館】&#10;有形固定資産減価償却率">
          <a:extLst>
            <a:ext uri="{FF2B5EF4-FFF2-40B4-BE49-F238E27FC236}">
              <a16:creationId xmlns:a16="http://schemas.microsoft.com/office/drawing/2014/main" id="{745B0B04-4C32-4C8F-B7F1-40E6FAA2F658}"/>
            </a:ext>
          </a:extLst>
        </xdr:cNvPr>
        <xdr:cNvSpPr txBox="1"/>
      </xdr:nvSpPr>
      <xdr:spPr>
        <a:xfrm>
          <a:off x="2385704" y="596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53992</xdr:rowOff>
    </xdr:from>
    <xdr:ext cx="405111" cy="259045"/>
    <xdr:sp macro="" textlink="">
      <xdr:nvSpPr>
        <xdr:cNvPr id="85" name="n_3aveValue【図書館】&#10;有形固定資産減価償却率">
          <a:extLst>
            <a:ext uri="{FF2B5EF4-FFF2-40B4-BE49-F238E27FC236}">
              <a16:creationId xmlns:a16="http://schemas.microsoft.com/office/drawing/2014/main" id="{526BC665-6833-432A-A690-DD485385A0E1}"/>
            </a:ext>
          </a:extLst>
        </xdr:cNvPr>
        <xdr:cNvSpPr txBox="1"/>
      </xdr:nvSpPr>
      <xdr:spPr>
        <a:xfrm>
          <a:off x="1611004" y="5921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170197</xdr:rowOff>
    </xdr:from>
    <xdr:ext cx="405111" cy="259045"/>
    <xdr:sp macro="" textlink="">
      <xdr:nvSpPr>
        <xdr:cNvPr id="86" name="n_4aveValue【図書館】&#10;有形固定資産減価償却率">
          <a:extLst>
            <a:ext uri="{FF2B5EF4-FFF2-40B4-BE49-F238E27FC236}">
              <a16:creationId xmlns:a16="http://schemas.microsoft.com/office/drawing/2014/main" id="{EDE64E65-C33A-439E-8E19-BB4BFAA2124E}"/>
            </a:ext>
          </a:extLst>
        </xdr:cNvPr>
        <xdr:cNvSpPr txBox="1"/>
      </xdr:nvSpPr>
      <xdr:spPr>
        <a:xfrm>
          <a:off x="836304" y="586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7637</xdr:rowOff>
    </xdr:from>
    <xdr:ext cx="405111" cy="259045"/>
    <xdr:sp macro="" textlink="">
      <xdr:nvSpPr>
        <xdr:cNvPr id="87" name="n_1mainValue【図書館】&#10;有形固定資産減価償却率">
          <a:extLst>
            <a:ext uri="{FF2B5EF4-FFF2-40B4-BE49-F238E27FC236}">
              <a16:creationId xmlns:a16="http://schemas.microsoft.com/office/drawing/2014/main" id="{F0A3BA43-AD20-41D9-85CC-9A791589273A}"/>
            </a:ext>
          </a:extLst>
        </xdr:cNvPr>
        <xdr:cNvSpPr txBox="1"/>
      </xdr:nvSpPr>
      <xdr:spPr>
        <a:xfrm>
          <a:off x="3170564" y="6545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139082</xdr:rowOff>
    </xdr:from>
    <xdr:ext cx="405111" cy="259045"/>
    <xdr:sp macro="" textlink="">
      <xdr:nvSpPr>
        <xdr:cNvPr id="88" name="n_2mainValue【図書館】&#10;有形固定資産減価償却率">
          <a:extLst>
            <a:ext uri="{FF2B5EF4-FFF2-40B4-BE49-F238E27FC236}">
              <a16:creationId xmlns:a16="http://schemas.microsoft.com/office/drawing/2014/main" id="{CA0B9D12-7CC4-458D-AA11-2C6BB64FE0CF}"/>
            </a:ext>
          </a:extLst>
        </xdr:cNvPr>
        <xdr:cNvSpPr txBox="1"/>
      </xdr:nvSpPr>
      <xdr:spPr>
        <a:xfrm>
          <a:off x="2385704" y="6509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102887</xdr:rowOff>
    </xdr:from>
    <xdr:ext cx="405111" cy="259045"/>
    <xdr:sp macro="" textlink="">
      <xdr:nvSpPr>
        <xdr:cNvPr id="89" name="n_3mainValue【図書館】&#10;有形固定資産減価償却率">
          <a:extLst>
            <a:ext uri="{FF2B5EF4-FFF2-40B4-BE49-F238E27FC236}">
              <a16:creationId xmlns:a16="http://schemas.microsoft.com/office/drawing/2014/main" id="{24A74913-4186-45D3-A235-5A0F01B9D6B6}"/>
            </a:ext>
          </a:extLst>
        </xdr:cNvPr>
        <xdr:cNvSpPr txBox="1"/>
      </xdr:nvSpPr>
      <xdr:spPr>
        <a:xfrm>
          <a:off x="1611004" y="647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62882</xdr:rowOff>
    </xdr:from>
    <xdr:ext cx="405111" cy="259045"/>
    <xdr:sp macro="" textlink="">
      <xdr:nvSpPr>
        <xdr:cNvPr id="90" name="n_4mainValue【図書館】&#10;有形固定資産減価償却率">
          <a:extLst>
            <a:ext uri="{FF2B5EF4-FFF2-40B4-BE49-F238E27FC236}">
              <a16:creationId xmlns:a16="http://schemas.microsoft.com/office/drawing/2014/main" id="{24190BC7-DB55-417F-9D01-523B09AD2C9C}"/>
            </a:ext>
          </a:extLst>
        </xdr:cNvPr>
        <xdr:cNvSpPr txBox="1"/>
      </xdr:nvSpPr>
      <xdr:spPr>
        <a:xfrm>
          <a:off x="836304" y="6433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1244DB6D-CD9E-4779-8016-96B1D971649D}"/>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ADAC697E-8A19-4475-AAA8-2E7CE4192A4B}"/>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E0DD621D-54DE-47BE-BFAC-5211B90D6197}"/>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CAB0765-52CB-4967-885B-1C438DBE4C6B}"/>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60459B39-912D-41BF-91AE-59881A20E02B}"/>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CE507FE-CE3F-48B7-ACF1-154CDD2194F1}"/>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ACD3646A-6524-4780-AD68-5082D64241E0}"/>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B72B8D55-5E12-4C21-A9E7-B3FF231D8920}"/>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BB765FE3-8C46-48E1-A1AC-01D6DED48F4A}"/>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6FCE7139-02D0-4D42-9160-D7B96FDA143D}"/>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6678B0AC-0E84-4D8B-8FA6-FA736B5CDBA7}"/>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2F9EEAC5-29CE-43AA-9843-127E0A9F128F}"/>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C78D1747-532F-4E93-82ED-65D8684C7843}"/>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4" name="テキスト ボックス 103">
          <a:extLst>
            <a:ext uri="{FF2B5EF4-FFF2-40B4-BE49-F238E27FC236}">
              <a16:creationId xmlns:a16="http://schemas.microsoft.com/office/drawing/2014/main" id="{4252EF00-838E-4542-ADF2-0A6B3063DDD3}"/>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25C75336-033D-4313-9C31-4E132661F793}"/>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6" name="テキスト ボックス 105">
          <a:extLst>
            <a:ext uri="{FF2B5EF4-FFF2-40B4-BE49-F238E27FC236}">
              <a16:creationId xmlns:a16="http://schemas.microsoft.com/office/drawing/2014/main" id="{27F4D590-8B08-4E8B-8F9D-C7043C1BE311}"/>
            </a:ext>
          </a:extLst>
        </xdr:cNvPr>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49FD991C-DB5A-4B04-815C-302B27121B04}"/>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8" name="テキスト ボックス 107">
          <a:extLst>
            <a:ext uri="{FF2B5EF4-FFF2-40B4-BE49-F238E27FC236}">
              <a16:creationId xmlns:a16="http://schemas.microsoft.com/office/drawing/2014/main" id="{0C281313-CF60-4E08-9111-52C326B78C46}"/>
            </a:ext>
          </a:extLst>
        </xdr:cNvPr>
        <xdr:cNvSpPr txBox="1"/>
      </xdr:nvSpPr>
      <xdr:spPr>
        <a:xfrm>
          <a:off x="540530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87088C00-30DD-49EE-87E9-4B0A373A5683}"/>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0" name="テキスト ボックス 109">
          <a:extLst>
            <a:ext uri="{FF2B5EF4-FFF2-40B4-BE49-F238E27FC236}">
              <a16:creationId xmlns:a16="http://schemas.microsoft.com/office/drawing/2014/main" id="{2C9A89B3-629B-41CE-9697-F3446751E26A}"/>
            </a:ext>
          </a:extLst>
        </xdr:cNvPr>
        <xdr:cNvSpPr txBox="1"/>
      </xdr:nvSpPr>
      <xdr:spPr>
        <a:xfrm>
          <a:off x="54053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51BC84FD-3C91-410B-94CA-2E12F02B3616}"/>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2" name="テキスト ボックス 111">
          <a:extLst>
            <a:ext uri="{FF2B5EF4-FFF2-40B4-BE49-F238E27FC236}">
              <a16:creationId xmlns:a16="http://schemas.microsoft.com/office/drawing/2014/main" id="{80307ADE-F241-4420-9F5C-EB496821D904}"/>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図書館】&#10;一人当たり面積グラフ枠">
          <a:extLst>
            <a:ext uri="{FF2B5EF4-FFF2-40B4-BE49-F238E27FC236}">
              <a16:creationId xmlns:a16="http://schemas.microsoft.com/office/drawing/2014/main" id="{1BA93301-EA9D-4CC6-8348-DA107B5CA038}"/>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148590</xdr:rowOff>
    </xdr:from>
    <xdr:to>
      <xdr:col>54</xdr:col>
      <xdr:colOff>189865</xdr:colOff>
      <xdr:row>41</xdr:row>
      <xdr:rowOff>95250</xdr:rowOff>
    </xdr:to>
    <xdr:cxnSp macro="">
      <xdr:nvCxnSpPr>
        <xdr:cNvPr id="114" name="直線コネクタ 113">
          <a:extLst>
            <a:ext uri="{FF2B5EF4-FFF2-40B4-BE49-F238E27FC236}">
              <a16:creationId xmlns:a16="http://schemas.microsoft.com/office/drawing/2014/main" id="{0DBFAEC0-1902-48B9-BCBB-5CB653E814D1}"/>
            </a:ext>
          </a:extLst>
        </xdr:cNvPr>
        <xdr:cNvCxnSpPr/>
      </xdr:nvCxnSpPr>
      <xdr:spPr>
        <a:xfrm flipV="1">
          <a:off x="9219565" y="5680710"/>
          <a:ext cx="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5" name="【図書館】&#10;一人当たり面積最小値テキスト">
          <a:extLst>
            <a:ext uri="{FF2B5EF4-FFF2-40B4-BE49-F238E27FC236}">
              <a16:creationId xmlns:a16="http://schemas.microsoft.com/office/drawing/2014/main" id="{B95669F7-64BB-42CF-B9D4-971B7DF5EF5A}"/>
            </a:ext>
          </a:extLst>
        </xdr:cNvPr>
        <xdr:cNvSpPr txBox="1"/>
      </xdr:nvSpPr>
      <xdr:spPr>
        <a:xfrm>
          <a:off x="9258300" y="697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6" name="直線コネクタ 115">
          <a:extLst>
            <a:ext uri="{FF2B5EF4-FFF2-40B4-BE49-F238E27FC236}">
              <a16:creationId xmlns:a16="http://schemas.microsoft.com/office/drawing/2014/main" id="{6521610F-AEE6-42DA-8270-4BF556BC5C54}"/>
            </a:ext>
          </a:extLst>
        </xdr:cNvPr>
        <xdr:cNvCxnSpPr/>
      </xdr:nvCxnSpPr>
      <xdr:spPr>
        <a:xfrm>
          <a:off x="9154160" y="69684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95267</xdr:rowOff>
    </xdr:from>
    <xdr:ext cx="469744" cy="259045"/>
    <xdr:sp macro="" textlink="">
      <xdr:nvSpPr>
        <xdr:cNvPr id="117" name="【図書館】&#10;一人当たり面積最大値テキスト">
          <a:extLst>
            <a:ext uri="{FF2B5EF4-FFF2-40B4-BE49-F238E27FC236}">
              <a16:creationId xmlns:a16="http://schemas.microsoft.com/office/drawing/2014/main" id="{92CE91C1-4730-4CBF-8D18-0526F495938C}"/>
            </a:ext>
          </a:extLst>
        </xdr:cNvPr>
        <xdr:cNvSpPr txBox="1"/>
      </xdr:nvSpPr>
      <xdr:spPr>
        <a:xfrm>
          <a:off x="9258300" y="5459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148590</xdr:rowOff>
    </xdr:from>
    <xdr:to>
      <xdr:col>55</xdr:col>
      <xdr:colOff>88900</xdr:colOff>
      <xdr:row>33</xdr:row>
      <xdr:rowOff>148590</xdr:rowOff>
    </xdr:to>
    <xdr:cxnSp macro="">
      <xdr:nvCxnSpPr>
        <xdr:cNvPr id="118" name="直線コネクタ 117">
          <a:extLst>
            <a:ext uri="{FF2B5EF4-FFF2-40B4-BE49-F238E27FC236}">
              <a16:creationId xmlns:a16="http://schemas.microsoft.com/office/drawing/2014/main" id="{EB906927-B9DF-47C6-BE29-D98A0B8731F3}"/>
            </a:ext>
          </a:extLst>
        </xdr:cNvPr>
        <xdr:cNvCxnSpPr/>
      </xdr:nvCxnSpPr>
      <xdr:spPr>
        <a:xfrm>
          <a:off x="9154160" y="56807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71137</xdr:rowOff>
    </xdr:from>
    <xdr:ext cx="469744" cy="259045"/>
    <xdr:sp macro="" textlink="">
      <xdr:nvSpPr>
        <xdr:cNvPr id="119" name="【図書館】&#10;一人当たり面積平均値テキスト">
          <a:extLst>
            <a:ext uri="{FF2B5EF4-FFF2-40B4-BE49-F238E27FC236}">
              <a16:creationId xmlns:a16="http://schemas.microsoft.com/office/drawing/2014/main" id="{986E2AA8-E641-4096-854A-70B04D9CD971}"/>
            </a:ext>
          </a:extLst>
        </xdr:cNvPr>
        <xdr:cNvSpPr txBox="1"/>
      </xdr:nvSpPr>
      <xdr:spPr>
        <a:xfrm>
          <a:off x="9258300" y="62738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48260</xdr:rowOff>
    </xdr:from>
    <xdr:to>
      <xdr:col>55</xdr:col>
      <xdr:colOff>50800</xdr:colOff>
      <xdr:row>38</xdr:row>
      <xdr:rowOff>149860</xdr:rowOff>
    </xdr:to>
    <xdr:sp macro="" textlink="">
      <xdr:nvSpPr>
        <xdr:cNvPr id="120" name="フローチャート: 判断 119">
          <a:extLst>
            <a:ext uri="{FF2B5EF4-FFF2-40B4-BE49-F238E27FC236}">
              <a16:creationId xmlns:a16="http://schemas.microsoft.com/office/drawing/2014/main" id="{48EA83C1-C6C3-4BE0-BA95-1606C19215F0}"/>
            </a:ext>
          </a:extLst>
        </xdr:cNvPr>
        <xdr:cNvSpPr/>
      </xdr:nvSpPr>
      <xdr:spPr>
        <a:xfrm>
          <a:off x="9192260" y="64185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71120</xdr:rowOff>
    </xdr:from>
    <xdr:to>
      <xdr:col>50</xdr:col>
      <xdr:colOff>165100</xdr:colOff>
      <xdr:row>39</xdr:row>
      <xdr:rowOff>1270</xdr:rowOff>
    </xdr:to>
    <xdr:sp macro="" textlink="">
      <xdr:nvSpPr>
        <xdr:cNvPr id="121" name="フローチャート: 判断 120">
          <a:extLst>
            <a:ext uri="{FF2B5EF4-FFF2-40B4-BE49-F238E27FC236}">
              <a16:creationId xmlns:a16="http://schemas.microsoft.com/office/drawing/2014/main" id="{B02CA648-09CC-4909-9223-4B8FFD58BE2E}"/>
            </a:ext>
          </a:extLst>
        </xdr:cNvPr>
        <xdr:cNvSpPr/>
      </xdr:nvSpPr>
      <xdr:spPr>
        <a:xfrm>
          <a:off x="8445500" y="64414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78740</xdr:rowOff>
    </xdr:from>
    <xdr:to>
      <xdr:col>46</xdr:col>
      <xdr:colOff>38100</xdr:colOff>
      <xdr:row>39</xdr:row>
      <xdr:rowOff>8890</xdr:rowOff>
    </xdr:to>
    <xdr:sp macro="" textlink="">
      <xdr:nvSpPr>
        <xdr:cNvPr id="122" name="フローチャート: 判断 121">
          <a:extLst>
            <a:ext uri="{FF2B5EF4-FFF2-40B4-BE49-F238E27FC236}">
              <a16:creationId xmlns:a16="http://schemas.microsoft.com/office/drawing/2014/main" id="{588F9EF4-EC10-4EC1-A6AB-B8CAF7C0C465}"/>
            </a:ext>
          </a:extLst>
        </xdr:cNvPr>
        <xdr:cNvSpPr/>
      </xdr:nvSpPr>
      <xdr:spPr>
        <a:xfrm>
          <a:off x="7670800" y="64490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86360</xdr:rowOff>
    </xdr:from>
    <xdr:to>
      <xdr:col>41</xdr:col>
      <xdr:colOff>101600</xdr:colOff>
      <xdr:row>39</xdr:row>
      <xdr:rowOff>16510</xdr:rowOff>
    </xdr:to>
    <xdr:sp macro="" textlink="">
      <xdr:nvSpPr>
        <xdr:cNvPr id="123" name="フローチャート: 判断 122">
          <a:extLst>
            <a:ext uri="{FF2B5EF4-FFF2-40B4-BE49-F238E27FC236}">
              <a16:creationId xmlns:a16="http://schemas.microsoft.com/office/drawing/2014/main" id="{114BD8EB-AD7C-4ADC-8B83-DF131D4F5DF4}"/>
            </a:ext>
          </a:extLst>
        </xdr:cNvPr>
        <xdr:cNvSpPr/>
      </xdr:nvSpPr>
      <xdr:spPr>
        <a:xfrm>
          <a:off x="6873240" y="64566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139700</xdr:rowOff>
    </xdr:from>
    <xdr:to>
      <xdr:col>36</xdr:col>
      <xdr:colOff>165100</xdr:colOff>
      <xdr:row>39</xdr:row>
      <xdr:rowOff>69850</xdr:rowOff>
    </xdr:to>
    <xdr:sp macro="" textlink="">
      <xdr:nvSpPr>
        <xdr:cNvPr id="124" name="フローチャート: 判断 123">
          <a:extLst>
            <a:ext uri="{FF2B5EF4-FFF2-40B4-BE49-F238E27FC236}">
              <a16:creationId xmlns:a16="http://schemas.microsoft.com/office/drawing/2014/main" id="{7F691CD7-C15D-4305-90FD-A9C404AEB1C6}"/>
            </a:ext>
          </a:extLst>
        </xdr:cNvPr>
        <xdr:cNvSpPr/>
      </xdr:nvSpPr>
      <xdr:spPr>
        <a:xfrm>
          <a:off x="6098540" y="65100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3CA6B5C1-6DC5-4B7C-8EFB-0B75871A52A1}"/>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66ED78B6-F294-481C-A8FD-0830FDE0ED2B}"/>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8C3525B2-129E-42C8-8B1F-E34DC8627AA4}"/>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1F49FCBF-6B7A-419B-A3C3-1BC6B66DDF28}"/>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84E1DFA7-C709-4177-ABC2-3677A8559BDE}"/>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90170</xdr:rowOff>
    </xdr:from>
    <xdr:to>
      <xdr:col>55</xdr:col>
      <xdr:colOff>50800</xdr:colOff>
      <xdr:row>40</xdr:row>
      <xdr:rowOff>20320</xdr:rowOff>
    </xdr:to>
    <xdr:sp macro="" textlink="">
      <xdr:nvSpPr>
        <xdr:cNvPr id="130" name="楕円 129">
          <a:extLst>
            <a:ext uri="{FF2B5EF4-FFF2-40B4-BE49-F238E27FC236}">
              <a16:creationId xmlns:a16="http://schemas.microsoft.com/office/drawing/2014/main" id="{CB05608B-5914-4667-944B-C74EBC2108DB}"/>
            </a:ext>
          </a:extLst>
        </xdr:cNvPr>
        <xdr:cNvSpPr/>
      </xdr:nvSpPr>
      <xdr:spPr>
        <a:xfrm>
          <a:off x="9192260" y="66281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68597</xdr:rowOff>
    </xdr:from>
    <xdr:ext cx="469744" cy="259045"/>
    <xdr:sp macro="" textlink="">
      <xdr:nvSpPr>
        <xdr:cNvPr id="131" name="【図書館】&#10;一人当たり面積該当値テキスト">
          <a:extLst>
            <a:ext uri="{FF2B5EF4-FFF2-40B4-BE49-F238E27FC236}">
              <a16:creationId xmlns:a16="http://schemas.microsoft.com/office/drawing/2014/main" id="{F1FF6FF3-8A18-4B26-9F1E-E32F811505E8}"/>
            </a:ext>
          </a:extLst>
        </xdr:cNvPr>
        <xdr:cNvSpPr txBox="1"/>
      </xdr:nvSpPr>
      <xdr:spPr>
        <a:xfrm>
          <a:off x="9258300" y="6606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97790</xdr:rowOff>
    </xdr:from>
    <xdr:to>
      <xdr:col>50</xdr:col>
      <xdr:colOff>165100</xdr:colOff>
      <xdr:row>40</xdr:row>
      <xdr:rowOff>27940</xdr:rowOff>
    </xdr:to>
    <xdr:sp macro="" textlink="">
      <xdr:nvSpPr>
        <xdr:cNvPr id="132" name="楕円 131">
          <a:extLst>
            <a:ext uri="{FF2B5EF4-FFF2-40B4-BE49-F238E27FC236}">
              <a16:creationId xmlns:a16="http://schemas.microsoft.com/office/drawing/2014/main" id="{B72B7228-8880-465F-B5E2-66F3BDD707C5}"/>
            </a:ext>
          </a:extLst>
        </xdr:cNvPr>
        <xdr:cNvSpPr/>
      </xdr:nvSpPr>
      <xdr:spPr>
        <a:xfrm>
          <a:off x="8445500" y="66357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140970</xdr:rowOff>
    </xdr:from>
    <xdr:to>
      <xdr:col>55</xdr:col>
      <xdr:colOff>0</xdr:colOff>
      <xdr:row>39</xdr:row>
      <xdr:rowOff>148590</xdr:rowOff>
    </xdr:to>
    <xdr:cxnSp macro="">
      <xdr:nvCxnSpPr>
        <xdr:cNvPr id="133" name="直線コネクタ 132">
          <a:extLst>
            <a:ext uri="{FF2B5EF4-FFF2-40B4-BE49-F238E27FC236}">
              <a16:creationId xmlns:a16="http://schemas.microsoft.com/office/drawing/2014/main" id="{81EB29BC-F9E8-4D16-9315-E9541351E9BD}"/>
            </a:ext>
          </a:extLst>
        </xdr:cNvPr>
        <xdr:cNvCxnSpPr/>
      </xdr:nvCxnSpPr>
      <xdr:spPr>
        <a:xfrm flipV="1">
          <a:off x="8496300" y="6678930"/>
          <a:ext cx="7239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105410</xdr:rowOff>
    </xdr:from>
    <xdr:to>
      <xdr:col>46</xdr:col>
      <xdr:colOff>38100</xdr:colOff>
      <xdr:row>40</xdr:row>
      <xdr:rowOff>35560</xdr:rowOff>
    </xdr:to>
    <xdr:sp macro="" textlink="">
      <xdr:nvSpPr>
        <xdr:cNvPr id="134" name="楕円 133">
          <a:extLst>
            <a:ext uri="{FF2B5EF4-FFF2-40B4-BE49-F238E27FC236}">
              <a16:creationId xmlns:a16="http://schemas.microsoft.com/office/drawing/2014/main" id="{B160FDED-0732-45B8-B9A5-FC7E4925ACB8}"/>
            </a:ext>
          </a:extLst>
        </xdr:cNvPr>
        <xdr:cNvSpPr/>
      </xdr:nvSpPr>
      <xdr:spPr>
        <a:xfrm>
          <a:off x="7670800" y="66433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148590</xdr:rowOff>
    </xdr:from>
    <xdr:to>
      <xdr:col>50</xdr:col>
      <xdr:colOff>114300</xdr:colOff>
      <xdr:row>39</xdr:row>
      <xdr:rowOff>156210</xdr:rowOff>
    </xdr:to>
    <xdr:cxnSp macro="">
      <xdr:nvCxnSpPr>
        <xdr:cNvPr id="135" name="直線コネクタ 134">
          <a:extLst>
            <a:ext uri="{FF2B5EF4-FFF2-40B4-BE49-F238E27FC236}">
              <a16:creationId xmlns:a16="http://schemas.microsoft.com/office/drawing/2014/main" id="{DF7420B0-2872-4189-9EA1-DB47A4321985}"/>
            </a:ext>
          </a:extLst>
        </xdr:cNvPr>
        <xdr:cNvCxnSpPr/>
      </xdr:nvCxnSpPr>
      <xdr:spPr>
        <a:xfrm flipV="1">
          <a:off x="7713980" y="6686550"/>
          <a:ext cx="7823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113030</xdr:rowOff>
    </xdr:from>
    <xdr:to>
      <xdr:col>41</xdr:col>
      <xdr:colOff>101600</xdr:colOff>
      <xdr:row>40</xdr:row>
      <xdr:rowOff>43180</xdr:rowOff>
    </xdr:to>
    <xdr:sp macro="" textlink="">
      <xdr:nvSpPr>
        <xdr:cNvPr id="136" name="楕円 135">
          <a:extLst>
            <a:ext uri="{FF2B5EF4-FFF2-40B4-BE49-F238E27FC236}">
              <a16:creationId xmlns:a16="http://schemas.microsoft.com/office/drawing/2014/main" id="{AFDF1FE9-99B2-4010-9945-BB96267FAA02}"/>
            </a:ext>
          </a:extLst>
        </xdr:cNvPr>
        <xdr:cNvSpPr/>
      </xdr:nvSpPr>
      <xdr:spPr>
        <a:xfrm>
          <a:off x="6873240" y="66509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156210</xdr:rowOff>
    </xdr:from>
    <xdr:to>
      <xdr:col>45</xdr:col>
      <xdr:colOff>177800</xdr:colOff>
      <xdr:row>39</xdr:row>
      <xdr:rowOff>163830</xdr:rowOff>
    </xdr:to>
    <xdr:cxnSp macro="">
      <xdr:nvCxnSpPr>
        <xdr:cNvPr id="137" name="直線コネクタ 136">
          <a:extLst>
            <a:ext uri="{FF2B5EF4-FFF2-40B4-BE49-F238E27FC236}">
              <a16:creationId xmlns:a16="http://schemas.microsoft.com/office/drawing/2014/main" id="{E07A5131-5730-4F8F-AB43-1033F942E50A}"/>
            </a:ext>
          </a:extLst>
        </xdr:cNvPr>
        <xdr:cNvCxnSpPr/>
      </xdr:nvCxnSpPr>
      <xdr:spPr>
        <a:xfrm flipV="1">
          <a:off x="6924040" y="6694170"/>
          <a:ext cx="78994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120650</xdr:rowOff>
    </xdr:from>
    <xdr:to>
      <xdr:col>36</xdr:col>
      <xdr:colOff>165100</xdr:colOff>
      <xdr:row>40</xdr:row>
      <xdr:rowOff>50800</xdr:rowOff>
    </xdr:to>
    <xdr:sp macro="" textlink="">
      <xdr:nvSpPr>
        <xdr:cNvPr id="138" name="楕円 137">
          <a:extLst>
            <a:ext uri="{FF2B5EF4-FFF2-40B4-BE49-F238E27FC236}">
              <a16:creationId xmlns:a16="http://schemas.microsoft.com/office/drawing/2014/main" id="{A7740FF2-BCE0-4A6E-A332-9A0C48A53267}"/>
            </a:ext>
          </a:extLst>
        </xdr:cNvPr>
        <xdr:cNvSpPr/>
      </xdr:nvSpPr>
      <xdr:spPr>
        <a:xfrm>
          <a:off x="6098540" y="66586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163830</xdr:rowOff>
    </xdr:from>
    <xdr:to>
      <xdr:col>41</xdr:col>
      <xdr:colOff>50800</xdr:colOff>
      <xdr:row>40</xdr:row>
      <xdr:rowOff>0</xdr:rowOff>
    </xdr:to>
    <xdr:cxnSp macro="">
      <xdr:nvCxnSpPr>
        <xdr:cNvPr id="139" name="直線コネクタ 138">
          <a:extLst>
            <a:ext uri="{FF2B5EF4-FFF2-40B4-BE49-F238E27FC236}">
              <a16:creationId xmlns:a16="http://schemas.microsoft.com/office/drawing/2014/main" id="{7B6F39CA-F14B-4311-B8E7-9926CB285263}"/>
            </a:ext>
          </a:extLst>
        </xdr:cNvPr>
        <xdr:cNvCxnSpPr/>
      </xdr:nvCxnSpPr>
      <xdr:spPr>
        <a:xfrm flipV="1">
          <a:off x="6149340" y="6701790"/>
          <a:ext cx="7747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17797</xdr:rowOff>
    </xdr:from>
    <xdr:ext cx="469744" cy="259045"/>
    <xdr:sp macro="" textlink="">
      <xdr:nvSpPr>
        <xdr:cNvPr id="140" name="n_1aveValue【図書館】&#10;一人当たり面積">
          <a:extLst>
            <a:ext uri="{FF2B5EF4-FFF2-40B4-BE49-F238E27FC236}">
              <a16:creationId xmlns:a16="http://schemas.microsoft.com/office/drawing/2014/main" id="{F9FD0538-2B46-4A7A-B823-7857AA3677F4}"/>
            </a:ext>
          </a:extLst>
        </xdr:cNvPr>
        <xdr:cNvSpPr txBox="1"/>
      </xdr:nvSpPr>
      <xdr:spPr>
        <a:xfrm>
          <a:off x="8271587" y="6220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25417</xdr:rowOff>
    </xdr:from>
    <xdr:ext cx="469744" cy="259045"/>
    <xdr:sp macro="" textlink="">
      <xdr:nvSpPr>
        <xdr:cNvPr id="141" name="n_2aveValue【図書館】&#10;一人当たり面積">
          <a:extLst>
            <a:ext uri="{FF2B5EF4-FFF2-40B4-BE49-F238E27FC236}">
              <a16:creationId xmlns:a16="http://schemas.microsoft.com/office/drawing/2014/main" id="{3B6649BC-E683-4552-AF36-E5EA965F3903}"/>
            </a:ext>
          </a:extLst>
        </xdr:cNvPr>
        <xdr:cNvSpPr txBox="1"/>
      </xdr:nvSpPr>
      <xdr:spPr>
        <a:xfrm>
          <a:off x="7509587" y="6228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33037</xdr:rowOff>
    </xdr:from>
    <xdr:ext cx="469744" cy="259045"/>
    <xdr:sp macro="" textlink="">
      <xdr:nvSpPr>
        <xdr:cNvPr id="142" name="n_3aveValue【図書館】&#10;一人当たり面積">
          <a:extLst>
            <a:ext uri="{FF2B5EF4-FFF2-40B4-BE49-F238E27FC236}">
              <a16:creationId xmlns:a16="http://schemas.microsoft.com/office/drawing/2014/main" id="{622FCC39-735B-4517-89EC-2B17342BE9EF}"/>
            </a:ext>
          </a:extLst>
        </xdr:cNvPr>
        <xdr:cNvSpPr txBox="1"/>
      </xdr:nvSpPr>
      <xdr:spPr>
        <a:xfrm>
          <a:off x="6712027" y="6235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86377</xdr:rowOff>
    </xdr:from>
    <xdr:ext cx="469744" cy="259045"/>
    <xdr:sp macro="" textlink="">
      <xdr:nvSpPr>
        <xdr:cNvPr id="143" name="n_4aveValue【図書館】&#10;一人当たり面積">
          <a:extLst>
            <a:ext uri="{FF2B5EF4-FFF2-40B4-BE49-F238E27FC236}">
              <a16:creationId xmlns:a16="http://schemas.microsoft.com/office/drawing/2014/main" id="{3C43E856-D009-4430-9BEA-931C290C8BF9}"/>
            </a:ext>
          </a:extLst>
        </xdr:cNvPr>
        <xdr:cNvSpPr txBox="1"/>
      </xdr:nvSpPr>
      <xdr:spPr>
        <a:xfrm>
          <a:off x="5937327" y="628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19067</xdr:rowOff>
    </xdr:from>
    <xdr:ext cx="469744" cy="259045"/>
    <xdr:sp macro="" textlink="">
      <xdr:nvSpPr>
        <xdr:cNvPr id="144" name="n_1mainValue【図書館】&#10;一人当たり面積">
          <a:extLst>
            <a:ext uri="{FF2B5EF4-FFF2-40B4-BE49-F238E27FC236}">
              <a16:creationId xmlns:a16="http://schemas.microsoft.com/office/drawing/2014/main" id="{6AA26B6A-C455-436E-92D8-1B760235326C}"/>
            </a:ext>
          </a:extLst>
        </xdr:cNvPr>
        <xdr:cNvSpPr txBox="1"/>
      </xdr:nvSpPr>
      <xdr:spPr>
        <a:xfrm>
          <a:off x="8271587" y="6724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26687</xdr:rowOff>
    </xdr:from>
    <xdr:ext cx="469744" cy="259045"/>
    <xdr:sp macro="" textlink="">
      <xdr:nvSpPr>
        <xdr:cNvPr id="145" name="n_2mainValue【図書館】&#10;一人当たり面積">
          <a:extLst>
            <a:ext uri="{FF2B5EF4-FFF2-40B4-BE49-F238E27FC236}">
              <a16:creationId xmlns:a16="http://schemas.microsoft.com/office/drawing/2014/main" id="{ED298408-27C9-4DF9-92AF-3A85F7E5A272}"/>
            </a:ext>
          </a:extLst>
        </xdr:cNvPr>
        <xdr:cNvSpPr txBox="1"/>
      </xdr:nvSpPr>
      <xdr:spPr>
        <a:xfrm>
          <a:off x="7509587" y="6732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34307</xdr:rowOff>
    </xdr:from>
    <xdr:ext cx="469744" cy="259045"/>
    <xdr:sp macro="" textlink="">
      <xdr:nvSpPr>
        <xdr:cNvPr id="146" name="n_3mainValue【図書館】&#10;一人当たり面積">
          <a:extLst>
            <a:ext uri="{FF2B5EF4-FFF2-40B4-BE49-F238E27FC236}">
              <a16:creationId xmlns:a16="http://schemas.microsoft.com/office/drawing/2014/main" id="{2BA500F1-AF17-48D6-9470-CFDF40ACB5B8}"/>
            </a:ext>
          </a:extLst>
        </xdr:cNvPr>
        <xdr:cNvSpPr txBox="1"/>
      </xdr:nvSpPr>
      <xdr:spPr>
        <a:xfrm>
          <a:off x="6712027" y="673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41927</xdr:rowOff>
    </xdr:from>
    <xdr:ext cx="469744" cy="259045"/>
    <xdr:sp macro="" textlink="">
      <xdr:nvSpPr>
        <xdr:cNvPr id="147" name="n_4mainValue【図書館】&#10;一人当たり面積">
          <a:extLst>
            <a:ext uri="{FF2B5EF4-FFF2-40B4-BE49-F238E27FC236}">
              <a16:creationId xmlns:a16="http://schemas.microsoft.com/office/drawing/2014/main" id="{401F5552-2865-4279-9EDC-5B2EFEF44B62}"/>
            </a:ext>
          </a:extLst>
        </xdr:cNvPr>
        <xdr:cNvSpPr txBox="1"/>
      </xdr:nvSpPr>
      <xdr:spPr>
        <a:xfrm>
          <a:off x="59373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57224D3C-E6DA-456C-9B5D-D2184419C7E5}"/>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9B544D6E-5D70-4DEB-812A-2B7C49F01A28}"/>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69DC0A47-E7EA-45CE-8975-82356E544B6B}"/>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29050224-43C6-4379-98F9-1D4CF08522ED}"/>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8F3BBAF3-F46A-4FBD-BE30-B2B5D8F9319E}"/>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E9AF5F0B-1719-43E3-A9F4-55F9F80E8DD2}"/>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A2C8E501-72C5-4A59-A510-B1861E93FDD2}"/>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672B4149-BB80-4532-B1BA-BAFDA7D884F9}"/>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24B60DEE-A10D-45F9-AEF1-5CF5FBAE368A}"/>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14353452-03F7-4126-B490-0D2A38046F93}"/>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2F90D387-353D-4C77-A161-A285143CB0E5}"/>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6679CCB7-B244-46F5-AC0F-42C28A668FA7}"/>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2D15416B-C11D-484C-BFD9-A78D23DA9C18}"/>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C393E1BC-6866-42FB-B9D7-F632E3675AB4}"/>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76980DE0-5055-4657-BCE9-346D698DA2E1}"/>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7685398E-AA45-4122-BE7A-ED52B4C66771}"/>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2742ADE8-A996-4704-81D7-47DD71E307D1}"/>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A9A4D584-96AE-44D8-A821-2F24BBECFE82}"/>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DE58F42D-B551-496A-A372-0D985AA114EB}"/>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9414BACA-8D56-446C-BD47-81B21CF8ECB1}"/>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05F2DD45-B728-448B-9AC7-A681EE93503F}"/>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C80BBBBE-8980-4F16-9FBD-AF7441B9DB1C}"/>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25DBBE1A-553A-4D31-8046-9156ADB5C754}"/>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体育館・プール】&#10;有形固定資産減価償却率グラフ枠">
          <a:extLst>
            <a:ext uri="{FF2B5EF4-FFF2-40B4-BE49-F238E27FC236}">
              <a16:creationId xmlns:a16="http://schemas.microsoft.com/office/drawing/2014/main" id="{DB0D414A-21A2-4592-B4A6-D4824AE08D12}"/>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137160</xdr:rowOff>
    </xdr:from>
    <xdr:to>
      <xdr:col>24</xdr:col>
      <xdr:colOff>62865</xdr:colOff>
      <xdr:row>64</xdr:row>
      <xdr:rowOff>76200</xdr:rowOff>
    </xdr:to>
    <xdr:cxnSp macro="">
      <xdr:nvCxnSpPr>
        <xdr:cNvPr id="172" name="直線コネクタ 171">
          <a:extLst>
            <a:ext uri="{FF2B5EF4-FFF2-40B4-BE49-F238E27FC236}">
              <a16:creationId xmlns:a16="http://schemas.microsoft.com/office/drawing/2014/main" id="{3437DC12-883A-42CA-9585-C8449C50E54B}"/>
            </a:ext>
          </a:extLst>
        </xdr:cNvPr>
        <xdr:cNvCxnSpPr/>
      </xdr:nvCxnSpPr>
      <xdr:spPr>
        <a:xfrm flipV="1">
          <a:off x="4086225" y="935736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3" name="【体育館・プール】&#10;有形固定資産減価償却率最小値テキスト">
          <a:extLst>
            <a:ext uri="{FF2B5EF4-FFF2-40B4-BE49-F238E27FC236}">
              <a16:creationId xmlns:a16="http://schemas.microsoft.com/office/drawing/2014/main" id="{06854AB5-6277-4D68-B522-783B80ADE8BC}"/>
            </a:ext>
          </a:extLst>
        </xdr:cNvPr>
        <xdr:cNvSpPr txBox="1"/>
      </xdr:nvSpPr>
      <xdr:spPr>
        <a:xfrm>
          <a:off x="412496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4" name="直線コネクタ 173">
          <a:extLst>
            <a:ext uri="{FF2B5EF4-FFF2-40B4-BE49-F238E27FC236}">
              <a16:creationId xmlns:a16="http://schemas.microsoft.com/office/drawing/2014/main" id="{079D1FC1-DA00-4A95-A05E-5EA6E8C79FB2}"/>
            </a:ext>
          </a:extLst>
        </xdr:cNvPr>
        <xdr:cNvCxnSpPr/>
      </xdr:nvCxnSpPr>
      <xdr:spPr>
        <a:xfrm>
          <a:off x="402082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83837</xdr:rowOff>
    </xdr:from>
    <xdr:ext cx="405111" cy="259045"/>
    <xdr:sp macro="" textlink="">
      <xdr:nvSpPr>
        <xdr:cNvPr id="175" name="【体育館・プール】&#10;有形固定資産減価償却率最大値テキスト">
          <a:extLst>
            <a:ext uri="{FF2B5EF4-FFF2-40B4-BE49-F238E27FC236}">
              <a16:creationId xmlns:a16="http://schemas.microsoft.com/office/drawing/2014/main" id="{551A782E-ADC7-4FB3-A006-1DE13C3C3967}"/>
            </a:ext>
          </a:extLst>
        </xdr:cNvPr>
        <xdr:cNvSpPr txBox="1"/>
      </xdr:nvSpPr>
      <xdr:spPr>
        <a:xfrm>
          <a:off x="4124960" y="9136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137160</xdr:rowOff>
    </xdr:from>
    <xdr:to>
      <xdr:col>24</xdr:col>
      <xdr:colOff>152400</xdr:colOff>
      <xdr:row>55</xdr:row>
      <xdr:rowOff>137160</xdr:rowOff>
    </xdr:to>
    <xdr:cxnSp macro="">
      <xdr:nvCxnSpPr>
        <xdr:cNvPr id="176" name="直線コネクタ 175">
          <a:extLst>
            <a:ext uri="{FF2B5EF4-FFF2-40B4-BE49-F238E27FC236}">
              <a16:creationId xmlns:a16="http://schemas.microsoft.com/office/drawing/2014/main" id="{D63EAC51-9539-49DF-8E68-7467C9ED9EB4}"/>
            </a:ext>
          </a:extLst>
        </xdr:cNvPr>
        <xdr:cNvCxnSpPr/>
      </xdr:nvCxnSpPr>
      <xdr:spPr>
        <a:xfrm>
          <a:off x="4020820" y="93573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108602</xdr:rowOff>
    </xdr:from>
    <xdr:ext cx="405111" cy="259045"/>
    <xdr:sp macro="" textlink="">
      <xdr:nvSpPr>
        <xdr:cNvPr id="177" name="【体育館・プール】&#10;有形固定資産減価償却率平均値テキスト">
          <a:extLst>
            <a:ext uri="{FF2B5EF4-FFF2-40B4-BE49-F238E27FC236}">
              <a16:creationId xmlns:a16="http://schemas.microsoft.com/office/drawing/2014/main" id="{4EF65E90-3BF5-41D8-B9CC-F94374167A41}"/>
            </a:ext>
          </a:extLst>
        </xdr:cNvPr>
        <xdr:cNvSpPr txBox="1"/>
      </xdr:nvSpPr>
      <xdr:spPr>
        <a:xfrm>
          <a:off x="4124960" y="101670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130175</xdr:rowOff>
    </xdr:from>
    <xdr:to>
      <xdr:col>24</xdr:col>
      <xdr:colOff>114300</xdr:colOff>
      <xdr:row>61</xdr:row>
      <xdr:rowOff>60325</xdr:rowOff>
    </xdr:to>
    <xdr:sp macro="" textlink="">
      <xdr:nvSpPr>
        <xdr:cNvPr id="178" name="フローチャート: 判断 177">
          <a:extLst>
            <a:ext uri="{FF2B5EF4-FFF2-40B4-BE49-F238E27FC236}">
              <a16:creationId xmlns:a16="http://schemas.microsoft.com/office/drawing/2014/main" id="{5F0EF3EE-28E6-4A4A-A6A5-7E041964377F}"/>
            </a:ext>
          </a:extLst>
        </xdr:cNvPr>
        <xdr:cNvSpPr/>
      </xdr:nvSpPr>
      <xdr:spPr>
        <a:xfrm>
          <a:off x="4036060" y="1018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97790</xdr:rowOff>
    </xdr:from>
    <xdr:to>
      <xdr:col>20</xdr:col>
      <xdr:colOff>38100</xdr:colOff>
      <xdr:row>61</xdr:row>
      <xdr:rowOff>27940</xdr:rowOff>
    </xdr:to>
    <xdr:sp macro="" textlink="">
      <xdr:nvSpPr>
        <xdr:cNvPr id="179" name="フローチャート: 判断 178">
          <a:extLst>
            <a:ext uri="{FF2B5EF4-FFF2-40B4-BE49-F238E27FC236}">
              <a16:creationId xmlns:a16="http://schemas.microsoft.com/office/drawing/2014/main" id="{B78527BF-55DB-4965-BB8E-B81C11FA6441}"/>
            </a:ext>
          </a:extLst>
        </xdr:cNvPr>
        <xdr:cNvSpPr/>
      </xdr:nvSpPr>
      <xdr:spPr>
        <a:xfrm>
          <a:off x="3312160" y="101561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71120</xdr:rowOff>
    </xdr:from>
    <xdr:to>
      <xdr:col>15</xdr:col>
      <xdr:colOff>101600</xdr:colOff>
      <xdr:row>61</xdr:row>
      <xdr:rowOff>1270</xdr:rowOff>
    </xdr:to>
    <xdr:sp macro="" textlink="">
      <xdr:nvSpPr>
        <xdr:cNvPr id="180" name="フローチャート: 判断 179">
          <a:extLst>
            <a:ext uri="{FF2B5EF4-FFF2-40B4-BE49-F238E27FC236}">
              <a16:creationId xmlns:a16="http://schemas.microsoft.com/office/drawing/2014/main" id="{81E3B8F8-790B-4524-9C42-2C00202E91EB}"/>
            </a:ext>
          </a:extLst>
        </xdr:cNvPr>
        <xdr:cNvSpPr/>
      </xdr:nvSpPr>
      <xdr:spPr>
        <a:xfrm>
          <a:off x="2514600" y="101295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40640</xdr:rowOff>
    </xdr:from>
    <xdr:to>
      <xdr:col>10</xdr:col>
      <xdr:colOff>165100</xdr:colOff>
      <xdr:row>60</xdr:row>
      <xdr:rowOff>142240</xdr:rowOff>
    </xdr:to>
    <xdr:sp macro="" textlink="">
      <xdr:nvSpPr>
        <xdr:cNvPr id="181" name="フローチャート: 判断 180">
          <a:extLst>
            <a:ext uri="{FF2B5EF4-FFF2-40B4-BE49-F238E27FC236}">
              <a16:creationId xmlns:a16="http://schemas.microsoft.com/office/drawing/2014/main" id="{8E6582C5-8810-4278-BAE0-8D16DEE33198}"/>
            </a:ext>
          </a:extLst>
        </xdr:cNvPr>
        <xdr:cNvSpPr/>
      </xdr:nvSpPr>
      <xdr:spPr>
        <a:xfrm>
          <a:off x="1739900" y="10099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80645</xdr:rowOff>
    </xdr:from>
    <xdr:to>
      <xdr:col>6</xdr:col>
      <xdr:colOff>38100</xdr:colOff>
      <xdr:row>61</xdr:row>
      <xdr:rowOff>10795</xdr:rowOff>
    </xdr:to>
    <xdr:sp macro="" textlink="">
      <xdr:nvSpPr>
        <xdr:cNvPr id="182" name="フローチャート: 判断 181">
          <a:extLst>
            <a:ext uri="{FF2B5EF4-FFF2-40B4-BE49-F238E27FC236}">
              <a16:creationId xmlns:a16="http://schemas.microsoft.com/office/drawing/2014/main" id="{C58AF5B5-9B41-4AA1-9401-24F0CA0DF80B}"/>
            </a:ext>
          </a:extLst>
        </xdr:cNvPr>
        <xdr:cNvSpPr/>
      </xdr:nvSpPr>
      <xdr:spPr>
        <a:xfrm>
          <a:off x="965200" y="101390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5D0B3FF2-0C88-45B8-89CC-FF7351C5E5D2}"/>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3B22DA2-BFE5-4C75-A9E6-3544EA6EC256}"/>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753645FE-F86A-401B-ACCB-3026B9F00793}"/>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DF1222B3-7A2C-4E8A-91AC-2AC4CA79D3D7}"/>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C2B07E34-529F-404A-9E6B-C71D98F2BEC8}"/>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2540</xdr:rowOff>
    </xdr:from>
    <xdr:to>
      <xdr:col>24</xdr:col>
      <xdr:colOff>114300</xdr:colOff>
      <xdr:row>57</xdr:row>
      <xdr:rowOff>104140</xdr:rowOff>
    </xdr:to>
    <xdr:sp macro="" textlink="">
      <xdr:nvSpPr>
        <xdr:cNvPr id="188" name="楕円 187">
          <a:extLst>
            <a:ext uri="{FF2B5EF4-FFF2-40B4-BE49-F238E27FC236}">
              <a16:creationId xmlns:a16="http://schemas.microsoft.com/office/drawing/2014/main" id="{53354F44-EA0E-4080-9D13-F48A554D146D}"/>
            </a:ext>
          </a:extLst>
        </xdr:cNvPr>
        <xdr:cNvSpPr/>
      </xdr:nvSpPr>
      <xdr:spPr>
        <a:xfrm>
          <a:off x="4036060" y="9558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25417</xdr:rowOff>
    </xdr:from>
    <xdr:ext cx="405111" cy="259045"/>
    <xdr:sp macro="" textlink="">
      <xdr:nvSpPr>
        <xdr:cNvPr id="189" name="【体育館・プール】&#10;有形固定資産減価償却率該当値テキスト">
          <a:extLst>
            <a:ext uri="{FF2B5EF4-FFF2-40B4-BE49-F238E27FC236}">
              <a16:creationId xmlns:a16="http://schemas.microsoft.com/office/drawing/2014/main" id="{0F3BB23A-62DD-4218-980B-7DB2ECD7D001}"/>
            </a:ext>
          </a:extLst>
        </xdr:cNvPr>
        <xdr:cNvSpPr txBox="1"/>
      </xdr:nvSpPr>
      <xdr:spPr>
        <a:xfrm>
          <a:off x="4124960" y="941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139700</xdr:rowOff>
    </xdr:from>
    <xdr:to>
      <xdr:col>20</xdr:col>
      <xdr:colOff>38100</xdr:colOff>
      <xdr:row>57</xdr:row>
      <xdr:rowOff>69850</xdr:rowOff>
    </xdr:to>
    <xdr:sp macro="" textlink="">
      <xdr:nvSpPr>
        <xdr:cNvPr id="190" name="楕円 189">
          <a:extLst>
            <a:ext uri="{FF2B5EF4-FFF2-40B4-BE49-F238E27FC236}">
              <a16:creationId xmlns:a16="http://schemas.microsoft.com/office/drawing/2014/main" id="{08DC9430-FF0A-4DA1-AEFF-A4A6B2C2EFC5}"/>
            </a:ext>
          </a:extLst>
        </xdr:cNvPr>
        <xdr:cNvSpPr/>
      </xdr:nvSpPr>
      <xdr:spPr>
        <a:xfrm>
          <a:off x="3312160" y="95275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19050</xdr:rowOff>
    </xdr:from>
    <xdr:to>
      <xdr:col>24</xdr:col>
      <xdr:colOff>63500</xdr:colOff>
      <xdr:row>57</xdr:row>
      <xdr:rowOff>53340</xdr:rowOff>
    </xdr:to>
    <xdr:cxnSp macro="">
      <xdr:nvCxnSpPr>
        <xdr:cNvPr id="191" name="直線コネクタ 190">
          <a:extLst>
            <a:ext uri="{FF2B5EF4-FFF2-40B4-BE49-F238E27FC236}">
              <a16:creationId xmlns:a16="http://schemas.microsoft.com/office/drawing/2014/main" id="{6CF4C22E-1FB4-4940-8D31-AA67965CD184}"/>
            </a:ext>
          </a:extLst>
        </xdr:cNvPr>
        <xdr:cNvCxnSpPr/>
      </xdr:nvCxnSpPr>
      <xdr:spPr>
        <a:xfrm>
          <a:off x="3355340" y="9574530"/>
          <a:ext cx="7315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103505</xdr:rowOff>
    </xdr:from>
    <xdr:to>
      <xdr:col>15</xdr:col>
      <xdr:colOff>101600</xdr:colOff>
      <xdr:row>57</xdr:row>
      <xdr:rowOff>33655</xdr:rowOff>
    </xdr:to>
    <xdr:sp macro="" textlink="">
      <xdr:nvSpPr>
        <xdr:cNvPr id="192" name="楕円 191">
          <a:extLst>
            <a:ext uri="{FF2B5EF4-FFF2-40B4-BE49-F238E27FC236}">
              <a16:creationId xmlns:a16="http://schemas.microsoft.com/office/drawing/2014/main" id="{E9ACAD56-8459-4016-89E2-A5A80BBF50D7}"/>
            </a:ext>
          </a:extLst>
        </xdr:cNvPr>
        <xdr:cNvSpPr/>
      </xdr:nvSpPr>
      <xdr:spPr>
        <a:xfrm>
          <a:off x="2514600" y="94913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154305</xdr:rowOff>
    </xdr:from>
    <xdr:to>
      <xdr:col>19</xdr:col>
      <xdr:colOff>177800</xdr:colOff>
      <xdr:row>57</xdr:row>
      <xdr:rowOff>19050</xdr:rowOff>
    </xdr:to>
    <xdr:cxnSp macro="">
      <xdr:nvCxnSpPr>
        <xdr:cNvPr id="193" name="直線コネクタ 192">
          <a:extLst>
            <a:ext uri="{FF2B5EF4-FFF2-40B4-BE49-F238E27FC236}">
              <a16:creationId xmlns:a16="http://schemas.microsoft.com/office/drawing/2014/main" id="{616D98FD-FAC2-4643-91E5-AFDF6377B8AA}"/>
            </a:ext>
          </a:extLst>
        </xdr:cNvPr>
        <xdr:cNvCxnSpPr/>
      </xdr:nvCxnSpPr>
      <xdr:spPr>
        <a:xfrm>
          <a:off x="2565400" y="9542145"/>
          <a:ext cx="78994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67310</xdr:rowOff>
    </xdr:from>
    <xdr:to>
      <xdr:col>10</xdr:col>
      <xdr:colOff>165100</xdr:colOff>
      <xdr:row>56</xdr:row>
      <xdr:rowOff>168910</xdr:rowOff>
    </xdr:to>
    <xdr:sp macro="" textlink="">
      <xdr:nvSpPr>
        <xdr:cNvPr id="194" name="楕円 193">
          <a:extLst>
            <a:ext uri="{FF2B5EF4-FFF2-40B4-BE49-F238E27FC236}">
              <a16:creationId xmlns:a16="http://schemas.microsoft.com/office/drawing/2014/main" id="{239B498B-F5D2-45D0-9470-AE5FE341F332}"/>
            </a:ext>
          </a:extLst>
        </xdr:cNvPr>
        <xdr:cNvSpPr/>
      </xdr:nvSpPr>
      <xdr:spPr>
        <a:xfrm>
          <a:off x="1739900" y="9455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56</xdr:row>
      <xdr:rowOff>118110</xdr:rowOff>
    </xdr:from>
    <xdr:to>
      <xdr:col>15</xdr:col>
      <xdr:colOff>50800</xdr:colOff>
      <xdr:row>56</xdr:row>
      <xdr:rowOff>154305</xdr:rowOff>
    </xdr:to>
    <xdr:cxnSp macro="">
      <xdr:nvCxnSpPr>
        <xdr:cNvPr id="195" name="直線コネクタ 194">
          <a:extLst>
            <a:ext uri="{FF2B5EF4-FFF2-40B4-BE49-F238E27FC236}">
              <a16:creationId xmlns:a16="http://schemas.microsoft.com/office/drawing/2014/main" id="{EDB33560-8282-4DEB-9EED-501648DFB85F}"/>
            </a:ext>
          </a:extLst>
        </xdr:cNvPr>
        <xdr:cNvCxnSpPr/>
      </xdr:nvCxnSpPr>
      <xdr:spPr>
        <a:xfrm>
          <a:off x="1790700" y="9505950"/>
          <a:ext cx="7747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56</xdr:row>
      <xdr:rowOff>48260</xdr:rowOff>
    </xdr:from>
    <xdr:to>
      <xdr:col>6</xdr:col>
      <xdr:colOff>38100</xdr:colOff>
      <xdr:row>56</xdr:row>
      <xdr:rowOff>149860</xdr:rowOff>
    </xdr:to>
    <xdr:sp macro="" textlink="">
      <xdr:nvSpPr>
        <xdr:cNvPr id="196" name="楕円 195">
          <a:extLst>
            <a:ext uri="{FF2B5EF4-FFF2-40B4-BE49-F238E27FC236}">
              <a16:creationId xmlns:a16="http://schemas.microsoft.com/office/drawing/2014/main" id="{8ED94FD9-299F-4F34-9F06-A8DB38DFB581}"/>
            </a:ext>
          </a:extLst>
        </xdr:cNvPr>
        <xdr:cNvSpPr/>
      </xdr:nvSpPr>
      <xdr:spPr>
        <a:xfrm>
          <a:off x="965200" y="94361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56</xdr:row>
      <xdr:rowOff>99060</xdr:rowOff>
    </xdr:from>
    <xdr:to>
      <xdr:col>10</xdr:col>
      <xdr:colOff>114300</xdr:colOff>
      <xdr:row>56</xdr:row>
      <xdr:rowOff>118110</xdr:rowOff>
    </xdr:to>
    <xdr:cxnSp macro="">
      <xdr:nvCxnSpPr>
        <xdr:cNvPr id="197" name="直線コネクタ 196">
          <a:extLst>
            <a:ext uri="{FF2B5EF4-FFF2-40B4-BE49-F238E27FC236}">
              <a16:creationId xmlns:a16="http://schemas.microsoft.com/office/drawing/2014/main" id="{61BA81A9-484C-4E4F-9020-30D1A971927A}"/>
            </a:ext>
          </a:extLst>
        </xdr:cNvPr>
        <xdr:cNvCxnSpPr/>
      </xdr:nvCxnSpPr>
      <xdr:spPr>
        <a:xfrm>
          <a:off x="1008380" y="9486900"/>
          <a:ext cx="78232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19067</xdr:rowOff>
    </xdr:from>
    <xdr:ext cx="405111" cy="259045"/>
    <xdr:sp macro="" textlink="">
      <xdr:nvSpPr>
        <xdr:cNvPr id="198" name="n_1aveValue【体育館・プール】&#10;有形固定資産減価償却率">
          <a:extLst>
            <a:ext uri="{FF2B5EF4-FFF2-40B4-BE49-F238E27FC236}">
              <a16:creationId xmlns:a16="http://schemas.microsoft.com/office/drawing/2014/main" id="{74C153DE-5F3D-444A-ACAB-3E43C389CB18}"/>
            </a:ext>
          </a:extLst>
        </xdr:cNvPr>
        <xdr:cNvSpPr txBox="1"/>
      </xdr:nvSpPr>
      <xdr:spPr>
        <a:xfrm>
          <a:off x="3170564" y="1024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163847</xdr:rowOff>
    </xdr:from>
    <xdr:ext cx="405111" cy="259045"/>
    <xdr:sp macro="" textlink="">
      <xdr:nvSpPr>
        <xdr:cNvPr id="199" name="n_2aveValue【体育館・プール】&#10;有形固定資産減価償却率">
          <a:extLst>
            <a:ext uri="{FF2B5EF4-FFF2-40B4-BE49-F238E27FC236}">
              <a16:creationId xmlns:a16="http://schemas.microsoft.com/office/drawing/2014/main" id="{5AB6E251-DBCD-475C-825E-46629E356AE2}"/>
            </a:ext>
          </a:extLst>
        </xdr:cNvPr>
        <xdr:cNvSpPr txBox="1"/>
      </xdr:nvSpPr>
      <xdr:spPr>
        <a:xfrm>
          <a:off x="2385704" y="10222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133367</xdr:rowOff>
    </xdr:from>
    <xdr:ext cx="405111" cy="259045"/>
    <xdr:sp macro="" textlink="">
      <xdr:nvSpPr>
        <xdr:cNvPr id="200" name="n_3aveValue【体育館・プール】&#10;有形固定資産減価償却率">
          <a:extLst>
            <a:ext uri="{FF2B5EF4-FFF2-40B4-BE49-F238E27FC236}">
              <a16:creationId xmlns:a16="http://schemas.microsoft.com/office/drawing/2014/main" id="{2353C335-3244-499D-9DD0-D4F99BFF23AE}"/>
            </a:ext>
          </a:extLst>
        </xdr:cNvPr>
        <xdr:cNvSpPr txBox="1"/>
      </xdr:nvSpPr>
      <xdr:spPr>
        <a:xfrm>
          <a:off x="1611004" y="10191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1922</xdr:rowOff>
    </xdr:from>
    <xdr:ext cx="405111" cy="259045"/>
    <xdr:sp macro="" textlink="">
      <xdr:nvSpPr>
        <xdr:cNvPr id="201" name="n_4aveValue【体育館・プール】&#10;有形固定資産減価償却率">
          <a:extLst>
            <a:ext uri="{FF2B5EF4-FFF2-40B4-BE49-F238E27FC236}">
              <a16:creationId xmlns:a16="http://schemas.microsoft.com/office/drawing/2014/main" id="{04623720-D26F-4A3B-ACEB-729A5B4243CD}"/>
            </a:ext>
          </a:extLst>
        </xdr:cNvPr>
        <xdr:cNvSpPr txBox="1"/>
      </xdr:nvSpPr>
      <xdr:spPr>
        <a:xfrm>
          <a:off x="836304" y="10227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55</xdr:row>
      <xdr:rowOff>86377</xdr:rowOff>
    </xdr:from>
    <xdr:ext cx="405111" cy="259045"/>
    <xdr:sp macro="" textlink="">
      <xdr:nvSpPr>
        <xdr:cNvPr id="202" name="n_1mainValue【体育館・プール】&#10;有形固定資産減価償却率">
          <a:extLst>
            <a:ext uri="{FF2B5EF4-FFF2-40B4-BE49-F238E27FC236}">
              <a16:creationId xmlns:a16="http://schemas.microsoft.com/office/drawing/2014/main" id="{AE8BBE01-C624-49AC-8B85-7C3A0FAEED7A}"/>
            </a:ext>
          </a:extLst>
        </xdr:cNvPr>
        <xdr:cNvSpPr txBox="1"/>
      </xdr:nvSpPr>
      <xdr:spPr>
        <a:xfrm>
          <a:off x="3170564" y="930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55</xdr:row>
      <xdr:rowOff>50182</xdr:rowOff>
    </xdr:from>
    <xdr:ext cx="405111" cy="259045"/>
    <xdr:sp macro="" textlink="">
      <xdr:nvSpPr>
        <xdr:cNvPr id="203" name="n_2mainValue【体育館・プール】&#10;有形固定資産減価償却率">
          <a:extLst>
            <a:ext uri="{FF2B5EF4-FFF2-40B4-BE49-F238E27FC236}">
              <a16:creationId xmlns:a16="http://schemas.microsoft.com/office/drawing/2014/main" id="{148028B1-4FCC-4CD2-A89A-75CED366D487}"/>
            </a:ext>
          </a:extLst>
        </xdr:cNvPr>
        <xdr:cNvSpPr txBox="1"/>
      </xdr:nvSpPr>
      <xdr:spPr>
        <a:xfrm>
          <a:off x="2385704" y="9270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55</xdr:row>
      <xdr:rowOff>13987</xdr:rowOff>
    </xdr:from>
    <xdr:ext cx="405111" cy="259045"/>
    <xdr:sp macro="" textlink="">
      <xdr:nvSpPr>
        <xdr:cNvPr id="204" name="n_3mainValue【体育館・プール】&#10;有形固定資産減価償却率">
          <a:extLst>
            <a:ext uri="{FF2B5EF4-FFF2-40B4-BE49-F238E27FC236}">
              <a16:creationId xmlns:a16="http://schemas.microsoft.com/office/drawing/2014/main" id="{D23115F1-4401-4384-8BDF-3C384A0DDFD9}"/>
            </a:ext>
          </a:extLst>
        </xdr:cNvPr>
        <xdr:cNvSpPr txBox="1"/>
      </xdr:nvSpPr>
      <xdr:spPr>
        <a:xfrm>
          <a:off x="1611004" y="9234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54</xdr:row>
      <xdr:rowOff>166387</xdr:rowOff>
    </xdr:from>
    <xdr:ext cx="405111" cy="259045"/>
    <xdr:sp macro="" textlink="">
      <xdr:nvSpPr>
        <xdr:cNvPr id="205" name="n_4mainValue【体育館・プール】&#10;有形固定資産減価償却率">
          <a:extLst>
            <a:ext uri="{FF2B5EF4-FFF2-40B4-BE49-F238E27FC236}">
              <a16:creationId xmlns:a16="http://schemas.microsoft.com/office/drawing/2014/main" id="{8C59AD2A-0AEA-49CF-A24B-4990E45EEB87}"/>
            </a:ext>
          </a:extLst>
        </xdr:cNvPr>
        <xdr:cNvSpPr txBox="1"/>
      </xdr:nvSpPr>
      <xdr:spPr>
        <a:xfrm>
          <a:off x="836304" y="921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3EB9ED69-84DA-45F6-81F6-03919CCFC3C9}"/>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46D61579-B76F-49EB-A4D3-2116DBD21110}"/>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7B56B6BA-A50F-4DAB-A8AE-D7A61A336103}"/>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FD319A09-050E-4F7C-AF76-A0F87E7C68D5}"/>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FBCE1727-11AD-41B8-9F05-D0D95E481FFA}"/>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D62B458C-DEE8-495D-8067-438ED447DEE3}"/>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C4DAB7ED-EB17-404C-8D35-76326AD4956A}"/>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FBD8CD91-4367-4BF0-BAF2-688CEC0BC201}"/>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19B5D098-F21C-4F7B-A6C7-5D27AAC91C1B}"/>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0DDEDF08-EBC0-44A5-9FF9-FA60DCA2156D}"/>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65</xdr:row>
      <xdr:rowOff>0</xdr:rowOff>
    </xdr:from>
    <xdr:to>
      <xdr:col>59</xdr:col>
      <xdr:colOff>50800</xdr:colOff>
      <xdr:row>65</xdr:row>
      <xdr:rowOff>0</xdr:rowOff>
    </xdr:to>
    <xdr:cxnSp macro="">
      <xdr:nvCxnSpPr>
        <xdr:cNvPr id="216" name="直線コネクタ 215">
          <a:extLst>
            <a:ext uri="{FF2B5EF4-FFF2-40B4-BE49-F238E27FC236}">
              <a16:creationId xmlns:a16="http://schemas.microsoft.com/office/drawing/2014/main" id="{D1FB4B1A-ABD3-447B-8282-3AE544CD6B44}"/>
            </a:ext>
          </a:extLst>
        </xdr:cNvPr>
        <xdr:cNvCxnSpPr/>
      </xdr:nvCxnSpPr>
      <xdr:spPr>
        <a:xfrm>
          <a:off x="5826760" y="10896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64</xdr:row>
      <xdr:rowOff>29227</xdr:rowOff>
    </xdr:from>
    <xdr:ext cx="467179" cy="259045"/>
    <xdr:sp macro="" textlink="">
      <xdr:nvSpPr>
        <xdr:cNvPr id="217" name="テキスト ボックス 216">
          <a:extLst>
            <a:ext uri="{FF2B5EF4-FFF2-40B4-BE49-F238E27FC236}">
              <a16:creationId xmlns:a16="http://schemas.microsoft.com/office/drawing/2014/main" id="{FE8A189F-33E4-4B0D-B135-B8D65F3A238C}"/>
            </a:ext>
          </a:extLst>
        </xdr:cNvPr>
        <xdr:cNvSpPr txBox="1"/>
      </xdr:nvSpPr>
      <xdr:spPr>
        <a:xfrm>
          <a:off x="5405301" y="10758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63</xdr:row>
      <xdr:rowOff>57150</xdr:rowOff>
    </xdr:to>
    <xdr:cxnSp macro="">
      <xdr:nvCxnSpPr>
        <xdr:cNvPr id="218" name="直線コネクタ 217">
          <a:extLst>
            <a:ext uri="{FF2B5EF4-FFF2-40B4-BE49-F238E27FC236}">
              <a16:creationId xmlns:a16="http://schemas.microsoft.com/office/drawing/2014/main" id="{948A9AE9-DBAD-4BAF-8E51-32C7C521CE0E}"/>
            </a:ext>
          </a:extLst>
        </xdr:cNvPr>
        <xdr:cNvCxnSpPr/>
      </xdr:nvCxnSpPr>
      <xdr:spPr>
        <a:xfrm>
          <a:off x="5826760" y="106184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86377</xdr:rowOff>
    </xdr:from>
    <xdr:ext cx="467179" cy="259045"/>
    <xdr:sp macro="" textlink="">
      <xdr:nvSpPr>
        <xdr:cNvPr id="219" name="テキスト ボックス 218">
          <a:extLst>
            <a:ext uri="{FF2B5EF4-FFF2-40B4-BE49-F238E27FC236}">
              <a16:creationId xmlns:a16="http://schemas.microsoft.com/office/drawing/2014/main" id="{C055A72F-3061-469A-BD55-7BF19A386DCC}"/>
            </a:ext>
          </a:extLst>
        </xdr:cNvPr>
        <xdr:cNvSpPr txBox="1"/>
      </xdr:nvSpPr>
      <xdr:spPr>
        <a:xfrm>
          <a:off x="5405301" y="10480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114300</xdr:rowOff>
    </xdr:from>
    <xdr:to>
      <xdr:col>59</xdr:col>
      <xdr:colOff>50800</xdr:colOff>
      <xdr:row>61</xdr:row>
      <xdr:rowOff>114300</xdr:rowOff>
    </xdr:to>
    <xdr:cxnSp macro="">
      <xdr:nvCxnSpPr>
        <xdr:cNvPr id="220" name="直線コネクタ 219">
          <a:extLst>
            <a:ext uri="{FF2B5EF4-FFF2-40B4-BE49-F238E27FC236}">
              <a16:creationId xmlns:a16="http://schemas.microsoft.com/office/drawing/2014/main" id="{20C19121-1E88-4A08-A3AA-F2159745910A}"/>
            </a:ext>
          </a:extLst>
        </xdr:cNvPr>
        <xdr:cNvCxnSpPr/>
      </xdr:nvCxnSpPr>
      <xdr:spPr>
        <a:xfrm>
          <a:off x="5826760" y="10340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143527</xdr:rowOff>
    </xdr:from>
    <xdr:ext cx="467179" cy="259045"/>
    <xdr:sp macro="" textlink="">
      <xdr:nvSpPr>
        <xdr:cNvPr id="221" name="テキスト ボックス 220">
          <a:extLst>
            <a:ext uri="{FF2B5EF4-FFF2-40B4-BE49-F238E27FC236}">
              <a16:creationId xmlns:a16="http://schemas.microsoft.com/office/drawing/2014/main" id="{4BA608E4-83E3-40A4-90C9-DDC78C437E63}"/>
            </a:ext>
          </a:extLst>
        </xdr:cNvPr>
        <xdr:cNvSpPr txBox="1"/>
      </xdr:nvSpPr>
      <xdr:spPr>
        <a:xfrm>
          <a:off x="5405301" y="10201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67625247-BE40-4D21-AAAA-C842444D0730}"/>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BBADF1FA-514D-4B6C-9616-16677BC4DE4F}"/>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57150</xdr:rowOff>
    </xdr:from>
    <xdr:to>
      <xdr:col>59</xdr:col>
      <xdr:colOff>50800</xdr:colOff>
      <xdr:row>58</xdr:row>
      <xdr:rowOff>57150</xdr:rowOff>
    </xdr:to>
    <xdr:cxnSp macro="">
      <xdr:nvCxnSpPr>
        <xdr:cNvPr id="224" name="直線コネクタ 223">
          <a:extLst>
            <a:ext uri="{FF2B5EF4-FFF2-40B4-BE49-F238E27FC236}">
              <a16:creationId xmlns:a16="http://schemas.microsoft.com/office/drawing/2014/main" id="{9FAC53ED-16AF-4DC4-B9A9-E5C2B40DCC8A}"/>
            </a:ext>
          </a:extLst>
        </xdr:cNvPr>
        <xdr:cNvCxnSpPr/>
      </xdr:nvCxnSpPr>
      <xdr:spPr>
        <a:xfrm>
          <a:off x="5826760" y="9780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86377</xdr:rowOff>
    </xdr:from>
    <xdr:ext cx="467179" cy="259045"/>
    <xdr:sp macro="" textlink="">
      <xdr:nvSpPr>
        <xdr:cNvPr id="225" name="テキスト ボックス 224">
          <a:extLst>
            <a:ext uri="{FF2B5EF4-FFF2-40B4-BE49-F238E27FC236}">
              <a16:creationId xmlns:a16="http://schemas.microsoft.com/office/drawing/2014/main" id="{BB3CAEE8-F192-4070-804C-D278D3FAF658}"/>
            </a:ext>
          </a:extLst>
        </xdr:cNvPr>
        <xdr:cNvSpPr txBox="1"/>
      </xdr:nvSpPr>
      <xdr:spPr>
        <a:xfrm>
          <a:off x="5405301" y="9641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114300</xdr:rowOff>
    </xdr:from>
    <xdr:to>
      <xdr:col>59</xdr:col>
      <xdr:colOff>50800</xdr:colOff>
      <xdr:row>56</xdr:row>
      <xdr:rowOff>114300</xdr:rowOff>
    </xdr:to>
    <xdr:cxnSp macro="">
      <xdr:nvCxnSpPr>
        <xdr:cNvPr id="226" name="直線コネクタ 225">
          <a:extLst>
            <a:ext uri="{FF2B5EF4-FFF2-40B4-BE49-F238E27FC236}">
              <a16:creationId xmlns:a16="http://schemas.microsoft.com/office/drawing/2014/main" id="{BFF9DD75-6B4C-4B7C-BAE3-7D12056994EC}"/>
            </a:ext>
          </a:extLst>
        </xdr:cNvPr>
        <xdr:cNvCxnSpPr/>
      </xdr:nvCxnSpPr>
      <xdr:spPr>
        <a:xfrm>
          <a:off x="5826760" y="9502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143527</xdr:rowOff>
    </xdr:from>
    <xdr:ext cx="467179" cy="259045"/>
    <xdr:sp macro="" textlink="">
      <xdr:nvSpPr>
        <xdr:cNvPr id="227" name="テキスト ボックス 226">
          <a:extLst>
            <a:ext uri="{FF2B5EF4-FFF2-40B4-BE49-F238E27FC236}">
              <a16:creationId xmlns:a16="http://schemas.microsoft.com/office/drawing/2014/main" id="{D02FB0F1-A1CC-47CD-9430-6FDCCF85B8D1}"/>
            </a:ext>
          </a:extLst>
        </xdr:cNvPr>
        <xdr:cNvSpPr txBox="1"/>
      </xdr:nvSpPr>
      <xdr:spPr>
        <a:xfrm>
          <a:off x="5405301" y="9363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0</xdr:rowOff>
    </xdr:from>
    <xdr:to>
      <xdr:col>59</xdr:col>
      <xdr:colOff>50800</xdr:colOff>
      <xdr:row>55</xdr:row>
      <xdr:rowOff>0</xdr:rowOff>
    </xdr:to>
    <xdr:cxnSp macro="">
      <xdr:nvCxnSpPr>
        <xdr:cNvPr id="228" name="直線コネクタ 227">
          <a:extLst>
            <a:ext uri="{FF2B5EF4-FFF2-40B4-BE49-F238E27FC236}">
              <a16:creationId xmlns:a16="http://schemas.microsoft.com/office/drawing/2014/main" id="{5CAECD69-85F6-44C4-AE30-1B908D29DCE1}"/>
            </a:ext>
          </a:extLst>
        </xdr:cNvPr>
        <xdr:cNvCxnSpPr/>
      </xdr:nvCxnSpPr>
      <xdr:spPr>
        <a:xfrm>
          <a:off x="5826760" y="9220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29227</xdr:rowOff>
    </xdr:from>
    <xdr:ext cx="467179" cy="259045"/>
    <xdr:sp macro="" textlink="">
      <xdr:nvSpPr>
        <xdr:cNvPr id="229" name="テキスト ボックス 228">
          <a:extLst>
            <a:ext uri="{FF2B5EF4-FFF2-40B4-BE49-F238E27FC236}">
              <a16:creationId xmlns:a16="http://schemas.microsoft.com/office/drawing/2014/main" id="{E8C6FA6E-8989-40B7-AC3F-205FB8C156A3}"/>
            </a:ext>
          </a:extLst>
        </xdr:cNvPr>
        <xdr:cNvSpPr txBox="1"/>
      </xdr:nvSpPr>
      <xdr:spPr>
        <a:xfrm>
          <a:off x="5405301" y="908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0" name="直線コネクタ 229">
          <a:extLst>
            <a:ext uri="{FF2B5EF4-FFF2-40B4-BE49-F238E27FC236}">
              <a16:creationId xmlns:a16="http://schemas.microsoft.com/office/drawing/2014/main" id="{D1A75B1F-F5D7-4A42-80D7-BBD023BF0B50}"/>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1" name="テキスト ボックス 230">
          <a:extLst>
            <a:ext uri="{FF2B5EF4-FFF2-40B4-BE49-F238E27FC236}">
              <a16:creationId xmlns:a16="http://schemas.microsoft.com/office/drawing/2014/main" id="{7CAE26FF-1A06-496C-BCD8-5391BEAE7AEB}"/>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2" name="【体育館・プール】&#10;一人当たり面積グラフ枠">
          <a:extLst>
            <a:ext uri="{FF2B5EF4-FFF2-40B4-BE49-F238E27FC236}">
              <a16:creationId xmlns:a16="http://schemas.microsoft.com/office/drawing/2014/main" id="{025805E1-44B7-40DB-AD6F-BF5E7C937AF9}"/>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14288</xdr:rowOff>
    </xdr:from>
    <xdr:to>
      <xdr:col>54</xdr:col>
      <xdr:colOff>189865</xdr:colOff>
      <xdr:row>64</xdr:row>
      <xdr:rowOff>44291</xdr:rowOff>
    </xdr:to>
    <xdr:cxnSp macro="">
      <xdr:nvCxnSpPr>
        <xdr:cNvPr id="233" name="直線コネクタ 232">
          <a:extLst>
            <a:ext uri="{FF2B5EF4-FFF2-40B4-BE49-F238E27FC236}">
              <a16:creationId xmlns:a16="http://schemas.microsoft.com/office/drawing/2014/main" id="{BB32A965-CC4F-4ECA-87D9-F1C118B6B2A2}"/>
            </a:ext>
          </a:extLst>
        </xdr:cNvPr>
        <xdr:cNvCxnSpPr/>
      </xdr:nvCxnSpPr>
      <xdr:spPr>
        <a:xfrm flipV="1">
          <a:off x="9219565" y="9402128"/>
          <a:ext cx="0" cy="13711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48118</xdr:rowOff>
    </xdr:from>
    <xdr:ext cx="469744" cy="259045"/>
    <xdr:sp macro="" textlink="">
      <xdr:nvSpPr>
        <xdr:cNvPr id="234" name="【体育館・プール】&#10;一人当たり面積最小値テキスト">
          <a:extLst>
            <a:ext uri="{FF2B5EF4-FFF2-40B4-BE49-F238E27FC236}">
              <a16:creationId xmlns:a16="http://schemas.microsoft.com/office/drawing/2014/main" id="{A335E43B-D13D-41AB-A13B-C73F0DF9892B}"/>
            </a:ext>
          </a:extLst>
        </xdr:cNvPr>
        <xdr:cNvSpPr txBox="1"/>
      </xdr:nvSpPr>
      <xdr:spPr>
        <a:xfrm>
          <a:off x="9258300" y="10777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44291</xdr:rowOff>
    </xdr:from>
    <xdr:to>
      <xdr:col>55</xdr:col>
      <xdr:colOff>88900</xdr:colOff>
      <xdr:row>64</xdr:row>
      <xdr:rowOff>44291</xdr:rowOff>
    </xdr:to>
    <xdr:cxnSp macro="">
      <xdr:nvCxnSpPr>
        <xdr:cNvPr id="235" name="直線コネクタ 234">
          <a:extLst>
            <a:ext uri="{FF2B5EF4-FFF2-40B4-BE49-F238E27FC236}">
              <a16:creationId xmlns:a16="http://schemas.microsoft.com/office/drawing/2014/main" id="{9092E8E2-03AD-4435-A285-AA806765ABA1}"/>
            </a:ext>
          </a:extLst>
        </xdr:cNvPr>
        <xdr:cNvCxnSpPr/>
      </xdr:nvCxnSpPr>
      <xdr:spPr>
        <a:xfrm>
          <a:off x="9154160" y="107732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132415</xdr:rowOff>
    </xdr:from>
    <xdr:ext cx="469744" cy="259045"/>
    <xdr:sp macro="" textlink="">
      <xdr:nvSpPr>
        <xdr:cNvPr id="236" name="【体育館・プール】&#10;一人当たり面積最大値テキスト">
          <a:extLst>
            <a:ext uri="{FF2B5EF4-FFF2-40B4-BE49-F238E27FC236}">
              <a16:creationId xmlns:a16="http://schemas.microsoft.com/office/drawing/2014/main" id="{9F6379DD-E26E-4DF1-8BE6-B9706AF5CD77}"/>
            </a:ext>
          </a:extLst>
        </xdr:cNvPr>
        <xdr:cNvSpPr txBox="1"/>
      </xdr:nvSpPr>
      <xdr:spPr>
        <a:xfrm>
          <a:off x="9258300" y="9184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14288</xdr:rowOff>
    </xdr:from>
    <xdr:to>
      <xdr:col>55</xdr:col>
      <xdr:colOff>88900</xdr:colOff>
      <xdr:row>56</xdr:row>
      <xdr:rowOff>14288</xdr:rowOff>
    </xdr:to>
    <xdr:cxnSp macro="">
      <xdr:nvCxnSpPr>
        <xdr:cNvPr id="237" name="直線コネクタ 236">
          <a:extLst>
            <a:ext uri="{FF2B5EF4-FFF2-40B4-BE49-F238E27FC236}">
              <a16:creationId xmlns:a16="http://schemas.microsoft.com/office/drawing/2014/main" id="{DC1FCA72-76EE-48DF-AEFE-45EAD7797AB4}"/>
            </a:ext>
          </a:extLst>
        </xdr:cNvPr>
        <xdr:cNvCxnSpPr/>
      </xdr:nvCxnSpPr>
      <xdr:spPr>
        <a:xfrm>
          <a:off x="9154160" y="94021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116222</xdr:rowOff>
    </xdr:from>
    <xdr:ext cx="469744" cy="259045"/>
    <xdr:sp macro="" textlink="">
      <xdr:nvSpPr>
        <xdr:cNvPr id="238" name="【体育館・プール】&#10;一人当たり面積平均値テキスト">
          <a:extLst>
            <a:ext uri="{FF2B5EF4-FFF2-40B4-BE49-F238E27FC236}">
              <a16:creationId xmlns:a16="http://schemas.microsoft.com/office/drawing/2014/main" id="{84164CFD-CBFF-4E04-9449-91CAC5DD833C}"/>
            </a:ext>
          </a:extLst>
        </xdr:cNvPr>
        <xdr:cNvSpPr txBox="1"/>
      </xdr:nvSpPr>
      <xdr:spPr>
        <a:xfrm>
          <a:off x="9258300" y="101746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137795</xdr:rowOff>
    </xdr:from>
    <xdr:to>
      <xdr:col>55</xdr:col>
      <xdr:colOff>50800</xdr:colOff>
      <xdr:row>61</xdr:row>
      <xdr:rowOff>67945</xdr:rowOff>
    </xdr:to>
    <xdr:sp macro="" textlink="">
      <xdr:nvSpPr>
        <xdr:cNvPr id="239" name="フローチャート: 判断 238">
          <a:extLst>
            <a:ext uri="{FF2B5EF4-FFF2-40B4-BE49-F238E27FC236}">
              <a16:creationId xmlns:a16="http://schemas.microsoft.com/office/drawing/2014/main" id="{B440250C-AE12-4C6C-A317-4118BE36FCBA}"/>
            </a:ext>
          </a:extLst>
        </xdr:cNvPr>
        <xdr:cNvSpPr/>
      </xdr:nvSpPr>
      <xdr:spPr>
        <a:xfrm>
          <a:off x="9192260" y="101961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164941</xdr:rowOff>
    </xdr:from>
    <xdr:to>
      <xdr:col>50</xdr:col>
      <xdr:colOff>165100</xdr:colOff>
      <xdr:row>61</xdr:row>
      <xdr:rowOff>95091</xdr:rowOff>
    </xdr:to>
    <xdr:sp macro="" textlink="">
      <xdr:nvSpPr>
        <xdr:cNvPr id="240" name="フローチャート: 判断 239">
          <a:extLst>
            <a:ext uri="{FF2B5EF4-FFF2-40B4-BE49-F238E27FC236}">
              <a16:creationId xmlns:a16="http://schemas.microsoft.com/office/drawing/2014/main" id="{345DB084-AAFF-456F-9508-0CD3677C5934}"/>
            </a:ext>
          </a:extLst>
        </xdr:cNvPr>
        <xdr:cNvSpPr/>
      </xdr:nvSpPr>
      <xdr:spPr>
        <a:xfrm>
          <a:off x="8445500" y="102233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159226</xdr:rowOff>
    </xdr:from>
    <xdr:to>
      <xdr:col>46</xdr:col>
      <xdr:colOff>38100</xdr:colOff>
      <xdr:row>61</xdr:row>
      <xdr:rowOff>89376</xdr:rowOff>
    </xdr:to>
    <xdr:sp macro="" textlink="">
      <xdr:nvSpPr>
        <xdr:cNvPr id="241" name="フローチャート: 判断 240">
          <a:extLst>
            <a:ext uri="{FF2B5EF4-FFF2-40B4-BE49-F238E27FC236}">
              <a16:creationId xmlns:a16="http://schemas.microsoft.com/office/drawing/2014/main" id="{42DE5A38-681E-4FCC-80B8-0EAA70AD6A84}"/>
            </a:ext>
          </a:extLst>
        </xdr:cNvPr>
        <xdr:cNvSpPr/>
      </xdr:nvSpPr>
      <xdr:spPr>
        <a:xfrm>
          <a:off x="7670800" y="1021762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635</xdr:rowOff>
    </xdr:from>
    <xdr:to>
      <xdr:col>41</xdr:col>
      <xdr:colOff>101600</xdr:colOff>
      <xdr:row>61</xdr:row>
      <xdr:rowOff>102235</xdr:rowOff>
    </xdr:to>
    <xdr:sp macro="" textlink="">
      <xdr:nvSpPr>
        <xdr:cNvPr id="242" name="フローチャート: 判断 241">
          <a:extLst>
            <a:ext uri="{FF2B5EF4-FFF2-40B4-BE49-F238E27FC236}">
              <a16:creationId xmlns:a16="http://schemas.microsoft.com/office/drawing/2014/main" id="{CBE08C49-7B2E-4C0B-A6A9-D3380D1555B6}"/>
            </a:ext>
          </a:extLst>
        </xdr:cNvPr>
        <xdr:cNvSpPr/>
      </xdr:nvSpPr>
      <xdr:spPr>
        <a:xfrm>
          <a:off x="6873240" y="1022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83503</xdr:rowOff>
    </xdr:from>
    <xdr:to>
      <xdr:col>36</xdr:col>
      <xdr:colOff>165100</xdr:colOff>
      <xdr:row>62</xdr:row>
      <xdr:rowOff>13653</xdr:rowOff>
    </xdr:to>
    <xdr:sp macro="" textlink="">
      <xdr:nvSpPr>
        <xdr:cNvPr id="243" name="フローチャート: 判断 242">
          <a:extLst>
            <a:ext uri="{FF2B5EF4-FFF2-40B4-BE49-F238E27FC236}">
              <a16:creationId xmlns:a16="http://schemas.microsoft.com/office/drawing/2014/main" id="{3215C162-7A2A-4FFB-9A6C-2C533DC6A96C}"/>
            </a:ext>
          </a:extLst>
        </xdr:cNvPr>
        <xdr:cNvSpPr/>
      </xdr:nvSpPr>
      <xdr:spPr>
        <a:xfrm>
          <a:off x="6098540" y="1030954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54B5406-564A-4444-9BD1-C716C1B1BA45}"/>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5E3F76F2-E15D-4EF8-97D5-E8DB73D5C854}"/>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12D11FAE-D0A7-4A5A-B55E-EF791A5138BB}"/>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8E54B172-4789-4950-A3D3-8635B3E9F203}"/>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21B5F8A3-5198-4575-A47C-D27C2F5F7E24}"/>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112078</xdr:rowOff>
    </xdr:from>
    <xdr:to>
      <xdr:col>55</xdr:col>
      <xdr:colOff>50800</xdr:colOff>
      <xdr:row>61</xdr:row>
      <xdr:rowOff>42228</xdr:rowOff>
    </xdr:to>
    <xdr:sp macro="" textlink="">
      <xdr:nvSpPr>
        <xdr:cNvPr id="249" name="楕円 248">
          <a:extLst>
            <a:ext uri="{FF2B5EF4-FFF2-40B4-BE49-F238E27FC236}">
              <a16:creationId xmlns:a16="http://schemas.microsoft.com/office/drawing/2014/main" id="{9B33DB9B-CE40-4B46-B9FC-FD8527A6E5B6}"/>
            </a:ext>
          </a:extLst>
        </xdr:cNvPr>
        <xdr:cNvSpPr/>
      </xdr:nvSpPr>
      <xdr:spPr>
        <a:xfrm>
          <a:off x="9192260" y="1017047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134955</xdr:rowOff>
    </xdr:from>
    <xdr:ext cx="469744" cy="259045"/>
    <xdr:sp macro="" textlink="">
      <xdr:nvSpPr>
        <xdr:cNvPr id="250" name="【体育館・プール】&#10;一人当たり面積該当値テキスト">
          <a:extLst>
            <a:ext uri="{FF2B5EF4-FFF2-40B4-BE49-F238E27FC236}">
              <a16:creationId xmlns:a16="http://schemas.microsoft.com/office/drawing/2014/main" id="{3BB73AAB-EBDF-42C8-BBDE-F5C95B5524EE}"/>
            </a:ext>
          </a:extLst>
        </xdr:cNvPr>
        <xdr:cNvSpPr txBox="1"/>
      </xdr:nvSpPr>
      <xdr:spPr>
        <a:xfrm>
          <a:off x="9258300" y="10025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124937</xdr:rowOff>
    </xdr:from>
    <xdr:to>
      <xdr:col>50</xdr:col>
      <xdr:colOff>165100</xdr:colOff>
      <xdr:row>61</xdr:row>
      <xdr:rowOff>55087</xdr:rowOff>
    </xdr:to>
    <xdr:sp macro="" textlink="">
      <xdr:nvSpPr>
        <xdr:cNvPr id="251" name="楕円 250">
          <a:extLst>
            <a:ext uri="{FF2B5EF4-FFF2-40B4-BE49-F238E27FC236}">
              <a16:creationId xmlns:a16="http://schemas.microsoft.com/office/drawing/2014/main" id="{6E2E66A4-B6B4-46F5-B82E-63B6ADDCD311}"/>
            </a:ext>
          </a:extLst>
        </xdr:cNvPr>
        <xdr:cNvSpPr/>
      </xdr:nvSpPr>
      <xdr:spPr>
        <a:xfrm>
          <a:off x="8445500" y="1018333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162878</xdr:rowOff>
    </xdr:from>
    <xdr:to>
      <xdr:col>55</xdr:col>
      <xdr:colOff>0</xdr:colOff>
      <xdr:row>61</xdr:row>
      <xdr:rowOff>4287</xdr:rowOff>
    </xdr:to>
    <xdr:cxnSp macro="">
      <xdr:nvCxnSpPr>
        <xdr:cNvPr id="252" name="直線コネクタ 251">
          <a:extLst>
            <a:ext uri="{FF2B5EF4-FFF2-40B4-BE49-F238E27FC236}">
              <a16:creationId xmlns:a16="http://schemas.microsoft.com/office/drawing/2014/main" id="{6EC68ED2-8223-474A-A224-2EDD48B40139}"/>
            </a:ext>
          </a:extLst>
        </xdr:cNvPr>
        <xdr:cNvCxnSpPr/>
      </xdr:nvCxnSpPr>
      <xdr:spPr>
        <a:xfrm flipV="1">
          <a:off x="8496300" y="10221278"/>
          <a:ext cx="723900" cy="9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132080</xdr:rowOff>
    </xdr:from>
    <xdr:to>
      <xdr:col>46</xdr:col>
      <xdr:colOff>38100</xdr:colOff>
      <xdr:row>61</xdr:row>
      <xdr:rowOff>62230</xdr:rowOff>
    </xdr:to>
    <xdr:sp macro="" textlink="">
      <xdr:nvSpPr>
        <xdr:cNvPr id="253" name="楕円 252">
          <a:extLst>
            <a:ext uri="{FF2B5EF4-FFF2-40B4-BE49-F238E27FC236}">
              <a16:creationId xmlns:a16="http://schemas.microsoft.com/office/drawing/2014/main" id="{81C3CF4F-43AE-4396-804C-AFB9239CC1BE}"/>
            </a:ext>
          </a:extLst>
        </xdr:cNvPr>
        <xdr:cNvSpPr/>
      </xdr:nvSpPr>
      <xdr:spPr>
        <a:xfrm>
          <a:off x="7670800" y="101904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4287</xdr:rowOff>
    </xdr:from>
    <xdr:to>
      <xdr:col>50</xdr:col>
      <xdr:colOff>114300</xdr:colOff>
      <xdr:row>61</xdr:row>
      <xdr:rowOff>11430</xdr:rowOff>
    </xdr:to>
    <xdr:cxnSp macro="">
      <xdr:nvCxnSpPr>
        <xdr:cNvPr id="254" name="直線コネクタ 253">
          <a:extLst>
            <a:ext uri="{FF2B5EF4-FFF2-40B4-BE49-F238E27FC236}">
              <a16:creationId xmlns:a16="http://schemas.microsoft.com/office/drawing/2014/main" id="{034FEDB9-05DC-4955-9EEE-1787A4AE06D1}"/>
            </a:ext>
          </a:extLst>
        </xdr:cNvPr>
        <xdr:cNvCxnSpPr/>
      </xdr:nvCxnSpPr>
      <xdr:spPr>
        <a:xfrm flipV="1">
          <a:off x="7713980" y="10230327"/>
          <a:ext cx="782320" cy="7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146368</xdr:rowOff>
    </xdr:from>
    <xdr:to>
      <xdr:col>41</xdr:col>
      <xdr:colOff>101600</xdr:colOff>
      <xdr:row>61</xdr:row>
      <xdr:rowOff>76518</xdr:rowOff>
    </xdr:to>
    <xdr:sp macro="" textlink="">
      <xdr:nvSpPr>
        <xdr:cNvPr id="255" name="楕円 254">
          <a:extLst>
            <a:ext uri="{FF2B5EF4-FFF2-40B4-BE49-F238E27FC236}">
              <a16:creationId xmlns:a16="http://schemas.microsoft.com/office/drawing/2014/main" id="{BEA1F9CB-D901-4B6D-80D1-776B1DD5E45F}"/>
            </a:ext>
          </a:extLst>
        </xdr:cNvPr>
        <xdr:cNvSpPr/>
      </xdr:nvSpPr>
      <xdr:spPr>
        <a:xfrm>
          <a:off x="6873240" y="102047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11430</xdr:rowOff>
    </xdr:from>
    <xdr:to>
      <xdr:col>45</xdr:col>
      <xdr:colOff>177800</xdr:colOff>
      <xdr:row>61</xdr:row>
      <xdr:rowOff>25718</xdr:rowOff>
    </xdr:to>
    <xdr:cxnSp macro="">
      <xdr:nvCxnSpPr>
        <xdr:cNvPr id="256" name="直線コネクタ 255">
          <a:extLst>
            <a:ext uri="{FF2B5EF4-FFF2-40B4-BE49-F238E27FC236}">
              <a16:creationId xmlns:a16="http://schemas.microsoft.com/office/drawing/2014/main" id="{A6A7DB80-F418-4A0A-9875-9339D07824AE}"/>
            </a:ext>
          </a:extLst>
        </xdr:cNvPr>
        <xdr:cNvCxnSpPr/>
      </xdr:nvCxnSpPr>
      <xdr:spPr>
        <a:xfrm flipV="1">
          <a:off x="6924040" y="10237470"/>
          <a:ext cx="789940" cy="14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157797</xdr:rowOff>
    </xdr:from>
    <xdr:to>
      <xdr:col>36</xdr:col>
      <xdr:colOff>165100</xdr:colOff>
      <xdr:row>61</xdr:row>
      <xdr:rowOff>87947</xdr:rowOff>
    </xdr:to>
    <xdr:sp macro="" textlink="">
      <xdr:nvSpPr>
        <xdr:cNvPr id="257" name="楕円 256">
          <a:extLst>
            <a:ext uri="{FF2B5EF4-FFF2-40B4-BE49-F238E27FC236}">
              <a16:creationId xmlns:a16="http://schemas.microsoft.com/office/drawing/2014/main" id="{ED72D91A-2492-4C3F-9816-64D1FF29001B}"/>
            </a:ext>
          </a:extLst>
        </xdr:cNvPr>
        <xdr:cNvSpPr/>
      </xdr:nvSpPr>
      <xdr:spPr>
        <a:xfrm>
          <a:off x="6098540" y="1021619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25718</xdr:rowOff>
    </xdr:from>
    <xdr:to>
      <xdr:col>41</xdr:col>
      <xdr:colOff>50800</xdr:colOff>
      <xdr:row>61</xdr:row>
      <xdr:rowOff>37147</xdr:rowOff>
    </xdr:to>
    <xdr:cxnSp macro="">
      <xdr:nvCxnSpPr>
        <xdr:cNvPr id="258" name="直線コネクタ 257">
          <a:extLst>
            <a:ext uri="{FF2B5EF4-FFF2-40B4-BE49-F238E27FC236}">
              <a16:creationId xmlns:a16="http://schemas.microsoft.com/office/drawing/2014/main" id="{D72EEE44-5152-45F7-9C83-A9A0015C4E86}"/>
            </a:ext>
          </a:extLst>
        </xdr:cNvPr>
        <xdr:cNvCxnSpPr/>
      </xdr:nvCxnSpPr>
      <xdr:spPr>
        <a:xfrm flipV="1">
          <a:off x="6149340" y="10251758"/>
          <a:ext cx="7747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86218</xdr:rowOff>
    </xdr:from>
    <xdr:ext cx="469744" cy="259045"/>
    <xdr:sp macro="" textlink="">
      <xdr:nvSpPr>
        <xdr:cNvPr id="259" name="n_1aveValue【体育館・プール】&#10;一人当たり面積">
          <a:extLst>
            <a:ext uri="{FF2B5EF4-FFF2-40B4-BE49-F238E27FC236}">
              <a16:creationId xmlns:a16="http://schemas.microsoft.com/office/drawing/2014/main" id="{5EEDAF5A-F7B9-4C16-8C7D-131FA710DB48}"/>
            </a:ext>
          </a:extLst>
        </xdr:cNvPr>
        <xdr:cNvSpPr txBox="1"/>
      </xdr:nvSpPr>
      <xdr:spPr>
        <a:xfrm>
          <a:off x="8271587" y="10312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80503</xdr:rowOff>
    </xdr:from>
    <xdr:ext cx="469744" cy="259045"/>
    <xdr:sp macro="" textlink="">
      <xdr:nvSpPr>
        <xdr:cNvPr id="260" name="n_2aveValue【体育館・プール】&#10;一人当たり面積">
          <a:extLst>
            <a:ext uri="{FF2B5EF4-FFF2-40B4-BE49-F238E27FC236}">
              <a16:creationId xmlns:a16="http://schemas.microsoft.com/office/drawing/2014/main" id="{880C8642-D9C0-454D-94B5-22BC7FAB74B6}"/>
            </a:ext>
          </a:extLst>
        </xdr:cNvPr>
        <xdr:cNvSpPr txBox="1"/>
      </xdr:nvSpPr>
      <xdr:spPr>
        <a:xfrm>
          <a:off x="7509587" y="10306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93362</xdr:rowOff>
    </xdr:from>
    <xdr:ext cx="469744" cy="259045"/>
    <xdr:sp macro="" textlink="">
      <xdr:nvSpPr>
        <xdr:cNvPr id="261" name="n_3aveValue【体育館・プール】&#10;一人当たり面積">
          <a:extLst>
            <a:ext uri="{FF2B5EF4-FFF2-40B4-BE49-F238E27FC236}">
              <a16:creationId xmlns:a16="http://schemas.microsoft.com/office/drawing/2014/main" id="{C77FF969-90C2-45C7-A27E-C70D5F5EE426}"/>
            </a:ext>
          </a:extLst>
        </xdr:cNvPr>
        <xdr:cNvSpPr txBox="1"/>
      </xdr:nvSpPr>
      <xdr:spPr>
        <a:xfrm>
          <a:off x="6712027" y="10319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4780</xdr:rowOff>
    </xdr:from>
    <xdr:ext cx="469744" cy="259045"/>
    <xdr:sp macro="" textlink="">
      <xdr:nvSpPr>
        <xdr:cNvPr id="262" name="n_4aveValue【体育館・プール】&#10;一人当たり面積">
          <a:extLst>
            <a:ext uri="{FF2B5EF4-FFF2-40B4-BE49-F238E27FC236}">
              <a16:creationId xmlns:a16="http://schemas.microsoft.com/office/drawing/2014/main" id="{8CE1AC02-462B-424C-AD1E-8062B3A80F1A}"/>
            </a:ext>
          </a:extLst>
        </xdr:cNvPr>
        <xdr:cNvSpPr txBox="1"/>
      </xdr:nvSpPr>
      <xdr:spPr>
        <a:xfrm>
          <a:off x="5937327" y="10398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71614</xdr:rowOff>
    </xdr:from>
    <xdr:ext cx="469744" cy="259045"/>
    <xdr:sp macro="" textlink="">
      <xdr:nvSpPr>
        <xdr:cNvPr id="263" name="n_1mainValue【体育館・プール】&#10;一人当たり面積">
          <a:extLst>
            <a:ext uri="{FF2B5EF4-FFF2-40B4-BE49-F238E27FC236}">
              <a16:creationId xmlns:a16="http://schemas.microsoft.com/office/drawing/2014/main" id="{E64A48A5-B2FB-4EC7-B264-D2DB331F25BE}"/>
            </a:ext>
          </a:extLst>
        </xdr:cNvPr>
        <xdr:cNvSpPr txBox="1"/>
      </xdr:nvSpPr>
      <xdr:spPr>
        <a:xfrm>
          <a:off x="8271587" y="9962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78757</xdr:rowOff>
    </xdr:from>
    <xdr:ext cx="469744" cy="259045"/>
    <xdr:sp macro="" textlink="">
      <xdr:nvSpPr>
        <xdr:cNvPr id="264" name="n_2mainValue【体育館・プール】&#10;一人当たり面積">
          <a:extLst>
            <a:ext uri="{FF2B5EF4-FFF2-40B4-BE49-F238E27FC236}">
              <a16:creationId xmlns:a16="http://schemas.microsoft.com/office/drawing/2014/main" id="{E90DD3F3-6A1E-445D-ABB4-5D6FD4DB03D8}"/>
            </a:ext>
          </a:extLst>
        </xdr:cNvPr>
        <xdr:cNvSpPr txBox="1"/>
      </xdr:nvSpPr>
      <xdr:spPr>
        <a:xfrm>
          <a:off x="7509587" y="9969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93045</xdr:rowOff>
    </xdr:from>
    <xdr:ext cx="469744" cy="259045"/>
    <xdr:sp macro="" textlink="">
      <xdr:nvSpPr>
        <xdr:cNvPr id="265" name="n_3mainValue【体育館・プール】&#10;一人当たり面積">
          <a:extLst>
            <a:ext uri="{FF2B5EF4-FFF2-40B4-BE49-F238E27FC236}">
              <a16:creationId xmlns:a16="http://schemas.microsoft.com/office/drawing/2014/main" id="{52CF3736-1069-4924-A757-0A29E74B6615}"/>
            </a:ext>
          </a:extLst>
        </xdr:cNvPr>
        <xdr:cNvSpPr txBox="1"/>
      </xdr:nvSpPr>
      <xdr:spPr>
        <a:xfrm>
          <a:off x="6712027" y="9983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104474</xdr:rowOff>
    </xdr:from>
    <xdr:ext cx="469744" cy="259045"/>
    <xdr:sp macro="" textlink="">
      <xdr:nvSpPr>
        <xdr:cNvPr id="266" name="n_4mainValue【体育館・プール】&#10;一人当たり面積">
          <a:extLst>
            <a:ext uri="{FF2B5EF4-FFF2-40B4-BE49-F238E27FC236}">
              <a16:creationId xmlns:a16="http://schemas.microsoft.com/office/drawing/2014/main" id="{AE508D2B-3A87-4391-AC31-1563826395D1}"/>
            </a:ext>
          </a:extLst>
        </xdr:cNvPr>
        <xdr:cNvSpPr txBox="1"/>
      </xdr:nvSpPr>
      <xdr:spPr>
        <a:xfrm>
          <a:off x="5937327" y="9995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7" name="正方形/長方形 266">
          <a:extLst>
            <a:ext uri="{FF2B5EF4-FFF2-40B4-BE49-F238E27FC236}">
              <a16:creationId xmlns:a16="http://schemas.microsoft.com/office/drawing/2014/main" id="{095C7594-952D-471F-BEB2-7FFC39F4D347}"/>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8" name="正方形/長方形 267">
          <a:extLst>
            <a:ext uri="{FF2B5EF4-FFF2-40B4-BE49-F238E27FC236}">
              <a16:creationId xmlns:a16="http://schemas.microsoft.com/office/drawing/2014/main" id="{9D948798-2F40-41FD-ACA6-A476A8198E1D}"/>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9" name="正方形/長方形 268">
          <a:extLst>
            <a:ext uri="{FF2B5EF4-FFF2-40B4-BE49-F238E27FC236}">
              <a16:creationId xmlns:a16="http://schemas.microsoft.com/office/drawing/2014/main" id="{73183A9B-73A7-4C63-ADC8-5A9BF1349524}"/>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0" name="正方形/長方形 269">
          <a:extLst>
            <a:ext uri="{FF2B5EF4-FFF2-40B4-BE49-F238E27FC236}">
              <a16:creationId xmlns:a16="http://schemas.microsoft.com/office/drawing/2014/main" id="{C4492A80-423B-405A-BC0C-D1F74E72C8B5}"/>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1" name="正方形/長方形 270">
          <a:extLst>
            <a:ext uri="{FF2B5EF4-FFF2-40B4-BE49-F238E27FC236}">
              <a16:creationId xmlns:a16="http://schemas.microsoft.com/office/drawing/2014/main" id="{9519B081-BC44-471A-BD41-4185FC7415CA}"/>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2" name="正方形/長方形 271">
          <a:extLst>
            <a:ext uri="{FF2B5EF4-FFF2-40B4-BE49-F238E27FC236}">
              <a16:creationId xmlns:a16="http://schemas.microsoft.com/office/drawing/2014/main" id="{2B4303E3-57D2-4190-9511-2AC049848FBD}"/>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3" name="正方形/長方形 272">
          <a:extLst>
            <a:ext uri="{FF2B5EF4-FFF2-40B4-BE49-F238E27FC236}">
              <a16:creationId xmlns:a16="http://schemas.microsoft.com/office/drawing/2014/main" id="{11947BA4-C7BA-4A77-8F7B-266CF7A3F1D9}"/>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4" name="正方形/長方形 273">
          <a:extLst>
            <a:ext uri="{FF2B5EF4-FFF2-40B4-BE49-F238E27FC236}">
              <a16:creationId xmlns:a16="http://schemas.microsoft.com/office/drawing/2014/main" id="{E04A4FC1-8387-4C2C-9610-0F05369FF39C}"/>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5" name="テキスト ボックス 274">
          <a:extLst>
            <a:ext uri="{FF2B5EF4-FFF2-40B4-BE49-F238E27FC236}">
              <a16:creationId xmlns:a16="http://schemas.microsoft.com/office/drawing/2014/main" id="{E753A07C-C0AE-49A9-89C8-037BA12BF0EE}"/>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6" name="直線コネクタ 275">
          <a:extLst>
            <a:ext uri="{FF2B5EF4-FFF2-40B4-BE49-F238E27FC236}">
              <a16:creationId xmlns:a16="http://schemas.microsoft.com/office/drawing/2014/main" id="{7D0F5F28-C606-49B3-848A-C99B983BDCF7}"/>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7" name="テキスト ボックス 276">
          <a:extLst>
            <a:ext uri="{FF2B5EF4-FFF2-40B4-BE49-F238E27FC236}">
              <a16:creationId xmlns:a16="http://schemas.microsoft.com/office/drawing/2014/main" id="{0E5E3A95-F1C4-443D-9A23-04E377CA501A}"/>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8" name="直線コネクタ 277">
          <a:extLst>
            <a:ext uri="{FF2B5EF4-FFF2-40B4-BE49-F238E27FC236}">
              <a16:creationId xmlns:a16="http://schemas.microsoft.com/office/drawing/2014/main" id="{4222A8D2-A0C0-435D-8180-7E9166E31338}"/>
            </a:ext>
          </a:extLst>
        </xdr:cNvPr>
        <xdr:cNvCxnSpPr/>
      </xdr:nvCxnSpPr>
      <xdr:spPr>
        <a:xfrm>
          <a:off x="67056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9" name="テキスト ボックス 278">
          <a:extLst>
            <a:ext uri="{FF2B5EF4-FFF2-40B4-BE49-F238E27FC236}">
              <a16:creationId xmlns:a16="http://schemas.microsoft.com/office/drawing/2014/main" id="{D75C2C0A-C748-400E-B996-AE439055743B}"/>
            </a:ext>
          </a:extLst>
        </xdr:cNvPr>
        <xdr:cNvSpPr txBox="1"/>
      </xdr:nvSpPr>
      <xdr:spPr>
        <a:xfrm>
          <a:off x="27196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80" name="直線コネクタ 279">
          <a:extLst>
            <a:ext uri="{FF2B5EF4-FFF2-40B4-BE49-F238E27FC236}">
              <a16:creationId xmlns:a16="http://schemas.microsoft.com/office/drawing/2014/main" id="{85C5DC09-F5BD-4820-B8EE-11792857FD71}"/>
            </a:ext>
          </a:extLst>
        </xdr:cNvPr>
        <xdr:cNvCxnSpPr/>
      </xdr:nvCxnSpPr>
      <xdr:spPr>
        <a:xfrm>
          <a:off x="67056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81" name="テキスト ボックス 280">
          <a:extLst>
            <a:ext uri="{FF2B5EF4-FFF2-40B4-BE49-F238E27FC236}">
              <a16:creationId xmlns:a16="http://schemas.microsoft.com/office/drawing/2014/main" id="{F342EE3A-3681-4240-B5C4-9E0EB65D7096}"/>
            </a:ext>
          </a:extLst>
        </xdr:cNvPr>
        <xdr:cNvSpPr txBox="1"/>
      </xdr:nvSpPr>
      <xdr:spPr>
        <a:xfrm>
          <a:off x="336081" y="138709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2" name="直線コネクタ 281">
          <a:extLst>
            <a:ext uri="{FF2B5EF4-FFF2-40B4-BE49-F238E27FC236}">
              <a16:creationId xmlns:a16="http://schemas.microsoft.com/office/drawing/2014/main" id="{176FAE70-EC85-43ED-9805-0F7CE8747C24}"/>
            </a:ext>
          </a:extLst>
        </xdr:cNvPr>
        <xdr:cNvCxnSpPr/>
      </xdr:nvCxnSpPr>
      <xdr:spPr>
        <a:xfrm>
          <a:off x="67056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3" name="テキスト ボックス 282">
          <a:extLst>
            <a:ext uri="{FF2B5EF4-FFF2-40B4-BE49-F238E27FC236}">
              <a16:creationId xmlns:a16="http://schemas.microsoft.com/office/drawing/2014/main" id="{27DF1B0F-99EC-4168-B1EB-FA424C48AEF5}"/>
            </a:ext>
          </a:extLst>
        </xdr:cNvPr>
        <xdr:cNvSpPr txBox="1"/>
      </xdr:nvSpPr>
      <xdr:spPr>
        <a:xfrm>
          <a:off x="336081" y="1342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4" name="直線コネクタ 283">
          <a:extLst>
            <a:ext uri="{FF2B5EF4-FFF2-40B4-BE49-F238E27FC236}">
              <a16:creationId xmlns:a16="http://schemas.microsoft.com/office/drawing/2014/main" id="{968BA9F1-8BED-4D75-8AA5-3F954F9CACEF}"/>
            </a:ext>
          </a:extLst>
        </xdr:cNvPr>
        <xdr:cNvCxnSpPr/>
      </xdr:nvCxnSpPr>
      <xdr:spPr>
        <a:xfrm>
          <a:off x="67056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5" name="テキスト ボックス 284">
          <a:extLst>
            <a:ext uri="{FF2B5EF4-FFF2-40B4-BE49-F238E27FC236}">
              <a16:creationId xmlns:a16="http://schemas.microsoft.com/office/drawing/2014/main" id="{94F63A0B-293E-49F5-B98A-1D6FD70317DB}"/>
            </a:ext>
          </a:extLst>
        </xdr:cNvPr>
        <xdr:cNvSpPr txBox="1"/>
      </xdr:nvSpPr>
      <xdr:spPr>
        <a:xfrm>
          <a:off x="336081" y="129756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1836BD59-AE04-40A2-8A2F-97E5A4727F05}"/>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7" name="テキスト ボックス 286">
          <a:extLst>
            <a:ext uri="{FF2B5EF4-FFF2-40B4-BE49-F238E27FC236}">
              <a16:creationId xmlns:a16="http://schemas.microsoft.com/office/drawing/2014/main" id="{1BD42597-B111-49F4-90EE-542FF137B9ED}"/>
            </a:ext>
          </a:extLst>
        </xdr:cNvPr>
        <xdr:cNvSpPr txBox="1"/>
      </xdr:nvSpPr>
      <xdr:spPr>
        <a:xfrm>
          <a:off x="33608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8E64D977-C879-4AD2-8FBE-15AAA821C4E4}"/>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76963</xdr:rowOff>
    </xdr:from>
    <xdr:to>
      <xdr:col>24</xdr:col>
      <xdr:colOff>62865</xdr:colOff>
      <xdr:row>85</xdr:row>
      <xdr:rowOff>99822</xdr:rowOff>
    </xdr:to>
    <xdr:cxnSp macro="">
      <xdr:nvCxnSpPr>
        <xdr:cNvPr id="289" name="直線コネクタ 288">
          <a:extLst>
            <a:ext uri="{FF2B5EF4-FFF2-40B4-BE49-F238E27FC236}">
              <a16:creationId xmlns:a16="http://schemas.microsoft.com/office/drawing/2014/main" id="{9230C8A2-5494-4B52-9CEB-A1007AA01139}"/>
            </a:ext>
          </a:extLst>
        </xdr:cNvPr>
        <xdr:cNvCxnSpPr/>
      </xdr:nvCxnSpPr>
      <xdr:spPr>
        <a:xfrm flipV="1">
          <a:off x="4086225" y="13152883"/>
          <a:ext cx="0" cy="1196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103649</xdr:rowOff>
    </xdr:from>
    <xdr:ext cx="405111" cy="259045"/>
    <xdr:sp macro="" textlink="">
      <xdr:nvSpPr>
        <xdr:cNvPr id="290" name="【福祉施設】&#10;有形固定資産減価償却率最小値テキスト">
          <a:extLst>
            <a:ext uri="{FF2B5EF4-FFF2-40B4-BE49-F238E27FC236}">
              <a16:creationId xmlns:a16="http://schemas.microsoft.com/office/drawing/2014/main" id="{4AB426C6-D651-46EC-9847-E66F02F13E9A}"/>
            </a:ext>
          </a:extLst>
        </xdr:cNvPr>
        <xdr:cNvSpPr txBox="1"/>
      </xdr:nvSpPr>
      <xdr:spPr>
        <a:xfrm>
          <a:off x="4124960" y="14353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99822</xdr:rowOff>
    </xdr:from>
    <xdr:to>
      <xdr:col>24</xdr:col>
      <xdr:colOff>152400</xdr:colOff>
      <xdr:row>85</xdr:row>
      <xdr:rowOff>99822</xdr:rowOff>
    </xdr:to>
    <xdr:cxnSp macro="">
      <xdr:nvCxnSpPr>
        <xdr:cNvPr id="291" name="直線コネクタ 290">
          <a:extLst>
            <a:ext uri="{FF2B5EF4-FFF2-40B4-BE49-F238E27FC236}">
              <a16:creationId xmlns:a16="http://schemas.microsoft.com/office/drawing/2014/main" id="{E9D61F37-4A00-466F-9B15-656919EA1AB0}"/>
            </a:ext>
          </a:extLst>
        </xdr:cNvPr>
        <xdr:cNvCxnSpPr/>
      </xdr:nvCxnSpPr>
      <xdr:spPr>
        <a:xfrm>
          <a:off x="4020820" y="143492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23640</xdr:rowOff>
    </xdr:from>
    <xdr:ext cx="405111" cy="259045"/>
    <xdr:sp macro="" textlink="">
      <xdr:nvSpPr>
        <xdr:cNvPr id="292" name="【福祉施設】&#10;有形固定資産減価償却率最大値テキスト">
          <a:extLst>
            <a:ext uri="{FF2B5EF4-FFF2-40B4-BE49-F238E27FC236}">
              <a16:creationId xmlns:a16="http://schemas.microsoft.com/office/drawing/2014/main" id="{3CC1E487-296C-4C3A-8542-B05ECFFD340A}"/>
            </a:ext>
          </a:extLst>
        </xdr:cNvPr>
        <xdr:cNvSpPr txBox="1"/>
      </xdr:nvSpPr>
      <xdr:spPr>
        <a:xfrm>
          <a:off x="4124960" y="12931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76963</xdr:rowOff>
    </xdr:from>
    <xdr:to>
      <xdr:col>24</xdr:col>
      <xdr:colOff>152400</xdr:colOff>
      <xdr:row>78</xdr:row>
      <xdr:rowOff>76963</xdr:rowOff>
    </xdr:to>
    <xdr:cxnSp macro="">
      <xdr:nvCxnSpPr>
        <xdr:cNvPr id="293" name="直線コネクタ 292">
          <a:extLst>
            <a:ext uri="{FF2B5EF4-FFF2-40B4-BE49-F238E27FC236}">
              <a16:creationId xmlns:a16="http://schemas.microsoft.com/office/drawing/2014/main" id="{2A4E5288-4F5F-48B3-A884-72C2B5A8C09C}"/>
            </a:ext>
          </a:extLst>
        </xdr:cNvPr>
        <xdr:cNvCxnSpPr/>
      </xdr:nvCxnSpPr>
      <xdr:spPr>
        <a:xfrm>
          <a:off x="4020820" y="131528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165625</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8ED4435C-F707-4F96-9CE3-180025736FED}"/>
            </a:ext>
          </a:extLst>
        </xdr:cNvPr>
        <xdr:cNvSpPr txBox="1"/>
      </xdr:nvSpPr>
      <xdr:spPr>
        <a:xfrm>
          <a:off x="4124960" y="134091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142748</xdr:rowOff>
    </xdr:from>
    <xdr:to>
      <xdr:col>24</xdr:col>
      <xdr:colOff>114300</xdr:colOff>
      <xdr:row>81</xdr:row>
      <xdr:rowOff>72898</xdr:rowOff>
    </xdr:to>
    <xdr:sp macro="" textlink="">
      <xdr:nvSpPr>
        <xdr:cNvPr id="295" name="フローチャート: 判断 294">
          <a:extLst>
            <a:ext uri="{FF2B5EF4-FFF2-40B4-BE49-F238E27FC236}">
              <a16:creationId xmlns:a16="http://schemas.microsoft.com/office/drawing/2014/main" id="{4082A123-DC7B-41C2-81DC-E21C7B120E93}"/>
            </a:ext>
          </a:extLst>
        </xdr:cNvPr>
        <xdr:cNvSpPr/>
      </xdr:nvSpPr>
      <xdr:spPr>
        <a:xfrm>
          <a:off x="4036060" y="135539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126746</xdr:rowOff>
    </xdr:from>
    <xdr:to>
      <xdr:col>20</xdr:col>
      <xdr:colOff>38100</xdr:colOff>
      <xdr:row>81</xdr:row>
      <xdr:rowOff>56896</xdr:rowOff>
    </xdr:to>
    <xdr:sp macro="" textlink="">
      <xdr:nvSpPr>
        <xdr:cNvPr id="296" name="フローチャート: 判断 295">
          <a:extLst>
            <a:ext uri="{FF2B5EF4-FFF2-40B4-BE49-F238E27FC236}">
              <a16:creationId xmlns:a16="http://schemas.microsoft.com/office/drawing/2014/main" id="{E1B1762E-7ADA-443E-AA70-8A217FEAA0D0}"/>
            </a:ext>
          </a:extLst>
        </xdr:cNvPr>
        <xdr:cNvSpPr/>
      </xdr:nvSpPr>
      <xdr:spPr>
        <a:xfrm>
          <a:off x="3312160" y="1353794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62737</xdr:rowOff>
    </xdr:from>
    <xdr:to>
      <xdr:col>15</xdr:col>
      <xdr:colOff>101600</xdr:colOff>
      <xdr:row>80</xdr:row>
      <xdr:rowOff>164337</xdr:rowOff>
    </xdr:to>
    <xdr:sp macro="" textlink="">
      <xdr:nvSpPr>
        <xdr:cNvPr id="297" name="フローチャート: 判断 296">
          <a:extLst>
            <a:ext uri="{FF2B5EF4-FFF2-40B4-BE49-F238E27FC236}">
              <a16:creationId xmlns:a16="http://schemas.microsoft.com/office/drawing/2014/main" id="{7F0B8829-0A94-4A4C-8960-7E5650026900}"/>
            </a:ext>
          </a:extLst>
        </xdr:cNvPr>
        <xdr:cNvSpPr/>
      </xdr:nvSpPr>
      <xdr:spPr>
        <a:xfrm>
          <a:off x="2514600" y="13473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23876</xdr:rowOff>
    </xdr:from>
    <xdr:to>
      <xdr:col>10</xdr:col>
      <xdr:colOff>165100</xdr:colOff>
      <xdr:row>80</xdr:row>
      <xdr:rowOff>125476</xdr:rowOff>
    </xdr:to>
    <xdr:sp macro="" textlink="">
      <xdr:nvSpPr>
        <xdr:cNvPr id="298" name="フローチャート: 判断 297">
          <a:extLst>
            <a:ext uri="{FF2B5EF4-FFF2-40B4-BE49-F238E27FC236}">
              <a16:creationId xmlns:a16="http://schemas.microsoft.com/office/drawing/2014/main" id="{02F92009-B6F7-4AF5-ADEC-5484E1F3BA5D}"/>
            </a:ext>
          </a:extLst>
        </xdr:cNvPr>
        <xdr:cNvSpPr/>
      </xdr:nvSpPr>
      <xdr:spPr>
        <a:xfrm>
          <a:off x="1739900" y="13435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51308</xdr:rowOff>
    </xdr:from>
    <xdr:to>
      <xdr:col>6</xdr:col>
      <xdr:colOff>38100</xdr:colOff>
      <xdr:row>80</xdr:row>
      <xdr:rowOff>152908</xdr:rowOff>
    </xdr:to>
    <xdr:sp macro="" textlink="">
      <xdr:nvSpPr>
        <xdr:cNvPr id="299" name="フローチャート: 判断 298">
          <a:extLst>
            <a:ext uri="{FF2B5EF4-FFF2-40B4-BE49-F238E27FC236}">
              <a16:creationId xmlns:a16="http://schemas.microsoft.com/office/drawing/2014/main" id="{60D93863-9E1D-4B74-A70C-F18F92FA7D18}"/>
            </a:ext>
          </a:extLst>
        </xdr:cNvPr>
        <xdr:cNvSpPr/>
      </xdr:nvSpPr>
      <xdr:spPr>
        <a:xfrm>
          <a:off x="965200" y="1346250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6EE51E71-E3F6-494D-A622-0FAC72A6F916}"/>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7A7369F-19ED-4955-8506-F9C6A870292E}"/>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7351EFF-A0BB-4252-BB2E-C26713D0926C}"/>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6A5D57FA-58E9-4340-A337-B3892AE2FEE5}"/>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AD84FDA4-79BE-4D3B-A9CB-609FA0AA6EE7}"/>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78739</xdr:rowOff>
    </xdr:from>
    <xdr:to>
      <xdr:col>24</xdr:col>
      <xdr:colOff>114300</xdr:colOff>
      <xdr:row>85</xdr:row>
      <xdr:rowOff>8889</xdr:rowOff>
    </xdr:to>
    <xdr:sp macro="" textlink="">
      <xdr:nvSpPr>
        <xdr:cNvPr id="305" name="楕円 304">
          <a:extLst>
            <a:ext uri="{FF2B5EF4-FFF2-40B4-BE49-F238E27FC236}">
              <a16:creationId xmlns:a16="http://schemas.microsoft.com/office/drawing/2014/main" id="{9A0D8CA8-FB7C-4F03-846C-E30CE1A9B088}"/>
            </a:ext>
          </a:extLst>
        </xdr:cNvPr>
        <xdr:cNvSpPr/>
      </xdr:nvSpPr>
      <xdr:spPr>
        <a:xfrm>
          <a:off x="4036060" y="141604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57166</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2F1682DF-D8BD-456C-9E9C-1E9099BB85EF}"/>
            </a:ext>
          </a:extLst>
        </xdr:cNvPr>
        <xdr:cNvSpPr txBox="1"/>
      </xdr:nvSpPr>
      <xdr:spPr>
        <a:xfrm>
          <a:off x="4124960" y="14138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90170</xdr:rowOff>
    </xdr:from>
    <xdr:to>
      <xdr:col>20</xdr:col>
      <xdr:colOff>38100</xdr:colOff>
      <xdr:row>85</xdr:row>
      <xdr:rowOff>20320</xdr:rowOff>
    </xdr:to>
    <xdr:sp macro="" textlink="">
      <xdr:nvSpPr>
        <xdr:cNvPr id="307" name="楕円 306">
          <a:extLst>
            <a:ext uri="{FF2B5EF4-FFF2-40B4-BE49-F238E27FC236}">
              <a16:creationId xmlns:a16="http://schemas.microsoft.com/office/drawing/2014/main" id="{A72B3117-F41A-4484-B162-B67B67775C90}"/>
            </a:ext>
          </a:extLst>
        </xdr:cNvPr>
        <xdr:cNvSpPr/>
      </xdr:nvSpPr>
      <xdr:spPr>
        <a:xfrm>
          <a:off x="3312160" y="141719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129539</xdr:rowOff>
    </xdr:from>
    <xdr:to>
      <xdr:col>24</xdr:col>
      <xdr:colOff>63500</xdr:colOff>
      <xdr:row>84</xdr:row>
      <xdr:rowOff>140970</xdr:rowOff>
    </xdr:to>
    <xdr:cxnSp macro="">
      <xdr:nvCxnSpPr>
        <xdr:cNvPr id="308" name="直線コネクタ 307">
          <a:extLst>
            <a:ext uri="{FF2B5EF4-FFF2-40B4-BE49-F238E27FC236}">
              <a16:creationId xmlns:a16="http://schemas.microsoft.com/office/drawing/2014/main" id="{4EEB96DE-9536-40FC-91F1-9F1BEBD90237}"/>
            </a:ext>
          </a:extLst>
        </xdr:cNvPr>
        <xdr:cNvCxnSpPr/>
      </xdr:nvCxnSpPr>
      <xdr:spPr>
        <a:xfrm flipV="1">
          <a:off x="3355340" y="14211299"/>
          <a:ext cx="73152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71882</xdr:rowOff>
    </xdr:from>
    <xdr:to>
      <xdr:col>15</xdr:col>
      <xdr:colOff>101600</xdr:colOff>
      <xdr:row>85</xdr:row>
      <xdr:rowOff>2032</xdr:rowOff>
    </xdr:to>
    <xdr:sp macro="" textlink="">
      <xdr:nvSpPr>
        <xdr:cNvPr id="309" name="楕円 308">
          <a:extLst>
            <a:ext uri="{FF2B5EF4-FFF2-40B4-BE49-F238E27FC236}">
              <a16:creationId xmlns:a16="http://schemas.microsoft.com/office/drawing/2014/main" id="{C5822DB9-0A0D-43FA-A74E-A90E1C7CC055}"/>
            </a:ext>
          </a:extLst>
        </xdr:cNvPr>
        <xdr:cNvSpPr/>
      </xdr:nvSpPr>
      <xdr:spPr>
        <a:xfrm>
          <a:off x="2514600" y="1415364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122682</xdr:rowOff>
    </xdr:from>
    <xdr:to>
      <xdr:col>19</xdr:col>
      <xdr:colOff>177800</xdr:colOff>
      <xdr:row>84</xdr:row>
      <xdr:rowOff>140970</xdr:rowOff>
    </xdr:to>
    <xdr:cxnSp macro="">
      <xdr:nvCxnSpPr>
        <xdr:cNvPr id="310" name="直線コネクタ 309">
          <a:extLst>
            <a:ext uri="{FF2B5EF4-FFF2-40B4-BE49-F238E27FC236}">
              <a16:creationId xmlns:a16="http://schemas.microsoft.com/office/drawing/2014/main" id="{66B1D9A3-691E-41B4-B46E-DC459122AFC9}"/>
            </a:ext>
          </a:extLst>
        </xdr:cNvPr>
        <xdr:cNvCxnSpPr/>
      </xdr:nvCxnSpPr>
      <xdr:spPr>
        <a:xfrm>
          <a:off x="2565400" y="14204442"/>
          <a:ext cx="78994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67311</xdr:rowOff>
    </xdr:from>
    <xdr:to>
      <xdr:col>10</xdr:col>
      <xdr:colOff>165100</xdr:colOff>
      <xdr:row>84</xdr:row>
      <xdr:rowOff>168911</xdr:rowOff>
    </xdr:to>
    <xdr:sp macro="" textlink="">
      <xdr:nvSpPr>
        <xdr:cNvPr id="311" name="楕円 310">
          <a:extLst>
            <a:ext uri="{FF2B5EF4-FFF2-40B4-BE49-F238E27FC236}">
              <a16:creationId xmlns:a16="http://schemas.microsoft.com/office/drawing/2014/main" id="{A92906A1-F1DE-494E-A134-8E44B669640F}"/>
            </a:ext>
          </a:extLst>
        </xdr:cNvPr>
        <xdr:cNvSpPr/>
      </xdr:nvSpPr>
      <xdr:spPr>
        <a:xfrm>
          <a:off x="1739900" y="14149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118111</xdr:rowOff>
    </xdr:from>
    <xdr:to>
      <xdr:col>15</xdr:col>
      <xdr:colOff>50800</xdr:colOff>
      <xdr:row>84</xdr:row>
      <xdr:rowOff>122682</xdr:rowOff>
    </xdr:to>
    <xdr:cxnSp macro="">
      <xdr:nvCxnSpPr>
        <xdr:cNvPr id="312" name="直線コネクタ 311">
          <a:extLst>
            <a:ext uri="{FF2B5EF4-FFF2-40B4-BE49-F238E27FC236}">
              <a16:creationId xmlns:a16="http://schemas.microsoft.com/office/drawing/2014/main" id="{AC0E0D14-52AA-4D63-982C-368D1644C020}"/>
            </a:ext>
          </a:extLst>
        </xdr:cNvPr>
        <xdr:cNvCxnSpPr/>
      </xdr:nvCxnSpPr>
      <xdr:spPr>
        <a:xfrm>
          <a:off x="1790700" y="14199871"/>
          <a:ext cx="7747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101600</xdr:rowOff>
    </xdr:from>
    <xdr:to>
      <xdr:col>6</xdr:col>
      <xdr:colOff>38100</xdr:colOff>
      <xdr:row>85</xdr:row>
      <xdr:rowOff>31750</xdr:rowOff>
    </xdr:to>
    <xdr:sp macro="" textlink="">
      <xdr:nvSpPr>
        <xdr:cNvPr id="313" name="楕円 312">
          <a:extLst>
            <a:ext uri="{FF2B5EF4-FFF2-40B4-BE49-F238E27FC236}">
              <a16:creationId xmlns:a16="http://schemas.microsoft.com/office/drawing/2014/main" id="{A1464CD8-C3C3-445D-9631-08A023BF5298}"/>
            </a:ext>
          </a:extLst>
        </xdr:cNvPr>
        <xdr:cNvSpPr/>
      </xdr:nvSpPr>
      <xdr:spPr>
        <a:xfrm>
          <a:off x="965200" y="141833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118111</xdr:rowOff>
    </xdr:from>
    <xdr:to>
      <xdr:col>10</xdr:col>
      <xdr:colOff>114300</xdr:colOff>
      <xdr:row>84</xdr:row>
      <xdr:rowOff>152400</xdr:rowOff>
    </xdr:to>
    <xdr:cxnSp macro="">
      <xdr:nvCxnSpPr>
        <xdr:cNvPr id="314" name="直線コネクタ 313">
          <a:extLst>
            <a:ext uri="{FF2B5EF4-FFF2-40B4-BE49-F238E27FC236}">
              <a16:creationId xmlns:a16="http://schemas.microsoft.com/office/drawing/2014/main" id="{67C01FEA-80FC-45E6-8E37-6E91DBBF06E2}"/>
            </a:ext>
          </a:extLst>
        </xdr:cNvPr>
        <xdr:cNvCxnSpPr/>
      </xdr:nvCxnSpPr>
      <xdr:spPr>
        <a:xfrm flipV="1">
          <a:off x="1008380" y="14199871"/>
          <a:ext cx="78232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73423</xdr:rowOff>
    </xdr:from>
    <xdr:ext cx="405111" cy="259045"/>
    <xdr:sp macro="" textlink="">
      <xdr:nvSpPr>
        <xdr:cNvPr id="315" name="n_1aveValue【福祉施設】&#10;有形固定資産減価償却率">
          <a:extLst>
            <a:ext uri="{FF2B5EF4-FFF2-40B4-BE49-F238E27FC236}">
              <a16:creationId xmlns:a16="http://schemas.microsoft.com/office/drawing/2014/main" id="{D2260D05-1AD5-4838-926D-DF6B7A9EF2CD}"/>
            </a:ext>
          </a:extLst>
        </xdr:cNvPr>
        <xdr:cNvSpPr txBox="1"/>
      </xdr:nvSpPr>
      <xdr:spPr>
        <a:xfrm>
          <a:off x="3170564" y="13316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9414</xdr:rowOff>
    </xdr:from>
    <xdr:ext cx="405111" cy="259045"/>
    <xdr:sp macro="" textlink="">
      <xdr:nvSpPr>
        <xdr:cNvPr id="316" name="n_2aveValue【福祉施設】&#10;有形固定資産減価償却率">
          <a:extLst>
            <a:ext uri="{FF2B5EF4-FFF2-40B4-BE49-F238E27FC236}">
              <a16:creationId xmlns:a16="http://schemas.microsoft.com/office/drawing/2014/main" id="{BDFB98AF-E164-4B34-BEE1-784AAE75B558}"/>
            </a:ext>
          </a:extLst>
        </xdr:cNvPr>
        <xdr:cNvSpPr txBox="1"/>
      </xdr:nvSpPr>
      <xdr:spPr>
        <a:xfrm>
          <a:off x="2385704" y="132529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142003</xdr:rowOff>
    </xdr:from>
    <xdr:ext cx="405111" cy="259045"/>
    <xdr:sp macro="" textlink="">
      <xdr:nvSpPr>
        <xdr:cNvPr id="317" name="n_3aveValue【福祉施設】&#10;有形固定資産減価償却率">
          <a:extLst>
            <a:ext uri="{FF2B5EF4-FFF2-40B4-BE49-F238E27FC236}">
              <a16:creationId xmlns:a16="http://schemas.microsoft.com/office/drawing/2014/main" id="{17CA369F-6158-4233-832E-5C96263814E9}"/>
            </a:ext>
          </a:extLst>
        </xdr:cNvPr>
        <xdr:cNvSpPr txBox="1"/>
      </xdr:nvSpPr>
      <xdr:spPr>
        <a:xfrm>
          <a:off x="1611004" y="13217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169435</xdr:rowOff>
    </xdr:from>
    <xdr:ext cx="405111" cy="259045"/>
    <xdr:sp macro="" textlink="">
      <xdr:nvSpPr>
        <xdr:cNvPr id="318" name="n_4aveValue【福祉施設】&#10;有形固定資産減価償却率">
          <a:extLst>
            <a:ext uri="{FF2B5EF4-FFF2-40B4-BE49-F238E27FC236}">
              <a16:creationId xmlns:a16="http://schemas.microsoft.com/office/drawing/2014/main" id="{E75AFC38-8260-4C53-B91A-30E26600B7FA}"/>
            </a:ext>
          </a:extLst>
        </xdr:cNvPr>
        <xdr:cNvSpPr txBox="1"/>
      </xdr:nvSpPr>
      <xdr:spPr>
        <a:xfrm>
          <a:off x="836304" y="13245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11447</xdr:rowOff>
    </xdr:from>
    <xdr:ext cx="405111" cy="259045"/>
    <xdr:sp macro="" textlink="">
      <xdr:nvSpPr>
        <xdr:cNvPr id="319" name="n_1mainValue【福祉施設】&#10;有形固定資産減価償却率">
          <a:extLst>
            <a:ext uri="{FF2B5EF4-FFF2-40B4-BE49-F238E27FC236}">
              <a16:creationId xmlns:a16="http://schemas.microsoft.com/office/drawing/2014/main" id="{8AB0A695-463D-4ACF-9F7C-D00124B1B36C}"/>
            </a:ext>
          </a:extLst>
        </xdr:cNvPr>
        <xdr:cNvSpPr txBox="1"/>
      </xdr:nvSpPr>
      <xdr:spPr>
        <a:xfrm>
          <a:off x="3170564" y="1426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164609</xdr:rowOff>
    </xdr:from>
    <xdr:ext cx="405111" cy="259045"/>
    <xdr:sp macro="" textlink="">
      <xdr:nvSpPr>
        <xdr:cNvPr id="320" name="n_2mainValue【福祉施設】&#10;有形固定資産減価償却率">
          <a:extLst>
            <a:ext uri="{FF2B5EF4-FFF2-40B4-BE49-F238E27FC236}">
              <a16:creationId xmlns:a16="http://schemas.microsoft.com/office/drawing/2014/main" id="{6CA59E51-4572-48B4-AC4B-7D317A1682C0}"/>
            </a:ext>
          </a:extLst>
        </xdr:cNvPr>
        <xdr:cNvSpPr txBox="1"/>
      </xdr:nvSpPr>
      <xdr:spPr>
        <a:xfrm>
          <a:off x="2385704" y="14246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160038</xdr:rowOff>
    </xdr:from>
    <xdr:ext cx="405111" cy="259045"/>
    <xdr:sp macro="" textlink="">
      <xdr:nvSpPr>
        <xdr:cNvPr id="321" name="n_3mainValue【福祉施設】&#10;有形固定資産減価償却率">
          <a:extLst>
            <a:ext uri="{FF2B5EF4-FFF2-40B4-BE49-F238E27FC236}">
              <a16:creationId xmlns:a16="http://schemas.microsoft.com/office/drawing/2014/main" id="{1D672A60-103E-4564-84A7-59868CE9F320}"/>
            </a:ext>
          </a:extLst>
        </xdr:cNvPr>
        <xdr:cNvSpPr txBox="1"/>
      </xdr:nvSpPr>
      <xdr:spPr>
        <a:xfrm>
          <a:off x="1611004" y="142417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22877</xdr:rowOff>
    </xdr:from>
    <xdr:ext cx="405111" cy="259045"/>
    <xdr:sp macro="" textlink="">
      <xdr:nvSpPr>
        <xdr:cNvPr id="322" name="n_4mainValue【福祉施設】&#10;有形固定資産減価償却率">
          <a:extLst>
            <a:ext uri="{FF2B5EF4-FFF2-40B4-BE49-F238E27FC236}">
              <a16:creationId xmlns:a16="http://schemas.microsoft.com/office/drawing/2014/main" id="{70148E9B-37EB-4566-8E83-D95D10A7D172}"/>
            </a:ext>
          </a:extLst>
        </xdr:cNvPr>
        <xdr:cNvSpPr txBox="1"/>
      </xdr:nvSpPr>
      <xdr:spPr>
        <a:xfrm>
          <a:off x="836304" y="1427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7C5D7F8F-E143-4C63-AC64-A0EA1425D82B}"/>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EDCCB57F-F9EA-4268-8872-B1E2F815381D}"/>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15C23A74-D383-48A0-820D-7BF5044FD139}"/>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4A8F6E23-0CE8-413B-94AF-BB039BD1EFA1}"/>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BA3F7BBB-1CD8-4BC5-AD94-D9B480D0B840}"/>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9A746980-C8FD-4488-9425-968CAD63D968}"/>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943A2114-1B2D-4609-A18F-7DC71129F631}"/>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67BAACCD-7854-467B-9DE7-B2E32BBAB121}"/>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AA9EB492-B7A1-4CA6-9D78-CB9CE8E00DC7}"/>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2130E886-FB1C-489A-8B15-C352137401BF}"/>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3" name="直線コネクタ 332">
          <a:extLst>
            <a:ext uri="{FF2B5EF4-FFF2-40B4-BE49-F238E27FC236}">
              <a16:creationId xmlns:a16="http://schemas.microsoft.com/office/drawing/2014/main" id="{28989F66-24FA-4B35-845E-BCC13A9D0C24}"/>
            </a:ext>
          </a:extLst>
        </xdr:cNvPr>
        <xdr:cNvCxnSpPr/>
      </xdr:nvCxnSpPr>
      <xdr:spPr>
        <a:xfrm>
          <a:off x="5826760" y="1458576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4" name="テキスト ボックス 333">
          <a:extLst>
            <a:ext uri="{FF2B5EF4-FFF2-40B4-BE49-F238E27FC236}">
              <a16:creationId xmlns:a16="http://schemas.microsoft.com/office/drawing/2014/main" id="{88E3C16F-6761-4215-8F5B-0303DA176A15}"/>
            </a:ext>
          </a:extLst>
        </xdr:cNvPr>
        <xdr:cNvSpPr txBox="1"/>
      </xdr:nvSpPr>
      <xdr:spPr>
        <a:xfrm>
          <a:off x="54053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5" name="直線コネクタ 334">
          <a:extLst>
            <a:ext uri="{FF2B5EF4-FFF2-40B4-BE49-F238E27FC236}">
              <a16:creationId xmlns:a16="http://schemas.microsoft.com/office/drawing/2014/main" id="{6D1471FA-6135-48AB-8927-C1B20873C670}"/>
            </a:ext>
          </a:extLst>
        </xdr:cNvPr>
        <xdr:cNvCxnSpPr/>
      </xdr:nvCxnSpPr>
      <xdr:spPr>
        <a:xfrm>
          <a:off x="5826760" y="1426300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6" name="テキスト ボックス 335">
          <a:extLst>
            <a:ext uri="{FF2B5EF4-FFF2-40B4-BE49-F238E27FC236}">
              <a16:creationId xmlns:a16="http://schemas.microsoft.com/office/drawing/2014/main" id="{94991ACC-C123-4EC0-9D33-DC6FD51069BE}"/>
            </a:ext>
          </a:extLst>
        </xdr:cNvPr>
        <xdr:cNvSpPr txBox="1"/>
      </xdr:nvSpPr>
      <xdr:spPr>
        <a:xfrm>
          <a:off x="540530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7" name="直線コネクタ 336">
          <a:extLst>
            <a:ext uri="{FF2B5EF4-FFF2-40B4-BE49-F238E27FC236}">
              <a16:creationId xmlns:a16="http://schemas.microsoft.com/office/drawing/2014/main" id="{E6876882-FECC-4BFB-B29E-F16E850C44F0}"/>
            </a:ext>
          </a:extLst>
        </xdr:cNvPr>
        <xdr:cNvCxnSpPr/>
      </xdr:nvCxnSpPr>
      <xdr:spPr>
        <a:xfrm>
          <a:off x="5826760" y="1394405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8" name="テキスト ボックス 337">
          <a:extLst>
            <a:ext uri="{FF2B5EF4-FFF2-40B4-BE49-F238E27FC236}">
              <a16:creationId xmlns:a16="http://schemas.microsoft.com/office/drawing/2014/main" id="{D05195C0-33E4-4B3C-817B-6636BBD9DF28}"/>
            </a:ext>
          </a:extLst>
        </xdr:cNvPr>
        <xdr:cNvSpPr txBox="1"/>
      </xdr:nvSpPr>
      <xdr:spPr>
        <a:xfrm>
          <a:off x="540530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9" name="直線コネクタ 338">
          <a:extLst>
            <a:ext uri="{FF2B5EF4-FFF2-40B4-BE49-F238E27FC236}">
              <a16:creationId xmlns:a16="http://schemas.microsoft.com/office/drawing/2014/main" id="{A347A9D3-5953-43FB-B5BC-8FB184CB9159}"/>
            </a:ext>
          </a:extLst>
        </xdr:cNvPr>
        <xdr:cNvCxnSpPr/>
      </xdr:nvCxnSpPr>
      <xdr:spPr>
        <a:xfrm>
          <a:off x="5826760" y="1362510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0" name="テキスト ボックス 339">
          <a:extLst>
            <a:ext uri="{FF2B5EF4-FFF2-40B4-BE49-F238E27FC236}">
              <a16:creationId xmlns:a16="http://schemas.microsoft.com/office/drawing/2014/main" id="{9BC1F70E-40E4-4C1B-9E0C-C376CEFFC7F5}"/>
            </a:ext>
          </a:extLst>
        </xdr:cNvPr>
        <xdr:cNvSpPr txBox="1"/>
      </xdr:nvSpPr>
      <xdr:spPr>
        <a:xfrm>
          <a:off x="540530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1" name="直線コネクタ 340">
          <a:extLst>
            <a:ext uri="{FF2B5EF4-FFF2-40B4-BE49-F238E27FC236}">
              <a16:creationId xmlns:a16="http://schemas.microsoft.com/office/drawing/2014/main" id="{6DBD6D2B-C683-47DC-A4D5-8E0A38B959C4}"/>
            </a:ext>
          </a:extLst>
        </xdr:cNvPr>
        <xdr:cNvCxnSpPr/>
      </xdr:nvCxnSpPr>
      <xdr:spPr>
        <a:xfrm>
          <a:off x="5826760" y="1330615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2" name="テキスト ボックス 341">
          <a:extLst>
            <a:ext uri="{FF2B5EF4-FFF2-40B4-BE49-F238E27FC236}">
              <a16:creationId xmlns:a16="http://schemas.microsoft.com/office/drawing/2014/main" id="{DEE08294-4FD9-4769-8AFF-36C3055C621C}"/>
            </a:ext>
          </a:extLst>
        </xdr:cNvPr>
        <xdr:cNvSpPr txBox="1"/>
      </xdr:nvSpPr>
      <xdr:spPr>
        <a:xfrm>
          <a:off x="540530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3" name="直線コネクタ 342">
          <a:extLst>
            <a:ext uri="{FF2B5EF4-FFF2-40B4-BE49-F238E27FC236}">
              <a16:creationId xmlns:a16="http://schemas.microsoft.com/office/drawing/2014/main" id="{7731646E-2281-47D2-A7E1-8C1C4C657213}"/>
            </a:ext>
          </a:extLst>
        </xdr:cNvPr>
        <xdr:cNvCxnSpPr/>
      </xdr:nvCxnSpPr>
      <xdr:spPr>
        <a:xfrm>
          <a:off x="5826760" y="1298720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4" name="テキスト ボックス 343">
          <a:extLst>
            <a:ext uri="{FF2B5EF4-FFF2-40B4-BE49-F238E27FC236}">
              <a16:creationId xmlns:a16="http://schemas.microsoft.com/office/drawing/2014/main" id="{FD99576B-0C6E-4C10-BDA8-B88A84BBA3C2}"/>
            </a:ext>
          </a:extLst>
        </xdr:cNvPr>
        <xdr:cNvSpPr txBox="1"/>
      </xdr:nvSpPr>
      <xdr:spPr>
        <a:xfrm>
          <a:off x="540530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5" name="直線コネクタ 344">
          <a:extLst>
            <a:ext uri="{FF2B5EF4-FFF2-40B4-BE49-F238E27FC236}">
              <a16:creationId xmlns:a16="http://schemas.microsoft.com/office/drawing/2014/main" id="{D78111C4-E44A-4D74-992C-D2D88C09A392}"/>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6" name="テキスト ボックス 345">
          <a:extLst>
            <a:ext uri="{FF2B5EF4-FFF2-40B4-BE49-F238E27FC236}">
              <a16:creationId xmlns:a16="http://schemas.microsoft.com/office/drawing/2014/main" id="{BE128651-3492-4215-8393-1C54DAB07815}"/>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7" name="【福祉施設】&#10;一人当たり面積グラフ枠">
          <a:extLst>
            <a:ext uri="{FF2B5EF4-FFF2-40B4-BE49-F238E27FC236}">
              <a16:creationId xmlns:a16="http://schemas.microsoft.com/office/drawing/2014/main" id="{F2A6FAF4-525B-4266-94E7-87DCCF3A1551}"/>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118111</xdr:rowOff>
    </xdr:from>
    <xdr:to>
      <xdr:col>54</xdr:col>
      <xdr:colOff>189865</xdr:colOff>
      <xdr:row>86</xdr:row>
      <xdr:rowOff>109945</xdr:rowOff>
    </xdr:to>
    <xdr:cxnSp macro="">
      <xdr:nvCxnSpPr>
        <xdr:cNvPr id="348" name="直線コネクタ 347">
          <a:extLst>
            <a:ext uri="{FF2B5EF4-FFF2-40B4-BE49-F238E27FC236}">
              <a16:creationId xmlns:a16="http://schemas.microsoft.com/office/drawing/2014/main" id="{F02B12AD-AF69-41FB-90DC-4F13F45DAED1}"/>
            </a:ext>
          </a:extLst>
        </xdr:cNvPr>
        <xdr:cNvCxnSpPr/>
      </xdr:nvCxnSpPr>
      <xdr:spPr>
        <a:xfrm flipV="1">
          <a:off x="9219565" y="13026391"/>
          <a:ext cx="0" cy="1500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113772</xdr:rowOff>
    </xdr:from>
    <xdr:ext cx="469744" cy="259045"/>
    <xdr:sp macro="" textlink="">
      <xdr:nvSpPr>
        <xdr:cNvPr id="349" name="【福祉施設】&#10;一人当たり面積最小値テキスト">
          <a:extLst>
            <a:ext uri="{FF2B5EF4-FFF2-40B4-BE49-F238E27FC236}">
              <a16:creationId xmlns:a16="http://schemas.microsoft.com/office/drawing/2014/main" id="{F0F827A7-260A-4204-BED8-CCF01D185B35}"/>
            </a:ext>
          </a:extLst>
        </xdr:cNvPr>
        <xdr:cNvSpPr txBox="1"/>
      </xdr:nvSpPr>
      <xdr:spPr>
        <a:xfrm>
          <a:off x="9258300" y="14530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109945</xdr:rowOff>
    </xdr:from>
    <xdr:to>
      <xdr:col>55</xdr:col>
      <xdr:colOff>88900</xdr:colOff>
      <xdr:row>86</xdr:row>
      <xdr:rowOff>109945</xdr:rowOff>
    </xdr:to>
    <xdr:cxnSp macro="">
      <xdr:nvCxnSpPr>
        <xdr:cNvPr id="350" name="直線コネクタ 349">
          <a:extLst>
            <a:ext uri="{FF2B5EF4-FFF2-40B4-BE49-F238E27FC236}">
              <a16:creationId xmlns:a16="http://schemas.microsoft.com/office/drawing/2014/main" id="{FB67206F-7DE2-4564-BC16-B18B337D17CD}"/>
            </a:ext>
          </a:extLst>
        </xdr:cNvPr>
        <xdr:cNvCxnSpPr/>
      </xdr:nvCxnSpPr>
      <xdr:spPr>
        <a:xfrm>
          <a:off x="9154160" y="145269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64788</xdr:rowOff>
    </xdr:from>
    <xdr:ext cx="469744" cy="259045"/>
    <xdr:sp macro="" textlink="">
      <xdr:nvSpPr>
        <xdr:cNvPr id="351" name="【福祉施設】&#10;一人当たり面積最大値テキスト">
          <a:extLst>
            <a:ext uri="{FF2B5EF4-FFF2-40B4-BE49-F238E27FC236}">
              <a16:creationId xmlns:a16="http://schemas.microsoft.com/office/drawing/2014/main" id="{4874B9F8-7C4F-4928-AD43-A2513EDC0238}"/>
            </a:ext>
          </a:extLst>
        </xdr:cNvPr>
        <xdr:cNvSpPr txBox="1"/>
      </xdr:nvSpPr>
      <xdr:spPr>
        <a:xfrm>
          <a:off x="9258300" y="12805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118111</xdr:rowOff>
    </xdr:from>
    <xdr:to>
      <xdr:col>55</xdr:col>
      <xdr:colOff>88900</xdr:colOff>
      <xdr:row>77</xdr:row>
      <xdr:rowOff>118111</xdr:rowOff>
    </xdr:to>
    <xdr:cxnSp macro="">
      <xdr:nvCxnSpPr>
        <xdr:cNvPr id="352" name="直線コネクタ 351">
          <a:extLst>
            <a:ext uri="{FF2B5EF4-FFF2-40B4-BE49-F238E27FC236}">
              <a16:creationId xmlns:a16="http://schemas.microsoft.com/office/drawing/2014/main" id="{0CB3CCA6-CFD6-4959-B7BD-DE3CB52DB55C}"/>
            </a:ext>
          </a:extLst>
        </xdr:cNvPr>
        <xdr:cNvCxnSpPr/>
      </xdr:nvCxnSpPr>
      <xdr:spPr>
        <a:xfrm>
          <a:off x="9154160" y="130263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116313</xdr:rowOff>
    </xdr:from>
    <xdr:ext cx="469744" cy="259045"/>
    <xdr:sp macro="" textlink="">
      <xdr:nvSpPr>
        <xdr:cNvPr id="353" name="【福祉施設】&#10;一人当たり面積平均値テキスト">
          <a:extLst>
            <a:ext uri="{FF2B5EF4-FFF2-40B4-BE49-F238E27FC236}">
              <a16:creationId xmlns:a16="http://schemas.microsoft.com/office/drawing/2014/main" id="{A0BCE231-EFA9-4995-A882-DD858B154CA2}"/>
            </a:ext>
          </a:extLst>
        </xdr:cNvPr>
        <xdr:cNvSpPr txBox="1"/>
      </xdr:nvSpPr>
      <xdr:spPr>
        <a:xfrm>
          <a:off x="9258300" y="138627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93436</xdr:rowOff>
    </xdr:from>
    <xdr:to>
      <xdr:col>55</xdr:col>
      <xdr:colOff>50800</xdr:colOff>
      <xdr:row>84</xdr:row>
      <xdr:rowOff>23586</xdr:rowOff>
    </xdr:to>
    <xdr:sp macro="" textlink="">
      <xdr:nvSpPr>
        <xdr:cNvPr id="354" name="フローチャート: 判断 353">
          <a:extLst>
            <a:ext uri="{FF2B5EF4-FFF2-40B4-BE49-F238E27FC236}">
              <a16:creationId xmlns:a16="http://schemas.microsoft.com/office/drawing/2014/main" id="{4F464D78-02B7-4F65-AF6C-5A563E55127C}"/>
            </a:ext>
          </a:extLst>
        </xdr:cNvPr>
        <xdr:cNvSpPr/>
      </xdr:nvSpPr>
      <xdr:spPr>
        <a:xfrm>
          <a:off x="9192260" y="1400755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103232</xdr:rowOff>
    </xdr:from>
    <xdr:to>
      <xdr:col>50</xdr:col>
      <xdr:colOff>165100</xdr:colOff>
      <xdr:row>84</xdr:row>
      <xdr:rowOff>33382</xdr:rowOff>
    </xdr:to>
    <xdr:sp macro="" textlink="">
      <xdr:nvSpPr>
        <xdr:cNvPr id="355" name="フローチャート: 判断 354">
          <a:extLst>
            <a:ext uri="{FF2B5EF4-FFF2-40B4-BE49-F238E27FC236}">
              <a16:creationId xmlns:a16="http://schemas.microsoft.com/office/drawing/2014/main" id="{61816805-31F9-4D1C-B8C1-DC53834CF786}"/>
            </a:ext>
          </a:extLst>
        </xdr:cNvPr>
        <xdr:cNvSpPr/>
      </xdr:nvSpPr>
      <xdr:spPr>
        <a:xfrm>
          <a:off x="8445500" y="140173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93436</xdr:rowOff>
    </xdr:from>
    <xdr:to>
      <xdr:col>46</xdr:col>
      <xdr:colOff>38100</xdr:colOff>
      <xdr:row>84</xdr:row>
      <xdr:rowOff>23586</xdr:rowOff>
    </xdr:to>
    <xdr:sp macro="" textlink="">
      <xdr:nvSpPr>
        <xdr:cNvPr id="356" name="フローチャート: 判断 355">
          <a:extLst>
            <a:ext uri="{FF2B5EF4-FFF2-40B4-BE49-F238E27FC236}">
              <a16:creationId xmlns:a16="http://schemas.microsoft.com/office/drawing/2014/main" id="{BE60E1FB-5E32-4324-9F8B-A2099B714663}"/>
            </a:ext>
          </a:extLst>
        </xdr:cNvPr>
        <xdr:cNvSpPr/>
      </xdr:nvSpPr>
      <xdr:spPr>
        <a:xfrm>
          <a:off x="7670800" y="1400755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93436</xdr:rowOff>
    </xdr:from>
    <xdr:to>
      <xdr:col>41</xdr:col>
      <xdr:colOff>101600</xdr:colOff>
      <xdr:row>84</xdr:row>
      <xdr:rowOff>23586</xdr:rowOff>
    </xdr:to>
    <xdr:sp macro="" textlink="">
      <xdr:nvSpPr>
        <xdr:cNvPr id="357" name="フローチャート: 判断 356">
          <a:extLst>
            <a:ext uri="{FF2B5EF4-FFF2-40B4-BE49-F238E27FC236}">
              <a16:creationId xmlns:a16="http://schemas.microsoft.com/office/drawing/2014/main" id="{4FFC4F66-0FBA-4E65-8DE5-1FD7258560CB}"/>
            </a:ext>
          </a:extLst>
        </xdr:cNvPr>
        <xdr:cNvSpPr/>
      </xdr:nvSpPr>
      <xdr:spPr>
        <a:xfrm>
          <a:off x="6873240" y="1400755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144055</xdr:rowOff>
    </xdr:from>
    <xdr:to>
      <xdr:col>36</xdr:col>
      <xdr:colOff>165100</xdr:colOff>
      <xdr:row>83</xdr:row>
      <xdr:rowOff>74205</xdr:rowOff>
    </xdr:to>
    <xdr:sp macro="" textlink="">
      <xdr:nvSpPr>
        <xdr:cNvPr id="358" name="フローチャート: 判断 357">
          <a:extLst>
            <a:ext uri="{FF2B5EF4-FFF2-40B4-BE49-F238E27FC236}">
              <a16:creationId xmlns:a16="http://schemas.microsoft.com/office/drawing/2014/main" id="{C53E4CA0-894F-48B9-857A-E4E6EC093A9F}"/>
            </a:ext>
          </a:extLst>
        </xdr:cNvPr>
        <xdr:cNvSpPr/>
      </xdr:nvSpPr>
      <xdr:spPr>
        <a:xfrm>
          <a:off x="6098540" y="138905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5837FBC0-CBB1-4467-B951-7FAA346141B1}"/>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871E00E9-0178-4E89-A00D-32113705F7E0}"/>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EF222F4A-3023-48FA-BD59-8EFB14E17415}"/>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3B0A654B-48CC-4DB5-813D-AE43623030BA}"/>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A1EB2624-3D4C-4B20-AE17-A666EFEB51F7}"/>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59145</xdr:rowOff>
    </xdr:from>
    <xdr:to>
      <xdr:col>55</xdr:col>
      <xdr:colOff>50800</xdr:colOff>
      <xdr:row>86</xdr:row>
      <xdr:rowOff>160745</xdr:rowOff>
    </xdr:to>
    <xdr:sp macro="" textlink="">
      <xdr:nvSpPr>
        <xdr:cNvPr id="364" name="楕円 363">
          <a:extLst>
            <a:ext uri="{FF2B5EF4-FFF2-40B4-BE49-F238E27FC236}">
              <a16:creationId xmlns:a16="http://schemas.microsoft.com/office/drawing/2014/main" id="{4D8D135D-5963-4C3A-B891-C0379BB85AEE}"/>
            </a:ext>
          </a:extLst>
        </xdr:cNvPr>
        <xdr:cNvSpPr/>
      </xdr:nvSpPr>
      <xdr:spPr>
        <a:xfrm>
          <a:off x="9192260" y="1447618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145522</xdr:rowOff>
    </xdr:from>
    <xdr:ext cx="469744" cy="259045"/>
    <xdr:sp macro="" textlink="">
      <xdr:nvSpPr>
        <xdr:cNvPr id="365" name="【福祉施設】&#10;一人当たり面積該当値テキスト">
          <a:extLst>
            <a:ext uri="{FF2B5EF4-FFF2-40B4-BE49-F238E27FC236}">
              <a16:creationId xmlns:a16="http://schemas.microsoft.com/office/drawing/2014/main" id="{4A4E0D0F-3D89-4341-89AA-77E3E6A46E7D}"/>
            </a:ext>
          </a:extLst>
        </xdr:cNvPr>
        <xdr:cNvSpPr txBox="1"/>
      </xdr:nvSpPr>
      <xdr:spPr>
        <a:xfrm>
          <a:off x="9258300" y="14394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59145</xdr:rowOff>
    </xdr:from>
    <xdr:to>
      <xdr:col>50</xdr:col>
      <xdr:colOff>165100</xdr:colOff>
      <xdr:row>86</xdr:row>
      <xdr:rowOff>160745</xdr:rowOff>
    </xdr:to>
    <xdr:sp macro="" textlink="">
      <xdr:nvSpPr>
        <xdr:cNvPr id="366" name="楕円 365">
          <a:extLst>
            <a:ext uri="{FF2B5EF4-FFF2-40B4-BE49-F238E27FC236}">
              <a16:creationId xmlns:a16="http://schemas.microsoft.com/office/drawing/2014/main" id="{9C5BCCD8-B57F-427C-A142-C87BB17975B2}"/>
            </a:ext>
          </a:extLst>
        </xdr:cNvPr>
        <xdr:cNvSpPr/>
      </xdr:nvSpPr>
      <xdr:spPr>
        <a:xfrm>
          <a:off x="8445500" y="14476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109945</xdr:rowOff>
    </xdr:from>
    <xdr:to>
      <xdr:col>55</xdr:col>
      <xdr:colOff>0</xdr:colOff>
      <xdr:row>86</xdr:row>
      <xdr:rowOff>109945</xdr:rowOff>
    </xdr:to>
    <xdr:cxnSp macro="">
      <xdr:nvCxnSpPr>
        <xdr:cNvPr id="367" name="直線コネクタ 366">
          <a:extLst>
            <a:ext uri="{FF2B5EF4-FFF2-40B4-BE49-F238E27FC236}">
              <a16:creationId xmlns:a16="http://schemas.microsoft.com/office/drawing/2014/main" id="{807410FB-0A7A-47B6-85EC-9DF67B0628CF}"/>
            </a:ext>
          </a:extLst>
        </xdr:cNvPr>
        <xdr:cNvCxnSpPr/>
      </xdr:nvCxnSpPr>
      <xdr:spPr>
        <a:xfrm>
          <a:off x="8496300" y="14526985"/>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59145</xdr:rowOff>
    </xdr:from>
    <xdr:to>
      <xdr:col>46</xdr:col>
      <xdr:colOff>38100</xdr:colOff>
      <xdr:row>86</xdr:row>
      <xdr:rowOff>160745</xdr:rowOff>
    </xdr:to>
    <xdr:sp macro="" textlink="">
      <xdr:nvSpPr>
        <xdr:cNvPr id="368" name="楕円 367">
          <a:extLst>
            <a:ext uri="{FF2B5EF4-FFF2-40B4-BE49-F238E27FC236}">
              <a16:creationId xmlns:a16="http://schemas.microsoft.com/office/drawing/2014/main" id="{05EC3AF3-AD28-4C87-BD46-569053BE79AC}"/>
            </a:ext>
          </a:extLst>
        </xdr:cNvPr>
        <xdr:cNvSpPr/>
      </xdr:nvSpPr>
      <xdr:spPr>
        <a:xfrm>
          <a:off x="7670800" y="1447618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109945</xdr:rowOff>
    </xdr:from>
    <xdr:to>
      <xdr:col>50</xdr:col>
      <xdr:colOff>114300</xdr:colOff>
      <xdr:row>86</xdr:row>
      <xdr:rowOff>109945</xdr:rowOff>
    </xdr:to>
    <xdr:cxnSp macro="">
      <xdr:nvCxnSpPr>
        <xdr:cNvPr id="369" name="直線コネクタ 368">
          <a:extLst>
            <a:ext uri="{FF2B5EF4-FFF2-40B4-BE49-F238E27FC236}">
              <a16:creationId xmlns:a16="http://schemas.microsoft.com/office/drawing/2014/main" id="{C5191FFF-E5B7-4AE8-8FCA-BAE1FEEA45C1}"/>
            </a:ext>
          </a:extLst>
        </xdr:cNvPr>
        <xdr:cNvCxnSpPr/>
      </xdr:nvCxnSpPr>
      <xdr:spPr>
        <a:xfrm>
          <a:off x="7713980" y="14526985"/>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62412</xdr:rowOff>
    </xdr:from>
    <xdr:to>
      <xdr:col>41</xdr:col>
      <xdr:colOff>101600</xdr:colOff>
      <xdr:row>86</xdr:row>
      <xdr:rowOff>164012</xdr:rowOff>
    </xdr:to>
    <xdr:sp macro="" textlink="">
      <xdr:nvSpPr>
        <xdr:cNvPr id="370" name="楕円 369">
          <a:extLst>
            <a:ext uri="{FF2B5EF4-FFF2-40B4-BE49-F238E27FC236}">
              <a16:creationId xmlns:a16="http://schemas.microsoft.com/office/drawing/2014/main" id="{D3C7283B-C3E5-450E-8AEA-08A9A11A2588}"/>
            </a:ext>
          </a:extLst>
        </xdr:cNvPr>
        <xdr:cNvSpPr/>
      </xdr:nvSpPr>
      <xdr:spPr>
        <a:xfrm>
          <a:off x="6873240" y="14479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109945</xdr:rowOff>
    </xdr:from>
    <xdr:to>
      <xdr:col>45</xdr:col>
      <xdr:colOff>177800</xdr:colOff>
      <xdr:row>86</xdr:row>
      <xdr:rowOff>113212</xdr:rowOff>
    </xdr:to>
    <xdr:cxnSp macro="">
      <xdr:nvCxnSpPr>
        <xdr:cNvPr id="371" name="直線コネクタ 370">
          <a:extLst>
            <a:ext uri="{FF2B5EF4-FFF2-40B4-BE49-F238E27FC236}">
              <a16:creationId xmlns:a16="http://schemas.microsoft.com/office/drawing/2014/main" id="{D8C99C39-AC80-412E-9E0A-396818C901C8}"/>
            </a:ext>
          </a:extLst>
        </xdr:cNvPr>
        <xdr:cNvCxnSpPr/>
      </xdr:nvCxnSpPr>
      <xdr:spPr>
        <a:xfrm flipV="1">
          <a:off x="6924040" y="14526985"/>
          <a:ext cx="78994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62412</xdr:rowOff>
    </xdr:from>
    <xdr:to>
      <xdr:col>36</xdr:col>
      <xdr:colOff>165100</xdr:colOff>
      <xdr:row>86</xdr:row>
      <xdr:rowOff>164012</xdr:rowOff>
    </xdr:to>
    <xdr:sp macro="" textlink="">
      <xdr:nvSpPr>
        <xdr:cNvPr id="372" name="楕円 371">
          <a:extLst>
            <a:ext uri="{FF2B5EF4-FFF2-40B4-BE49-F238E27FC236}">
              <a16:creationId xmlns:a16="http://schemas.microsoft.com/office/drawing/2014/main" id="{E9849763-1B85-4874-BF65-D6ABB0E5BBB0}"/>
            </a:ext>
          </a:extLst>
        </xdr:cNvPr>
        <xdr:cNvSpPr/>
      </xdr:nvSpPr>
      <xdr:spPr>
        <a:xfrm>
          <a:off x="6098540" y="14479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113212</xdr:rowOff>
    </xdr:from>
    <xdr:to>
      <xdr:col>41</xdr:col>
      <xdr:colOff>50800</xdr:colOff>
      <xdr:row>86</xdr:row>
      <xdr:rowOff>113212</xdr:rowOff>
    </xdr:to>
    <xdr:cxnSp macro="">
      <xdr:nvCxnSpPr>
        <xdr:cNvPr id="373" name="直線コネクタ 372">
          <a:extLst>
            <a:ext uri="{FF2B5EF4-FFF2-40B4-BE49-F238E27FC236}">
              <a16:creationId xmlns:a16="http://schemas.microsoft.com/office/drawing/2014/main" id="{406B68EF-4C7D-4AD4-9F7D-12C0D1EF6438}"/>
            </a:ext>
          </a:extLst>
        </xdr:cNvPr>
        <xdr:cNvCxnSpPr/>
      </xdr:nvCxnSpPr>
      <xdr:spPr>
        <a:xfrm>
          <a:off x="6149340" y="14530252"/>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49909</xdr:rowOff>
    </xdr:from>
    <xdr:ext cx="469744" cy="259045"/>
    <xdr:sp macro="" textlink="">
      <xdr:nvSpPr>
        <xdr:cNvPr id="374" name="n_1aveValue【福祉施設】&#10;一人当たり面積">
          <a:extLst>
            <a:ext uri="{FF2B5EF4-FFF2-40B4-BE49-F238E27FC236}">
              <a16:creationId xmlns:a16="http://schemas.microsoft.com/office/drawing/2014/main" id="{44374D6A-A55C-4109-AFA5-913255247859}"/>
            </a:ext>
          </a:extLst>
        </xdr:cNvPr>
        <xdr:cNvSpPr txBox="1"/>
      </xdr:nvSpPr>
      <xdr:spPr>
        <a:xfrm>
          <a:off x="8271587" y="13796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40113</xdr:rowOff>
    </xdr:from>
    <xdr:ext cx="469744" cy="259045"/>
    <xdr:sp macro="" textlink="">
      <xdr:nvSpPr>
        <xdr:cNvPr id="375" name="n_2aveValue【福祉施設】&#10;一人当たり面積">
          <a:extLst>
            <a:ext uri="{FF2B5EF4-FFF2-40B4-BE49-F238E27FC236}">
              <a16:creationId xmlns:a16="http://schemas.microsoft.com/office/drawing/2014/main" id="{327AFC5D-3B77-4A89-B8CC-09A518656CB2}"/>
            </a:ext>
          </a:extLst>
        </xdr:cNvPr>
        <xdr:cNvSpPr txBox="1"/>
      </xdr:nvSpPr>
      <xdr:spPr>
        <a:xfrm>
          <a:off x="7509587" y="13786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40113</xdr:rowOff>
    </xdr:from>
    <xdr:ext cx="469744" cy="259045"/>
    <xdr:sp macro="" textlink="">
      <xdr:nvSpPr>
        <xdr:cNvPr id="376" name="n_3aveValue【福祉施設】&#10;一人当たり面積">
          <a:extLst>
            <a:ext uri="{FF2B5EF4-FFF2-40B4-BE49-F238E27FC236}">
              <a16:creationId xmlns:a16="http://schemas.microsoft.com/office/drawing/2014/main" id="{C1EFC5E3-ECDA-4185-9BD1-3501F0B54959}"/>
            </a:ext>
          </a:extLst>
        </xdr:cNvPr>
        <xdr:cNvSpPr txBox="1"/>
      </xdr:nvSpPr>
      <xdr:spPr>
        <a:xfrm>
          <a:off x="6712027" y="13786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90732</xdr:rowOff>
    </xdr:from>
    <xdr:ext cx="469744" cy="259045"/>
    <xdr:sp macro="" textlink="">
      <xdr:nvSpPr>
        <xdr:cNvPr id="377" name="n_4aveValue【福祉施設】&#10;一人当たり面積">
          <a:extLst>
            <a:ext uri="{FF2B5EF4-FFF2-40B4-BE49-F238E27FC236}">
              <a16:creationId xmlns:a16="http://schemas.microsoft.com/office/drawing/2014/main" id="{5B4365C5-8211-4A61-97D3-1A177A82EF7A}"/>
            </a:ext>
          </a:extLst>
        </xdr:cNvPr>
        <xdr:cNvSpPr txBox="1"/>
      </xdr:nvSpPr>
      <xdr:spPr>
        <a:xfrm>
          <a:off x="5937327" y="13669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151872</xdr:rowOff>
    </xdr:from>
    <xdr:ext cx="469744" cy="259045"/>
    <xdr:sp macro="" textlink="">
      <xdr:nvSpPr>
        <xdr:cNvPr id="378" name="n_1mainValue【福祉施設】&#10;一人当たり面積">
          <a:extLst>
            <a:ext uri="{FF2B5EF4-FFF2-40B4-BE49-F238E27FC236}">
              <a16:creationId xmlns:a16="http://schemas.microsoft.com/office/drawing/2014/main" id="{1268B822-FFF2-49E6-B71D-42A47C1A5E95}"/>
            </a:ext>
          </a:extLst>
        </xdr:cNvPr>
        <xdr:cNvSpPr txBox="1"/>
      </xdr:nvSpPr>
      <xdr:spPr>
        <a:xfrm>
          <a:off x="8271587" y="14568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151872</xdr:rowOff>
    </xdr:from>
    <xdr:ext cx="469744" cy="259045"/>
    <xdr:sp macro="" textlink="">
      <xdr:nvSpPr>
        <xdr:cNvPr id="379" name="n_2mainValue【福祉施設】&#10;一人当たり面積">
          <a:extLst>
            <a:ext uri="{FF2B5EF4-FFF2-40B4-BE49-F238E27FC236}">
              <a16:creationId xmlns:a16="http://schemas.microsoft.com/office/drawing/2014/main" id="{11B6C179-B6CB-4A51-ACB7-2BF9AFD1D32B}"/>
            </a:ext>
          </a:extLst>
        </xdr:cNvPr>
        <xdr:cNvSpPr txBox="1"/>
      </xdr:nvSpPr>
      <xdr:spPr>
        <a:xfrm>
          <a:off x="7509587" y="14568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155139</xdr:rowOff>
    </xdr:from>
    <xdr:ext cx="469744" cy="259045"/>
    <xdr:sp macro="" textlink="">
      <xdr:nvSpPr>
        <xdr:cNvPr id="380" name="n_3mainValue【福祉施設】&#10;一人当たり面積">
          <a:extLst>
            <a:ext uri="{FF2B5EF4-FFF2-40B4-BE49-F238E27FC236}">
              <a16:creationId xmlns:a16="http://schemas.microsoft.com/office/drawing/2014/main" id="{DE71C675-7CE1-4C1B-9800-AD70D51577DC}"/>
            </a:ext>
          </a:extLst>
        </xdr:cNvPr>
        <xdr:cNvSpPr txBox="1"/>
      </xdr:nvSpPr>
      <xdr:spPr>
        <a:xfrm>
          <a:off x="6712027" y="14572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155139</xdr:rowOff>
    </xdr:from>
    <xdr:ext cx="469744" cy="259045"/>
    <xdr:sp macro="" textlink="">
      <xdr:nvSpPr>
        <xdr:cNvPr id="381" name="n_4mainValue【福祉施設】&#10;一人当たり面積">
          <a:extLst>
            <a:ext uri="{FF2B5EF4-FFF2-40B4-BE49-F238E27FC236}">
              <a16:creationId xmlns:a16="http://schemas.microsoft.com/office/drawing/2014/main" id="{F7DABAF4-41EB-4F5F-A5F2-729EA6272AD9}"/>
            </a:ext>
          </a:extLst>
        </xdr:cNvPr>
        <xdr:cNvSpPr txBox="1"/>
      </xdr:nvSpPr>
      <xdr:spPr>
        <a:xfrm>
          <a:off x="5937327" y="14572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2" name="正方形/長方形 381">
          <a:extLst>
            <a:ext uri="{FF2B5EF4-FFF2-40B4-BE49-F238E27FC236}">
              <a16:creationId xmlns:a16="http://schemas.microsoft.com/office/drawing/2014/main" id="{3F017EF6-CD86-4F93-A0B4-CCC807374A2E}"/>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3" name="正方形/長方形 382">
          <a:extLst>
            <a:ext uri="{FF2B5EF4-FFF2-40B4-BE49-F238E27FC236}">
              <a16:creationId xmlns:a16="http://schemas.microsoft.com/office/drawing/2014/main" id="{C1D2A329-7DBD-4A93-AB8C-10CC919C42AE}"/>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4" name="正方形/長方形 383">
          <a:extLst>
            <a:ext uri="{FF2B5EF4-FFF2-40B4-BE49-F238E27FC236}">
              <a16:creationId xmlns:a16="http://schemas.microsoft.com/office/drawing/2014/main" id="{5C4753A0-27EE-47B6-B630-876604DDD9ED}"/>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5" name="正方形/長方形 384">
          <a:extLst>
            <a:ext uri="{FF2B5EF4-FFF2-40B4-BE49-F238E27FC236}">
              <a16:creationId xmlns:a16="http://schemas.microsoft.com/office/drawing/2014/main" id="{52EE991E-2A91-47AB-BE35-53ACF489E8CF}"/>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6" name="正方形/長方形 385">
          <a:extLst>
            <a:ext uri="{FF2B5EF4-FFF2-40B4-BE49-F238E27FC236}">
              <a16:creationId xmlns:a16="http://schemas.microsoft.com/office/drawing/2014/main" id="{1645E963-5F3D-43B1-8C4F-C5B0B39DE746}"/>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7" name="正方形/長方形 386">
          <a:extLst>
            <a:ext uri="{FF2B5EF4-FFF2-40B4-BE49-F238E27FC236}">
              <a16:creationId xmlns:a16="http://schemas.microsoft.com/office/drawing/2014/main" id="{2704D179-5CA9-40FF-A971-351202E67466}"/>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8" name="正方形/長方形 387">
          <a:extLst>
            <a:ext uri="{FF2B5EF4-FFF2-40B4-BE49-F238E27FC236}">
              <a16:creationId xmlns:a16="http://schemas.microsoft.com/office/drawing/2014/main" id="{3957DE8A-583D-4D34-B3A8-3ACCC0083CDC}"/>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9" name="正方形/長方形 388">
          <a:extLst>
            <a:ext uri="{FF2B5EF4-FFF2-40B4-BE49-F238E27FC236}">
              <a16:creationId xmlns:a16="http://schemas.microsoft.com/office/drawing/2014/main" id="{9BDE19EA-15EA-40FC-B909-437E1030A42F}"/>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90" name="テキスト ボックス 389">
          <a:extLst>
            <a:ext uri="{FF2B5EF4-FFF2-40B4-BE49-F238E27FC236}">
              <a16:creationId xmlns:a16="http://schemas.microsoft.com/office/drawing/2014/main" id="{064EBFED-D5E2-4DBE-B4D7-38874EC19A39}"/>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1" name="直線コネクタ 390">
          <a:extLst>
            <a:ext uri="{FF2B5EF4-FFF2-40B4-BE49-F238E27FC236}">
              <a16:creationId xmlns:a16="http://schemas.microsoft.com/office/drawing/2014/main" id="{C8777202-44FA-4B08-A2DF-56C3F97AE2C2}"/>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2" name="テキスト ボックス 391">
          <a:extLst>
            <a:ext uri="{FF2B5EF4-FFF2-40B4-BE49-F238E27FC236}">
              <a16:creationId xmlns:a16="http://schemas.microsoft.com/office/drawing/2014/main" id="{AF4CCC4D-86B5-45F5-BD6A-EA8961C6C28A}"/>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93" name="直線コネクタ 392">
          <a:extLst>
            <a:ext uri="{FF2B5EF4-FFF2-40B4-BE49-F238E27FC236}">
              <a16:creationId xmlns:a16="http://schemas.microsoft.com/office/drawing/2014/main" id="{58299582-AD8D-4E73-807D-D498CB59AF7A}"/>
            </a:ext>
          </a:extLst>
        </xdr:cNvPr>
        <xdr:cNvCxnSpPr/>
      </xdr:nvCxnSpPr>
      <xdr:spPr>
        <a:xfrm>
          <a:off x="67056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107</xdr:row>
      <xdr:rowOff>105427</xdr:rowOff>
    </xdr:from>
    <xdr:ext cx="467179" cy="259045"/>
    <xdr:sp macro="" textlink="">
      <xdr:nvSpPr>
        <xdr:cNvPr id="394" name="テキスト ボックス 393">
          <a:extLst>
            <a:ext uri="{FF2B5EF4-FFF2-40B4-BE49-F238E27FC236}">
              <a16:creationId xmlns:a16="http://schemas.microsoft.com/office/drawing/2014/main" id="{730FE2C1-51A4-4E15-B0DA-3EB84C235738}"/>
            </a:ext>
          </a:extLst>
        </xdr:cNvPr>
        <xdr:cNvSpPr txBox="1"/>
      </xdr:nvSpPr>
      <xdr:spPr>
        <a:xfrm>
          <a:off x="27196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95" name="直線コネクタ 394">
          <a:extLst>
            <a:ext uri="{FF2B5EF4-FFF2-40B4-BE49-F238E27FC236}">
              <a16:creationId xmlns:a16="http://schemas.microsoft.com/office/drawing/2014/main" id="{BE3D064F-D141-4010-A72A-874335490263}"/>
            </a:ext>
          </a:extLst>
        </xdr:cNvPr>
        <xdr:cNvCxnSpPr/>
      </xdr:nvCxnSpPr>
      <xdr:spPr>
        <a:xfrm>
          <a:off x="67056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396" name="テキスト ボックス 395">
          <a:extLst>
            <a:ext uri="{FF2B5EF4-FFF2-40B4-BE49-F238E27FC236}">
              <a16:creationId xmlns:a16="http://schemas.microsoft.com/office/drawing/2014/main" id="{21A353C3-EB1E-45FD-83B8-FB21E794F82F}"/>
            </a:ext>
          </a:extLst>
        </xdr:cNvPr>
        <xdr:cNvSpPr txBox="1"/>
      </xdr:nvSpPr>
      <xdr:spPr>
        <a:xfrm>
          <a:off x="336081" y="175971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97" name="直線コネクタ 396">
          <a:extLst>
            <a:ext uri="{FF2B5EF4-FFF2-40B4-BE49-F238E27FC236}">
              <a16:creationId xmlns:a16="http://schemas.microsoft.com/office/drawing/2014/main" id="{AA4598FF-A608-4B57-89B9-79C09B984A55}"/>
            </a:ext>
          </a:extLst>
        </xdr:cNvPr>
        <xdr:cNvCxnSpPr/>
      </xdr:nvCxnSpPr>
      <xdr:spPr>
        <a:xfrm>
          <a:off x="67056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398" name="テキスト ボックス 397">
          <a:extLst>
            <a:ext uri="{FF2B5EF4-FFF2-40B4-BE49-F238E27FC236}">
              <a16:creationId xmlns:a16="http://schemas.microsoft.com/office/drawing/2014/main" id="{3A425DC5-9FBC-413F-8C4A-9BD63EB213DD}"/>
            </a:ext>
          </a:extLst>
        </xdr:cNvPr>
        <xdr:cNvSpPr txBox="1"/>
      </xdr:nvSpPr>
      <xdr:spPr>
        <a:xfrm>
          <a:off x="336081" y="171475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99" name="直線コネクタ 398">
          <a:extLst>
            <a:ext uri="{FF2B5EF4-FFF2-40B4-BE49-F238E27FC236}">
              <a16:creationId xmlns:a16="http://schemas.microsoft.com/office/drawing/2014/main" id="{253D6DEE-0FAD-46D6-BEC1-46F6C0950970}"/>
            </a:ext>
          </a:extLst>
        </xdr:cNvPr>
        <xdr:cNvCxnSpPr/>
      </xdr:nvCxnSpPr>
      <xdr:spPr>
        <a:xfrm>
          <a:off x="67056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400" name="テキスト ボックス 399">
          <a:extLst>
            <a:ext uri="{FF2B5EF4-FFF2-40B4-BE49-F238E27FC236}">
              <a16:creationId xmlns:a16="http://schemas.microsoft.com/office/drawing/2014/main" id="{073821F7-386F-4B1C-AE3E-E00A46D5A75F}"/>
            </a:ext>
          </a:extLst>
        </xdr:cNvPr>
        <xdr:cNvSpPr txBox="1"/>
      </xdr:nvSpPr>
      <xdr:spPr>
        <a:xfrm>
          <a:off x="336081" y="16701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1" name="直線コネクタ 400">
          <a:extLst>
            <a:ext uri="{FF2B5EF4-FFF2-40B4-BE49-F238E27FC236}">
              <a16:creationId xmlns:a16="http://schemas.microsoft.com/office/drawing/2014/main" id="{E49BA089-AE14-4415-B6A9-351A13732CAF}"/>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402" name="テキスト ボックス 401">
          <a:extLst>
            <a:ext uri="{FF2B5EF4-FFF2-40B4-BE49-F238E27FC236}">
              <a16:creationId xmlns:a16="http://schemas.microsoft.com/office/drawing/2014/main" id="{5382EF6C-2154-431A-83E6-2DD132F72E18}"/>
            </a:ext>
          </a:extLst>
        </xdr:cNvPr>
        <xdr:cNvSpPr txBox="1"/>
      </xdr:nvSpPr>
      <xdr:spPr>
        <a:xfrm>
          <a:off x="336081" y="162560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3" name="【市民会館】&#10;有形固定資産減価償却率グラフ枠">
          <a:extLst>
            <a:ext uri="{FF2B5EF4-FFF2-40B4-BE49-F238E27FC236}">
              <a16:creationId xmlns:a16="http://schemas.microsoft.com/office/drawing/2014/main" id="{E5E83F24-081C-4F14-BEC3-B19E426398D8}"/>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121920</xdr:rowOff>
    </xdr:from>
    <xdr:to>
      <xdr:col>24</xdr:col>
      <xdr:colOff>62865</xdr:colOff>
      <xdr:row>107</xdr:row>
      <xdr:rowOff>51054</xdr:rowOff>
    </xdr:to>
    <xdr:cxnSp macro="">
      <xdr:nvCxnSpPr>
        <xdr:cNvPr id="404" name="直線コネクタ 403">
          <a:extLst>
            <a:ext uri="{FF2B5EF4-FFF2-40B4-BE49-F238E27FC236}">
              <a16:creationId xmlns:a16="http://schemas.microsoft.com/office/drawing/2014/main" id="{34A2A6F2-5D96-4D9A-9F8F-34C67DBAAAD5}"/>
            </a:ext>
          </a:extLst>
        </xdr:cNvPr>
        <xdr:cNvCxnSpPr/>
      </xdr:nvCxnSpPr>
      <xdr:spPr>
        <a:xfrm flipV="1">
          <a:off x="4086225" y="16718280"/>
          <a:ext cx="0" cy="1270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54881</xdr:rowOff>
    </xdr:from>
    <xdr:ext cx="405111" cy="259045"/>
    <xdr:sp macro="" textlink="">
      <xdr:nvSpPr>
        <xdr:cNvPr id="405" name="【市民会館】&#10;有形固定資産減価償却率最小値テキスト">
          <a:extLst>
            <a:ext uri="{FF2B5EF4-FFF2-40B4-BE49-F238E27FC236}">
              <a16:creationId xmlns:a16="http://schemas.microsoft.com/office/drawing/2014/main" id="{9C5702BE-AE5E-409A-9005-0F7F86AAE122}"/>
            </a:ext>
          </a:extLst>
        </xdr:cNvPr>
        <xdr:cNvSpPr txBox="1"/>
      </xdr:nvSpPr>
      <xdr:spPr>
        <a:xfrm>
          <a:off x="4124960" y="179923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51054</xdr:rowOff>
    </xdr:from>
    <xdr:to>
      <xdr:col>24</xdr:col>
      <xdr:colOff>152400</xdr:colOff>
      <xdr:row>107</xdr:row>
      <xdr:rowOff>51054</xdr:rowOff>
    </xdr:to>
    <xdr:cxnSp macro="">
      <xdr:nvCxnSpPr>
        <xdr:cNvPr id="406" name="直線コネクタ 405">
          <a:extLst>
            <a:ext uri="{FF2B5EF4-FFF2-40B4-BE49-F238E27FC236}">
              <a16:creationId xmlns:a16="http://schemas.microsoft.com/office/drawing/2014/main" id="{31BD9FB3-4C6D-44BD-89DC-B1BB2F33A0A2}"/>
            </a:ext>
          </a:extLst>
        </xdr:cNvPr>
        <xdr:cNvCxnSpPr/>
      </xdr:nvCxnSpPr>
      <xdr:spPr>
        <a:xfrm>
          <a:off x="4020820" y="179885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68597</xdr:rowOff>
    </xdr:from>
    <xdr:ext cx="405111" cy="259045"/>
    <xdr:sp macro="" textlink="">
      <xdr:nvSpPr>
        <xdr:cNvPr id="407" name="【市民会館】&#10;有形固定資産減価償却率最大値テキスト">
          <a:extLst>
            <a:ext uri="{FF2B5EF4-FFF2-40B4-BE49-F238E27FC236}">
              <a16:creationId xmlns:a16="http://schemas.microsoft.com/office/drawing/2014/main" id="{E0BC1B47-4C7A-4B8D-ADC5-7080F8EA08C1}"/>
            </a:ext>
          </a:extLst>
        </xdr:cNvPr>
        <xdr:cNvSpPr txBox="1"/>
      </xdr:nvSpPr>
      <xdr:spPr>
        <a:xfrm>
          <a:off x="4124960" y="16497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121920</xdr:rowOff>
    </xdr:from>
    <xdr:to>
      <xdr:col>24</xdr:col>
      <xdr:colOff>152400</xdr:colOff>
      <xdr:row>99</xdr:row>
      <xdr:rowOff>121920</xdr:rowOff>
    </xdr:to>
    <xdr:cxnSp macro="">
      <xdr:nvCxnSpPr>
        <xdr:cNvPr id="408" name="直線コネクタ 407">
          <a:extLst>
            <a:ext uri="{FF2B5EF4-FFF2-40B4-BE49-F238E27FC236}">
              <a16:creationId xmlns:a16="http://schemas.microsoft.com/office/drawing/2014/main" id="{38C24CA9-EDBE-417D-89FB-37F61F4207A1}"/>
            </a:ext>
          </a:extLst>
        </xdr:cNvPr>
        <xdr:cNvCxnSpPr/>
      </xdr:nvCxnSpPr>
      <xdr:spPr>
        <a:xfrm>
          <a:off x="4020820" y="167182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101</xdr:row>
      <xdr:rowOff>146575</xdr:rowOff>
    </xdr:from>
    <xdr:ext cx="405111" cy="259045"/>
    <xdr:sp macro="" textlink="">
      <xdr:nvSpPr>
        <xdr:cNvPr id="409" name="【市民会館】&#10;有形固定資産減価償却率平均値テキスト">
          <a:extLst>
            <a:ext uri="{FF2B5EF4-FFF2-40B4-BE49-F238E27FC236}">
              <a16:creationId xmlns:a16="http://schemas.microsoft.com/office/drawing/2014/main" id="{6EAEEBEF-C665-459A-B2A7-69B64AD5B6C9}"/>
            </a:ext>
          </a:extLst>
        </xdr:cNvPr>
        <xdr:cNvSpPr txBox="1"/>
      </xdr:nvSpPr>
      <xdr:spPr>
        <a:xfrm>
          <a:off x="4124960" y="170782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123698</xdr:rowOff>
    </xdr:from>
    <xdr:to>
      <xdr:col>24</xdr:col>
      <xdr:colOff>114300</xdr:colOff>
      <xdr:row>103</xdr:row>
      <xdr:rowOff>53848</xdr:rowOff>
    </xdr:to>
    <xdr:sp macro="" textlink="">
      <xdr:nvSpPr>
        <xdr:cNvPr id="410" name="フローチャート: 判断 409">
          <a:extLst>
            <a:ext uri="{FF2B5EF4-FFF2-40B4-BE49-F238E27FC236}">
              <a16:creationId xmlns:a16="http://schemas.microsoft.com/office/drawing/2014/main" id="{945F4D21-5A5A-4B40-AFC8-64797404438C}"/>
            </a:ext>
          </a:extLst>
        </xdr:cNvPr>
        <xdr:cNvSpPr/>
      </xdr:nvSpPr>
      <xdr:spPr>
        <a:xfrm>
          <a:off x="4036060" y="1722297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102</xdr:row>
      <xdr:rowOff>87122</xdr:rowOff>
    </xdr:from>
    <xdr:to>
      <xdr:col>20</xdr:col>
      <xdr:colOff>38100</xdr:colOff>
      <xdr:row>103</xdr:row>
      <xdr:rowOff>17272</xdr:rowOff>
    </xdr:to>
    <xdr:sp macro="" textlink="">
      <xdr:nvSpPr>
        <xdr:cNvPr id="411" name="フローチャート: 判断 410">
          <a:extLst>
            <a:ext uri="{FF2B5EF4-FFF2-40B4-BE49-F238E27FC236}">
              <a16:creationId xmlns:a16="http://schemas.microsoft.com/office/drawing/2014/main" id="{C350E2B9-38E4-4145-A697-FB89288F633B}"/>
            </a:ext>
          </a:extLst>
        </xdr:cNvPr>
        <xdr:cNvSpPr/>
      </xdr:nvSpPr>
      <xdr:spPr>
        <a:xfrm>
          <a:off x="3312160" y="1718640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102</xdr:row>
      <xdr:rowOff>9398</xdr:rowOff>
    </xdr:from>
    <xdr:to>
      <xdr:col>15</xdr:col>
      <xdr:colOff>101600</xdr:colOff>
      <xdr:row>102</xdr:row>
      <xdr:rowOff>110998</xdr:rowOff>
    </xdr:to>
    <xdr:sp macro="" textlink="">
      <xdr:nvSpPr>
        <xdr:cNvPr id="412" name="フローチャート: 判断 411">
          <a:extLst>
            <a:ext uri="{FF2B5EF4-FFF2-40B4-BE49-F238E27FC236}">
              <a16:creationId xmlns:a16="http://schemas.microsoft.com/office/drawing/2014/main" id="{542270F8-352B-4936-ACAA-89FC1B8F6EBC}"/>
            </a:ext>
          </a:extLst>
        </xdr:cNvPr>
        <xdr:cNvSpPr/>
      </xdr:nvSpPr>
      <xdr:spPr>
        <a:xfrm>
          <a:off x="2514600" y="17108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7113</xdr:rowOff>
    </xdr:from>
    <xdr:to>
      <xdr:col>10</xdr:col>
      <xdr:colOff>165100</xdr:colOff>
      <xdr:row>102</xdr:row>
      <xdr:rowOff>108713</xdr:rowOff>
    </xdr:to>
    <xdr:sp macro="" textlink="">
      <xdr:nvSpPr>
        <xdr:cNvPr id="413" name="フローチャート: 判断 412">
          <a:extLst>
            <a:ext uri="{FF2B5EF4-FFF2-40B4-BE49-F238E27FC236}">
              <a16:creationId xmlns:a16="http://schemas.microsoft.com/office/drawing/2014/main" id="{14231F32-CBCE-4527-8BED-8B4F5119092B}"/>
            </a:ext>
          </a:extLst>
        </xdr:cNvPr>
        <xdr:cNvSpPr/>
      </xdr:nvSpPr>
      <xdr:spPr>
        <a:xfrm>
          <a:off x="1739900" y="1710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101</xdr:row>
      <xdr:rowOff>103124</xdr:rowOff>
    </xdr:from>
    <xdr:to>
      <xdr:col>6</xdr:col>
      <xdr:colOff>38100</xdr:colOff>
      <xdr:row>102</xdr:row>
      <xdr:rowOff>33274</xdr:rowOff>
    </xdr:to>
    <xdr:sp macro="" textlink="">
      <xdr:nvSpPr>
        <xdr:cNvPr id="414" name="フローチャート: 判断 413">
          <a:extLst>
            <a:ext uri="{FF2B5EF4-FFF2-40B4-BE49-F238E27FC236}">
              <a16:creationId xmlns:a16="http://schemas.microsoft.com/office/drawing/2014/main" id="{C60267B1-B477-4848-A1FB-F90772E64824}"/>
            </a:ext>
          </a:extLst>
        </xdr:cNvPr>
        <xdr:cNvSpPr/>
      </xdr:nvSpPr>
      <xdr:spPr>
        <a:xfrm>
          <a:off x="965200" y="1703476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F50960C0-6FB3-43A6-993C-15BCD4A5DE05}"/>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2A2FEB19-D158-4852-BA3F-AB31C3C670D7}"/>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93ACF502-387F-4EAB-80C3-243AD9CA095F}"/>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FE6CA02F-C4F8-4A2D-A513-DDC78819FC2B}"/>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C266709F-CE07-488C-8F6C-0F7D33F144E4}"/>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139700</xdr:rowOff>
    </xdr:from>
    <xdr:to>
      <xdr:col>24</xdr:col>
      <xdr:colOff>114300</xdr:colOff>
      <xdr:row>107</xdr:row>
      <xdr:rowOff>69850</xdr:rowOff>
    </xdr:to>
    <xdr:sp macro="" textlink="">
      <xdr:nvSpPr>
        <xdr:cNvPr id="420" name="楕円 419">
          <a:extLst>
            <a:ext uri="{FF2B5EF4-FFF2-40B4-BE49-F238E27FC236}">
              <a16:creationId xmlns:a16="http://schemas.microsoft.com/office/drawing/2014/main" id="{1418E164-DDB2-47AE-ACD6-CF388F43C27C}"/>
            </a:ext>
          </a:extLst>
        </xdr:cNvPr>
        <xdr:cNvSpPr/>
      </xdr:nvSpPr>
      <xdr:spPr>
        <a:xfrm>
          <a:off x="4036060" y="179095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54627</xdr:rowOff>
    </xdr:from>
    <xdr:ext cx="405111" cy="259045"/>
    <xdr:sp macro="" textlink="">
      <xdr:nvSpPr>
        <xdr:cNvPr id="421" name="【市民会館】&#10;有形固定資産減価償却率該当値テキスト">
          <a:extLst>
            <a:ext uri="{FF2B5EF4-FFF2-40B4-BE49-F238E27FC236}">
              <a16:creationId xmlns:a16="http://schemas.microsoft.com/office/drawing/2014/main" id="{3FB932BB-120D-4745-9A3D-BBBECACC4B02}"/>
            </a:ext>
          </a:extLst>
        </xdr:cNvPr>
        <xdr:cNvSpPr txBox="1"/>
      </xdr:nvSpPr>
      <xdr:spPr>
        <a:xfrm>
          <a:off x="4124960" y="17824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137413</xdr:rowOff>
    </xdr:from>
    <xdr:to>
      <xdr:col>20</xdr:col>
      <xdr:colOff>38100</xdr:colOff>
      <xdr:row>107</xdr:row>
      <xdr:rowOff>67563</xdr:rowOff>
    </xdr:to>
    <xdr:sp macro="" textlink="">
      <xdr:nvSpPr>
        <xdr:cNvPr id="422" name="楕円 421">
          <a:extLst>
            <a:ext uri="{FF2B5EF4-FFF2-40B4-BE49-F238E27FC236}">
              <a16:creationId xmlns:a16="http://schemas.microsoft.com/office/drawing/2014/main" id="{F1758489-43CC-4343-BE7D-C2AE43F7DCEB}"/>
            </a:ext>
          </a:extLst>
        </xdr:cNvPr>
        <xdr:cNvSpPr/>
      </xdr:nvSpPr>
      <xdr:spPr>
        <a:xfrm>
          <a:off x="3312160" y="1790725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16763</xdr:rowOff>
    </xdr:from>
    <xdr:to>
      <xdr:col>24</xdr:col>
      <xdr:colOff>63500</xdr:colOff>
      <xdr:row>107</xdr:row>
      <xdr:rowOff>19050</xdr:rowOff>
    </xdr:to>
    <xdr:cxnSp macro="">
      <xdr:nvCxnSpPr>
        <xdr:cNvPr id="423" name="直線コネクタ 422">
          <a:extLst>
            <a:ext uri="{FF2B5EF4-FFF2-40B4-BE49-F238E27FC236}">
              <a16:creationId xmlns:a16="http://schemas.microsoft.com/office/drawing/2014/main" id="{D7DA47C7-D9E8-4F4B-886B-25F56B222824}"/>
            </a:ext>
          </a:extLst>
        </xdr:cNvPr>
        <xdr:cNvCxnSpPr/>
      </xdr:nvCxnSpPr>
      <xdr:spPr>
        <a:xfrm>
          <a:off x="3355340" y="17954243"/>
          <a:ext cx="73152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121413</xdr:rowOff>
    </xdr:from>
    <xdr:to>
      <xdr:col>15</xdr:col>
      <xdr:colOff>101600</xdr:colOff>
      <xdr:row>107</xdr:row>
      <xdr:rowOff>51563</xdr:rowOff>
    </xdr:to>
    <xdr:sp macro="" textlink="">
      <xdr:nvSpPr>
        <xdr:cNvPr id="424" name="楕円 423">
          <a:extLst>
            <a:ext uri="{FF2B5EF4-FFF2-40B4-BE49-F238E27FC236}">
              <a16:creationId xmlns:a16="http://schemas.microsoft.com/office/drawing/2014/main" id="{017F01AC-4646-4190-985F-C94F3F848B13}"/>
            </a:ext>
          </a:extLst>
        </xdr:cNvPr>
        <xdr:cNvSpPr/>
      </xdr:nvSpPr>
      <xdr:spPr>
        <a:xfrm>
          <a:off x="2514600" y="1789125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763</xdr:rowOff>
    </xdr:from>
    <xdr:to>
      <xdr:col>19</xdr:col>
      <xdr:colOff>177800</xdr:colOff>
      <xdr:row>107</xdr:row>
      <xdr:rowOff>16763</xdr:rowOff>
    </xdr:to>
    <xdr:cxnSp macro="">
      <xdr:nvCxnSpPr>
        <xdr:cNvPr id="425" name="直線コネクタ 424">
          <a:extLst>
            <a:ext uri="{FF2B5EF4-FFF2-40B4-BE49-F238E27FC236}">
              <a16:creationId xmlns:a16="http://schemas.microsoft.com/office/drawing/2014/main" id="{F31863EC-485C-422D-81C0-FC40F9DED964}"/>
            </a:ext>
          </a:extLst>
        </xdr:cNvPr>
        <xdr:cNvCxnSpPr/>
      </xdr:nvCxnSpPr>
      <xdr:spPr>
        <a:xfrm>
          <a:off x="2565400" y="17938243"/>
          <a:ext cx="789940" cy="16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105411</xdr:rowOff>
    </xdr:from>
    <xdr:to>
      <xdr:col>10</xdr:col>
      <xdr:colOff>165100</xdr:colOff>
      <xdr:row>107</xdr:row>
      <xdr:rowOff>35561</xdr:rowOff>
    </xdr:to>
    <xdr:sp macro="" textlink="">
      <xdr:nvSpPr>
        <xdr:cNvPr id="426" name="楕円 425">
          <a:extLst>
            <a:ext uri="{FF2B5EF4-FFF2-40B4-BE49-F238E27FC236}">
              <a16:creationId xmlns:a16="http://schemas.microsoft.com/office/drawing/2014/main" id="{6B729EB4-88A1-4C9F-BEBE-EBA932F3C0E5}"/>
            </a:ext>
          </a:extLst>
        </xdr:cNvPr>
        <xdr:cNvSpPr/>
      </xdr:nvSpPr>
      <xdr:spPr>
        <a:xfrm>
          <a:off x="1739900" y="1787525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156211</xdr:rowOff>
    </xdr:from>
    <xdr:to>
      <xdr:col>15</xdr:col>
      <xdr:colOff>50800</xdr:colOff>
      <xdr:row>107</xdr:row>
      <xdr:rowOff>763</xdr:rowOff>
    </xdr:to>
    <xdr:cxnSp macro="">
      <xdr:nvCxnSpPr>
        <xdr:cNvPr id="427" name="直線コネクタ 426">
          <a:extLst>
            <a:ext uri="{FF2B5EF4-FFF2-40B4-BE49-F238E27FC236}">
              <a16:creationId xmlns:a16="http://schemas.microsoft.com/office/drawing/2014/main" id="{D1ED5DF6-50FD-4D6D-AE86-42DCFF96C706}"/>
            </a:ext>
          </a:extLst>
        </xdr:cNvPr>
        <xdr:cNvCxnSpPr/>
      </xdr:nvCxnSpPr>
      <xdr:spPr>
        <a:xfrm>
          <a:off x="1790700" y="17926051"/>
          <a:ext cx="774700" cy="1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121413</xdr:rowOff>
    </xdr:from>
    <xdr:to>
      <xdr:col>6</xdr:col>
      <xdr:colOff>38100</xdr:colOff>
      <xdr:row>107</xdr:row>
      <xdr:rowOff>51563</xdr:rowOff>
    </xdr:to>
    <xdr:sp macro="" textlink="">
      <xdr:nvSpPr>
        <xdr:cNvPr id="428" name="楕円 427">
          <a:extLst>
            <a:ext uri="{FF2B5EF4-FFF2-40B4-BE49-F238E27FC236}">
              <a16:creationId xmlns:a16="http://schemas.microsoft.com/office/drawing/2014/main" id="{7E810907-F6AC-4CBE-82DA-D6557611DC31}"/>
            </a:ext>
          </a:extLst>
        </xdr:cNvPr>
        <xdr:cNvSpPr/>
      </xdr:nvSpPr>
      <xdr:spPr>
        <a:xfrm>
          <a:off x="965200" y="1789125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156211</xdr:rowOff>
    </xdr:from>
    <xdr:to>
      <xdr:col>10</xdr:col>
      <xdr:colOff>114300</xdr:colOff>
      <xdr:row>107</xdr:row>
      <xdr:rowOff>763</xdr:rowOff>
    </xdr:to>
    <xdr:cxnSp macro="">
      <xdr:nvCxnSpPr>
        <xdr:cNvPr id="429" name="直線コネクタ 428">
          <a:extLst>
            <a:ext uri="{FF2B5EF4-FFF2-40B4-BE49-F238E27FC236}">
              <a16:creationId xmlns:a16="http://schemas.microsoft.com/office/drawing/2014/main" id="{B6DB57F0-C720-4F04-B1FF-4D61E59F0F33}"/>
            </a:ext>
          </a:extLst>
        </xdr:cNvPr>
        <xdr:cNvCxnSpPr/>
      </xdr:nvCxnSpPr>
      <xdr:spPr>
        <a:xfrm flipV="1">
          <a:off x="1008380" y="17926051"/>
          <a:ext cx="782320" cy="1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101</xdr:row>
      <xdr:rowOff>33799</xdr:rowOff>
    </xdr:from>
    <xdr:ext cx="405111" cy="259045"/>
    <xdr:sp macro="" textlink="">
      <xdr:nvSpPr>
        <xdr:cNvPr id="430" name="n_1aveValue【市民会館】&#10;有形固定資産減価償却率">
          <a:extLst>
            <a:ext uri="{FF2B5EF4-FFF2-40B4-BE49-F238E27FC236}">
              <a16:creationId xmlns:a16="http://schemas.microsoft.com/office/drawing/2014/main" id="{F20A9D22-6725-4BCA-BAFD-53E9EDAAFBEA}"/>
            </a:ext>
          </a:extLst>
        </xdr:cNvPr>
        <xdr:cNvSpPr txBox="1"/>
      </xdr:nvSpPr>
      <xdr:spPr>
        <a:xfrm>
          <a:off x="3170564" y="169654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127525</xdr:rowOff>
    </xdr:from>
    <xdr:ext cx="405111" cy="259045"/>
    <xdr:sp macro="" textlink="">
      <xdr:nvSpPr>
        <xdr:cNvPr id="431" name="n_2aveValue【市民会館】&#10;有形固定資産減価償却率">
          <a:extLst>
            <a:ext uri="{FF2B5EF4-FFF2-40B4-BE49-F238E27FC236}">
              <a16:creationId xmlns:a16="http://schemas.microsoft.com/office/drawing/2014/main" id="{0B23FA27-FA91-4378-A0DF-F59D352569DA}"/>
            </a:ext>
          </a:extLst>
        </xdr:cNvPr>
        <xdr:cNvSpPr txBox="1"/>
      </xdr:nvSpPr>
      <xdr:spPr>
        <a:xfrm>
          <a:off x="2385704" y="16891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125240</xdr:rowOff>
    </xdr:from>
    <xdr:ext cx="405111" cy="259045"/>
    <xdr:sp macro="" textlink="">
      <xdr:nvSpPr>
        <xdr:cNvPr id="432" name="n_3aveValue【市民会館】&#10;有形固定資産減価償却率">
          <a:extLst>
            <a:ext uri="{FF2B5EF4-FFF2-40B4-BE49-F238E27FC236}">
              <a16:creationId xmlns:a16="http://schemas.microsoft.com/office/drawing/2014/main" id="{8AF99CEA-CE19-4B22-8C17-58A11B7596F3}"/>
            </a:ext>
          </a:extLst>
        </xdr:cNvPr>
        <xdr:cNvSpPr txBox="1"/>
      </xdr:nvSpPr>
      <xdr:spPr>
        <a:xfrm>
          <a:off x="1611004" y="16889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49801</xdr:rowOff>
    </xdr:from>
    <xdr:ext cx="405111" cy="259045"/>
    <xdr:sp macro="" textlink="">
      <xdr:nvSpPr>
        <xdr:cNvPr id="433" name="n_4aveValue【市民会館】&#10;有形固定資産減価償却率">
          <a:extLst>
            <a:ext uri="{FF2B5EF4-FFF2-40B4-BE49-F238E27FC236}">
              <a16:creationId xmlns:a16="http://schemas.microsoft.com/office/drawing/2014/main" id="{020B3762-B5CF-4DE0-8F5B-07461E4EA436}"/>
            </a:ext>
          </a:extLst>
        </xdr:cNvPr>
        <xdr:cNvSpPr txBox="1"/>
      </xdr:nvSpPr>
      <xdr:spPr>
        <a:xfrm>
          <a:off x="836304" y="16813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58690</xdr:rowOff>
    </xdr:from>
    <xdr:ext cx="405111" cy="259045"/>
    <xdr:sp macro="" textlink="">
      <xdr:nvSpPr>
        <xdr:cNvPr id="434" name="n_1mainValue【市民会館】&#10;有形固定資産減価償却率">
          <a:extLst>
            <a:ext uri="{FF2B5EF4-FFF2-40B4-BE49-F238E27FC236}">
              <a16:creationId xmlns:a16="http://schemas.microsoft.com/office/drawing/2014/main" id="{ED7310A8-9F2F-4151-B5F1-7686ABA02091}"/>
            </a:ext>
          </a:extLst>
        </xdr:cNvPr>
        <xdr:cNvSpPr txBox="1"/>
      </xdr:nvSpPr>
      <xdr:spPr>
        <a:xfrm>
          <a:off x="3170564" y="17996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42690</xdr:rowOff>
    </xdr:from>
    <xdr:ext cx="405111" cy="259045"/>
    <xdr:sp macro="" textlink="">
      <xdr:nvSpPr>
        <xdr:cNvPr id="435" name="n_2mainValue【市民会館】&#10;有形固定資産減価償却率">
          <a:extLst>
            <a:ext uri="{FF2B5EF4-FFF2-40B4-BE49-F238E27FC236}">
              <a16:creationId xmlns:a16="http://schemas.microsoft.com/office/drawing/2014/main" id="{23324F94-CC1E-4CD6-8E74-9F449867E232}"/>
            </a:ext>
          </a:extLst>
        </xdr:cNvPr>
        <xdr:cNvSpPr txBox="1"/>
      </xdr:nvSpPr>
      <xdr:spPr>
        <a:xfrm>
          <a:off x="2385704" y="17980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26688</xdr:rowOff>
    </xdr:from>
    <xdr:ext cx="405111" cy="259045"/>
    <xdr:sp macro="" textlink="">
      <xdr:nvSpPr>
        <xdr:cNvPr id="436" name="n_3mainValue【市民会館】&#10;有形固定資産減価償却率">
          <a:extLst>
            <a:ext uri="{FF2B5EF4-FFF2-40B4-BE49-F238E27FC236}">
              <a16:creationId xmlns:a16="http://schemas.microsoft.com/office/drawing/2014/main" id="{09148808-0952-47EC-B7DA-56037DAF3848}"/>
            </a:ext>
          </a:extLst>
        </xdr:cNvPr>
        <xdr:cNvSpPr txBox="1"/>
      </xdr:nvSpPr>
      <xdr:spPr>
        <a:xfrm>
          <a:off x="1611004" y="179641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42690</xdr:rowOff>
    </xdr:from>
    <xdr:ext cx="405111" cy="259045"/>
    <xdr:sp macro="" textlink="">
      <xdr:nvSpPr>
        <xdr:cNvPr id="437" name="n_4mainValue【市民会館】&#10;有形固定資産減価償却率">
          <a:extLst>
            <a:ext uri="{FF2B5EF4-FFF2-40B4-BE49-F238E27FC236}">
              <a16:creationId xmlns:a16="http://schemas.microsoft.com/office/drawing/2014/main" id="{A9B4A079-88C8-45CA-9FC3-4170C4BDB238}"/>
            </a:ext>
          </a:extLst>
        </xdr:cNvPr>
        <xdr:cNvSpPr txBox="1"/>
      </xdr:nvSpPr>
      <xdr:spPr>
        <a:xfrm>
          <a:off x="836304" y="17980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8" name="正方形/長方形 437">
          <a:extLst>
            <a:ext uri="{FF2B5EF4-FFF2-40B4-BE49-F238E27FC236}">
              <a16:creationId xmlns:a16="http://schemas.microsoft.com/office/drawing/2014/main" id="{C20BF3D3-CFC2-433C-B33A-D053863C63EE}"/>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9" name="正方形/長方形 438">
          <a:extLst>
            <a:ext uri="{FF2B5EF4-FFF2-40B4-BE49-F238E27FC236}">
              <a16:creationId xmlns:a16="http://schemas.microsoft.com/office/drawing/2014/main" id="{2E8C6ACA-7DE3-4563-AA8C-BE977AE034E4}"/>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0" name="正方形/長方形 439">
          <a:extLst>
            <a:ext uri="{FF2B5EF4-FFF2-40B4-BE49-F238E27FC236}">
              <a16:creationId xmlns:a16="http://schemas.microsoft.com/office/drawing/2014/main" id="{41E4C2CC-DEA1-4F12-88EC-19D90CD8EB64}"/>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1" name="正方形/長方形 440">
          <a:extLst>
            <a:ext uri="{FF2B5EF4-FFF2-40B4-BE49-F238E27FC236}">
              <a16:creationId xmlns:a16="http://schemas.microsoft.com/office/drawing/2014/main" id="{664538CB-F39C-49D0-864B-38EB783F71D8}"/>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2" name="正方形/長方形 441">
          <a:extLst>
            <a:ext uri="{FF2B5EF4-FFF2-40B4-BE49-F238E27FC236}">
              <a16:creationId xmlns:a16="http://schemas.microsoft.com/office/drawing/2014/main" id="{224D32B2-DE5E-47C3-8510-48D04A46BD48}"/>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3" name="正方形/長方形 442">
          <a:extLst>
            <a:ext uri="{FF2B5EF4-FFF2-40B4-BE49-F238E27FC236}">
              <a16:creationId xmlns:a16="http://schemas.microsoft.com/office/drawing/2014/main" id="{F2135A89-24A3-4603-991B-D89094852213}"/>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4" name="正方形/長方形 443">
          <a:extLst>
            <a:ext uri="{FF2B5EF4-FFF2-40B4-BE49-F238E27FC236}">
              <a16:creationId xmlns:a16="http://schemas.microsoft.com/office/drawing/2014/main" id="{30B90DFB-F0C1-45E3-B8AF-9317E95FA9DE}"/>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5" name="正方形/長方形 444">
          <a:extLst>
            <a:ext uri="{FF2B5EF4-FFF2-40B4-BE49-F238E27FC236}">
              <a16:creationId xmlns:a16="http://schemas.microsoft.com/office/drawing/2014/main" id="{1482B907-35DD-4081-9AE5-5B2D07F35F25}"/>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6" name="テキスト ボックス 445">
          <a:extLst>
            <a:ext uri="{FF2B5EF4-FFF2-40B4-BE49-F238E27FC236}">
              <a16:creationId xmlns:a16="http://schemas.microsoft.com/office/drawing/2014/main" id="{F494C077-6CC0-412C-893F-49DFAF276FBC}"/>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7" name="直線コネクタ 446">
          <a:extLst>
            <a:ext uri="{FF2B5EF4-FFF2-40B4-BE49-F238E27FC236}">
              <a16:creationId xmlns:a16="http://schemas.microsoft.com/office/drawing/2014/main" id="{32BC6120-CA5F-41B4-BDB5-9A39987E0829}"/>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48" name="直線コネクタ 447">
          <a:extLst>
            <a:ext uri="{FF2B5EF4-FFF2-40B4-BE49-F238E27FC236}">
              <a16:creationId xmlns:a16="http://schemas.microsoft.com/office/drawing/2014/main" id="{62DB5F59-2295-41D5-BA8F-101770CA1135}"/>
            </a:ext>
          </a:extLst>
        </xdr:cNvPr>
        <xdr:cNvCxnSpPr/>
      </xdr:nvCxnSpPr>
      <xdr:spPr>
        <a:xfrm>
          <a:off x="5826760" y="1830813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449" name="テキスト ボックス 448">
          <a:extLst>
            <a:ext uri="{FF2B5EF4-FFF2-40B4-BE49-F238E27FC236}">
              <a16:creationId xmlns:a16="http://schemas.microsoft.com/office/drawing/2014/main" id="{E5CF84B5-A675-4610-85B6-9C24D63982B0}"/>
            </a:ext>
          </a:extLst>
        </xdr:cNvPr>
        <xdr:cNvSpPr txBox="1"/>
      </xdr:nvSpPr>
      <xdr:spPr>
        <a:xfrm>
          <a:off x="54053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50" name="直線コネクタ 449">
          <a:extLst>
            <a:ext uri="{FF2B5EF4-FFF2-40B4-BE49-F238E27FC236}">
              <a16:creationId xmlns:a16="http://schemas.microsoft.com/office/drawing/2014/main" id="{B695D54E-CE25-46D6-B3D6-5D9668DC69FC}"/>
            </a:ext>
          </a:extLst>
        </xdr:cNvPr>
        <xdr:cNvCxnSpPr/>
      </xdr:nvCxnSpPr>
      <xdr:spPr>
        <a:xfrm>
          <a:off x="5826760" y="1798918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451" name="テキスト ボックス 450">
          <a:extLst>
            <a:ext uri="{FF2B5EF4-FFF2-40B4-BE49-F238E27FC236}">
              <a16:creationId xmlns:a16="http://schemas.microsoft.com/office/drawing/2014/main" id="{5B6DAE75-A913-4D4D-BDDA-FB6660C5DC43}"/>
            </a:ext>
          </a:extLst>
        </xdr:cNvPr>
        <xdr:cNvSpPr txBox="1"/>
      </xdr:nvSpPr>
      <xdr:spPr>
        <a:xfrm>
          <a:off x="540530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52" name="直線コネクタ 451">
          <a:extLst>
            <a:ext uri="{FF2B5EF4-FFF2-40B4-BE49-F238E27FC236}">
              <a16:creationId xmlns:a16="http://schemas.microsoft.com/office/drawing/2014/main" id="{ADEC8665-576C-4E94-A728-34D888496E40}"/>
            </a:ext>
          </a:extLst>
        </xdr:cNvPr>
        <xdr:cNvCxnSpPr/>
      </xdr:nvCxnSpPr>
      <xdr:spPr>
        <a:xfrm>
          <a:off x="5826760" y="1767023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453" name="テキスト ボックス 452">
          <a:extLst>
            <a:ext uri="{FF2B5EF4-FFF2-40B4-BE49-F238E27FC236}">
              <a16:creationId xmlns:a16="http://schemas.microsoft.com/office/drawing/2014/main" id="{327F6097-60B5-40AB-ABD6-0F70797E9FE4}"/>
            </a:ext>
          </a:extLst>
        </xdr:cNvPr>
        <xdr:cNvSpPr txBox="1"/>
      </xdr:nvSpPr>
      <xdr:spPr>
        <a:xfrm>
          <a:off x="540530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54" name="直線コネクタ 453">
          <a:extLst>
            <a:ext uri="{FF2B5EF4-FFF2-40B4-BE49-F238E27FC236}">
              <a16:creationId xmlns:a16="http://schemas.microsoft.com/office/drawing/2014/main" id="{1168899F-E42F-40E9-B273-91A8911DCECA}"/>
            </a:ext>
          </a:extLst>
        </xdr:cNvPr>
        <xdr:cNvCxnSpPr/>
      </xdr:nvCxnSpPr>
      <xdr:spPr>
        <a:xfrm>
          <a:off x="5826760" y="1735128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455" name="テキスト ボックス 454">
          <a:extLst>
            <a:ext uri="{FF2B5EF4-FFF2-40B4-BE49-F238E27FC236}">
              <a16:creationId xmlns:a16="http://schemas.microsoft.com/office/drawing/2014/main" id="{4A0FAD96-1BEF-4FA3-9C9B-78F79EBE2818}"/>
            </a:ext>
          </a:extLst>
        </xdr:cNvPr>
        <xdr:cNvSpPr txBox="1"/>
      </xdr:nvSpPr>
      <xdr:spPr>
        <a:xfrm>
          <a:off x="540530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56" name="直線コネクタ 455">
          <a:extLst>
            <a:ext uri="{FF2B5EF4-FFF2-40B4-BE49-F238E27FC236}">
              <a16:creationId xmlns:a16="http://schemas.microsoft.com/office/drawing/2014/main" id="{DE77BD2D-1DE0-4305-B937-C8135300AE34}"/>
            </a:ext>
          </a:extLst>
        </xdr:cNvPr>
        <xdr:cNvCxnSpPr/>
      </xdr:nvCxnSpPr>
      <xdr:spPr>
        <a:xfrm>
          <a:off x="5826760" y="1703233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457" name="テキスト ボックス 456">
          <a:extLst>
            <a:ext uri="{FF2B5EF4-FFF2-40B4-BE49-F238E27FC236}">
              <a16:creationId xmlns:a16="http://schemas.microsoft.com/office/drawing/2014/main" id="{4E2A55CF-26A8-4497-B0A4-A0946DA46728}"/>
            </a:ext>
          </a:extLst>
        </xdr:cNvPr>
        <xdr:cNvSpPr txBox="1"/>
      </xdr:nvSpPr>
      <xdr:spPr>
        <a:xfrm>
          <a:off x="540530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58" name="直線コネクタ 457">
          <a:extLst>
            <a:ext uri="{FF2B5EF4-FFF2-40B4-BE49-F238E27FC236}">
              <a16:creationId xmlns:a16="http://schemas.microsoft.com/office/drawing/2014/main" id="{02013D8E-F265-41D2-A69E-744186EBDD86}"/>
            </a:ext>
          </a:extLst>
        </xdr:cNvPr>
        <xdr:cNvCxnSpPr/>
      </xdr:nvCxnSpPr>
      <xdr:spPr>
        <a:xfrm>
          <a:off x="5826760" y="1671338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459" name="テキスト ボックス 458">
          <a:extLst>
            <a:ext uri="{FF2B5EF4-FFF2-40B4-BE49-F238E27FC236}">
              <a16:creationId xmlns:a16="http://schemas.microsoft.com/office/drawing/2014/main" id="{87EE2A95-0624-438C-A038-8CE85B380182}"/>
            </a:ext>
          </a:extLst>
        </xdr:cNvPr>
        <xdr:cNvSpPr txBox="1"/>
      </xdr:nvSpPr>
      <xdr:spPr>
        <a:xfrm>
          <a:off x="540530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0" name="直線コネクタ 459">
          <a:extLst>
            <a:ext uri="{FF2B5EF4-FFF2-40B4-BE49-F238E27FC236}">
              <a16:creationId xmlns:a16="http://schemas.microsoft.com/office/drawing/2014/main" id="{4CA3EFE5-2B0D-48C7-B2EA-140C87E646B7}"/>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1" name="テキスト ボックス 460">
          <a:extLst>
            <a:ext uri="{FF2B5EF4-FFF2-40B4-BE49-F238E27FC236}">
              <a16:creationId xmlns:a16="http://schemas.microsoft.com/office/drawing/2014/main" id="{FD8AE37E-6B53-4453-942E-F5550EA32C51}"/>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2" name="【市民会館】&#10;一人当たり面積グラフ枠">
          <a:extLst>
            <a:ext uri="{FF2B5EF4-FFF2-40B4-BE49-F238E27FC236}">
              <a16:creationId xmlns:a16="http://schemas.microsoft.com/office/drawing/2014/main" id="{713FD64E-0E1B-4CAE-B917-9DAF5F897138}"/>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69669</xdr:rowOff>
    </xdr:from>
    <xdr:to>
      <xdr:col>54</xdr:col>
      <xdr:colOff>189865</xdr:colOff>
      <xdr:row>108</xdr:row>
      <xdr:rowOff>66402</xdr:rowOff>
    </xdr:to>
    <xdr:cxnSp macro="">
      <xdr:nvCxnSpPr>
        <xdr:cNvPr id="463" name="直線コネクタ 462">
          <a:extLst>
            <a:ext uri="{FF2B5EF4-FFF2-40B4-BE49-F238E27FC236}">
              <a16:creationId xmlns:a16="http://schemas.microsoft.com/office/drawing/2014/main" id="{591256FF-6A8B-494F-A271-24EC21125BD2}"/>
            </a:ext>
          </a:extLst>
        </xdr:cNvPr>
        <xdr:cNvCxnSpPr/>
      </xdr:nvCxnSpPr>
      <xdr:spPr>
        <a:xfrm flipV="1">
          <a:off x="9219565" y="16833669"/>
          <a:ext cx="0" cy="13378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70229</xdr:rowOff>
    </xdr:from>
    <xdr:ext cx="469744" cy="259045"/>
    <xdr:sp macro="" textlink="">
      <xdr:nvSpPr>
        <xdr:cNvPr id="464" name="【市民会館】&#10;一人当たり面積最小値テキスト">
          <a:extLst>
            <a:ext uri="{FF2B5EF4-FFF2-40B4-BE49-F238E27FC236}">
              <a16:creationId xmlns:a16="http://schemas.microsoft.com/office/drawing/2014/main" id="{DAAA7EA3-3575-40CD-B67D-D05188802A6C}"/>
            </a:ext>
          </a:extLst>
        </xdr:cNvPr>
        <xdr:cNvSpPr txBox="1"/>
      </xdr:nvSpPr>
      <xdr:spPr>
        <a:xfrm>
          <a:off x="9258300" y="18175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66402</xdr:rowOff>
    </xdr:from>
    <xdr:to>
      <xdr:col>55</xdr:col>
      <xdr:colOff>88900</xdr:colOff>
      <xdr:row>108</xdr:row>
      <xdr:rowOff>66402</xdr:rowOff>
    </xdr:to>
    <xdr:cxnSp macro="">
      <xdr:nvCxnSpPr>
        <xdr:cNvPr id="465" name="直線コネクタ 464">
          <a:extLst>
            <a:ext uri="{FF2B5EF4-FFF2-40B4-BE49-F238E27FC236}">
              <a16:creationId xmlns:a16="http://schemas.microsoft.com/office/drawing/2014/main" id="{EF64FC42-DF4A-4763-A0DB-368BF5684C2B}"/>
            </a:ext>
          </a:extLst>
        </xdr:cNvPr>
        <xdr:cNvCxnSpPr/>
      </xdr:nvCxnSpPr>
      <xdr:spPr>
        <a:xfrm>
          <a:off x="9154160" y="181715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16346</xdr:rowOff>
    </xdr:from>
    <xdr:ext cx="469744" cy="259045"/>
    <xdr:sp macro="" textlink="">
      <xdr:nvSpPr>
        <xdr:cNvPr id="466" name="【市民会館】&#10;一人当たり面積最大値テキスト">
          <a:extLst>
            <a:ext uri="{FF2B5EF4-FFF2-40B4-BE49-F238E27FC236}">
              <a16:creationId xmlns:a16="http://schemas.microsoft.com/office/drawing/2014/main" id="{490CCC0A-9A74-45E8-A90A-41A76ACFA64D}"/>
            </a:ext>
          </a:extLst>
        </xdr:cNvPr>
        <xdr:cNvSpPr txBox="1"/>
      </xdr:nvSpPr>
      <xdr:spPr>
        <a:xfrm>
          <a:off x="9258300" y="16612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69669</xdr:rowOff>
    </xdr:from>
    <xdr:to>
      <xdr:col>55</xdr:col>
      <xdr:colOff>88900</xdr:colOff>
      <xdr:row>100</xdr:row>
      <xdr:rowOff>69669</xdr:rowOff>
    </xdr:to>
    <xdr:cxnSp macro="">
      <xdr:nvCxnSpPr>
        <xdr:cNvPr id="467" name="直線コネクタ 466">
          <a:extLst>
            <a:ext uri="{FF2B5EF4-FFF2-40B4-BE49-F238E27FC236}">
              <a16:creationId xmlns:a16="http://schemas.microsoft.com/office/drawing/2014/main" id="{6BA93481-00C4-4F6B-B23C-323FF75555C3}"/>
            </a:ext>
          </a:extLst>
        </xdr:cNvPr>
        <xdr:cNvCxnSpPr/>
      </xdr:nvCxnSpPr>
      <xdr:spPr>
        <a:xfrm>
          <a:off x="9154160" y="168336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43015</xdr:rowOff>
    </xdr:from>
    <xdr:ext cx="469744" cy="259045"/>
    <xdr:sp macro="" textlink="">
      <xdr:nvSpPr>
        <xdr:cNvPr id="468" name="【市民会館】&#10;一人当たり面積平均値テキスト">
          <a:extLst>
            <a:ext uri="{FF2B5EF4-FFF2-40B4-BE49-F238E27FC236}">
              <a16:creationId xmlns:a16="http://schemas.microsoft.com/office/drawing/2014/main" id="{2CF744E2-6699-40A8-87E3-34A38D19D32A}"/>
            </a:ext>
          </a:extLst>
        </xdr:cNvPr>
        <xdr:cNvSpPr txBox="1"/>
      </xdr:nvSpPr>
      <xdr:spPr>
        <a:xfrm>
          <a:off x="9258300" y="174775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64588</xdr:rowOff>
    </xdr:from>
    <xdr:to>
      <xdr:col>55</xdr:col>
      <xdr:colOff>50800</xdr:colOff>
      <xdr:row>104</xdr:row>
      <xdr:rowOff>166188</xdr:rowOff>
    </xdr:to>
    <xdr:sp macro="" textlink="">
      <xdr:nvSpPr>
        <xdr:cNvPr id="469" name="フローチャート: 判断 468">
          <a:extLst>
            <a:ext uri="{FF2B5EF4-FFF2-40B4-BE49-F238E27FC236}">
              <a16:creationId xmlns:a16="http://schemas.microsoft.com/office/drawing/2014/main" id="{7514A40A-D543-4771-8BE2-52E066D4CAA5}"/>
            </a:ext>
          </a:extLst>
        </xdr:cNvPr>
        <xdr:cNvSpPr/>
      </xdr:nvSpPr>
      <xdr:spPr>
        <a:xfrm>
          <a:off x="9192260" y="1749914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84182</xdr:rowOff>
    </xdr:from>
    <xdr:to>
      <xdr:col>50</xdr:col>
      <xdr:colOff>165100</xdr:colOff>
      <xdr:row>105</xdr:row>
      <xdr:rowOff>14332</xdr:rowOff>
    </xdr:to>
    <xdr:sp macro="" textlink="">
      <xdr:nvSpPr>
        <xdr:cNvPr id="470" name="フローチャート: 判断 469">
          <a:extLst>
            <a:ext uri="{FF2B5EF4-FFF2-40B4-BE49-F238E27FC236}">
              <a16:creationId xmlns:a16="http://schemas.microsoft.com/office/drawing/2014/main" id="{32487523-52A2-4AE1-8809-242A39F0BF74}"/>
            </a:ext>
          </a:extLst>
        </xdr:cNvPr>
        <xdr:cNvSpPr/>
      </xdr:nvSpPr>
      <xdr:spPr>
        <a:xfrm>
          <a:off x="8445500" y="1751874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136434</xdr:rowOff>
    </xdr:from>
    <xdr:to>
      <xdr:col>46</xdr:col>
      <xdr:colOff>38100</xdr:colOff>
      <xdr:row>105</xdr:row>
      <xdr:rowOff>66584</xdr:rowOff>
    </xdr:to>
    <xdr:sp macro="" textlink="">
      <xdr:nvSpPr>
        <xdr:cNvPr id="471" name="フローチャート: 判断 470">
          <a:extLst>
            <a:ext uri="{FF2B5EF4-FFF2-40B4-BE49-F238E27FC236}">
              <a16:creationId xmlns:a16="http://schemas.microsoft.com/office/drawing/2014/main" id="{6CEBF28B-2423-4A76-B4C1-ADD2551ECC5C}"/>
            </a:ext>
          </a:extLst>
        </xdr:cNvPr>
        <xdr:cNvSpPr/>
      </xdr:nvSpPr>
      <xdr:spPr>
        <a:xfrm>
          <a:off x="7670800" y="1757099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146231</xdr:rowOff>
    </xdr:from>
    <xdr:to>
      <xdr:col>41</xdr:col>
      <xdr:colOff>101600</xdr:colOff>
      <xdr:row>105</xdr:row>
      <xdr:rowOff>76381</xdr:rowOff>
    </xdr:to>
    <xdr:sp macro="" textlink="">
      <xdr:nvSpPr>
        <xdr:cNvPr id="472" name="フローチャート: 判断 471">
          <a:extLst>
            <a:ext uri="{FF2B5EF4-FFF2-40B4-BE49-F238E27FC236}">
              <a16:creationId xmlns:a16="http://schemas.microsoft.com/office/drawing/2014/main" id="{7774ADC4-630D-4104-AEE9-2D5781E2D746}"/>
            </a:ext>
          </a:extLst>
        </xdr:cNvPr>
        <xdr:cNvSpPr/>
      </xdr:nvSpPr>
      <xdr:spPr>
        <a:xfrm>
          <a:off x="6873240" y="175807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149498</xdr:rowOff>
    </xdr:from>
    <xdr:to>
      <xdr:col>36</xdr:col>
      <xdr:colOff>165100</xdr:colOff>
      <xdr:row>105</xdr:row>
      <xdr:rowOff>79648</xdr:rowOff>
    </xdr:to>
    <xdr:sp macro="" textlink="">
      <xdr:nvSpPr>
        <xdr:cNvPr id="473" name="フローチャート: 判断 472">
          <a:extLst>
            <a:ext uri="{FF2B5EF4-FFF2-40B4-BE49-F238E27FC236}">
              <a16:creationId xmlns:a16="http://schemas.microsoft.com/office/drawing/2014/main" id="{87C526C7-2CD4-41E8-B74B-623903327CB7}"/>
            </a:ext>
          </a:extLst>
        </xdr:cNvPr>
        <xdr:cNvSpPr/>
      </xdr:nvSpPr>
      <xdr:spPr>
        <a:xfrm>
          <a:off x="6098540" y="175840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D279BCE4-D29A-4758-9814-6BBDB3676D2F}"/>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09190061-7F43-4833-9C88-26AACF1ADECA}"/>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74458C96-0EB7-4DCF-B8E8-23B84A0637D5}"/>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775808BD-347F-4BF8-947B-594ECF80367D}"/>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C682A673-839C-46B3-8C90-9056CD87E4DC}"/>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907</xdr:rowOff>
    </xdr:from>
    <xdr:to>
      <xdr:col>55</xdr:col>
      <xdr:colOff>50800</xdr:colOff>
      <xdr:row>103</xdr:row>
      <xdr:rowOff>102507</xdr:rowOff>
    </xdr:to>
    <xdr:sp macro="" textlink="">
      <xdr:nvSpPr>
        <xdr:cNvPr id="479" name="楕円 478">
          <a:extLst>
            <a:ext uri="{FF2B5EF4-FFF2-40B4-BE49-F238E27FC236}">
              <a16:creationId xmlns:a16="http://schemas.microsoft.com/office/drawing/2014/main" id="{CA9B97B2-94B1-4462-A35F-8691D4FA3202}"/>
            </a:ext>
          </a:extLst>
        </xdr:cNvPr>
        <xdr:cNvSpPr/>
      </xdr:nvSpPr>
      <xdr:spPr>
        <a:xfrm>
          <a:off x="9192260" y="1726782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102</xdr:row>
      <xdr:rowOff>23784</xdr:rowOff>
    </xdr:from>
    <xdr:ext cx="469744" cy="259045"/>
    <xdr:sp macro="" textlink="">
      <xdr:nvSpPr>
        <xdr:cNvPr id="480" name="【市民会館】&#10;一人当たり面積該当値テキスト">
          <a:extLst>
            <a:ext uri="{FF2B5EF4-FFF2-40B4-BE49-F238E27FC236}">
              <a16:creationId xmlns:a16="http://schemas.microsoft.com/office/drawing/2014/main" id="{35F1B68B-276F-4E71-8BC5-E35E71B6DE6E}"/>
            </a:ext>
          </a:extLst>
        </xdr:cNvPr>
        <xdr:cNvSpPr txBox="1"/>
      </xdr:nvSpPr>
      <xdr:spPr>
        <a:xfrm>
          <a:off x="9258300" y="17123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103</xdr:row>
      <xdr:rowOff>20501</xdr:rowOff>
    </xdr:from>
    <xdr:to>
      <xdr:col>50</xdr:col>
      <xdr:colOff>165100</xdr:colOff>
      <xdr:row>103</xdr:row>
      <xdr:rowOff>122101</xdr:rowOff>
    </xdr:to>
    <xdr:sp macro="" textlink="">
      <xdr:nvSpPr>
        <xdr:cNvPr id="481" name="楕円 480">
          <a:extLst>
            <a:ext uri="{FF2B5EF4-FFF2-40B4-BE49-F238E27FC236}">
              <a16:creationId xmlns:a16="http://schemas.microsoft.com/office/drawing/2014/main" id="{A3874857-D69A-4775-8935-3CBB98B1B7F5}"/>
            </a:ext>
          </a:extLst>
        </xdr:cNvPr>
        <xdr:cNvSpPr/>
      </xdr:nvSpPr>
      <xdr:spPr>
        <a:xfrm>
          <a:off x="8445500" y="17287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103</xdr:row>
      <xdr:rowOff>51707</xdr:rowOff>
    </xdr:from>
    <xdr:to>
      <xdr:col>55</xdr:col>
      <xdr:colOff>0</xdr:colOff>
      <xdr:row>103</xdr:row>
      <xdr:rowOff>71301</xdr:rowOff>
    </xdr:to>
    <xdr:cxnSp macro="">
      <xdr:nvCxnSpPr>
        <xdr:cNvPr id="482" name="直線コネクタ 481">
          <a:extLst>
            <a:ext uri="{FF2B5EF4-FFF2-40B4-BE49-F238E27FC236}">
              <a16:creationId xmlns:a16="http://schemas.microsoft.com/office/drawing/2014/main" id="{63D19984-0C29-49E2-8B61-8D164501A229}"/>
            </a:ext>
          </a:extLst>
        </xdr:cNvPr>
        <xdr:cNvCxnSpPr/>
      </xdr:nvCxnSpPr>
      <xdr:spPr>
        <a:xfrm flipV="1">
          <a:off x="8496300" y="17318627"/>
          <a:ext cx="7239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103</xdr:row>
      <xdr:rowOff>30299</xdr:rowOff>
    </xdr:from>
    <xdr:to>
      <xdr:col>46</xdr:col>
      <xdr:colOff>38100</xdr:colOff>
      <xdr:row>103</xdr:row>
      <xdr:rowOff>131899</xdr:rowOff>
    </xdr:to>
    <xdr:sp macro="" textlink="">
      <xdr:nvSpPr>
        <xdr:cNvPr id="483" name="楕円 482">
          <a:extLst>
            <a:ext uri="{FF2B5EF4-FFF2-40B4-BE49-F238E27FC236}">
              <a16:creationId xmlns:a16="http://schemas.microsoft.com/office/drawing/2014/main" id="{EB3A9A21-98FD-4DF6-AE50-7AD6BEC286FD}"/>
            </a:ext>
          </a:extLst>
        </xdr:cNvPr>
        <xdr:cNvSpPr/>
      </xdr:nvSpPr>
      <xdr:spPr>
        <a:xfrm>
          <a:off x="7670800" y="1729721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103</xdr:row>
      <xdr:rowOff>71301</xdr:rowOff>
    </xdr:from>
    <xdr:to>
      <xdr:col>50</xdr:col>
      <xdr:colOff>114300</xdr:colOff>
      <xdr:row>103</xdr:row>
      <xdr:rowOff>81099</xdr:rowOff>
    </xdr:to>
    <xdr:cxnSp macro="">
      <xdr:nvCxnSpPr>
        <xdr:cNvPr id="484" name="直線コネクタ 483">
          <a:extLst>
            <a:ext uri="{FF2B5EF4-FFF2-40B4-BE49-F238E27FC236}">
              <a16:creationId xmlns:a16="http://schemas.microsoft.com/office/drawing/2014/main" id="{2FA546A0-B1CB-4ADE-A030-15A43219F4B9}"/>
            </a:ext>
          </a:extLst>
        </xdr:cNvPr>
        <xdr:cNvCxnSpPr/>
      </xdr:nvCxnSpPr>
      <xdr:spPr>
        <a:xfrm flipV="1">
          <a:off x="7713980" y="17338221"/>
          <a:ext cx="78232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103</xdr:row>
      <xdr:rowOff>53158</xdr:rowOff>
    </xdr:from>
    <xdr:to>
      <xdr:col>41</xdr:col>
      <xdr:colOff>101600</xdr:colOff>
      <xdr:row>103</xdr:row>
      <xdr:rowOff>154758</xdr:rowOff>
    </xdr:to>
    <xdr:sp macro="" textlink="">
      <xdr:nvSpPr>
        <xdr:cNvPr id="485" name="楕円 484">
          <a:extLst>
            <a:ext uri="{FF2B5EF4-FFF2-40B4-BE49-F238E27FC236}">
              <a16:creationId xmlns:a16="http://schemas.microsoft.com/office/drawing/2014/main" id="{02C99455-D04B-4BF8-A64A-24698DC7BE11}"/>
            </a:ext>
          </a:extLst>
        </xdr:cNvPr>
        <xdr:cNvSpPr/>
      </xdr:nvSpPr>
      <xdr:spPr>
        <a:xfrm>
          <a:off x="6873240" y="17320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103</xdr:row>
      <xdr:rowOff>81099</xdr:rowOff>
    </xdr:from>
    <xdr:to>
      <xdr:col>45</xdr:col>
      <xdr:colOff>177800</xdr:colOff>
      <xdr:row>103</xdr:row>
      <xdr:rowOff>103958</xdr:rowOff>
    </xdr:to>
    <xdr:cxnSp macro="">
      <xdr:nvCxnSpPr>
        <xdr:cNvPr id="486" name="直線コネクタ 485">
          <a:extLst>
            <a:ext uri="{FF2B5EF4-FFF2-40B4-BE49-F238E27FC236}">
              <a16:creationId xmlns:a16="http://schemas.microsoft.com/office/drawing/2014/main" id="{67FE91BC-C4F7-4C98-9DA7-61FB92FFFA8B}"/>
            </a:ext>
          </a:extLst>
        </xdr:cNvPr>
        <xdr:cNvCxnSpPr/>
      </xdr:nvCxnSpPr>
      <xdr:spPr>
        <a:xfrm flipV="1">
          <a:off x="6924040" y="17348019"/>
          <a:ext cx="78994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103</xdr:row>
      <xdr:rowOff>66221</xdr:rowOff>
    </xdr:from>
    <xdr:to>
      <xdr:col>36</xdr:col>
      <xdr:colOff>165100</xdr:colOff>
      <xdr:row>103</xdr:row>
      <xdr:rowOff>167821</xdr:rowOff>
    </xdr:to>
    <xdr:sp macro="" textlink="">
      <xdr:nvSpPr>
        <xdr:cNvPr id="487" name="楕円 486">
          <a:extLst>
            <a:ext uri="{FF2B5EF4-FFF2-40B4-BE49-F238E27FC236}">
              <a16:creationId xmlns:a16="http://schemas.microsoft.com/office/drawing/2014/main" id="{4626B645-9783-4A0E-8CC7-5E5DCC6060C6}"/>
            </a:ext>
          </a:extLst>
        </xdr:cNvPr>
        <xdr:cNvSpPr/>
      </xdr:nvSpPr>
      <xdr:spPr>
        <a:xfrm>
          <a:off x="6098540" y="17333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103</xdr:row>
      <xdr:rowOff>103958</xdr:rowOff>
    </xdr:from>
    <xdr:to>
      <xdr:col>41</xdr:col>
      <xdr:colOff>50800</xdr:colOff>
      <xdr:row>103</xdr:row>
      <xdr:rowOff>117021</xdr:rowOff>
    </xdr:to>
    <xdr:cxnSp macro="">
      <xdr:nvCxnSpPr>
        <xdr:cNvPr id="488" name="直線コネクタ 487">
          <a:extLst>
            <a:ext uri="{FF2B5EF4-FFF2-40B4-BE49-F238E27FC236}">
              <a16:creationId xmlns:a16="http://schemas.microsoft.com/office/drawing/2014/main" id="{51F9D9FB-C353-49F9-8E87-0C051D63810A}"/>
            </a:ext>
          </a:extLst>
        </xdr:cNvPr>
        <xdr:cNvCxnSpPr/>
      </xdr:nvCxnSpPr>
      <xdr:spPr>
        <a:xfrm flipV="1">
          <a:off x="6149340" y="17370878"/>
          <a:ext cx="7747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5459</xdr:rowOff>
    </xdr:from>
    <xdr:ext cx="469744" cy="259045"/>
    <xdr:sp macro="" textlink="">
      <xdr:nvSpPr>
        <xdr:cNvPr id="489" name="n_1aveValue【市民会館】&#10;一人当たり面積">
          <a:extLst>
            <a:ext uri="{FF2B5EF4-FFF2-40B4-BE49-F238E27FC236}">
              <a16:creationId xmlns:a16="http://schemas.microsoft.com/office/drawing/2014/main" id="{8865DE56-71E1-4248-A343-FAC31FE0750D}"/>
            </a:ext>
          </a:extLst>
        </xdr:cNvPr>
        <xdr:cNvSpPr txBox="1"/>
      </xdr:nvSpPr>
      <xdr:spPr>
        <a:xfrm>
          <a:off x="8271587" y="17607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57711</xdr:rowOff>
    </xdr:from>
    <xdr:ext cx="469744" cy="259045"/>
    <xdr:sp macro="" textlink="">
      <xdr:nvSpPr>
        <xdr:cNvPr id="490" name="n_2aveValue【市民会館】&#10;一人当たり面積">
          <a:extLst>
            <a:ext uri="{FF2B5EF4-FFF2-40B4-BE49-F238E27FC236}">
              <a16:creationId xmlns:a16="http://schemas.microsoft.com/office/drawing/2014/main" id="{838605AD-90C5-4FD3-A623-DCC334D5C742}"/>
            </a:ext>
          </a:extLst>
        </xdr:cNvPr>
        <xdr:cNvSpPr txBox="1"/>
      </xdr:nvSpPr>
      <xdr:spPr>
        <a:xfrm>
          <a:off x="7509587" y="17659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67508</xdr:rowOff>
    </xdr:from>
    <xdr:ext cx="469744" cy="259045"/>
    <xdr:sp macro="" textlink="">
      <xdr:nvSpPr>
        <xdr:cNvPr id="491" name="n_3aveValue【市民会館】&#10;一人当たり面積">
          <a:extLst>
            <a:ext uri="{FF2B5EF4-FFF2-40B4-BE49-F238E27FC236}">
              <a16:creationId xmlns:a16="http://schemas.microsoft.com/office/drawing/2014/main" id="{E83A0DA2-82FA-4F0E-AAE7-E1D8D49F8CF8}"/>
            </a:ext>
          </a:extLst>
        </xdr:cNvPr>
        <xdr:cNvSpPr txBox="1"/>
      </xdr:nvSpPr>
      <xdr:spPr>
        <a:xfrm>
          <a:off x="6712027" y="17669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70775</xdr:rowOff>
    </xdr:from>
    <xdr:ext cx="469744" cy="259045"/>
    <xdr:sp macro="" textlink="">
      <xdr:nvSpPr>
        <xdr:cNvPr id="492" name="n_4aveValue【市民会館】&#10;一人当たり面積">
          <a:extLst>
            <a:ext uri="{FF2B5EF4-FFF2-40B4-BE49-F238E27FC236}">
              <a16:creationId xmlns:a16="http://schemas.microsoft.com/office/drawing/2014/main" id="{91E0D0FA-B0E0-491B-9F73-7AA15EDF60ED}"/>
            </a:ext>
          </a:extLst>
        </xdr:cNvPr>
        <xdr:cNvSpPr txBox="1"/>
      </xdr:nvSpPr>
      <xdr:spPr>
        <a:xfrm>
          <a:off x="5937327" y="17672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101</xdr:row>
      <xdr:rowOff>138628</xdr:rowOff>
    </xdr:from>
    <xdr:ext cx="469744" cy="259045"/>
    <xdr:sp macro="" textlink="">
      <xdr:nvSpPr>
        <xdr:cNvPr id="493" name="n_1mainValue【市民会館】&#10;一人当たり面積">
          <a:extLst>
            <a:ext uri="{FF2B5EF4-FFF2-40B4-BE49-F238E27FC236}">
              <a16:creationId xmlns:a16="http://schemas.microsoft.com/office/drawing/2014/main" id="{88E0C2DD-22C4-4420-AF65-61DFDB3558B1}"/>
            </a:ext>
          </a:extLst>
        </xdr:cNvPr>
        <xdr:cNvSpPr txBox="1"/>
      </xdr:nvSpPr>
      <xdr:spPr>
        <a:xfrm>
          <a:off x="8271587" y="17070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101</xdr:row>
      <xdr:rowOff>148426</xdr:rowOff>
    </xdr:from>
    <xdr:ext cx="469744" cy="259045"/>
    <xdr:sp macro="" textlink="">
      <xdr:nvSpPr>
        <xdr:cNvPr id="494" name="n_2mainValue【市民会館】&#10;一人当たり面積">
          <a:extLst>
            <a:ext uri="{FF2B5EF4-FFF2-40B4-BE49-F238E27FC236}">
              <a16:creationId xmlns:a16="http://schemas.microsoft.com/office/drawing/2014/main" id="{80541D1C-F312-40C4-8487-3AA1477F2C91}"/>
            </a:ext>
          </a:extLst>
        </xdr:cNvPr>
        <xdr:cNvSpPr txBox="1"/>
      </xdr:nvSpPr>
      <xdr:spPr>
        <a:xfrm>
          <a:off x="7509587" y="1708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101</xdr:row>
      <xdr:rowOff>171285</xdr:rowOff>
    </xdr:from>
    <xdr:ext cx="469744" cy="259045"/>
    <xdr:sp macro="" textlink="">
      <xdr:nvSpPr>
        <xdr:cNvPr id="495" name="n_3mainValue【市民会館】&#10;一人当たり面積">
          <a:extLst>
            <a:ext uri="{FF2B5EF4-FFF2-40B4-BE49-F238E27FC236}">
              <a16:creationId xmlns:a16="http://schemas.microsoft.com/office/drawing/2014/main" id="{EB62C20A-2BBD-404F-B96E-C7CE3D504ACD}"/>
            </a:ext>
          </a:extLst>
        </xdr:cNvPr>
        <xdr:cNvSpPr txBox="1"/>
      </xdr:nvSpPr>
      <xdr:spPr>
        <a:xfrm>
          <a:off x="6712027" y="17102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102</xdr:row>
      <xdr:rowOff>12898</xdr:rowOff>
    </xdr:from>
    <xdr:ext cx="469744" cy="259045"/>
    <xdr:sp macro="" textlink="">
      <xdr:nvSpPr>
        <xdr:cNvPr id="496" name="n_4mainValue【市民会館】&#10;一人当たり面積">
          <a:extLst>
            <a:ext uri="{FF2B5EF4-FFF2-40B4-BE49-F238E27FC236}">
              <a16:creationId xmlns:a16="http://schemas.microsoft.com/office/drawing/2014/main" id="{A019D3CC-14AB-47F1-A452-B10AFC1905BD}"/>
            </a:ext>
          </a:extLst>
        </xdr:cNvPr>
        <xdr:cNvSpPr txBox="1"/>
      </xdr:nvSpPr>
      <xdr:spPr>
        <a:xfrm>
          <a:off x="5937327" y="17112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7" name="正方形/長方形 496">
          <a:extLst>
            <a:ext uri="{FF2B5EF4-FFF2-40B4-BE49-F238E27FC236}">
              <a16:creationId xmlns:a16="http://schemas.microsoft.com/office/drawing/2014/main" id="{ADB664D9-A4B4-4B9A-9B33-D688F921EFFA}"/>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8" name="正方形/長方形 497">
          <a:extLst>
            <a:ext uri="{FF2B5EF4-FFF2-40B4-BE49-F238E27FC236}">
              <a16:creationId xmlns:a16="http://schemas.microsoft.com/office/drawing/2014/main" id="{00184EE8-4E06-4EBD-84C1-523CD83D0424}"/>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9" name="正方形/長方形 498">
          <a:extLst>
            <a:ext uri="{FF2B5EF4-FFF2-40B4-BE49-F238E27FC236}">
              <a16:creationId xmlns:a16="http://schemas.microsoft.com/office/drawing/2014/main" id="{B20A7270-5E2D-4F53-97C3-16740BE9B5FB}"/>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0" name="正方形/長方形 499">
          <a:extLst>
            <a:ext uri="{FF2B5EF4-FFF2-40B4-BE49-F238E27FC236}">
              <a16:creationId xmlns:a16="http://schemas.microsoft.com/office/drawing/2014/main" id="{2B028733-B910-4D6B-BB62-C0A75B328606}"/>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1" name="正方形/長方形 500">
          <a:extLst>
            <a:ext uri="{FF2B5EF4-FFF2-40B4-BE49-F238E27FC236}">
              <a16:creationId xmlns:a16="http://schemas.microsoft.com/office/drawing/2014/main" id="{3B7E8891-0187-40C1-A2A9-AC7FF1E5AD14}"/>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2" name="正方形/長方形 501">
          <a:extLst>
            <a:ext uri="{FF2B5EF4-FFF2-40B4-BE49-F238E27FC236}">
              <a16:creationId xmlns:a16="http://schemas.microsoft.com/office/drawing/2014/main" id="{0FB6E9CD-63EC-45A3-AF32-913D4335B88B}"/>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3" name="正方形/長方形 502">
          <a:extLst>
            <a:ext uri="{FF2B5EF4-FFF2-40B4-BE49-F238E27FC236}">
              <a16:creationId xmlns:a16="http://schemas.microsoft.com/office/drawing/2014/main" id="{A0228097-7CAF-4B8A-91C7-94C4850822AE}"/>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4" name="正方形/長方形 503">
          <a:extLst>
            <a:ext uri="{FF2B5EF4-FFF2-40B4-BE49-F238E27FC236}">
              <a16:creationId xmlns:a16="http://schemas.microsoft.com/office/drawing/2014/main" id="{B9F5EC68-B900-4547-80FD-51D06F4D93B4}"/>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5" name="テキスト ボックス 504">
          <a:extLst>
            <a:ext uri="{FF2B5EF4-FFF2-40B4-BE49-F238E27FC236}">
              <a16:creationId xmlns:a16="http://schemas.microsoft.com/office/drawing/2014/main" id="{DC037318-C649-447F-8A82-BB308F5F62BE}"/>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6" name="直線コネクタ 505">
          <a:extLst>
            <a:ext uri="{FF2B5EF4-FFF2-40B4-BE49-F238E27FC236}">
              <a16:creationId xmlns:a16="http://schemas.microsoft.com/office/drawing/2014/main" id="{2710BE50-291E-4470-A61F-20BC4365C9CD}"/>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7" name="テキスト ボックス 506">
          <a:extLst>
            <a:ext uri="{FF2B5EF4-FFF2-40B4-BE49-F238E27FC236}">
              <a16:creationId xmlns:a16="http://schemas.microsoft.com/office/drawing/2014/main" id="{711297D7-9B19-42C6-A171-5D941ACA9185}"/>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8" name="直線コネクタ 507">
          <a:extLst>
            <a:ext uri="{FF2B5EF4-FFF2-40B4-BE49-F238E27FC236}">
              <a16:creationId xmlns:a16="http://schemas.microsoft.com/office/drawing/2014/main" id="{9F2B1C1D-612E-4F4D-BBD8-9506AD3244EF}"/>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9" name="テキスト ボックス 508">
          <a:extLst>
            <a:ext uri="{FF2B5EF4-FFF2-40B4-BE49-F238E27FC236}">
              <a16:creationId xmlns:a16="http://schemas.microsoft.com/office/drawing/2014/main" id="{77FEC437-7DD0-4C05-B564-C6AE0C4CA77A}"/>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10" name="直線コネクタ 509">
          <a:extLst>
            <a:ext uri="{FF2B5EF4-FFF2-40B4-BE49-F238E27FC236}">
              <a16:creationId xmlns:a16="http://schemas.microsoft.com/office/drawing/2014/main" id="{B526578A-AC15-4D13-BE1C-8BA10189C10B}"/>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11" name="テキスト ボックス 510">
          <a:extLst>
            <a:ext uri="{FF2B5EF4-FFF2-40B4-BE49-F238E27FC236}">
              <a16:creationId xmlns:a16="http://schemas.microsoft.com/office/drawing/2014/main" id="{57F5983B-4E0F-43CF-9AA8-A91EC2BDB743}"/>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12" name="直線コネクタ 511">
          <a:extLst>
            <a:ext uri="{FF2B5EF4-FFF2-40B4-BE49-F238E27FC236}">
              <a16:creationId xmlns:a16="http://schemas.microsoft.com/office/drawing/2014/main" id="{F7177A87-2484-4A46-8E1A-D314C23AA798}"/>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3" name="テキスト ボックス 512">
          <a:extLst>
            <a:ext uri="{FF2B5EF4-FFF2-40B4-BE49-F238E27FC236}">
              <a16:creationId xmlns:a16="http://schemas.microsoft.com/office/drawing/2014/main" id="{687FEE0E-B586-4B1D-827F-4598F9BBFED9}"/>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4" name="直線コネクタ 513">
          <a:extLst>
            <a:ext uri="{FF2B5EF4-FFF2-40B4-BE49-F238E27FC236}">
              <a16:creationId xmlns:a16="http://schemas.microsoft.com/office/drawing/2014/main" id="{EF35F602-0DA8-4989-AA04-DB4F778DE433}"/>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5" name="テキスト ボックス 514">
          <a:extLst>
            <a:ext uri="{FF2B5EF4-FFF2-40B4-BE49-F238E27FC236}">
              <a16:creationId xmlns:a16="http://schemas.microsoft.com/office/drawing/2014/main" id="{1473544E-F106-4F75-9732-6EBF07DF637B}"/>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6" name="直線コネクタ 515">
          <a:extLst>
            <a:ext uri="{FF2B5EF4-FFF2-40B4-BE49-F238E27FC236}">
              <a16:creationId xmlns:a16="http://schemas.microsoft.com/office/drawing/2014/main" id="{B15594FD-119B-4AC4-B7AE-F2D605958D18}"/>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7" name="テキスト ボックス 516">
          <a:extLst>
            <a:ext uri="{FF2B5EF4-FFF2-40B4-BE49-F238E27FC236}">
              <a16:creationId xmlns:a16="http://schemas.microsoft.com/office/drawing/2014/main" id="{28EEFA3E-65E6-42E8-8938-D301F884F45C}"/>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8" name="直線コネクタ 517">
          <a:extLst>
            <a:ext uri="{FF2B5EF4-FFF2-40B4-BE49-F238E27FC236}">
              <a16:creationId xmlns:a16="http://schemas.microsoft.com/office/drawing/2014/main" id="{C0F5DE49-9512-4D84-9C1F-8B4EA5836795}"/>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9" name="テキスト ボックス 518">
          <a:extLst>
            <a:ext uri="{FF2B5EF4-FFF2-40B4-BE49-F238E27FC236}">
              <a16:creationId xmlns:a16="http://schemas.microsoft.com/office/drawing/2014/main" id="{0BAC6A55-9C4B-4F9C-8E6B-AFE1F52C255D}"/>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20" name="【一般廃棄物処理施設】&#10;有形固定資産減価償却率グラフ枠">
          <a:extLst>
            <a:ext uri="{FF2B5EF4-FFF2-40B4-BE49-F238E27FC236}">
              <a16:creationId xmlns:a16="http://schemas.microsoft.com/office/drawing/2014/main" id="{6337350A-9CAA-4810-90D5-098444E61DE6}"/>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140970</xdr:rowOff>
    </xdr:from>
    <xdr:to>
      <xdr:col>85</xdr:col>
      <xdr:colOff>126364</xdr:colOff>
      <xdr:row>42</xdr:row>
      <xdr:rowOff>13335</xdr:rowOff>
    </xdr:to>
    <xdr:cxnSp macro="">
      <xdr:nvCxnSpPr>
        <xdr:cNvPr id="521" name="直線コネクタ 520">
          <a:extLst>
            <a:ext uri="{FF2B5EF4-FFF2-40B4-BE49-F238E27FC236}">
              <a16:creationId xmlns:a16="http://schemas.microsoft.com/office/drawing/2014/main" id="{1824DE60-53F0-456B-A6C5-08F8D94D39F4}"/>
            </a:ext>
          </a:extLst>
        </xdr:cNvPr>
        <xdr:cNvCxnSpPr/>
      </xdr:nvCxnSpPr>
      <xdr:spPr>
        <a:xfrm flipV="1">
          <a:off x="14375764" y="5505450"/>
          <a:ext cx="0" cy="15487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522" name="【一般廃棄物処理施設】&#10;有形固定資産減価償却率最小値テキスト">
          <a:extLst>
            <a:ext uri="{FF2B5EF4-FFF2-40B4-BE49-F238E27FC236}">
              <a16:creationId xmlns:a16="http://schemas.microsoft.com/office/drawing/2014/main" id="{6BB46938-0418-4DDC-B0CB-266FAF50479C}"/>
            </a:ext>
          </a:extLst>
        </xdr:cNvPr>
        <xdr:cNvSpPr txBox="1"/>
      </xdr:nvSpPr>
      <xdr:spPr>
        <a:xfrm>
          <a:off x="14414500" y="7058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523" name="直線コネクタ 522">
          <a:extLst>
            <a:ext uri="{FF2B5EF4-FFF2-40B4-BE49-F238E27FC236}">
              <a16:creationId xmlns:a16="http://schemas.microsoft.com/office/drawing/2014/main" id="{4BE49994-B8FF-4B6F-AD7E-11F1D92E8681}"/>
            </a:ext>
          </a:extLst>
        </xdr:cNvPr>
        <xdr:cNvCxnSpPr/>
      </xdr:nvCxnSpPr>
      <xdr:spPr>
        <a:xfrm>
          <a:off x="14287500" y="70542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87647</xdr:rowOff>
    </xdr:from>
    <xdr:ext cx="405111" cy="259045"/>
    <xdr:sp macro="" textlink="">
      <xdr:nvSpPr>
        <xdr:cNvPr id="524" name="【一般廃棄物処理施設】&#10;有形固定資産減価償却率最大値テキスト">
          <a:extLst>
            <a:ext uri="{FF2B5EF4-FFF2-40B4-BE49-F238E27FC236}">
              <a16:creationId xmlns:a16="http://schemas.microsoft.com/office/drawing/2014/main" id="{111B6349-0490-4409-9607-7A9D4F5E6F81}"/>
            </a:ext>
          </a:extLst>
        </xdr:cNvPr>
        <xdr:cNvSpPr txBox="1"/>
      </xdr:nvSpPr>
      <xdr:spPr>
        <a:xfrm>
          <a:off x="14414500" y="5284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140970</xdr:rowOff>
    </xdr:from>
    <xdr:to>
      <xdr:col>86</xdr:col>
      <xdr:colOff>25400</xdr:colOff>
      <xdr:row>32</xdr:row>
      <xdr:rowOff>140970</xdr:rowOff>
    </xdr:to>
    <xdr:cxnSp macro="">
      <xdr:nvCxnSpPr>
        <xdr:cNvPr id="525" name="直線コネクタ 524">
          <a:extLst>
            <a:ext uri="{FF2B5EF4-FFF2-40B4-BE49-F238E27FC236}">
              <a16:creationId xmlns:a16="http://schemas.microsoft.com/office/drawing/2014/main" id="{C033F524-0F92-48CF-BC7F-3695EE72B1EC}"/>
            </a:ext>
          </a:extLst>
        </xdr:cNvPr>
        <xdr:cNvCxnSpPr/>
      </xdr:nvCxnSpPr>
      <xdr:spPr>
        <a:xfrm>
          <a:off x="14287500" y="55054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73042</xdr:rowOff>
    </xdr:from>
    <xdr:ext cx="405111" cy="259045"/>
    <xdr:sp macro="" textlink="">
      <xdr:nvSpPr>
        <xdr:cNvPr id="526" name="【一般廃棄物処理施設】&#10;有形固定資産減価償却率平均値テキスト">
          <a:extLst>
            <a:ext uri="{FF2B5EF4-FFF2-40B4-BE49-F238E27FC236}">
              <a16:creationId xmlns:a16="http://schemas.microsoft.com/office/drawing/2014/main" id="{B647CE5F-264E-4574-9583-3FF2D0F188C7}"/>
            </a:ext>
          </a:extLst>
        </xdr:cNvPr>
        <xdr:cNvSpPr txBox="1"/>
      </xdr:nvSpPr>
      <xdr:spPr>
        <a:xfrm>
          <a:off x="14414500" y="59404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50165</xdr:rowOff>
    </xdr:from>
    <xdr:to>
      <xdr:col>85</xdr:col>
      <xdr:colOff>177800</xdr:colOff>
      <xdr:row>36</xdr:row>
      <xdr:rowOff>151765</xdr:rowOff>
    </xdr:to>
    <xdr:sp macro="" textlink="">
      <xdr:nvSpPr>
        <xdr:cNvPr id="527" name="フローチャート: 判断 526">
          <a:extLst>
            <a:ext uri="{FF2B5EF4-FFF2-40B4-BE49-F238E27FC236}">
              <a16:creationId xmlns:a16="http://schemas.microsoft.com/office/drawing/2014/main" id="{CF593CD1-5E88-4D67-8F28-0365942F5802}"/>
            </a:ext>
          </a:extLst>
        </xdr:cNvPr>
        <xdr:cNvSpPr/>
      </xdr:nvSpPr>
      <xdr:spPr>
        <a:xfrm>
          <a:off x="14325600" y="608520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97790</xdr:rowOff>
    </xdr:from>
    <xdr:to>
      <xdr:col>81</xdr:col>
      <xdr:colOff>101600</xdr:colOff>
      <xdr:row>37</xdr:row>
      <xdr:rowOff>27940</xdr:rowOff>
    </xdr:to>
    <xdr:sp macro="" textlink="">
      <xdr:nvSpPr>
        <xdr:cNvPr id="528" name="フローチャート: 判断 527">
          <a:extLst>
            <a:ext uri="{FF2B5EF4-FFF2-40B4-BE49-F238E27FC236}">
              <a16:creationId xmlns:a16="http://schemas.microsoft.com/office/drawing/2014/main" id="{472CF8FD-FE4A-4D71-B79B-94C9F8FF526A}"/>
            </a:ext>
          </a:extLst>
        </xdr:cNvPr>
        <xdr:cNvSpPr/>
      </xdr:nvSpPr>
      <xdr:spPr>
        <a:xfrm>
          <a:off x="13578840" y="61328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29210</xdr:rowOff>
    </xdr:from>
    <xdr:to>
      <xdr:col>76</xdr:col>
      <xdr:colOff>165100</xdr:colOff>
      <xdr:row>37</xdr:row>
      <xdr:rowOff>130810</xdr:rowOff>
    </xdr:to>
    <xdr:sp macro="" textlink="">
      <xdr:nvSpPr>
        <xdr:cNvPr id="529" name="フローチャート: 判断 528">
          <a:extLst>
            <a:ext uri="{FF2B5EF4-FFF2-40B4-BE49-F238E27FC236}">
              <a16:creationId xmlns:a16="http://schemas.microsoft.com/office/drawing/2014/main" id="{D7B5200E-BC37-4E60-8DB5-B978C0C444EC}"/>
            </a:ext>
          </a:extLst>
        </xdr:cNvPr>
        <xdr:cNvSpPr/>
      </xdr:nvSpPr>
      <xdr:spPr>
        <a:xfrm>
          <a:off x="12804140" y="623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19685</xdr:rowOff>
    </xdr:from>
    <xdr:to>
      <xdr:col>72</xdr:col>
      <xdr:colOff>38100</xdr:colOff>
      <xdr:row>37</xdr:row>
      <xdr:rowOff>121285</xdr:rowOff>
    </xdr:to>
    <xdr:sp macro="" textlink="">
      <xdr:nvSpPr>
        <xdr:cNvPr id="530" name="フローチャート: 判断 529">
          <a:extLst>
            <a:ext uri="{FF2B5EF4-FFF2-40B4-BE49-F238E27FC236}">
              <a16:creationId xmlns:a16="http://schemas.microsoft.com/office/drawing/2014/main" id="{0925C6DA-8891-4BC0-BBEF-E601CEB48850}"/>
            </a:ext>
          </a:extLst>
        </xdr:cNvPr>
        <xdr:cNvSpPr/>
      </xdr:nvSpPr>
      <xdr:spPr>
        <a:xfrm>
          <a:off x="12029440" y="622236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42545</xdr:rowOff>
    </xdr:from>
    <xdr:to>
      <xdr:col>67</xdr:col>
      <xdr:colOff>101600</xdr:colOff>
      <xdr:row>37</xdr:row>
      <xdr:rowOff>144145</xdr:rowOff>
    </xdr:to>
    <xdr:sp macro="" textlink="">
      <xdr:nvSpPr>
        <xdr:cNvPr id="531" name="フローチャート: 判断 530">
          <a:extLst>
            <a:ext uri="{FF2B5EF4-FFF2-40B4-BE49-F238E27FC236}">
              <a16:creationId xmlns:a16="http://schemas.microsoft.com/office/drawing/2014/main" id="{0DB94B2F-2B74-4E9B-AB66-8E467DDA7C80}"/>
            </a:ext>
          </a:extLst>
        </xdr:cNvPr>
        <xdr:cNvSpPr/>
      </xdr:nvSpPr>
      <xdr:spPr>
        <a:xfrm>
          <a:off x="11231880" y="6245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016301C7-D6EB-48E7-A2DD-AE6CC4BAD80E}"/>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DFA7D19D-DD01-4634-807D-24B34B371FE5}"/>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7F6751FE-AF19-462E-96C9-63D04F326891}"/>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88304BEA-C424-4F19-98D8-AF7C0188E716}"/>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6" name="テキスト ボックス 535">
          <a:extLst>
            <a:ext uri="{FF2B5EF4-FFF2-40B4-BE49-F238E27FC236}">
              <a16:creationId xmlns:a16="http://schemas.microsoft.com/office/drawing/2014/main" id="{B832DB01-EA54-4B5C-BB29-4A8F96004D04}"/>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105410</xdr:rowOff>
    </xdr:from>
    <xdr:to>
      <xdr:col>85</xdr:col>
      <xdr:colOff>177800</xdr:colOff>
      <xdr:row>38</xdr:row>
      <xdr:rowOff>35560</xdr:rowOff>
    </xdr:to>
    <xdr:sp macro="" textlink="">
      <xdr:nvSpPr>
        <xdr:cNvPr id="537" name="楕円 536">
          <a:extLst>
            <a:ext uri="{FF2B5EF4-FFF2-40B4-BE49-F238E27FC236}">
              <a16:creationId xmlns:a16="http://schemas.microsoft.com/office/drawing/2014/main" id="{95AD7166-BBE7-4CC2-98C5-B684453D97A6}"/>
            </a:ext>
          </a:extLst>
        </xdr:cNvPr>
        <xdr:cNvSpPr/>
      </xdr:nvSpPr>
      <xdr:spPr>
        <a:xfrm>
          <a:off x="14325600" y="630809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83837</xdr:rowOff>
    </xdr:from>
    <xdr:ext cx="405111" cy="259045"/>
    <xdr:sp macro="" textlink="">
      <xdr:nvSpPr>
        <xdr:cNvPr id="538" name="【一般廃棄物処理施設】&#10;有形固定資産減価償却率該当値テキスト">
          <a:extLst>
            <a:ext uri="{FF2B5EF4-FFF2-40B4-BE49-F238E27FC236}">
              <a16:creationId xmlns:a16="http://schemas.microsoft.com/office/drawing/2014/main" id="{24075D01-5285-4928-B54E-DA850A3BA0A6}"/>
            </a:ext>
          </a:extLst>
        </xdr:cNvPr>
        <xdr:cNvSpPr txBox="1"/>
      </xdr:nvSpPr>
      <xdr:spPr>
        <a:xfrm>
          <a:off x="14414500" y="6286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42545</xdr:rowOff>
    </xdr:from>
    <xdr:to>
      <xdr:col>81</xdr:col>
      <xdr:colOff>101600</xdr:colOff>
      <xdr:row>37</xdr:row>
      <xdr:rowOff>144145</xdr:rowOff>
    </xdr:to>
    <xdr:sp macro="" textlink="">
      <xdr:nvSpPr>
        <xdr:cNvPr id="539" name="楕円 538">
          <a:extLst>
            <a:ext uri="{FF2B5EF4-FFF2-40B4-BE49-F238E27FC236}">
              <a16:creationId xmlns:a16="http://schemas.microsoft.com/office/drawing/2014/main" id="{1FE3AD1F-C5F9-4419-AEBD-A4AF5FF2023F}"/>
            </a:ext>
          </a:extLst>
        </xdr:cNvPr>
        <xdr:cNvSpPr/>
      </xdr:nvSpPr>
      <xdr:spPr>
        <a:xfrm>
          <a:off x="13578840" y="6245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93345</xdr:rowOff>
    </xdr:from>
    <xdr:to>
      <xdr:col>85</xdr:col>
      <xdr:colOff>127000</xdr:colOff>
      <xdr:row>37</xdr:row>
      <xdr:rowOff>156210</xdr:rowOff>
    </xdr:to>
    <xdr:cxnSp macro="">
      <xdr:nvCxnSpPr>
        <xdr:cNvPr id="540" name="直線コネクタ 539">
          <a:extLst>
            <a:ext uri="{FF2B5EF4-FFF2-40B4-BE49-F238E27FC236}">
              <a16:creationId xmlns:a16="http://schemas.microsoft.com/office/drawing/2014/main" id="{BBE5A35B-3225-43AD-94DD-E7C77737FE2F}"/>
            </a:ext>
          </a:extLst>
        </xdr:cNvPr>
        <xdr:cNvCxnSpPr/>
      </xdr:nvCxnSpPr>
      <xdr:spPr>
        <a:xfrm>
          <a:off x="13629640" y="6296025"/>
          <a:ext cx="74676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151130</xdr:rowOff>
    </xdr:from>
    <xdr:to>
      <xdr:col>76</xdr:col>
      <xdr:colOff>165100</xdr:colOff>
      <xdr:row>37</xdr:row>
      <xdr:rowOff>81280</xdr:rowOff>
    </xdr:to>
    <xdr:sp macro="" textlink="">
      <xdr:nvSpPr>
        <xdr:cNvPr id="541" name="楕円 540">
          <a:extLst>
            <a:ext uri="{FF2B5EF4-FFF2-40B4-BE49-F238E27FC236}">
              <a16:creationId xmlns:a16="http://schemas.microsoft.com/office/drawing/2014/main" id="{B9EF4A8F-8E1F-4029-BF77-58DDA13B6435}"/>
            </a:ext>
          </a:extLst>
        </xdr:cNvPr>
        <xdr:cNvSpPr/>
      </xdr:nvSpPr>
      <xdr:spPr>
        <a:xfrm>
          <a:off x="12804140" y="61861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30480</xdr:rowOff>
    </xdr:from>
    <xdr:to>
      <xdr:col>81</xdr:col>
      <xdr:colOff>50800</xdr:colOff>
      <xdr:row>37</xdr:row>
      <xdr:rowOff>93345</xdr:rowOff>
    </xdr:to>
    <xdr:cxnSp macro="">
      <xdr:nvCxnSpPr>
        <xdr:cNvPr id="542" name="直線コネクタ 541">
          <a:extLst>
            <a:ext uri="{FF2B5EF4-FFF2-40B4-BE49-F238E27FC236}">
              <a16:creationId xmlns:a16="http://schemas.microsoft.com/office/drawing/2014/main" id="{67C0FC6D-09CA-4122-B3F0-21667B2C515D}"/>
            </a:ext>
          </a:extLst>
        </xdr:cNvPr>
        <xdr:cNvCxnSpPr/>
      </xdr:nvCxnSpPr>
      <xdr:spPr>
        <a:xfrm>
          <a:off x="12854940" y="6233160"/>
          <a:ext cx="7747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88265</xdr:rowOff>
    </xdr:from>
    <xdr:to>
      <xdr:col>72</xdr:col>
      <xdr:colOff>38100</xdr:colOff>
      <xdr:row>37</xdr:row>
      <xdr:rowOff>18415</xdr:rowOff>
    </xdr:to>
    <xdr:sp macro="" textlink="">
      <xdr:nvSpPr>
        <xdr:cNvPr id="543" name="楕円 542">
          <a:extLst>
            <a:ext uri="{FF2B5EF4-FFF2-40B4-BE49-F238E27FC236}">
              <a16:creationId xmlns:a16="http://schemas.microsoft.com/office/drawing/2014/main" id="{904FBB69-8C17-4E6D-9E82-E87A314F3337}"/>
            </a:ext>
          </a:extLst>
        </xdr:cNvPr>
        <xdr:cNvSpPr/>
      </xdr:nvSpPr>
      <xdr:spPr>
        <a:xfrm>
          <a:off x="12029440" y="61233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139065</xdr:rowOff>
    </xdr:from>
    <xdr:to>
      <xdr:col>76</xdr:col>
      <xdr:colOff>114300</xdr:colOff>
      <xdr:row>37</xdr:row>
      <xdr:rowOff>30480</xdr:rowOff>
    </xdr:to>
    <xdr:cxnSp macro="">
      <xdr:nvCxnSpPr>
        <xdr:cNvPr id="544" name="直線コネクタ 543">
          <a:extLst>
            <a:ext uri="{FF2B5EF4-FFF2-40B4-BE49-F238E27FC236}">
              <a16:creationId xmlns:a16="http://schemas.microsoft.com/office/drawing/2014/main" id="{743858B1-445A-4F67-9167-A92D39926F8C}"/>
            </a:ext>
          </a:extLst>
        </xdr:cNvPr>
        <xdr:cNvCxnSpPr/>
      </xdr:nvCxnSpPr>
      <xdr:spPr>
        <a:xfrm>
          <a:off x="12072620" y="6174105"/>
          <a:ext cx="78232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25400</xdr:rowOff>
    </xdr:from>
    <xdr:to>
      <xdr:col>67</xdr:col>
      <xdr:colOff>101600</xdr:colOff>
      <xdr:row>36</xdr:row>
      <xdr:rowOff>127000</xdr:rowOff>
    </xdr:to>
    <xdr:sp macro="" textlink="">
      <xdr:nvSpPr>
        <xdr:cNvPr id="545" name="楕円 544">
          <a:extLst>
            <a:ext uri="{FF2B5EF4-FFF2-40B4-BE49-F238E27FC236}">
              <a16:creationId xmlns:a16="http://schemas.microsoft.com/office/drawing/2014/main" id="{6E47ABF0-3830-494E-B765-983ADF2AB335}"/>
            </a:ext>
          </a:extLst>
        </xdr:cNvPr>
        <xdr:cNvSpPr/>
      </xdr:nvSpPr>
      <xdr:spPr>
        <a:xfrm>
          <a:off x="11231880" y="6060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76200</xdr:rowOff>
    </xdr:from>
    <xdr:to>
      <xdr:col>71</xdr:col>
      <xdr:colOff>177800</xdr:colOff>
      <xdr:row>36</xdr:row>
      <xdr:rowOff>139065</xdr:rowOff>
    </xdr:to>
    <xdr:cxnSp macro="">
      <xdr:nvCxnSpPr>
        <xdr:cNvPr id="546" name="直線コネクタ 545">
          <a:extLst>
            <a:ext uri="{FF2B5EF4-FFF2-40B4-BE49-F238E27FC236}">
              <a16:creationId xmlns:a16="http://schemas.microsoft.com/office/drawing/2014/main" id="{C9D4E592-4AFD-4BEB-8CEE-206B45C44103}"/>
            </a:ext>
          </a:extLst>
        </xdr:cNvPr>
        <xdr:cNvCxnSpPr/>
      </xdr:nvCxnSpPr>
      <xdr:spPr>
        <a:xfrm>
          <a:off x="11282680" y="6111240"/>
          <a:ext cx="78994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44467</xdr:rowOff>
    </xdr:from>
    <xdr:ext cx="405111" cy="259045"/>
    <xdr:sp macro="" textlink="">
      <xdr:nvSpPr>
        <xdr:cNvPr id="547" name="n_1aveValue【一般廃棄物処理施設】&#10;有形固定資産減価償却率">
          <a:extLst>
            <a:ext uri="{FF2B5EF4-FFF2-40B4-BE49-F238E27FC236}">
              <a16:creationId xmlns:a16="http://schemas.microsoft.com/office/drawing/2014/main" id="{B8D18834-E581-4B53-A488-EFED5355E350}"/>
            </a:ext>
          </a:extLst>
        </xdr:cNvPr>
        <xdr:cNvSpPr txBox="1"/>
      </xdr:nvSpPr>
      <xdr:spPr>
        <a:xfrm>
          <a:off x="13437244" y="591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121937</xdr:rowOff>
    </xdr:from>
    <xdr:ext cx="405111" cy="259045"/>
    <xdr:sp macro="" textlink="">
      <xdr:nvSpPr>
        <xdr:cNvPr id="548" name="n_2aveValue【一般廃棄物処理施設】&#10;有形固定資産減価償却率">
          <a:extLst>
            <a:ext uri="{FF2B5EF4-FFF2-40B4-BE49-F238E27FC236}">
              <a16:creationId xmlns:a16="http://schemas.microsoft.com/office/drawing/2014/main" id="{A21208CA-9B72-499E-B35B-393312ED5469}"/>
            </a:ext>
          </a:extLst>
        </xdr:cNvPr>
        <xdr:cNvSpPr txBox="1"/>
      </xdr:nvSpPr>
      <xdr:spPr>
        <a:xfrm>
          <a:off x="12675244" y="6324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112412</xdr:rowOff>
    </xdr:from>
    <xdr:ext cx="405111" cy="259045"/>
    <xdr:sp macro="" textlink="">
      <xdr:nvSpPr>
        <xdr:cNvPr id="549" name="n_3aveValue【一般廃棄物処理施設】&#10;有形固定資産減価償却率">
          <a:extLst>
            <a:ext uri="{FF2B5EF4-FFF2-40B4-BE49-F238E27FC236}">
              <a16:creationId xmlns:a16="http://schemas.microsoft.com/office/drawing/2014/main" id="{F40105E6-1AF3-44A8-B66C-E3F87B7BE6B4}"/>
            </a:ext>
          </a:extLst>
        </xdr:cNvPr>
        <xdr:cNvSpPr txBox="1"/>
      </xdr:nvSpPr>
      <xdr:spPr>
        <a:xfrm>
          <a:off x="11900544" y="6315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135272</xdr:rowOff>
    </xdr:from>
    <xdr:ext cx="405111" cy="259045"/>
    <xdr:sp macro="" textlink="">
      <xdr:nvSpPr>
        <xdr:cNvPr id="550" name="n_4aveValue【一般廃棄物処理施設】&#10;有形固定資産減価償却率">
          <a:extLst>
            <a:ext uri="{FF2B5EF4-FFF2-40B4-BE49-F238E27FC236}">
              <a16:creationId xmlns:a16="http://schemas.microsoft.com/office/drawing/2014/main" id="{A551B121-7078-4186-9E41-D981382534B3}"/>
            </a:ext>
          </a:extLst>
        </xdr:cNvPr>
        <xdr:cNvSpPr txBox="1"/>
      </xdr:nvSpPr>
      <xdr:spPr>
        <a:xfrm>
          <a:off x="11102984" y="6337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135272</xdr:rowOff>
    </xdr:from>
    <xdr:ext cx="405111" cy="259045"/>
    <xdr:sp macro="" textlink="">
      <xdr:nvSpPr>
        <xdr:cNvPr id="551" name="n_1mainValue【一般廃棄物処理施設】&#10;有形固定資産減価償却率">
          <a:extLst>
            <a:ext uri="{FF2B5EF4-FFF2-40B4-BE49-F238E27FC236}">
              <a16:creationId xmlns:a16="http://schemas.microsoft.com/office/drawing/2014/main" id="{5C2E819E-B1E5-4483-A0FC-FB44BC5B6D8D}"/>
            </a:ext>
          </a:extLst>
        </xdr:cNvPr>
        <xdr:cNvSpPr txBox="1"/>
      </xdr:nvSpPr>
      <xdr:spPr>
        <a:xfrm>
          <a:off x="13437244" y="6337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97807</xdr:rowOff>
    </xdr:from>
    <xdr:ext cx="405111" cy="259045"/>
    <xdr:sp macro="" textlink="">
      <xdr:nvSpPr>
        <xdr:cNvPr id="552" name="n_2mainValue【一般廃棄物処理施設】&#10;有形固定資産減価償却率">
          <a:extLst>
            <a:ext uri="{FF2B5EF4-FFF2-40B4-BE49-F238E27FC236}">
              <a16:creationId xmlns:a16="http://schemas.microsoft.com/office/drawing/2014/main" id="{97A6520A-6569-4E6A-B7F4-F22555CB491C}"/>
            </a:ext>
          </a:extLst>
        </xdr:cNvPr>
        <xdr:cNvSpPr txBox="1"/>
      </xdr:nvSpPr>
      <xdr:spPr>
        <a:xfrm>
          <a:off x="12675244" y="596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34942</xdr:rowOff>
    </xdr:from>
    <xdr:ext cx="405111" cy="259045"/>
    <xdr:sp macro="" textlink="">
      <xdr:nvSpPr>
        <xdr:cNvPr id="553" name="n_3mainValue【一般廃棄物処理施設】&#10;有形固定資産減価償却率">
          <a:extLst>
            <a:ext uri="{FF2B5EF4-FFF2-40B4-BE49-F238E27FC236}">
              <a16:creationId xmlns:a16="http://schemas.microsoft.com/office/drawing/2014/main" id="{B87340EF-1B16-4512-AC87-D0567617C768}"/>
            </a:ext>
          </a:extLst>
        </xdr:cNvPr>
        <xdr:cNvSpPr txBox="1"/>
      </xdr:nvSpPr>
      <xdr:spPr>
        <a:xfrm>
          <a:off x="11900544" y="5902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143527</xdr:rowOff>
    </xdr:from>
    <xdr:ext cx="405111" cy="259045"/>
    <xdr:sp macro="" textlink="">
      <xdr:nvSpPr>
        <xdr:cNvPr id="554" name="n_4mainValue【一般廃棄物処理施設】&#10;有形固定資産減価償却率">
          <a:extLst>
            <a:ext uri="{FF2B5EF4-FFF2-40B4-BE49-F238E27FC236}">
              <a16:creationId xmlns:a16="http://schemas.microsoft.com/office/drawing/2014/main" id="{B2892ED2-B691-4E9C-8D3A-B92AA2EB120C}"/>
            </a:ext>
          </a:extLst>
        </xdr:cNvPr>
        <xdr:cNvSpPr txBox="1"/>
      </xdr:nvSpPr>
      <xdr:spPr>
        <a:xfrm>
          <a:off x="11102984" y="5843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5" name="正方形/長方形 554">
          <a:extLst>
            <a:ext uri="{FF2B5EF4-FFF2-40B4-BE49-F238E27FC236}">
              <a16:creationId xmlns:a16="http://schemas.microsoft.com/office/drawing/2014/main" id="{5CEEEAC5-081E-4407-A795-3C9C74231BC6}"/>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6" name="正方形/長方形 555">
          <a:extLst>
            <a:ext uri="{FF2B5EF4-FFF2-40B4-BE49-F238E27FC236}">
              <a16:creationId xmlns:a16="http://schemas.microsoft.com/office/drawing/2014/main" id="{B41D09AD-AC0F-42D4-A23D-D796AC4E2627}"/>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7" name="正方形/長方形 556">
          <a:extLst>
            <a:ext uri="{FF2B5EF4-FFF2-40B4-BE49-F238E27FC236}">
              <a16:creationId xmlns:a16="http://schemas.microsoft.com/office/drawing/2014/main" id="{FC87633C-1430-447B-BCAD-8A7B3A1AB8D1}"/>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8" name="正方形/長方形 557">
          <a:extLst>
            <a:ext uri="{FF2B5EF4-FFF2-40B4-BE49-F238E27FC236}">
              <a16:creationId xmlns:a16="http://schemas.microsoft.com/office/drawing/2014/main" id="{36C67A08-56E6-41A9-8E2A-D3654D363F12}"/>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9" name="正方形/長方形 558">
          <a:extLst>
            <a:ext uri="{FF2B5EF4-FFF2-40B4-BE49-F238E27FC236}">
              <a16:creationId xmlns:a16="http://schemas.microsoft.com/office/drawing/2014/main" id="{6043E486-2603-4BF9-9519-C64FCBAC3CA2}"/>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0" name="正方形/長方形 559">
          <a:extLst>
            <a:ext uri="{FF2B5EF4-FFF2-40B4-BE49-F238E27FC236}">
              <a16:creationId xmlns:a16="http://schemas.microsoft.com/office/drawing/2014/main" id="{E68064F1-17F0-4BFC-935A-F376261FD1EF}"/>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1" name="正方形/長方形 560">
          <a:extLst>
            <a:ext uri="{FF2B5EF4-FFF2-40B4-BE49-F238E27FC236}">
              <a16:creationId xmlns:a16="http://schemas.microsoft.com/office/drawing/2014/main" id="{F3D48BC3-5AEA-445E-8625-0E51CB3E7613}"/>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2" name="正方形/長方形 561">
          <a:extLst>
            <a:ext uri="{FF2B5EF4-FFF2-40B4-BE49-F238E27FC236}">
              <a16:creationId xmlns:a16="http://schemas.microsoft.com/office/drawing/2014/main" id="{B45AD3E1-4CF6-4A5A-B3A4-314490D14A51}"/>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3" name="テキスト ボックス 562">
          <a:extLst>
            <a:ext uri="{FF2B5EF4-FFF2-40B4-BE49-F238E27FC236}">
              <a16:creationId xmlns:a16="http://schemas.microsoft.com/office/drawing/2014/main" id="{AEEF165D-9FFC-4E9F-88BF-46D2F216008E}"/>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4" name="直線コネクタ 563">
          <a:extLst>
            <a:ext uri="{FF2B5EF4-FFF2-40B4-BE49-F238E27FC236}">
              <a16:creationId xmlns:a16="http://schemas.microsoft.com/office/drawing/2014/main" id="{E3D72912-8881-4E1D-A321-F7309ADE6E02}"/>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5" name="直線コネクタ 564">
          <a:extLst>
            <a:ext uri="{FF2B5EF4-FFF2-40B4-BE49-F238E27FC236}">
              <a16:creationId xmlns:a16="http://schemas.microsoft.com/office/drawing/2014/main" id="{DD844F4B-58DC-4956-BBC4-175FBB86F957}"/>
            </a:ext>
          </a:extLst>
        </xdr:cNvPr>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6" name="テキスト ボックス 565">
          <a:extLst>
            <a:ext uri="{FF2B5EF4-FFF2-40B4-BE49-F238E27FC236}">
              <a16:creationId xmlns:a16="http://schemas.microsoft.com/office/drawing/2014/main" id="{6F2ECBCB-0176-407E-873A-648E92EDFC9F}"/>
            </a:ext>
          </a:extLst>
        </xdr:cNvPr>
        <xdr:cNvSpPr txBox="1"/>
      </xdr:nvSpPr>
      <xdr:spPr>
        <a:xfrm>
          <a:off x="15890374" y="694056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7" name="直線コネクタ 566">
          <a:extLst>
            <a:ext uri="{FF2B5EF4-FFF2-40B4-BE49-F238E27FC236}">
              <a16:creationId xmlns:a16="http://schemas.microsoft.com/office/drawing/2014/main" id="{903765A4-B20D-407E-B3B2-A2A397CEEF49}"/>
            </a:ext>
          </a:extLst>
        </xdr:cNvPr>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8" name="テキスト ボックス 567">
          <a:extLst>
            <a:ext uri="{FF2B5EF4-FFF2-40B4-BE49-F238E27FC236}">
              <a16:creationId xmlns:a16="http://schemas.microsoft.com/office/drawing/2014/main" id="{B8AB54BD-300D-49C7-86B4-9684D1406C4D}"/>
            </a:ext>
          </a:extLst>
        </xdr:cNvPr>
        <xdr:cNvSpPr txBox="1"/>
      </xdr:nvSpPr>
      <xdr:spPr>
        <a:xfrm>
          <a:off x="15589461" y="65671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9" name="直線コネクタ 568">
          <a:extLst>
            <a:ext uri="{FF2B5EF4-FFF2-40B4-BE49-F238E27FC236}">
              <a16:creationId xmlns:a16="http://schemas.microsoft.com/office/drawing/2014/main" id="{E81B2134-4125-4C17-9825-A1674B31C506}"/>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70" name="テキスト ボックス 569">
          <a:extLst>
            <a:ext uri="{FF2B5EF4-FFF2-40B4-BE49-F238E27FC236}">
              <a16:creationId xmlns:a16="http://schemas.microsoft.com/office/drawing/2014/main" id="{22857504-9053-4D15-ACE8-FF259E8680A6}"/>
            </a:ext>
          </a:extLst>
        </xdr:cNvPr>
        <xdr:cNvSpPr txBox="1"/>
      </xdr:nvSpPr>
      <xdr:spPr>
        <a:xfrm>
          <a:off x="15589461" y="61976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71" name="直線コネクタ 570">
          <a:extLst>
            <a:ext uri="{FF2B5EF4-FFF2-40B4-BE49-F238E27FC236}">
              <a16:creationId xmlns:a16="http://schemas.microsoft.com/office/drawing/2014/main" id="{1B83BEC6-69C6-4ACF-A76F-950AF04E2124}"/>
            </a:ext>
          </a:extLst>
        </xdr:cNvPr>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72" name="テキスト ボックス 571">
          <a:extLst>
            <a:ext uri="{FF2B5EF4-FFF2-40B4-BE49-F238E27FC236}">
              <a16:creationId xmlns:a16="http://schemas.microsoft.com/office/drawing/2014/main" id="{ECAB2532-B0E4-4F66-86FE-C7A2779C3E78}"/>
            </a:ext>
          </a:extLst>
        </xdr:cNvPr>
        <xdr:cNvSpPr txBox="1"/>
      </xdr:nvSpPr>
      <xdr:spPr>
        <a:xfrm>
          <a:off x="15589461" y="58242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3" name="直線コネクタ 572">
          <a:extLst>
            <a:ext uri="{FF2B5EF4-FFF2-40B4-BE49-F238E27FC236}">
              <a16:creationId xmlns:a16="http://schemas.microsoft.com/office/drawing/2014/main" id="{8D89F43D-753F-4502-90DB-0E155BDD0498}"/>
            </a:ext>
          </a:extLst>
        </xdr:cNvPr>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74" name="テキスト ボックス 573">
          <a:extLst>
            <a:ext uri="{FF2B5EF4-FFF2-40B4-BE49-F238E27FC236}">
              <a16:creationId xmlns:a16="http://schemas.microsoft.com/office/drawing/2014/main" id="{443F813C-34E0-48A3-9096-C482E256455D}"/>
            </a:ext>
          </a:extLst>
        </xdr:cNvPr>
        <xdr:cNvSpPr txBox="1"/>
      </xdr:nvSpPr>
      <xdr:spPr>
        <a:xfrm>
          <a:off x="15589461" y="54508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5" name="直線コネクタ 574">
          <a:extLst>
            <a:ext uri="{FF2B5EF4-FFF2-40B4-BE49-F238E27FC236}">
              <a16:creationId xmlns:a16="http://schemas.microsoft.com/office/drawing/2014/main" id="{9ED7364A-6AFE-49FB-B326-38D3A12EFDF7}"/>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6" name="テキスト ボックス 575">
          <a:extLst>
            <a:ext uri="{FF2B5EF4-FFF2-40B4-BE49-F238E27FC236}">
              <a16:creationId xmlns:a16="http://schemas.microsoft.com/office/drawing/2014/main" id="{D2278EF2-863B-4602-93B9-43F6F91516C5}"/>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7" name="【一般廃棄物処理施設】&#10;一人当たり有形固定資産（償却資産）額グラフ枠">
          <a:extLst>
            <a:ext uri="{FF2B5EF4-FFF2-40B4-BE49-F238E27FC236}">
              <a16:creationId xmlns:a16="http://schemas.microsoft.com/office/drawing/2014/main" id="{041492E2-289C-455E-97C8-E15C710A7E43}"/>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66755</xdr:rowOff>
    </xdr:from>
    <xdr:to>
      <xdr:col>116</xdr:col>
      <xdr:colOff>62864</xdr:colOff>
      <xdr:row>42</xdr:row>
      <xdr:rowOff>31779</xdr:rowOff>
    </xdr:to>
    <xdr:cxnSp macro="">
      <xdr:nvCxnSpPr>
        <xdr:cNvPr id="578" name="直線コネクタ 577">
          <a:extLst>
            <a:ext uri="{FF2B5EF4-FFF2-40B4-BE49-F238E27FC236}">
              <a16:creationId xmlns:a16="http://schemas.microsoft.com/office/drawing/2014/main" id="{9F532854-9B29-4FE7-B8D4-B4E8B5625E0A}"/>
            </a:ext>
          </a:extLst>
        </xdr:cNvPr>
        <xdr:cNvCxnSpPr/>
      </xdr:nvCxnSpPr>
      <xdr:spPr>
        <a:xfrm flipV="1">
          <a:off x="19509104" y="5766515"/>
          <a:ext cx="0" cy="1306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35606</xdr:rowOff>
    </xdr:from>
    <xdr:ext cx="469744" cy="259045"/>
    <xdr:sp macro="" textlink="">
      <xdr:nvSpPr>
        <xdr:cNvPr id="579" name="【一般廃棄物処理施設】&#10;一人当たり有形固定資産（償却資産）額最小値テキスト">
          <a:extLst>
            <a:ext uri="{FF2B5EF4-FFF2-40B4-BE49-F238E27FC236}">
              <a16:creationId xmlns:a16="http://schemas.microsoft.com/office/drawing/2014/main" id="{49C1F5A8-F933-49A3-8654-0D4E761DE222}"/>
            </a:ext>
          </a:extLst>
        </xdr:cNvPr>
        <xdr:cNvSpPr txBox="1"/>
      </xdr:nvSpPr>
      <xdr:spPr>
        <a:xfrm>
          <a:off x="19547840" y="7076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31779</xdr:rowOff>
    </xdr:from>
    <xdr:to>
      <xdr:col>116</xdr:col>
      <xdr:colOff>152400</xdr:colOff>
      <xdr:row>42</xdr:row>
      <xdr:rowOff>31779</xdr:rowOff>
    </xdr:to>
    <xdr:cxnSp macro="">
      <xdr:nvCxnSpPr>
        <xdr:cNvPr id="580" name="直線コネクタ 579">
          <a:extLst>
            <a:ext uri="{FF2B5EF4-FFF2-40B4-BE49-F238E27FC236}">
              <a16:creationId xmlns:a16="http://schemas.microsoft.com/office/drawing/2014/main" id="{1FDA63C3-3983-4A18-9358-C17D84F72744}"/>
            </a:ext>
          </a:extLst>
        </xdr:cNvPr>
        <xdr:cNvCxnSpPr/>
      </xdr:nvCxnSpPr>
      <xdr:spPr>
        <a:xfrm>
          <a:off x="19443700" y="70726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13432</xdr:rowOff>
    </xdr:from>
    <xdr:ext cx="599010" cy="259045"/>
    <xdr:sp macro="" textlink="">
      <xdr:nvSpPr>
        <xdr:cNvPr id="581" name="【一般廃棄物処理施設】&#10;一人当たり有形固定資産（償却資産）額最大値テキスト">
          <a:extLst>
            <a:ext uri="{FF2B5EF4-FFF2-40B4-BE49-F238E27FC236}">
              <a16:creationId xmlns:a16="http://schemas.microsoft.com/office/drawing/2014/main" id="{F226B844-35B4-4A59-8106-78C8D8CD2ADB}"/>
            </a:ext>
          </a:extLst>
        </xdr:cNvPr>
        <xdr:cNvSpPr txBox="1"/>
      </xdr:nvSpPr>
      <xdr:spPr>
        <a:xfrm>
          <a:off x="19547840" y="5545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352,479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66755</xdr:rowOff>
    </xdr:from>
    <xdr:to>
      <xdr:col>116</xdr:col>
      <xdr:colOff>152400</xdr:colOff>
      <xdr:row>34</xdr:row>
      <xdr:rowOff>66755</xdr:rowOff>
    </xdr:to>
    <xdr:cxnSp macro="">
      <xdr:nvCxnSpPr>
        <xdr:cNvPr id="582" name="直線コネクタ 581">
          <a:extLst>
            <a:ext uri="{FF2B5EF4-FFF2-40B4-BE49-F238E27FC236}">
              <a16:creationId xmlns:a16="http://schemas.microsoft.com/office/drawing/2014/main" id="{5A460B49-4835-4D45-BDC0-E4A5189E84C6}"/>
            </a:ext>
          </a:extLst>
        </xdr:cNvPr>
        <xdr:cNvCxnSpPr/>
      </xdr:nvCxnSpPr>
      <xdr:spPr>
        <a:xfrm>
          <a:off x="19443700" y="57665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153943</xdr:rowOff>
    </xdr:from>
    <xdr:ext cx="534377" cy="259045"/>
    <xdr:sp macro="" textlink="">
      <xdr:nvSpPr>
        <xdr:cNvPr id="583" name="【一般廃棄物処理施設】&#10;一人当たり有形固定資産（償却資産）額平均値テキスト">
          <a:extLst>
            <a:ext uri="{FF2B5EF4-FFF2-40B4-BE49-F238E27FC236}">
              <a16:creationId xmlns:a16="http://schemas.microsoft.com/office/drawing/2014/main" id="{7110F1C3-7B4F-45B4-90BF-4ED933DD0F4A}"/>
            </a:ext>
          </a:extLst>
        </xdr:cNvPr>
        <xdr:cNvSpPr txBox="1"/>
      </xdr:nvSpPr>
      <xdr:spPr>
        <a:xfrm>
          <a:off x="19547840" y="65242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131066</xdr:rowOff>
    </xdr:from>
    <xdr:to>
      <xdr:col>116</xdr:col>
      <xdr:colOff>114300</xdr:colOff>
      <xdr:row>40</xdr:row>
      <xdr:rowOff>61216</xdr:rowOff>
    </xdr:to>
    <xdr:sp macro="" textlink="">
      <xdr:nvSpPr>
        <xdr:cNvPr id="584" name="フローチャート: 判断 583">
          <a:extLst>
            <a:ext uri="{FF2B5EF4-FFF2-40B4-BE49-F238E27FC236}">
              <a16:creationId xmlns:a16="http://schemas.microsoft.com/office/drawing/2014/main" id="{C157B37F-1F72-46AD-AFCB-8A1ADF10A38A}"/>
            </a:ext>
          </a:extLst>
        </xdr:cNvPr>
        <xdr:cNvSpPr/>
      </xdr:nvSpPr>
      <xdr:spPr>
        <a:xfrm>
          <a:off x="19458940" y="66690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131928</xdr:rowOff>
    </xdr:from>
    <xdr:to>
      <xdr:col>112</xdr:col>
      <xdr:colOff>38100</xdr:colOff>
      <xdr:row>40</xdr:row>
      <xdr:rowOff>62078</xdr:rowOff>
    </xdr:to>
    <xdr:sp macro="" textlink="">
      <xdr:nvSpPr>
        <xdr:cNvPr id="585" name="フローチャート: 判断 584">
          <a:extLst>
            <a:ext uri="{FF2B5EF4-FFF2-40B4-BE49-F238E27FC236}">
              <a16:creationId xmlns:a16="http://schemas.microsoft.com/office/drawing/2014/main" id="{D274C99C-6A5D-43B1-8E7A-9C6D1CC9FF60}"/>
            </a:ext>
          </a:extLst>
        </xdr:cNvPr>
        <xdr:cNvSpPr/>
      </xdr:nvSpPr>
      <xdr:spPr>
        <a:xfrm>
          <a:off x="18735040" y="666988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134739</xdr:rowOff>
    </xdr:from>
    <xdr:to>
      <xdr:col>107</xdr:col>
      <xdr:colOff>101600</xdr:colOff>
      <xdr:row>40</xdr:row>
      <xdr:rowOff>64889</xdr:rowOff>
    </xdr:to>
    <xdr:sp macro="" textlink="">
      <xdr:nvSpPr>
        <xdr:cNvPr id="586" name="フローチャート: 判断 585">
          <a:extLst>
            <a:ext uri="{FF2B5EF4-FFF2-40B4-BE49-F238E27FC236}">
              <a16:creationId xmlns:a16="http://schemas.microsoft.com/office/drawing/2014/main" id="{226909DB-710D-4ABF-9066-BCDFD7AE37BB}"/>
            </a:ext>
          </a:extLst>
        </xdr:cNvPr>
        <xdr:cNvSpPr/>
      </xdr:nvSpPr>
      <xdr:spPr>
        <a:xfrm>
          <a:off x="17937480" y="667269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162945</xdr:rowOff>
    </xdr:from>
    <xdr:to>
      <xdr:col>102</xdr:col>
      <xdr:colOff>165100</xdr:colOff>
      <xdr:row>40</xdr:row>
      <xdr:rowOff>93095</xdr:rowOff>
    </xdr:to>
    <xdr:sp macro="" textlink="">
      <xdr:nvSpPr>
        <xdr:cNvPr id="587" name="フローチャート: 判断 586">
          <a:extLst>
            <a:ext uri="{FF2B5EF4-FFF2-40B4-BE49-F238E27FC236}">
              <a16:creationId xmlns:a16="http://schemas.microsoft.com/office/drawing/2014/main" id="{52C960A4-FD89-4ADE-9D60-619993AB2F36}"/>
            </a:ext>
          </a:extLst>
        </xdr:cNvPr>
        <xdr:cNvSpPr/>
      </xdr:nvSpPr>
      <xdr:spPr>
        <a:xfrm>
          <a:off x="17162780" y="67009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5950</xdr:rowOff>
    </xdr:from>
    <xdr:to>
      <xdr:col>98</xdr:col>
      <xdr:colOff>38100</xdr:colOff>
      <xdr:row>40</xdr:row>
      <xdr:rowOff>107550</xdr:rowOff>
    </xdr:to>
    <xdr:sp macro="" textlink="">
      <xdr:nvSpPr>
        <xdr:cNvPr id="588" name="フローチャート: 判断 587">
          <a:extLst>
            <a:ext uri="{FF2B5EF4-FFF2-40B4-BE49-F238E27FC236}">
              <a16:creationId xmlns:a16="http://schemas.microsoft.com/office/drawing/2014/main" id="{9FD70F47-E9BE-43E9-BF10-41BECAA5CDE3}"/>
            </a:ext>
          </a:extLst>
        </xdr:cNvPr>
        <xdr:cNvSpPr/>
      </xdr:nvSpPr>
      <xdr:spPr>
        <a:xfrm>
          <a:off x="16388080" y="67115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2879A089-33C7-42EF-B010-195B8F48DF35}"/>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B0FAC1E2-68B8-4E95-86DE-1EB6D2CF073E}"/>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1595CA86-FBFA-416A-854F-11C525A4A20C}"/>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2" name="テキスト ボックス 591">
          <a:extLst>
            <a:ext uri="{FF2B5EF4-FFF2-40B4-BE49-F238E27FC236}">
              <a16:creationId xmlns:a16="http://schemas.microsoft.com/office/drawing/2014/main" id="{2083A9D5-F69D-4377-97DC-989D90C4C3F4}"/>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3" name="テキスト ボックス 592">
          <a:extLst>
            <a:ext uri="{FF2B5EF4-FFF2-40B4-BE49-F238E27FC236}">
              <a16:creationId xmlns:a16="http://schemas.microsoft.com/office/drawing/2014/main" id="{AB83E111-3FE2-454D-BB0A-0E287394ADF0}"/>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152429</xdr:rowOff>
    </xdr:from>
    <xdr:to>
      <xdr:col>116</xdr:col>
      <xdr:colOff>114300</xdr:colOff>
      <xdr:row>42</xdr:row>
      <xdr:rowOff>82579</xdr:rowOff>
    </xdr:to>
    <xdr:sp macro="" textlink="">
      <xdr:nvSpPr>
        <xdr:cNvPr id="594" name="楕円 593">
          <a:extLst>
            <a:ext uri="{FF2B5EF4-FFF2-40B4-BE49-F238E27FC236}">
              <a16:creationId xmlns:a16="http://schemas.microsoft.com/office/drawing/2014/main" id="{F61EADEA-E8B3-4798-BA70-9DCAC793A95F}"/>
            </a:ext>
          </a:extLst>
        </xdr:cNvPr>
        <xdr:cNvSpPr/>
      </xdr:nvSpPr>
      <xdr:spPr>
        <a:xfrm>
          <a:off x="19458940" y="702566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67356</xdr:rowOff>
    </xdr:from>
    <xdr:ext cx="469744" cy="259045"/>
    <xdr:sp macro="" textlink="">
      <xdr:nvSpPr>
        <xdr:cNvPr id="595" name="【一般廃棄物処理施設】&#10;一人当たり有形固定資産（償却資産）額該当値テキスト">
          <a:extLst>
            <a:ext uri="{FF2B5EF4-FFF2-40B4-BE49-F238E27FC236}">
              <a16:creationId xmlns:a16="http://schemas.microsoft.com/office/drawing/2014/main" id="{15AE27F8-2B36-4728-983D-DD8A588E02EF}"/>
            </a:ext>
          </a:extLst>
        </xdr:cNvPr>
        <xdr:cNvSpPr txBox="1"/>
      </xdr:nvSpPr>
      <xdr:spPr>
        <a:xfrm>
          <a:off x="19547840" y="6940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152555</xdr:rowOff>
    </xdr:from>
    <xdr:to>
      <xdr:col>112</xdr:col>
      <xdr:colOff>38100</xdr:colOff>
      <xdr:row>42</xdr:row>
      <xdr:rowOff>82705</xdr:rowOff>
    </xdr:to>
    <xdr:sp macro="" textlink="">
      <xdr:nvSpPr>
        <xdr:cNvPr id="596" name="楕円 595">
          <a:extLst>
            <a:ext uri="{FF2B5EF4-FFF2-40B4-BE49-F238E27FC236}">
              <a16:creationId xmlns:a16="http://schemas.microsoft.com/office/drawing/2014/main" id="{750E1BC3-58C1-44CA-BBF8-2BC5E9D6DF7A}"/>
            </a:ext>
          </a:extLst>
        </xdr:cNvPr>
        <xdr:cNvSpPr/>
      </xdr:nvSpPr>
      <xdr:spPr>
        <a:xfrm>
          <a:off x="18735040" y="702579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42</xdr:row>
      <xdr:rowOff>31779</xdr:rowOff>
    </xdr:from>
    <xdr:to>
      <xdr:col>116</xdr:col>
      <xdr:colOff>63500</xdr:colOff>
      <xdr:row>42</xdr:row>
      <xdr:rowOff>31905</xdr:rowOff>
    </xdr:to>
    <xdr:cxnSp macro="">
      <xdr:nvCxnSpPr>
        <xdr:cNvPr id="597" name="直線コネクタ 596">
          <a:extLst>
            <a:ext uri="{FF2B5EF4-FFF2-40B4-BE49-F238E27FC236}">
              <a16:creationId xmlns:a16="http://schemas.microsoft.com/office/drawing/2014/main" id="{40AA5501-6B9D-4761-93CE-528F026D11D2}"/>
            </a:ext>
          </a:extLst>
        </xdr:cNvPr>
        <xdr:cNvCxnSpPr/>
      </xdr:nvCxnSpPr>
      <xdr:spPr>
        <a:xfrm flipV="1">
          <a:off x="18778220" y="7072659"/>
          <a:ext cx="731520" cy="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152619</xdr:rowOff>
    </xdr:from>
    <xdr:to>
      <xdr:col>107</xdr:col>
      <xdr:colOff>101600</xdr:colOff>
      <xdr:row>42</xdr:row>
      <xdr:rowOff>82769</xdr:rowOff>
    </xdr:to>
    <xdr:sp macro="" textlink="">
      <xdr:nvSpPr>
        <xdr:cNvPr id="598" name="楕円 597">
          <a:extLst>
            <a:ext uri="{FF2B5EF4-FFF2-40B4-BE49-F238E27FC236}">
              <a16:creationId xmlns:a16="http://schemas.microsoft.com/office/drawing/2014/main" id="{66989AC8-90D2-4B41-8970-36DD87627739}"/>
            </a:ext>
          </a:extLst>
        </xdr:cNvPr>
        <xdr:cNvSpPr/>
      </xdr:nvSpPr>
      <xdr:spPr>
        <a:xfrm>
          <a:off x="17937480" y="702585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42</xdr:row>
      <xdr:rowOff>31905</xdr:rowOff>
    </xdr:from>
    <xdr:to>
      <xdr:col>111</xdr:col>
      <xdr:colOff>177800</xdr:colOff>
      <xdr:row>42</xdr:row>
      <xdr:rowOff>31969</xdr:rowOff>
    </xdr:to>
    <xdr:cxnSp macro="">
      <xdr:nvCxnSpPr>
        <xdr:cNvPr id="599" name="直線コネクタ 598">
          <a:extLst>
            <a:ext uri="{FF2B5EF4-FFF2-40B4-BE49-F238E27FC236}">
              <a16:creationId xmlns:a16="http://schemas.microsoft.com/office/drawing/2014/main" id="{E8F28ED5-1139-4320-9849-D668B57D0F49}"/>
            </a:ext>
          </a:extLst>
        </xdr:cNvPr>
        <xdr:cNvCxnSpPr/>
      </xdr:nvCxnSpPr>
      <xdr:spPr>
        <a:xfrm flipV="1">
          <a:off x="17988280" y="7072785"/>
          <a:ext cx="789940" cy="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152746</xdr:rowOff>
    </xdr:from>
    <xdr:to>
      <xdr:col>102</xdr:col>
      <xdr:colOff>165100</xdr:colOff>
      <xdr:row>42</xdr:row>
      <xdr:rowOff>82896</xdr:rowOff>
    </xdr:to>
    <xdr:sp macro="" textlink="">
      <xdr:nvSpPr>
        <xdr:cNvPr id="600" name="楕円 599">
          <a:extLst>
            <a:ext uri="{FF2B5EF4-FFF2-40B4-BE49-F238E27FC236}">
              <a16:creationId xmlns:a16="http://schemas.microsoft.com/office/drawing/2014/main" id="{FF5F32D5-27C2-4DBC-9FA0-E3948E12944F}"/>
            </a:ext>
          </a:extLst>
        </xdr:cNvPr>
        <xdr:cNvSpPr/>
      </xdr:nvSpPr>
      <xdr:spPr>
        <a:xfrm>
          <a:off x="17162780" y="702598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42</xdr:row>
      <xdr:rowOff>31969</xdr:rowOff>
    </xdr:from>
    <xdr:to>
      <xdr:col>107</xdr:col>
      <xdr:colOff>50800</xdr:colOff>
      <xdr:row>42</xdr:row>
      <xdr:rowOff>32096</xdr:rowOff>
    </xdr:to>
    <xdr:cxnSp macro="">
      <xdr:nvCxnSpPr>
        <xdr:cNvPr id="601" name="直線コネクタ 600">
          <a:extLst>
            <a:ext uri="{FF2B5EF4-FFF2-40B4-BE49-F238E27FC236}">
              <a16:creationId xmlns:a16="http://schemas.microsoft.com/office/drawing/2014/main" id="{8EF2452F-75F9-40EC-9D02-296BECDA98B1}"/>
            </a:ext>
          </a:extLst>
        </xdr:cNvPr>
        <xdr:cNvCxnSpPr/>
      </xdr:nvCxnSpPr>
      <xdr:spPr>
        <a:xfrm flipV="1">
          <a:off x="17213580" y="7072849"/>
          <a:ext cx="774700" cy="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152844</xdr:rowOff>
    </xdr:from>
    <xdr:to>
      <xdr:col>98</xdr:col>
      <xdr:colOff>38100</xdr:colOff>
      <xdr:row>42</xdr:row>
      <xdr:rowOff>82994</xdr:rowOff>
    </xdr:to>
    <xdr:sp macro="" textlink="">
      <xdr:nvSpPr>
        <xdr:cNvPr id="602" name="楕円 601">
          <a:extLst>
            <a:ext uri="{FF2B5EF4-FFF2-40B4-BE49-F238E27FC236}">
              <a16:creationId xmlns:a16="http://schemas.microsoft.com/office/drawing/2014/main" id="{3BB03563-1129-4980-BFB1-4A0FC5B0916D}"/>
            </a:ext>
          </a:extLst>
        </xdr:cNvPr>
        <xdr:cNvSpPr/>
      </xdr:nvSpPr>
      <xdr:spPr>
        <a:xfrm>
          <a:off x="16388080" y="702608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42</xdr:row>
      <xdr:rowOff>32096</xdr:rowOff>
    </xdr:from>
    <xdr:to>
      <xdr:col>102</xdr:col>
      <xdr:colOff>114300</xdr:colOff>
      <xdr:row>42</xdr:row>
      <xdr:rowOff>32194</xdr:rowOff>
    </xdr:to>
    <xdr:cxnSp macro="">
      <xdr:nvCxnSpPr>
        <xdr:cNvPr id="603" name="直線コネクタ 602">
          <a:extLst>
            <a:ext uri="{FF2B5EF4-FFF2-40B4-BE49-F238E27FC236}">
              <a16:creationId xmlns:a16="http://schemas.microsoft.com/office/drawing/2014/main" id="{F6858AD9-080E-4F29-949A-324C474D2659}"/>
            </a:ext>
          </a:extLst>
        </xdr:cNvPr>
        <xdr:cNvCxnSpPr/>
      </xdr:nvCxnSpPr>
      <xdr:spPr>
        <a:xfrm flipV="1">
          <a:off x="16431260" y="7072976"/>
          <a:ext cx="782320" cy="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78605</xdr:rowOff>
    </xdr:from>
    <xdr:ext cx="534377" cy="259045"/>
    <xdr:sp macro="" textlink="">
      <xdr:nvSpPr>
        <xdr:cNvPr id="604" name="n_1aveValue【一般廃棄物処理施設】&#10;一人当たり有形固定資産（償却資産）額">
          <a:extLst>
            <a:ext uri="{FF2B5EF4-FFF2-40B4-BE49-F238E27FC236}">
              <a16:creationId xmlns:a16="http://schemas.microsoft.com/office/drawing/2014/main" id="{AE0FA9B5-67A2-445D-A558-E428FDF82C09}"/>
            </a:ext>
          </a:extLst>
        </xdr:cNvPr>
        <xdr:cNvSpPr txBox="1"/>
      </xdr:nvSpPr>
      <xdr:spPr>
        <a:xfrm>
          <a:off x="18528811" y="6448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81416</xdr:rowOff>
    </xdr:from>
    <xdr:ext cx="534377" cy="259045"/>
    <xdr:sp macro="" textlink="">
      <xdr:nvSpPr>
        <xdr:cNvPr id="605" name="n_2aveValue【一般廃棄物処理施設】&#10;一人当たり有形固定資産（償却資産）額">
          <a:extLst>
            <a:ext uri="{FF2B5EF4-FFF2-40B4-BE49-F238E27FC236}">
              <a16:creationId xmlns:a16="http://schemas.microsoft.com/office/drawing/2014/main" id="{55618D53-5F23-49D3-8E37-D9506F0B2DC6}"/>
            </a:ext>
          </a:extLst>
        </xdr:cNvPr>
        <xdr:cNvSpPr txBox="1"/>
      </xdr:nvSpPr>
      <xdr:spPr>
        <a:xfrm>
          <a:off x="17766811" y="6451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109622</xdr:rowOff>
    </xdr:from>
    <xdr:ext cx="534377" cy="259045"/>
    <xdr:sp macro="" textlink="">
      <xdr:nvSpPr>
        <xdr:cNvPr id="606" name="n_3aveValue【一般廃棄物処理施設】&#10;一人当たり有形固定資産（償却資産）額">
          <a:extLst>
            <a:ext uri="{FF2B5EF4-FFF2-40B4-BE49-F238E27FC236}">
              <a16:creationId xmlns:a16="http://schemas.microsoft.com/office/drawing/2014/main" id="{1AB27EED-67C8-4C01-ACAA-C59A3E842811}"/>
            </a:ext>
          </a:extLst>
        </xdr:cNvPr>
        <xdr:cNvSpPr txBox="1"/>
      </xdr:nvSpPr>
      <xdr:spPr>
        <a:xfrm>
          <a:off x="16969251" y="6479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124077</xdr:rowOff>
    </xdr:from>
    <xdr:ext cx="534377" cy="259045"/>
    <xdr:sp macro="" textlink="">
      <xdr:nvSpPr>
        <xdr:cNvPr id="607" name="n_4aveValue【一般廃棄物処理施設】&#10;一人当たり有形固定資産（償却資産）額">
          <a:extLst>
            <a:ext uri="{FF2B5EF4-FFF2-40B4-BE49-F238E27FC236}">
              <a16:creationId xmlns:a16="http://schemas.microsoft.com/office/drawing/2014/main" id="{BB91D518-B371-4027-8B60-44531460BD7B}"/>
            </a:ext>
          </a:extLst>
        </xdr:cNvPr>
        <xdr:cNvSpPr txBox="1"/>
      </xdr:nvSpPr>
      <xdr:spPr>
        <a:xfrm>
          <a:off x="16194551" y="6494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120728</xdr:colOff>
      <xdr:row>42</xdr:row>
      <xdr:rowOff>73832</xdr:rowOff>
    </xdr:from>
    <xdr:ext cx="469744" cy="259045"/>
    <xdr:sp macro="" textlink="">
      <xdr:nvSpPr>
        <xdr:cNvPr id="608" name="n_1mainValue【一般廃棄物処理施設】&#10;一人当たり有形固定資産（償却資産）額">
          <a:extLst>
            <a:ext uri="{FF2B5EF4-FFF2-40B4-BE49-F238E27FC236}">
              <a16:creationId xmlns:a16="http://schemas.microsoft.com/office/drawing/2014/main" id="{1E50E47B-F9E1-423E-A184-9B3291860903}"/>
            </a:ext>
          </a:extLst>
        </xdr:cNvPr>
        <xdr:cNvSpPr txBox="1"/>
      </xdr:nvSpPr>
      <xdr:spPr>
        <a:xfrm>
          <a:off x="18561128" y="7114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6428</xdr:colOff>
      <xdr:row>42</xdr:row>
      <xdr:rowOff>73896</xdr:rowOff>
    </xdr:from>
    <xdr:ext cx="469744" cy="259045"/>
    <xdr:sp macro="" textlink="">
      <xdr:nvSpPr>
        <xdr:cNvPr id="609" name="n_2mainValue【一般廃棄物処理施設】&#10;一人当たり有形固定資産（償却資産）額">
          <a:extLst>
            <a:ext uri="{FF2B5EF4-FFF2-40B4-BE49-F238E27FC236}">
              <a16:creationId xmlns:a16="http://schemas.microsoft.com/office/drawing/2014/main" id="{F7B3A76A-42DF-4AF8-8A0D-576C96A41A4A}"/>
            </a:ext>
          </a:extLst>
        </xdr:cNvPr>
        <xdr:cNvSpPr txBox="1"/>
      </xdr:nvSpPr>
      <xdr:spPr>
        <a:xfrm>
          <a:off x="17776268" y="7114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69928</xdr:colOff>
      <xdr:row>42</xdr:row>
      <xdr:rowOff>74023</xdr:rowOff>
    </xdr:from>
    <xdr:ext cx="469744" cy="259045"/>
    <xdr:sp macro="" textlink="">
      <xdr:nvSpPr>
        <xdr:cNvPr id="610" name="n_3mainValue【一般廃棄物処理施設】&#10;一人当たり有形固定資産（償却資産）額">
          <a:extLst>
            <a:ext uri="{FF2B5EF4-FFF2-40B4-BE49-F238E27FC236}">
              <a16:creationId xmlns:a16="http://schemas.microsoft.com/office/drawing/2014/main" id="{4ABCB24F-47B7-4BB3-A523-028718808930}"/>
            </a:ext>
          </a:extLst>
        </xdr:cNvPr>
        <xdr:cNvSpPr txBox="1"/>
      </xdr:nvSpPr>
      <xdr:spPr>
        <a:xfrm>
          <a:off x="17001568" y="7114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133428</xdr:colOff>
      <xdr:row>42</xdr:row>
      <xdr:rowOff>74121</xdr:rowOff>
    </xdr:from>
    <xdr:ext cx="469744" cy="259045"/>
    <xdr:sp macro="" textlink="">
      <xdr:nvSpPr>
        <xdr:cNvPr id="611" name="n_4mainValue【一般廃棄物処理施設】&#10;一人当たり有形固定資産（償却資産）額">
          <a:extLst>
            <a:ext uri="{FF2B5EF4-FFF2-40B4-BE49-F238E27FC236}">
              <a16:creationId xmlns:a16="http://schemas.microsoft.com/office/drawing/2014/main" id="{6BECE14A-2C1A-4A12-B785-702309AD1340}"/>
            </a:ext>
          </a:extLst>
        </xdr:cNvPr>
        <xdr:cNvSpPr txBox="1"/>
      </xdr:nvSpPr>
      <xdr:spPr>
        <a:xfrm>
          <a:off x="16226868" y="7115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2" name="正方形/長方形 611">
          <a:extLst>
            <a:ext uri="{FF2B5EF4-FFF2-40B4-BE49-F238E27FC236}">
              <a16:creationId xmlns:a16="http://schemas.microsoft.com/office/drawing/2014/main" id="{CBECD9CB-9002-48DF-B4A4-7F35BBD01160}"/>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3" name="正方形/長方形 612">
          <a:extLst>
            <a:ext uri="{FF2B5EF4-FFF2-40B4-BE49-F238E27FC236}">
              <a16:creationId xmlns:a16="http://schemas.microsoft.com/office/drawing/2014/main" id="{D29E06C6-77FE-4484-8331-AB62B7820EBC}"/>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4" name="正方形/長方形 613">
          <a:extLst>
            <a:ext uri="{FF2B5EF4-FFF2-40B4-BE49-F238E27FC236}">
              <a16:creationId xmlns:a16="http://schemas.microsoft.com/office/drawing/2014/main" id="{52ED51EC-E0E8-44E9-8A32-1DE1B22469CD}"/>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5" name="正方形/長方形 614">
          <a:extLst>
            <a:ext uri="{FF2B5EF4-FFF2-40B4-BE49-F238E27FC236}">
              <a16:creationId xmlns:a16="http://schemas.microsoft.com/office/drawing/2014/main" id="{3B269784-FC70-4F3E-8044-70C23332ADC2}"/>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6" name="正方形/長方形 615">
          <a:extLst>
            <a:ext uri="{FF2B5EF4-FFF2-40B4-BE49-F238E27FC236}">
              <a16:creationId xmlns:a16="http://schemas.microsoft.com/office/drawing/2014/main" id="{446EAAB9-6065-4D78-873B-5C31943A145D}"/>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7" name="正方形/長方形 616">
          <a:extLst>
            <a:ext uri="{FF2B5EF4-FFF2-40B4-BE49-F238E27FC236}">
              <a16:creationId xmlns:a16="http://schemas.microsoft.com/office/drawing/2014/main" id="{E4909B62-F647-42BE-83C3-8A3C6F79BB66}"/>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8" name="正方形/長方形 617">
          <a:extLst>
            <a:ext uri="{FF2B5EF4-FFF2-40B4-BE49-F238E27FC236}">
              <a16:creationId xmlns:a16="http://schemas.microsoft.com/office/drawing/2014/main" id="{6C32F2D0-5B3C-4779-9DF6-25FB523ABDAE}"/>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9" name="正方形/長方形 618">
          <a:extLst>
            <a:ext uri="{FF2B5EF4-FFF2-40B4-BE49-F238E27FC236}">
              <a16:creationId xmlns:a16="http://schemas.microsoft.com/office/drawing/2014/main" id="{DC5292F7-B9FF-46DF-B63A-78E968BD1CDF}"/>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0" name="テキスト ボックス 619">
          <a:extLst>
            <a:ext uri="{FF2B5EF4-FFF2-40B4-BE49-F238E27FC236}">
              <a16:creationId xmlns:a16="http://schemas.microsoft.com/office/drawing/2014/main" id="{70CD365A-B85C-48E1-8579-2793F9492A65}"/>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1" name="直線コネクタ 620">
          <a:extLst>
            <a:ext uri="{FF2B5EF4-FFF2-40B4-BE49-F238E27FC236}">
              <a16:creationId xmlns:a16="http://schemas.microsoft.com/office/drawing/2014/main" id="{BE0B1868-B8D8-4C37-82C4-644D857F12EF}"/>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2" name="テキスト ボックス 621">
          <a:extLst>
            <a:ext uri="{FF2B5EF4-FFF2-40B4-BE49-F238E27FC236}">
              <a16:creationId xmlns:a16="http://schemas.microsoft.com/office/drawing/2014/main" id="{47FF8B96-828C-4B39-800E-1FDC2C9DDDBE}"/>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23" name="直線コネクタ 622">
          <a:extLst>
            <a:ext uri="{FF2B5EF4-FFF2-40B4-BE49-F238E27FC236}">
              <a16:creationId xmlns:a16="http://schemas.microsoft.com/office/drawing/2014/main" id="{7757E0D1-C6F9-4AB3-B83F-53533132DFF6}"/>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4" name="テキスト ボックス 623">
          <a:extLst>
            <a:ext uri="{FF2B5EF4-FFF2-40B4-BE49-F238E27FC236}">
              <a16:creationId xmlns:a16="http://schemas.microsoft.com/office/drawing/2014/main" id="{07073FE2-7DCC-406F-993B-6CD3B13522F4}"/>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5" name="直線コネクタ 624">
          <a:extLst>
            <a:ext uri="{FF2B5EF4-FFF2-40B4-BE49-F238E27FC236}">
              <a16:creationId xmlns:a16="http://schemas.microsoft.com/office/drawing/2014/main" id="{98F75013-81AE-40F0-AA41-24B6DC3EAEF3}"/>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6" name="テキスト ボックス 625">
          <a:extLst>
            <a:ext uri="{FF2B5EF4-FFF2-40B4-BE49-F238E27FC236}">
              <a16:creationId xmlns:a16="http://schemas.microsoft.com/office/drawing/2014/main" id="{91DCA443-2C1B-4621-A75B-F17D226F453A}"/>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7" name="直線コネクタ 626">
          <a:extLst>
            <a:ext uri="{FF2B5EF4-FFF2-40B4-BE49-F238E27FC236}">
              <a16:creationId xmlns:a16="http://schemas.microsoft.com/office/drawing/2014/main" id="{3EACE7C0-7FDB-4FE2-91AB-C12771A67547}"/>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8" name="テキスト ボックス 627">
          <a:extLst>
            <a:ext uri="{FF2B5EF4-FFF2-40B4-BE49-F238E27FC236}">
              <a16:creationId xmlns:a16="http://schemas.microsoft.com/office/drawing/2014/main" id="{F0EA25BE-AB65-4288-896B-1FA73561E051}"/>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9" name="直線コネクタ 628">
          <a:extLst>
            <a:ext uri="{FF2B5EF4-FFF2-40B4-BE49-F238E27FC236}">
              <a16:creationId xmlns:a16="http://schemas.microsoft.com/office/drawing/2014/main" id="{D3080D5F-6720-4258-AEDF-27D2AFA196B5}"/>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30" name="テキスト ボックス 629">
          <a:extLst>
            <a:ext uri="{FF2B5EF4-FFF2-40B4-BE49-F238E27FC236}">
              <a16:creationId xmlns:a16="http://schemas.microsoft.com/office/drawing/2014/main" id="{D1E057E3-46E4-4ABC-B3D7-FD28A14E0EEF}"/>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31" name="直線コネクタ 630">
          <a:extLst>
            <a:ext uri="{FF2B5EF4-FFF2-40B4-BE49-F238E27FC236}">
              <a16:creationId xmlns:a16="http://schemas.microsoft.com/office/drawing/2014/main" id="{975A6500-57D0-49C7-995B-FE4B442917AD}"/>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32" name="テキスト ボックス 631">
          <a:extLst>
            <a:ext uri="{FF2B5EF4-FFF2-40B4-BE49-F238E27FC236}">
              <a16:creationId xmlns:a16="http://schemas.microsoft.com/office/drawing/2014/main" id="{B75A90FB-231A-4204-8903-DB0893A98767}"/>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3" name="直線コネクタ 632">
          <a:extLst>
            <a:ext uri="{FF2B5EF4-FFF2-40B4-BE49-F238E27FC236}">
              <a16:creationId xmlns:a16="http://schemas.microsoft.com/office/drawing/2014/main" id="{57047110-D407-4B34-9A13-1E7669FDDFBB}"/>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4" name="テキスト ボックス 633">
          <a:extLst>
            <a:ext uri="{FF2B5EF4-FFF2-40B4-BE49-F238E27FC236}">
              <a16:creationId xmlns:a16="http://schemas.microsoft.com/office/drawing/2014/main" id="{081AEE9E-AC88-46AE-B4CF-ED41D0B3D500}"/>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5" name="【保健センター・保健所】&#10;有形固定資産減価償却率グラフ枠">
          <a:extLst>
            <a:ext uri="{FF2B5EF4-FFF2-40B4-BE49-F238E27FC236}">
              <a16:creationId xmlns:a16="http://schemas.microsoft.com/office/drawing/2014/main" id="{E67027C8-DB4A-4CE8-8446-0086AC807F8D}"/>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139065</xdr:rowOff>
    </xdr:from>
    <xdr:to>
      <xdr:col>85</xdr:col>
      <xdr:colOff>126364</xdr:colOff>
      <xdr:row>64</xdr:row>
      <xdr:rowOff>51435</xdr:rowOff>
    </xdr:to>
    <xdr:cxnSp macro="">
      <xdr:nvCxnSpPr>
        <xdr:cNvPr id="636" name="直線コネクタ 635">
          <a:extLst>
            <a:ext uri="{FF2B5EF4-FFF2-40B4-BE49-F238E27FC236}">
              <a16:creationId xmlns:a16="http://schemas.microsoft.com/office/drawing/2014/main" id="{610D3C9F-55EE-48F0-A08C-140759CB9BF2}"/>
            </a:ext>
          </a:extLst>
        </xdr:cNvPr>
        <xdr:cNvCxnSpPr/>
      </xdr:nvCxnSpPr>
      <xdr:spPr>
        <a:xfrm flipV="1">
          <a:off x="14375764" y="9526905"/>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55262</xdr:rowOff>
    </xdr:from>
    <xdr:ext cx="405111" cy="259045"/>
    <xdr:sp macro="" textlink="">
      <xdr:nvSpPr>
        <xdr:cNvPr id="637" name="【保健センター・保健所】&#10;有形固定資産減価償却率最小値テキスト">
          <a:extLst>
            <a:ext uri="{FF2B5EF4-FFF2-40B4-BE49-F238E27FC236}">
              <a16:creationId xmlns:a16="http://schemas.microsoft.com/office/drawing/2014/main" id="{CD908967-C4E6-45BB-8F7C-84E1F79647C7}"/>
            </a:ext>
          </a:extLst>
        </xdr:cNvPr>
        <xdr:cNvSpPr txBox="1"/>
      </xdr:nvSpPr>
      <xdr:spPr>
        <a:xfrm>
          <a:off x="14414500" y="10784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51435</xdr:rowOff>
    </xdr:from>
    <xdr:to>
      <xdr:col>86</xdr:col>
      <xdr:colOff>25400</xdr:colOff>
      <xdr:row>64</xdr:row>
      <xdr:rowOff>51435</xdr:rowOff>
    </xdr:to>
    <xdr:cxnSp macro="">
      <xdr:nvCxnSpPr>
        <xdr:cNvPr id="638" name="直線コネクタ 637">
          <a:extLst>
            <a:ext uri="{FF2B5EF4-FFF2-40B4-BE49-F238E27FC236}">
              <a16:creationId xmlns:a16="http://schemas.microsoft.com/office/drawing/2014/main" id="{D2C9BF38-8701-4420-BF71-16F2B8E9C3ED}"/>
            </a:ext>
          </a:extLst>
        </xdr:cNvPr>
        <xdr:cNvCxnSpPr/>
      </xdr:nvCxnSpPr>
      <xdr:spPr>
        <a:xfrm>
          <a:off x="14287500" y="107803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85742</xdr:rowOff>
    </xdr:from>
    <xdr:ext cx="405111" cy="259045"/>
    <xdr:sp macro="" textlink="">
      <xdr:nvSpPr>
        <xdr:cNvPr id="639" name="【保健センター・保健所】&#10;有形固定資産減価償却率最大値テキスト">
          <a:extLst>
            <a:ext uri="{FF2B5EF4-FFF2-40B4-BE49-F238E27FC236}">
              <a16:creationId xmlns:a16="http://schemas.microsoft.com/office/drawing/2014/main" id="{06507510-622A-4924-A44D-417C5CF43003}"/>
            </a:ext>
          </a:extLst>
        </xdr:cNvPr>
        <xdr:cNvSpPr txBox="1"/>
      </xdr:nvSpPr>
      <xdr:spPr>
        <a:xfrm>
          <a:off x="14414500" y="9305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139065</xdr:rowOff>
    </xdr:from>
    <xdr:to>
      <xdr:col>86</xdr:col>
      <xdr:colOff>25400</xdr:colOff>
      <xdr:row>56</xdr:row>
      <xdr:rowOff>139065</xdr:rowOff>
    </xdr:to>
    <xdr:cxnSp macro="">
      <xdr:nvCxnSpPr>
        <xdr:cNvPr id="640" name="直線コネクタ 639">
          <a:extLst>
            <a:ext uri="{FF2B5EF4-FFF2-40B4-BE49-F238E27FC236}">
              <a16:creationId xmlns:a16="http://schemas.microsoft.com/office/drawing/2014/main" id="{4B6F608A-6778-439F-B17E-F9914884D497}"/>
            </a:ext>
          </a:extLst>
        </xdr:cNvPr>
        <xdr:cNvCxnSpPr/>
      </xdr:nvCxnSpPr>
      <xdr:spPr>
        <a:xfrm>
          <a:off x="14287500" y="95269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151147</xdr:rowOff>
    </xdr:from>
    <xdr:ext cx="405111" cy="259045"/>
    <xdr:sp macro="" textlink="">
      <xdr:nvSpPr>
        <xdr:cNvPr id="641" name="【保健センター・保健所】&#10;有形固定資産減価償却率平均値テキスト">
          <a:extLst>
            <a:ext uri="{FF2B5EF4-FFF2-40B4-BE49-F238E27FC236}">
              <a16:creationId xmlns:a16="http://schemas.microsoft.com/office/drawing/2014/main" id="{83F67C8C-9063-4406-813C-67B985F20623}"/>
            </a:ext>
          </a:extLst>
        </xdr:cNvPr>
        <xdr:cNvSpPr txBox="1"/>
      </xdr:nvSpPr>
      <xdr:spPr>
        <a:xfrm>
          <a:off x="14414500" y="98742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128270</xdr:rowOff>
    </xdr:from>
    <xdr:to>
      <xdr:col>85</xdr:col>
      <xdr:colOff>177800</xdr:colOff>
      <xdr:row>60</xdr:row>
      <xdr:rowOff>58420</xdr:rowOff>
    </xdr:to>
    <xdr:sp macro="" textlink="">
      <xdr:nvSpPr>
        <xdr:cNvPr id="642" name="フローチャート: 判断 641">
          <a:extLst>
            <a:ext uri="{FF2B5EF4-FFF2-40B4-BE49-F238E27FC236}">
              <a16:creationId xmlns:a16="http://schemas.microsoft.com/office/drawing/2014/main" id="{19EB3216-1285-4542-84E6-BF6700B58923}"/>
            </a:ext>
          </a:extLst>
        </xdr:cNvPr>
        <xdr:cNvSpPr/>
      </xdr:nvSpPr>
      <xdr:spPr>
        <a:xfrm>
          <a:off x="14325600" y="1001903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99695</xdr:rowOff>
    </xdr:from>
    <xdr:to>
      <xdr:col>81</xdr:col>
      <xdr:colOff>101600</xdr:colOff>
      <xdr:row>60</xdr:row>
      <xdr:rowOff>29845</xdr:rowOff>
    </xdr:to>
    <xdr:sp macro="" textlink="">
      <xdr:nvSpPr>
        <xdr:cNvPr id="643" name="フローチャート: 判断 642">
          <a:extLst>
            <a:ext uri="{FF2B5EF4-FFF2-40B4-BE49-F238E27FC236}">
              <a16:creationId xmlns:a16="http://schemas.microsoft.com/office/drawing/2014/main" id="{F2F80CAB-7CA6-4F4A-A664-EF3F6D3C4927}"/>
            </a:ext>
          </a:extLst>
        </xdr:cNvPr>
        <xdr:cNvSpPr/>
      </xdr:nvSpPr>
      <xdr:spPr>
        <a:xfrm>
          <a:off x="13578840" y="99904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80645</xdr:rowOff>
    </xdr:from>
    <xdr:to>
      <xdr:col>76</xdr:col>
      <xdr:colOff>165100</xdr:colOff>
      <xdr:row>60</xdr:row>
      <xdr:rowOff>10795</xdr:rowOff>
    </xdr:to>
    <xdr:sp macro="" textlink="">
      <xdr:nvSpPr>
        <xdr:cNvPr id="644" name="フローチャート: 判断 643">
          <a:extLst>
            <a:ext uri="{FF2B5EF4-FFF2-40B4-BE49-F238E27FC236}">
              <a16:creationId xmlns:a16="http://schemas.microsoft.com/office/drawing/2014/main" id="{6314B0F0-ED43-45C1-86C4-F27B03A99879}"/>
            </a:ext>
          </a:extLst>
        </xdr:cNvPr>
        <xdr:cNvSpPr/>
      </xdr:nvSpPr>
      <xdr:spPr>
        <a:xfrm>
          <a:off x="12804140" y="99714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48260</xdr:rowOff>
    </xdr:from>
    <xdr:to>
      <xdr:col>72</xdr:col>
      <xdr:colOff>38100</xdr:colOff>
      <xdr:row>59</xdr:row>
      <xdr:rowOff>149860</xdr:rowOff>
    </xdr:to>
    <xdr:sp macro="" textlink="">
      <xdr:nvSpPr>
        <xdr:cNvPr id="645" name="フローチャート: 判断 644">
          <a:extLst>
            <a:ext uri="{FF2B5EF4-FFF2-40B4-BE49-F238E27FC236}">
              <a16:creationId xmlns:a16="http://schemas.microsoft.com/office/drawing/2014/main" id="{E73D53D4-95E9-4761-BFFD-CAF67922123B}"/>
            </a:ext>
          </a:extLst>
        </xdr:cNvPr>
        <xdr:cNvSpPr/>
      </xdr:nvSpPr>
      <xdr:spPr>
        <a:xfrm>
          <a:off x="12029440" y="99390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153035</xdr:rowOff>
    </xdr:from>
    <xdr:to>
      <xdr:col>67</xdr:col>
      <xdr:colOff>101600</xdr:colOff>
      <xdr:row>59</xdr:row>
      <xdr:rowOff>83185</xdr:rowOff>
    </xdr:to>
    <xdr:sp macro="" textlink="">
      <xdr:nvSpPr>
        <xdr:cNvPr id="646" name="フローチャート: 判断 645">
          <a:extLst>
            <a:ext uri="{FF2B5EF4-FFF2-40B4-BE49-F238E27FC236}">
              <a16:creationId xmlns:a16="http://schemas.microsoft.com/office/drawing/2014/main" id="{FA081DDE-DF2D-4CFA-87E9-868D335A8BD1}"/>
            </a:ext>
          </a:extLst>
        </xdr:cNvPr>
        <xdr:cNvSpPr/>
      </xdr:nvSpPr>
      <xdr:spPr>
        <a:xfrm>
          <a:off x="11231880" y="98761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E7CA191B-1F98-47DB-BFB6-046F763A3CEA}"/>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2D98512C-6D71-4AAE-A040-6AF1600F7EFC}"/>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CEFDC9A5-FF4C-4C0D-8963-9BB38FE5DE68}"/>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A20B58BB-37C8-4A67-8E1F-CCF75EC46DE8}"/>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1" name="テキスト ボックス 650">
          <a:extLst>
            <a:ext uri="{FF2B5EF4-FFF2-40B4-BE49-F238E27FC236}">
              <a16:creationId xmlns:a16="http://schemas.microsoft.com/office/drawing/2014/main" id="{BDDC4E0C-B48E-406F-A299-97C4BB219181}"/>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170180</xdr:rowOff>
    </xdr:from>
    <xdr:to>
      <xdr:col>85</xdr:col>
      <xdr:colOff>177800</xdr:colOff>
      <xdr:row>60</xdr:row>
      <xdr:rowOff>100330</xdr:rowOff>
    </xdr:to>
    <xdr:sp macro="" textlink="">
      <xdr:nvSpPr>
        <xdr:cNvPr id="652" name="楕円 651">
          <a:extLst>
            <a:ext uri="{FF2B5EF4-FFF2-40B4-BE49-F238E27FC236}">
              <a16:creationId xmlns:a16="http://schemas.microsoft.com/office/drawing/2014/main" id="{F56FEAC7-36B4-41DE-A305-669D641B72A5}"/>
            </a:ext>
          </a:extLst>
        </xdr:cNvPr>
        <xdr:cNvSpPr/>
      </xdr:nvSpPr>
      <xdr:spPr>
        <a:xfrm>
          <a:off x="14325600" y="1006094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148607</xdr:rowOff>
    </xdr:from>
    <xdr:ext cx="405111" cy="259045"/>
    <xdr:sp macro="" textlink="">
      <xdr:nvSpPr>
        <xdr:cNvPr id="653" name="【保健センター・保健所】&#10;有形固定資産減価償却率該当値テキスト">
          <a:extLst>
            <a:ext uri="{FF2B5EF4-FFF2-40B4-BE49-F238E27FC236}">
              <a16:creationId xmlns:a16="http://schemas.microsoft.com/office/drawing/2014/main" id="{01189232-32E0-4A30-815E-564AF528AE1B}"/>
            </a:ext>
          </a:extLst>
        </xdr:cNvPr>
        <xdr:cNvSpPr txBox="1"/>
      </xdr:nvSpPr>
      <xdr:spPr>
        <a:xfrm>
          <a:off x="14414500" y="10039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141605</xdr:rowOff>
    </xdr:from>
    <xdr:to>
      <xdr:col>81</xdr:col>
      <xdr:colOff>101600</xdr:colOff>
      <xdr:row>60</xdr:row>
      <xdr:rowOff>71755</xdr:rowOff>
    </xdr:to>
    <xdr:sp macro="" textlink="">
      <xdr:nvSpPr>
        <xdr:cNvPr id="654" name="楕円 653">
          <a:extLst>
            <a:ext uri="{FF2B5EF4-FFF2-40B4-BE49-F238E27FC236}">
              <a16:creationId xmlns:a16="http://schemas.microsoft.com/office/drawing/2014/main" id="{E482A976-1D39-4902-90DC-6542D398A949}"/>
            </a:ext>
          </a:extLst>
        </xdr:cNvPr>
        <xdr:cNvSpPr/>
      </xdr:nvSpPr>
      <xdr:spPr>
        <a:xfrm>
          <a:off x="13578840" y="100323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20955</xdr:rowOff>
    </xdr:from>
    <xdr:to>
      <xdr:col>85</xdr:col>
      <xdr:colOff>127000</xdr:colOff>
      <xdr:row>60</xdr:row>
      <xdr:rowOff>49530</xdr:rowOff>
    </xdr:to>
    <xdr:cxnSp macro="">
      <xdr:nvCxnSpPr>
        <xdr:cNvPr id="655" name="直線コネクタ 654">
          <a:extLst>
            <a:ext uri="{FF2B5EF4-FFF2-40B4-BE49-F238E27FC236}">
              <a16:creationId xmlns:a16="http://schemas.microsoft.com/office/drawing/2014/main" id="{D8008F38-98DC-458D-9732-A0A2D5A00021}"/>
            </a:ext>
          </a:extLst>
        </xdr:cNvPr>
        <xdr:cNvCxnSpPr/>
      </xdr:nvCxnSpPr>
      <xdr:spPr>
        <a:xfrm>
          <a:off x="13629640" y="10079355"/>
          <a:ext cx="74676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145415</xdr:rowOff>
    </xdr:from>
    <xdr:to>
      <xdr:col>76</xdr:col>
      <xdr:colOff>165100</xdr:colOff>
      <xdr:row>60</xdr:row>
      <xdr:rowOff>75565</xdr:rowOff>
    </xdr:to>
    <xdr:sp macro="" textlink="">
      <xdr:nvSpPr>
        <xdr:cNvPr id="656" name="楕円 655">
          <a:extLst>
            <a:ext uri="{FF2B5EF4-FFF2-40B4-BE49-F238E27FC236}">
              <a16:creationId xmlns:a16="http://schemas.microsoft.com/office/drawing/2014/main" id="{1D2BC06D-6A7D-4C0B-81EA-8BA133DD2A49}"/>
            </a:ext>
          </a:extLst>
        </xdr:cNvPr>
        <xdr:cNvSpPr/>
      </xdr:nvSpPr>
      <xdr:spPr>
        <a:xfrm>
          <a:off x="12804140" y="100361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20955</xdr:rowOff>
    </xdr:from>
    <xdr:to>
      <xdr:col>81</xdr:col>
      <xdr:colOff>50800</xdr:colOff>
      <xdr:row>60</xdr:row>
      <xdr:rowOff>24765</xdr:rowOff>
    </xdr:to>
    <xdr:cxnSp macro="">
      <xdr:nvCxnSpPr>
        <xdr:cNvPr id="657" name="直線コネクタ 656">
          <a:extLst>
            <a:ext uri="{FF2B5EF4-FFF2-40B4-BE49-F238E27FC236}">
              <a16:creationId xmlns:a16="http://schemas.microsoft.com/office/drawing/2014/main" id="{4434DCED-CCE7-4CE3-BF05-1F8FAD5076C8}"/>
            </a:ext>
          </a:extLst>
        </xdr:cNvPr>
        <xdr:cNvCxnSpPr/>
      </xdr:nvCxnSpPr>
      <xdr:spPr>
        <a:xfrm flipV="1">
          <a:off x="12854940" y="10079355"/>
          <a:ext cx="7747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153035</xdr:rowOff>
    </xdr:from>
    <xdr:to>
      <xdr:col>72</xdr:col>
      <xdr:colOff>38100</xdr:colOff>
      <xdr:row>60</xdr:row>
      <xdr:rowOff>83185</xdr:rowOff>
    </xdr:to>
    <xdr:sp macro="" textlink="">
      <xdr:nvSpPr>
        <xdr:cNvPr id="658" name="楕円 657">
          <a:extLst>
            <a:ext uri="{FF2B5EF4-FFF2-40B4-BE49-F238E27FC236}">
              <a16:creationId xmlns:a16="http://schemas.microsoft.com/office/drawing/2014/main" id="{7C7CB573-9825-441F-A433-32B0B1AA384B}"/>
            </a:ext>
          </a:extLst>
        </xdr:cNvPr>
        <xdr:cNvSpPr/>
      </xdr:nvSpPr>
      <xdr:spPr>
        <a:xfrm>
          <a:off x="12029440" y="1004379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24765</xdr:rowOff>
    </xdr:from>
    <xdr:to>
      <xdr:col>76</xdr:col>
      <xdr:colOff>114300</xdr:colOff>
      <xdr:row>60</xdr:row>
      <xdr:rowOff>32385</xdr:rowOff>
    </xdr:to>
    <xdr:cxnSp macro="">
      <xdr:nvCxnSpPr>
        <xdr:cNvPr id="659" name="直線コネクタ 658">
          <a:extLst>
            <a:ext uri="{FF2B5EF4-FFF2-40B4-BE49-F238E27FC236}">
              <a16:creationId xmlns:a16="http://schemas.microsoft.com/office/drawing/2014/main" id="{09A88314-D6AC-415B-AE1B-7592361245B6}"/>
            </a:ext>
          </a:extLst>
        </xdr:cNvPr>
        <xdr:cNvCxnSpPr/>
      </xdr:nvCxnSpPr>
      <xdr:spPr>
        <a:xfrm flipV="1">
          <a:off x="12072620" y="10083165"/>
          <a:ext cx="7823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99695</xdr:rowOff>
    </xdr:from>
    <xdr:to>
      <xdr:col>67</xdr:col>
      <xdr:colOff>101600</xdr:colOff>
      <xdr:row>60</xdr:row>
      <xdr:rowOff>29845</xdr:rowOff>
    </xdr:to>
    <xdr:sp macro="" textlink="">
      <xdr:nvSpPr>
        <xdr:cNvPr id="660" name="楕円 659">
          <a:extLst>
            <a:ext uri="{FF2B5EF4-FFF2-40B4-BE49-F238E27FC236}">
              <a16:creationId xmlns:a16="http://schemas.microsoft.com/office/drawing/2014/main" id="{8EBD11F6-7793-46F6-8B21-25AA91578D56}"/>
            </a:ext>
          </a:extLst>
        </xdr:cNvPr>
        <xdr:cNvSpPr/>
      </xdr:nvSpPr>
      <xdr:spPr>
        <a:xfrm>
          <a:off x="11231880" y="99904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150495</xdr:rowOff>
    </xdr:from>
    <xdr:to>
      <xdr:col>71</xdr:col>
      <xdr:colOff>177800</xdr:colOff>
      <xdr:row>60</xdr:row>
      <xdr:rowOff>32385</xdr:rowOff>
    </xdr:to>
    <xdr:cxnSp macro="">
      <xdr:nvCxnSpPr>
        <xdr:cNvPr id="661" name="直線コネクタ 660">
          <a:extLst>
            <a:ext uri="{FF2B5EF4-FFF2-40B4-BE49-F238E27FC236}">
              <a16:creationId xmlns:a16="http://schemas.microsoft.com/office/drawing/2014/main" id="{54AC0AB3-C09B-4A44-997F-8739739BB731}"/>
            </a:ext>
          </a:extLst>
        </xdr:cNvPr>
        <xdr:cNvCxnSpPr/>
      </xdr:nvCxnSpPr>
      <xdr:spPr>
        <a:xfrm>
          <a:off x="11282680" y="10041255"/>
          <a:ext cx="78994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46372</xdr:rowOff>
    </xdr:from>
    <xdr:ext cx="405111" cy="259045"/>
    <xdr:sp macro="" textlink="">
      <xdr:nvSpPr>
        <xdr:cNvPr id="662" name="n_1aveValue【保健センター・保健所】&#10;有形固定資産減価償却率">
          <a:extLst>
            <a:ext uri="{FF2B5EF4-FFF2-40B4-BE49-F238E27FC236}">
              <a16:creationId xmlns:a16="http://schemas.microsoft.com/office/drawing/2014/main" id="{6DEE630B-1F5B-42FD-AA0F-54B01C3296C0}"/>
            </a:ext>
          </a:extLst>
        </xdr:cNvPr>
        <xdr:cNvSpPr txBox="1"/>
      </xdr:nvSpPr>
      <xdr:spPr>
        <a:xfrm>
          <a:off x="13437244" y="976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27322</xdr:rowOff>
    </xdr:from>
    <xdr:ext cx="405111" cy="259045"/>
    <xdr:sp macro="" textlink="">
      <xdr:nvSpPr>
        <xdr:cNvPr id="663" name="n_2aveValue【保健センター・保健所】&#10;有形固定資産減価償却率">
          <a:extLst>
            <a:ext uri="{FF2B5EF4-FFF2-40B4-BE49-F238E27FC236}">
              <a16:creationId xmlns:a16="http://schemas.microsoft.com/office/drawing/2014/main" id="{8CA08922-D509-414F-BD6E-A9C942635E26}"/>
            </a:ext>
          </a:extLst>
        </xdr:cNvPr>
        <xdr:cNvSpPr txBox="1"/>
      </xdr:nvSpPr>
      <xdr:spPr>
        <a:xfrm>
          <a:off x="12675244" y="9750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166387</xdr:rowOff>
    </xdr:from>
    <xdr:ext cx="405111" cy="259045"/>
    <xdr:sp macro="" textlink="">
      <xdr:nvSpPr>
        <xdr:cNvPr id="664" name="n_3aveValue【保健センター・保健所】&#10;有形固定資産減価償却率">
          <a:extLst>
            <a:ext uri="{FF2B5EF4-FFF2-40B4-BE49-F238E27FC236}">
              <a16:creationId xmlns:a16="http://schemas.microsoft.com/office/drawing/2014/main" id="{DBBF2C13-574E-47C2-870A-AA932AFBF2A0}"/>
            </a:ext>
          </a:extLst>
        </xdr:cNvPr>
        <xdr:cNvSpPr txBox="1"/>
      </xdr:nvSpPr>
      <xdr:spPr>
        <a:xfrm>
          <a:off x="11900544" y="972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99712</xdr:rowOff>
    </xdr:from>
    <xdr:ext cx="405111" cy="259045"/>
    <xdr:sp macro="" textlink="">
      <xdr:nvSpPr>
        <xdr:cNvPr id="665" name="n_4aveValue【保健センター・保健所】&#10;有形固定資産減価償却率">
          <a:extLst>
            <a:ext uri="{FF2B5EF4-FFF2-40B4-BE49-F238E27FC236}">
              <a16:creationId xmlns:a16="http://schemas.microsoft.com/office/drawing/2014/main" id="{13AFB056-E6AD-4898-BA73-61426CD5C374}"/>
            </a:ext>
          </a:extLst>
        </xdr:cNvPr>
        <xdr:cNvSpPr txBox="1"/>
      </xdr:nvSpPr>
      <xdr:spPr>
        <a:xfrm>
          <a:off x="11102984" y="9655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62882</xdr:rowOff>
    </xdr:from>
    <xdr:ext cx="405111" cy="259045"/>
    <xdr:sp macro="" textlink="">
      <xdr:nvSpPr>
        <xdr:cNvPr id="666" name="n_1mainValue【保健センター・保健所】&#10;有形固定資産減価償却率">
          <a:extLst>
            <a:ext uri="{FF2B5EF4-FFF2-40B4-BE49-F238E27FC236}">
              <a16:creationId xmlns:a16="http://schemas.microsoft.com/office/drawing/2014/main" id="{6AD18890-33FE-42EB-88FF-A015E215E300}"/>
            </a:ext>
          </a:extLst>
        </xdr:cNvPr>
        <xdr:cNvSpPr txBox="1"/>
      </xdr:nvSpPr>
      <xdr:spPr>
        <a:xfrm>
          <a:off x="13437244" y="10121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66692</xdr:rowOff>
    </xdr:from>
    <xdr:ext cx="405111" cy="259045"/>
    <xdr:sp macro="" textlink="">
      <xdr:nvSpPr>
        <xdr:cNvPr id="667" name="n_2mainValue【保健センター・保健所】&#10;有形固定資産減価償却率">
          <a:extLst>
            <a:ext uri="{FF2B5EF4-FFF2-40B4-BE49-F238E27FC236}">
              <a16:creationId xmlns:a16="http://schemas.microsoft.com/office/drawing/2014/main" id="{A666EBF3-53D0-4896-AC32-562A4CA370DC}"/>
            </a:ext>
          </a:extLst>
        </xdr:cNvPr>
        <xdr:cNvSpPr txBox="1"/>
      </xdr:nvSpPr>
      <xdr:spPr>
        <a:xfrm>
          <a:off x="12675244" y="10125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74312</xdr:rowOff>
    </xdr:from>
    <xdr:ext cx="405111" cy="259045"/>
    <xdr:sp macro="" textlink="">
      <xdr:nvSpPr>
        <xdr:cNvPr id="668" name="n_3mainValue【保健センター・保健所】&#10;有形固定資産減価償却率">
          <a:extLst>
            <a:ext uri="{FF2B5EF4-FFF2-40B4-BE49-F238E27FC236}">
              <a16:creationId xmlns:a16="http://schemas.microsoft.com/office/drawing/2014/main" id="{78D000E2-C915-4A82-9149-BBA96D60A461}"/>
            </a:ext>
          </a:extLst>
        </xdr:cNvPr>
        <xdr:cNvSpPr txBox="1"/>
      </xdr:nvSpPr>
      <xdr:spPr>
        <a:xfrm>
          <a:off x="11900544" y="10132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20972</xdr:rowOff>
    </xdr:from>
    <xdr:ext cx="405111" cy="259045"/>
    <xdr:sp macro="" textlink="">
      <xdr:nvSpPr>
        <xdr:cNvPr id="669" name="n_4mainValue【保健センター・保健所】&#10;有形固定資産減価償却率">
          <a:extLst>
            <a:ext uri="{FF2B5EF4-FFF2-40B4-BE49-F238E27FC236}">
              <a16:creationId xmlns:a16="http://schemas.microsoft.com/office/drawing/2014/main" id="{A36F285F-90F6-4768-BDD4-98F55DE4CB18}"/>
            </a:ext>
          </a:extLst>
        </xdr:cNvPr>
        <xdr:cNvSpPr txBox="1"/>
      </xdr:nvSpPr>
      <xdr:spPr>
        <a:xfrm>
          <a:off x="11102984" y="10079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0" name="正方形/長方形 669">
          <a:extLst>
            <a:ext uri="{FF2B5EF4-FFF2-40B4-BE49-F238E27FC236}">
              <a16:creationId xmlns:a16="http://schemas.microsoft.com/office/drawing/2014/main" id="{F606BA24-3165-4438-A18A-33667E8FB189}"/>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1" name="正方形/長方形 670">
          <a:extLst>
            <a:ext uri="{FF2B5EF4-FFF2-40B4-BE49-F238E27FC236}">
              <a16:creationId xmlns:a16="http://schemas.microsoft.com/office/drawing/2014/main" id="{2AE8B22D-4996-4F43-88E0-86AAD7218CE8}"/>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2" name="正方形/長方形 671">
          <a:extLst>
            <a:ext uri="{FF2B5EF4-FFF2-40B4-BE49-F238E27FC236}">
              <a16:creationId xmlns:a16="http://schemas.microsoft.com/office/drawing/2014/main" id="{9C39526A-BA22-4E14-9226-AC7B32500551}"/>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3" name="正方形/長方形 672">
          <a:extLst>
            <a:ext uri="{FF2B5EF4-FFF2-40B4-BE49-F238E27FC236}">
              <a16:creationId xmlns:a16="http://schemas.microsoft.com/office/drawing/2014/main" id="{951A6358-3331-4F2A-A985-D0059A58F43B}"/>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4" name="正方形/長方形 673">
          <a:extLst>
            <a:ext uri="{FF2B5EF4-FFF2-40B4-BE49-F238E27FC236}">
              <a16:creationId xmlns:a16="http://schemas.microsoft.com/office/drawing/2014/main" id="{678157FE-CE0F-4FA2-A222-22FDB789C4AD}"/>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5" name="正方形/長方形 674">
          <a:extLst>
            <a:ext uri="{FF2B5EF4-FFF2-40B4-BE49-F238E27FC236}">
              <a16:creationId xmlns:a16="http://schemas.microsoft.com/office/drawing/2014/main" id="{F609B23D-1F36-49F8-8530-070436CD1E39}"/>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6" name="正方形/長方形 675">
          <a:extLst>
            <a:ext uri="{FF2B5EF4-FFF2-40B4-BE49-F238E27FC236}">
              <a16:creationId xmlns:a16="http://schemas.microsoft.com/office/drawing/2014/main" id="{C044ACA6-21FF-4431-A156-B0DC426D6288}"/>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7" name="正方形/長方形 676">
          <a:extLst>
            <a:ext uri="{FF2B5EF4-FFF2-40B4-BE49-F238E27FC236}">
              <a16:creationId xmlns:a16="http://schemas.microsoft.com/office/drawing/2014/main" id="{7AAFCD36-6BCF-4DAD-A773-0B2EB391BB64}"/>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8" name="テキスト ボックス 677">
          <a:extLst>
            <a:ext uri="{FF2B5EF4-FFF2-40B4-BE49-F238E27FC236}">
              <a16:creationId xmlns:a16="http://schemas.microsoft.com/office/drawing/2014/main" id="{A2E8D587-DECC-4F6C-ABB2-33FBA24CCF6F}"/>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9" name="直線コネクタ 678">
          <a:extLst>
            <a:ext uri="{FF2B5EF4-FFF2-40B4-BE49-F238E27FC236}">
              <a16:creationId xmlns:a16="http://schemas.microsoft.com/office/drawing/2014/main" id="{9E1EFB7A-EA84-435D-877F-101F04349F17}"/>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80" name="直線コネクタ 679">
          <a:extLst>
            <a:ext uri="{FF2B5EF4-FFF2-40B4-BE49-F238E27FC236}">
              <a16:creationId xmlns:a16="http://schemas.microsoft.com/office/drawing/2014/main" id="{7BBA78B3-F673-4A61-9B36-B4D0D413CFD6}"/>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81" name="テキスト ボックス 680">
          <a:extLst>
            <a:ext uri="{FF2B5EF4-FFF2-40B4-BE49-F238E27FC236}">
              <a16:creationId xmlns:a16="http://schemas.microsoft.com/office/drawing/2014/main" id="{361F41C2-8208-4CC9-90F2-BA134CFE68A1}"/>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82" name="直線コネクタ 681">
          <a:extLst>
            <a:ext uri="{FF2B5EF4-FFF2-40B4-BE49-F238E27FC236}">
              <a16:creationId xmlns:a16="http://schemas.microsoft.com/office/drawing/2014/main" id="{D8F9BBD2-CE72-41F8-A3E9-DC0F3E307C2A}"/>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83" name="テキスト ボックス 682">
          <a:extLst>
            <a:ext uri="{FF2B5EF4-FFF2-40B4-BE49-F238E27FC236}">
              <a16:creationId xmlns:a16="http://schemas.microsoft.com/office/drawing/2014/main" id="{C1D8E249-152C-4270-BE8F-58567C0DB9BB}"/>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84" name="直線コネクタ 683">
          <a:extLst>
            <a:ext uri="{FF2B5EF4-FFF2-40B4-BE49-F238E27FC236}">
              <a16:creationId xmlns:a16="http://schemas.microsoft.com/office/drawing/2014/main" id="{F02340D8-1678-4953-96CD-AFD4F43CE5E7}"/>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85" name="テキスト ボックス 684">
          <a:extLst>
            <a:ext uri="{FF2B5EF4-FFF2-40B4-BE49-F238E27FC236}">
              <a16:creationId xmlns:a16="http://schemas.microsoft.com/office/drawing/2014/main" id="{82AF65CE-14A0-4B2D-8887-5BAFB94A5106}"/>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6" name="直線コネクタ 685">
          <a:extLst>
            <a:ext uri="{FF2B5EF4-FFF2-40B4-BE49-F238E27FC236}">
              <a16:creationId xmlns:a16="http://schemas.microsoft.com/office/drawing/2014/main" id="{6F89796A-8E77-4BF4-B66C-8679C0EE9D4A}"/>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87" name="テキスト ボックス 686">
          <a:extLst>
            <a:ext uri="{FF2B5EF4-FFF2-40B4-BE49-F238E27FC236}">
              <a16:creationId xmlns:a16="http://schemas.microsoft.com/office/drawing/2014/main" id="{1C9D34FA-014E-4DEA-BADC-932976E59660}"/>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8" name="直線コネクタ 687">
          <a:extLst>
            <a:ext uri="{FF2B5EF4-FFF2-40B4-BE49-F238E27FC236}">
              <a16:creationId xmlns:a16="http://schemas.microsoft.com/office/drawing/2014/main" id="{9879C1D3-87A1-4949-98A0-5A447D85198F}"/>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89" name="テキスト ボックス 688">
          <a:extLst>
            <a:ext uri="{FF2B5EF4-FFF2-40B4-BE49-F238E27FC236}">
              <a16:creationId xmlns:a16="http://schemas.microsoft.com/office/drawing/2014/main" id="{A2D42FBC-0CC1-49B1-AF70-7D57B753EEE7}"/>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0" name="直線コネクタ 689">
          <a:extLst>
            <a:ext uri="{FF2B5EF4-FFF2-40B4-BE49-F238E27FC236}">
              <a16:creationId xmlns:a16="http://schemas.microsoft.com/office/drawing/2014/main" id="{5D5FF384-4AD3-4BC2-9CF5-D32516C3518A}"/>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1" name="テキスト ボックス 690">
          <a:extLst>
            <a:ext uri="{FF2B5EF4-FFF2-40B4-BE49-F238E27FC236}">
              <a16:creationId xmlns:a16="http://schemas.microsoft.com/office/drawing/2014/main" id="{C6A58EA4-B422-4A15-94BF-1AA7736A5548}"/>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2" name="【保健センター・保健所】&#10;一人当たり面積グラフ枠">
          <a:extLst>
            <a:ext uri="{FF2B5EF4-FFF2-40B4-BE49-F238E27FC236}">
              <a16:creationId xmlns:a16="http://schemas.microsoft.com/office/drawing/2014/main" id="{EBD529C7-2F31-4331-9905-E96D0D38E69A}"/>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38100</xdr:rowOff>
    </xdr:from>
    <xdr:to>
      <xdr:col>116</xdr:col>
      <xdr:colOff>62864</xdr:colOff>
      <xdr:row>63</xdr:row>
      <xdr:rowOff>144780</xdr:rowOff>
    </xdr:to>
    <xdr:cxnSp macro="">
      <xdr:nvCxnSpPr>
        <xdr:cNvPr id="693" name="直線コネクタ 692">
          <a:extLst>
            <a:ext uri="{FF2B5EF4-FFF2-40B4-BE49-F238E27FC236}">
              <a16:creationId xmlns:a16="http://schemas.microsoft.com/office/drawing/2014/main" id="{0A2471EC-D36A-4DA9-8DD4-FC5F66A2FD63}"/>
            </a:ext>
          </a:extLst>
        </xdr:cNvPr>
        <xdr:cNvCxnSpPr/>
      </xdr:nvCxnSpPr>
      <xdr:spPr>
        <a:xfrm flipV="1">
          <a:off x="19509104" y="92583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148607</xdr:rowOff>
    </xdr:from>
    <xdr:ext cx="469744" cy="259045"/>
    <xdr:sp macro="" textlink="">
      <xdr:nvSpPr>
        <xdr:cNvPr id="694" name="【保健センター・保健所】&#10;一人当たり面積最小値テキスト">
          <a:extLst>
            <a:ext uri="{FF2B5EF4-FFF2-40B4-BE49-F238E27FC236}">
              <a16:creationId xmlns:a16="http://schemas.microsoft.com/office/drawing/2014/main" id="{CE2CEDCC-9115-4899-86B7-A665C89140F4}"/>
            </a:ext>
          </a:extLst>
        </xdr:cNvPr>
        <xdr:cNvSpPr txBox="1"/>
      </xdr:nvSpPr>
      <xdr:spPr>
        <a:xfrm>
          <a:off x="19547840" y="1070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144780</xdr:rowOff>
    </xdr:from>
    <xdr:to>
      <xdr:col>116</xdr:col>
      <xdr:colOff>152400</xdr:colOff>
      <xdr:row>63</xdr:row>
      <xdr:rowOff>144780</xdr:rowOff>
    </xdr:to>
    <xdr:cxnSp macro="">
      <xdr:nvCxnSpPr>
        <xdr:cNvPr id="695" name="直線コネクタ 694">
          <a:extLst>
            <a:ext uri="{FF2B5EF4-FFF2-40B4-BE49-F238E27FC236}">
              <a16:creationId xmlns:a16="http://schemas.microsoft.com/office/drawing/2014/main" id="{4FD9B838-94F9-4357-8587-0385285B442F}"/>
            </a:ext>
          </a:extLst>
        </xdr:cNvPr>
        <xdr:cNvCxnSpPr/>
      </xdr:nvCxnSpPr>
      <xdr:spPr>
        <a:xfrm>
          <a:off x="19443700" y="107061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156227</xdr:rowOff>
    </xdr:from>
    <xdr:ext cx="469744" cy="259045"/>
    <xdr:sp macro="" textlink="">
      <xdr:nvSpPr>
        <xdr:cNvPr id="696" name="【保健センター・保健所】&#10;一人当たり面積最大値テキスト">
          <a:extLst>
            <a:ext uri="{FF2B5EF4-FFF2-40B4-BE49-F238E27FC236}">
              <a16:creationId xmlns:a16="http://schemas.microsoft.com/office/drawing/2014/main" id="{6A4EEADC-6D53-4E70-A25F-0FC78946D9C4}"/>
            </a:ext>
          </a:extLst>
        </xdr:cNvPr>
        <xdr:cNvSpPr txBox="1"/>
      </xdr:nvSpPr>
      <xdr:spPr>
        <a:xfrm>
          <a:off x="19547840" y="9041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38100</xdr:rowOff>
    </xdr:from>
    <xdr:to>
      <xdr:col>116</xdr:col>
      <xdr:colOff>152400</xdr:colOff>
      <xdr:row>55</xdr:row>
      <xdr:rowOff>38100</xdr:rowOff>
    </xdr:to>
    <xdr:cxnSp macro="">
      <xdr:nvCxnSpPr>
        <xdr:cNvPr id="697" name="直線コネクタ 696">
          <a:extLst>
            <a:ext uri="{FF2B5EF4-FFF2-40B4-BE49-F238E27FC236}">
              <a16:creationId xmlns:a16="http://schemas.microsoft.com/office/drawing/2014/main" id="{EDB3698B-2155-48EF-91A8-D83B5C3BA301}"/>
            </a:ext>
          </a:extLst>
        </xdr:cNvPr>
        <xdr:cNvCxnSpPr/>
      </xdr:nvCxnSpPr>
      <xdr:spPr>
        <a:xfrm>
          <a:off x="19443700" y="92583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72407</xdr:rowOff>
    </xdr:from>
    <xdr:ext cx="469744" cy="259045"/>
    <xdr:sp macro="" textlink="">
      <xdr:nvSpPr>
        <xdr:cNvPr id="698" name="【保健センター・保健所】&#10;一人当たり面積平均値テキスト">
          <a:extLst>
            <a:ext uri="{FF2B5EF4-FFF2-40B4-BE49-F238E27FC236}">
              <a16:creationId xmlns:a16="http://schemas.microsoft.com/office/drawing/2014/main" id="{D8795518-835D-4D75-9965-7910F0F1F548}"/>
            </a:ext>
          </a:extLst>
        </xdr:cNvPr>
        <xdr:cNvSpPr txBox="1"/>
      </xdr:nvSpPr>
      <xdr:spPr>
        <a:xfrm>
          <a:off x="19547840" y="102984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93980</xdr:rowOff>
    </xdr:from>
    <xdr:to>
      <xdr:col>116</xdr:col>
      <xdr:colOff>114300</xdr:colOff>
      <xdr:row>62</xdr:row>
      <xdr:rowOff>24130</xdr:rowOff>
    </xdr:to>
    <xdr:sp macro="" textlink="">
      <xdr:nvSpPr>
        <xdr:cNvPr id="699" name="フローチャート: 判断 698">
          <a:extLst>
            <a:ext uri="{FF2B5EF4-FFF2-40B4-BE49-F238E27FC236}">
              <a16:creationId xmlns:a16="http://schemas.microsoft.com/office/drawing/2014/main" id="{C8CBAA93-2C81-4B9E-AE54-E93174668732}"/>
            </a:ext>
          </a:extLst>
        </xdr:cNvPr>
        <xdr:cNvSpPr/>
      </xdr:nvSpPr>
      <xdr:spPr>
        <a:xfrm>
          <a:off x="19458940" y="103200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116840</xdr:rowOff>
    </xdr:from>
    <xdr:to>
      <xdr:col>112</xdr:col>
      <xdr:colOff>38100</xdr:colOff>
      <xdr:row>62</xdr:row>
      <xdr:rowOff>46990</xdr:rowOff>
    </xdr:to>
    <xdr:sp macro="" textlink="">
      <xdr:nvSpPr>
        <xdr:cNvPr id="700" name="フローチャート: 判断 699">
          <a:extLst>
            <a:ext uri="{FF2B5EF4-FFF2-40B4-BE49-F238E27FC236}">
              <a16:creationId xmlns:a16="http://schemas.microsoft.com/office/drawing/2014/main" id="{F164C9F0-1F05-4D55-9977-E8CC8B1CE90C}"/>
            </a:ext>
          </a:extLst>
        </xdr:cNvPr>
        <xdr:cNvSpPr/>
      </xdr:nvSpPr>
      <xdr:spPr>
        <a:xfrm>
          <a:off x="18735040" y="103428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113030</xdr:rowOff>
    </xdr:from>
    <xdr:to>
      <xdr:col>107</xdr:col>
      <xdr:colOff>101600</xdr:colOff>
      <xdr:row>62</xdr:row>
      <xdr:rowOff>43180</xdr:rowOff>
    </xdr:to>
    <xdr:sp macro="" textlink="">
      <xdr:nvSpPr>
        <xdr:cNvPr id="701" name="フローチャート: 判断 700">
          <a:extLst>
            <a:ext uri="{FF2B5EF4-FFF2-40B4-BE49-F238E27FC236}">
              <a16:creationId xmlns:a16="http://schemas.microsoft.com/office/drawing/2014/main" id="{09438B97-153A-46FA-AC32-1A2C4C265AE1}"/>
            </a:ext>
          </a:extLst>
        </xdr:cNvPr>
        <xdr:cNvSpPr/>
      </xdr:nvSpPr>
      <xdr:spPr>
        <a:xfrm>
          <a:off x="17937480" y="103390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120650</xdr:rowOff>
    </xdr:from>
    <xdr:to>
      <xdr:col>102</xdr:col>
      <xdr:colOff>165100</xdr:colOff>
      <xdr:row>62</xdr:row>
      <xdr:rowOff>50800</xdr:rowOff>
    </xdr:to>
    <xdr:sp macro="" textlink="">
      <xdr:nvSpPr>
        <xdr:cNvPr id="702" name="フローチャート: 判断 701">
          <a:extLst>
            <a:ext uri="{FF2B5EF4-FFF2-40B4-BE49-F238E27FC236}">
              <a16:creationId xmlns:a16="http://schemas.microsoft.com/office/drawing/2014/main" id="{93B6B337-799E-41ED-9B83-531DEDFF1B5B}"/>
            </a:ext>
          </a:extLst>
        </xdr:cNvPr>
        <xdr:cNvSpPr/>
      </xdr:nvSpPr>
      <xdr:spPr>
        <a:xfrm>
          <a:off x="17162780" y="103466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147320</xdr:rowOff>
    </xdr:from>
    <xdr:to>
      <xdr:col>98</xdr:col>
      <xdr:colOff>38100</xdr:colOff>
      <xdr:row>62</xdr:row>
      <xdr:rowOff>77470</xdr:rowOff>
    </xdr:to>
    <xdr:sp macro="" textlink="">
      <xdr:nvSpPr>
        <xdr:cNvPr id="703" name="フローチャート: 判断 702">
          <a:extLst>
            <a:ext uri="{FF2B5EF4-FFF2-40B4-BE49-F238E27FC236}">
              <a16:creationId xmlns:a16="http://schemas.microsoft.com/office/drawing/2014/main" id="{CCDB38DB-3040-4CD1-B2D9-C33F4115ACA3}"/>
            </a:ext>
          </a:extLst>
        </xdr:cNvPr>
        <xdr:cNvSpPr/>
      </xdr:nvSpPr>
      <xdr:spPr>
        <a:xfrm>
          <a:off x="16388080" y="103733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34FC782A-45D8-4E52-9483-3E8A84D67A11}"/>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13E5EF42-E901-4F96-B041-EE4A145FAB96}"/>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36602909-820B-4706-8F6F-5C6FAA7108EF}"/>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E22028DF-7FF0-433B-9A36-C02DD4C2F13A}"/>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665A187A-3C5F-4D53-8ACC-DF0EE9644C96}"/>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132080</xdr:rowOff>
    </xdr:from>
    <xdr:to>
      <xdr:col>116</xdr:col>
      <xdr:colOff>114300</xdr:colOff>
      <xdr:row>57</xdr:row>
      <xdr:rowOff>62230</xdr:rowOff>
    </xdr:to>
    <xdr:sp macro="" textlink="">
      <xdr:nvSpPr>
        <xdr:cNvPr id="709" name="楕円 708">
          <a:extLst>
            <a:ext uri="{FF2B5EF4-FFF2-40B4-BE49-F238E27FC236}">
              <a16:creationId xmlns:a16="http://schemas.microsoft.com/office/drawing/2014/main" id="{C6BD9576-4E4D-4281-AEA7-C62AECEB25E3}"/>
            </a:ext>
          </a:extLst>
        </xdr:cNvPr>
        <xdr:cNvSpPr/>
      </xdr:nvSpPr>
      <xdr:spPr>
        <a:xfrm>
          <a:off x="19458940" y="95199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55</xdr:row>
      <xdr:rowOff>154957</xdr:rowOff>
    </xdr:from>
    <xdr:ext cx="469744" cy="259045"/>
    <xdr:sp macro="" textlink="">
      <xdr:nvSpPr>
        <xdr:cNvPr id="710" name="【保健センター・保健所】&#10;一人当たり面積該当値テキスト">
          <a:extLst>
            <a:ext uri="{FF2B5EF4-FFF2-40B4-BE49-F238E27FC236}">
              <a16:creationId xmlns:a16="http://schemas.microsoft.com/office/drawing/2014/main" id="{14A9FAE5-5F75-4F45-AFD5-AE6E964E8541}"/>
            </a:ext>
          </a:extLst>
        </xdr:cNvPr>
        <xdr:cNvSpPr txBox="1"/>
      </xdr:nvSpPr>
      <xdr:spPr>
        <a:xfrm>
          <a:off x="19547840" y="9375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154940</xdr:rowOff>
    </xdr:from>
    <xdr:to>
      <xdr:col>112</xdr:col>
      <xdr:colOff>38100</xdr:colOff>
      <xdr:row>57</xdr:row>
      <xdr:rowOff>85090</xdr:rowOff>
    </xdr:to>
    <xdr:sp macro="" textlink="">
      <xdr:nvSpPr>
        <xdr:cNvPr id="711" name="楕円 710">
          <a:extLst>
            <a:ext uri="{FF2B5EF4-FFF2-40B4-BE49-F238E27FC236}">
              <a16:creationId xmlns:a16="http://schemas.microsoft.com/office/drawing/2014/main" id="{3E0E77AC-D20B-49C1-A2DE-EEB071DC4F0E}"/>
            </a:ext>
          </a:extLst>
        </xdr:cNvPr>
        <xdr:cNvSpPr/>
      </xdr:nvSpPr>
      <xdr:spPr>
        <a:xfrm>
          <a:off x="18735040" y="95427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57</xdr:row>
      <xdr:rowOff>11430</xdr:rowOff>
    </xdr:from>
    <xdr:to>
      <xdr:col>116</xdr:col>
      <xdr:colOff>63500</xdr:colOff>
      <xdr:row>57</xdr:row>
      <xdr:rowOff>34290</xdr:rowOff>
    </xdr:to>
    <xdr:cxnSp macro="">
      <xdr:nvCxnSpPr>
        <xdr:cNvPr id="712" name="直線コネクタ 711">
          <a:extLst>
            <a:ext uri="{FF2B5EF4-FFF2-40B4-BE49-F238E27FC236}">
              <a16:creationId xmlns:a16="http://schemas.microsoft.com/office/drawing/2014/main" id="{F50DFF2A-1FC9-4C4C-ADE2-F5CD17EB8BDA}"/>
            </a:ext>
          </a:extLst>
        </xdr:cNvPr>
        <xdr:cNvCxnSpPr/>
      </xdr:nvCxnSpPr>
      <xdr:spPr>
        <a:xfrm flipV="1">
          <a:off x="18778220" y="9566910"/>
          <a:ext cx="73152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170180</xdr:rowOff>
    </xdr:from>
    <xdr:to>
      <xdr:col>107</xdr:col>
      <xdr:colOff>101600</xdr:colOff>
      <xdr:row>57</xdr:row>
      <xdr:rowOff>100330</xdr:rowOff>
    </xdr:to>
    <xdr:sp macro="" textlink="">
      <xdr:nvSpPr>
        <xdr:cNvPr id="713" name="楕円 712">
          <a:extLst>
            <a:ext uri="{FF2B5EF4-FFF2-40B4-BE49-F238E27FC236}">
              <a16:creationId xmlns:a16="http://schemas.microsoft.com/office/drawing/2014/main" id="{E2D494A8-11E4-427F-97D9-CF8E0732D7D6}"/>
            </a:ext>
          </a:extLst>
        </xdr:cNvPr>
        <xdr:cNvSpPr/>
      </xdr:nvSpPr>
      <xdr:spPr>
        <a:xfrm>
          <a:off x="17937480" y="95580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34290</xdr:rowOff>
    </xdr:from>
    <xdr:to>
      <xdr:col>111</xdr:col>
      <xdr:colOff>177800</xdr:colOff>
      <xdr:row>57</xdr:row>
      <xdr:rowOff>49530</xdr:rowOff>
    </xdr:to>
    <xdr:cxnSp macro="">
      <xdr:nvCxnSpPr>
        <xdr:cNvPr id="714" name="直線コネクタ 713">
          <a:extLst>
            <a:ext uri="{FF2B5EF4-FFF2-40B4-BE49-F238E27FC236}">
              <a16:creationId xmlns:a16="http://schemas.microsoft.com/office/drawing/2014/main" id="{33917145-3405-4436-8C8F-6690392D8EB0}"/>
            </a:ext>
          </a:extLst>
        </xdr:cNvPr>
        <xdr:cNvCxnSpPr/>
      </xdr:nvCxnSpPr>
      <xdr:spPr>
        <a:xfrm flipV="1">
          <a:off x="17988280" y="9589770"/>
          <a:ext cx="78994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21590</xdr:rowOff>
    </xdr:from>
    <xdr:to>
      <xdr:col>102</xdr:col>
      <xdr:colOff>165100</xdr:colOff>
      <xdr:row>57</xdr:row>
      <xdr:rowOff>123190</xdr:rowOff>
    </xdr:to>
    <xdr:sp macro="" textlink="">
      <xdr:nvSpPr>
        <xdr:cNvPr id="715" name="楕円 714">
          <a:extLst>
            <a:ext uri="{FF2B5EF4-FFF2-40B4-BE49-F238E27FC236}">
              <a16:creationId xmlns:a16="http://schemas.microsoft.com/office/drawing/2014/main" id="{060A9B5A-07E7-478E-81FE-9D2BFF928B8B}"/>
            </a:ext>
          </a:extLst>
        </xdr:cNvPr>
        <xdr:cNvSpPr/>
      </xdr:nvSpPr>
      <xdr:spPr>
        <a:xfrm>
          <a:off x="17162780" y="9577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57</xdr:row>
      <xdr:rowOff>49530</xdr:rowOff>
    </xdr:from>
    <xdr:to>
      <xdr:col>107</xdr:col>
      <xdr:colOff>50800</xdr:colOff>
      <xdr:row>57</xdr:row>
      <xdr:rowOff>72390</xdr:rowOff>
    </xdr:to>
    <xdr:cxnSp macro="">
      <xdr:nvCxnSpPr>
        <xdr:cNvPr id="716" name="直線コネクタ 715">
          <a:extLst>
            <a:ext uri="{FF2B5EF4-FFF2-40B4-BE49-F238E27FC236}">
              <a16:creationId xmlns:a16="http://schemas.microsoft.com/office/drawing/2014/main" id="{359E2A3C-BF41-49B3-A5AB-21C05C849F05}"/>
            </a:ext>
          </a:extLst>
        </xdr:cNvPr>
        <xdr:cNvCxnSpPr/>
      </xdr:nvCxnSpPr>
      <xdr:spPr>
        <a:xfrm flipV="1">
          <a:off x="17213580" y="9605010"/>
          <a:ext cx="7747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57</xdr:row>
      <xdr:rowOff>40640</xdr:rowOff>
    </xdr:from>
    <xdr:to>
      <xdr:col>98</xdr:col>
      <xdr:colOff>38100</xdr:colOff>
      <xdr:row>57</xdr:row>
      <xdr:rowOff>142240</xdr:rowOff>
    </xdr:to>
    <xdr:sp macro="" textlink="">
      <xdr:nvSpPr>
        <xdr:cNvPr id="717" name="楕円 716">
          <a:extLst>
            <a:ext uri="{FF2B5EF4-FFF2-40B4-BE49-F238E27FC236}">
              <a16:creationId xmlns:a16="http://schemas.microsoft.com/office/drawing/2014/main" id="{E183AA44-F82F-4D2B-AE9F-B86777C2D728}"/>
            </a:ext>
          </a:extLst>
        </xdr:cNvPr>
        <xdr:cNvSpPr/>
      </xdr:nvSpPr>
      <xdr:spPr>
        <a:xfrm>
          <a:off x="16388080" y="95961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57</xdr:row>
      <xdr:rowOff>72390</xdr:rowOff>
    </xdr:from>
    <xdr:to>
      <xdr:col>102</xdr:col>
      <xdr:colOff>114300</xdr:colOff>
      <xdr:row>57</xdr:row>
      <xdr:rowOff>91440</xdr:rowOff>
    </xdr:to>
    <xdr:cxnSp macro="">
      <xdr:nvCxnSpPr>
        <xdr:cNvPr id="718" name="直線コネクタ 717">
          <a:extLst>
            <a:ext uri="{FF2B5EF4-FFF2-40B4-BE49-F238E27FC236}">
              <a16:creationId xmlns:a16="http://schemas.microsoft.com/office/drawing/2014/main" id="{EF8A803C-970F-432A-93E5-BF3948F6E96C}"/>
            </a:ext>
          </a:extLst>
        </xdr:cNvPr>
        <xdr:cNvCxnSpPr/>
      </xdr:nvCxnSpPr>
      <xdr:spPr>
        <a:xfrm flipV="1">
          <a:off x="16431260" y="9627870"/>
          <a:ext cx="78232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38117</xdr:rowOff>
    </xdr:from>
    <xdr:ext cx="469744" cy="259045"/>
    <xdr:sp macro="" textlink="">
      <xdr:nvSpPr>
        <xdr:cNvPr id="719" name="n_1aveValue【保健センター・保健所】&#10;一人当たり面積">
          <a:extLst>
            <a:ext uri="{FF2B5EF4-FFF2-40B4-BE49-F238E27FC236}">
              <a16:creationId xmlns:a16="http://schemas.microsoft.com/office/drawing/2014/main" id="{31B4CC34-3395-48C8-9F1B-CF3C88255A52}"/>
            </a:ext>
          </a:extLst>
        </xdr:cNvPr>
        <xdr:cNvSpPr txBox="1"/>
      </xdr:nvSpPr>
      <xdr:spPr>
        <a:xfrm>
          <a:off x="18561127" y="10431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34307</xdr:rowOff>
    </xdr:from>
    <xdr:ext cx="469744" cy="259045"/>
    <xdr:sp macro="" textlink="">
      <xdr:nvSpPr>
        <xdr:cNvPr id="720" name="n_2aveValue【保健センター・保健所】&#10;一人当たり面積">
          <a:extLst>
            <a:ext uri="{FF2B5EF4-FFF2-40B4-BE49-F238E27FC236}">
              <a16:creationId xmlns:a16="http://schemas.microsoft.com/office/drawing/2014/main" id="{6964E483-5CA7-4596-8766-944036CB5C9D}"/>
            </a:ext>
          </a:extLst>
        </xdr:cNvPr>
        <xdr:cNvSpPr txBox="1"/>
      </xdr:nvSpPr>
      <xdr:spPr>
        <a:xfrm>
          <a:off x="17776267" y="10427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41927</xdr:rowOff>
    </xdr:from>
    <xdr:ext cx="469744" cy="259045"/>
    <xdr:sp macro="" textlink="">
      <xdr:nvSpPr>
        <xdr:cNvPr id="721" name="n_3aveValue【保健センター・保健所】&#10;一人当たり面積">
          <a:extLst>
            <a:ext uri="{FF2B5EF4-FFF2-40B4-BE49-F238E27FC236}">
              <a16:creationId xmlns:a16="http://schemas.microsoft.com/office/drawing/2014/main" id="{0B95E12F-6C7D-4865-8594-2DA8A6DBF66F}"/>
            </a:ext>
          </a:extLst>
        </xdr:cNvPr>
        <xdr:cNvSpPr txBox="1"/>
      </xdr:nvSpPr>
      <xdr:spPr>
        <a:xfrm>
          <a:off x="17001567" y="10435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68597</xdr:rowOff>
    </xdr:from>
    <xdr:ext cx="469744" cy="259045"/>
    <xdr:sp macro="" textlink="">
      <xdr:nvSpPr>
        <xdr:cNvPr id="722" name="n_4aveValue【保健センター・保健所】&#10;一人当たり面積">
          <a:extLst>
            <a:ext uri="{FF2B5EF4-FFF2-40B4-BE49-F238E27FC236}">
              <a16:creationId xmlns:a16="http://schemas.microsoft.com/office/drawing/2014/main" id="{56A84831-8B70-44EC-A5C9-2A3B7BA8C366}"/>
            </a:ext>
          </a:extLst>
        </xdr:cNvPr>
        <xdr:cNvSpPr txBox="1"/>
      </xdr:nvSpPr>
      <xdr:spPr>
        <a:xfrm>
          <a:off x="16226867" y="10462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55</xdr:row>
      <xdr:rowOff>101617</xdr:rowOff>
    </xdr:from>
    <xdr:ext cx="469744" cy="259045"/>
    <xdr:sp macro="" textlink="">
      <xdr:nvSpPr>
        <xdr:cNvPr id="723" name="n_1mainValue【保健センター・保健所】&#10;一人当たり面積">
          <a:extLst>
            <a:ext uri="{FF2B5EF4-FFF2-40B4-BE49-F238E27FC236}">
              <a16:creationId xmlns:a16="http://schemas.microsoft.com/office/drawing/2014/main" id="{51FDB6A7-A651-4568-8850-165045427FAA}"/>
            </a:ext>
          </a:extLst>
        </xdr:cNvPr>
        <xdr:cNvSpPr txBox="1"/>
      </xdr:nvSpPr>
      <xdr:spPr>
        <a:xfrm>
          <a:off x="18561127" y="9321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55</xdr:row>
      <xdr:rowOff>116857</xdr:rowOff>
    </xdr:from>
    <xdr:ext cx="469744" cy="259045"/>
    <xdr:sp macro="" textlink="">
      <xdr:nvSpPr>
        <xdr:cNvPr id="724" name="n_2mainValue【保健センター・保健所】&#10;一人当たり面積">
          <a:extLst>
            <a:ext uri="{FF2B5EF4-FFF2-40B4-BE49-F238E27FC236}">
              <a16:creationId xmlns:a16="http://schemas.microsoft.com/office/drawing/2014/main" id="{4F6CB21C-AD36-486B-8364-BCDE695CED5C}"/>
            </a:ext>
          </a:extLst>
        </xdr:cNvPr>
        <xdr:cNvSpPr txBox="1"/>
      </xdr:nvSpPr>
      <xdr:spPr>
        <a:xfrm>
          <a:off x="17776267" y="9337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55</xdr:row>
      <xdr:rowOff>139717</xdr:rowOff>
    </xdr:from>
    <xdr:ext cx="469744" cy="259045"/>
    <xdr:sp macro="" textlink="">
      <xdr:nvSpPr>
        <xdr:cNvPr id="725" name="n_3mainValue【保健センター・保健所】&#10;一人当たり面積">
          <a:extLst>
            <a:ext uri="{FF2B5EF4-FFF2-40B4-BE49-F238E27FC236}">
              <a16:creationId xmlns:a16="http://schemas.microsoft.com/office/drawing/2014/main" id="{00C03517-B03C-4EC2-98C8-7547143C48B2}"/>
            </a:ext>
          </a:extLst>
        </xdr:cNvPr>
        <xdr:cNvSpPr txBox="1"/>
      </xdr:nvSpPr>
      <xdr:spPr>
        <a:xfrm>
          <a:off x="17001567" y="9359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55</xdr:row>
      <xdr:rowOff>158767</xdr:rowOff>
    </xdr:from>
    <xdr:ext cx="469744" cy="259045"/>
    <xdr:sp macro="" textlink="">
      <xdr:nvSpPr>
        <xdr:cNvPr id="726" name="n_4mainValue【保健センター・保健所】&#10;一人当たり面積">
          <a:extLst>
            <a:ext uri="{FF2B5EF4-FFF2-40B4-BE49-F238E27FC236}">
              <a16:creationId xmlns:a16="http://schemas.microsoft.com/office/drawing/2014/main" id="{3DEC3C67-2B75-425D-84EA-50F016CE86C3}"/>
            </a:ext>
          </a:extLst>
        </xdr:cNvPr>
        <xdr:cNvSpPr txBox="1"/>
      </xdr:nvSpPr>
      <xdr:spPr>
        <a:xfrm>
          <a:off x="16226867" y="937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7" name="正方形/長方形 726">
          <a:extLst>
            <a:ext uri="{FF2B5EF4-FFF2-40B4-BE49-F238E27FC236}">
              <a16:creationId xmlns:a16="http://schemas.microsoft.com/office/drawing/2014/main" id="{37CFCC68-968A-4762-ACF6-5D83AA6DFCAC}"/>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8" name="正方形/長方形 727">
          <a:extLst>
            <a:ext uri="{FF2B5EF4-FFF2-40B4-BE49-F238E27FC236}">
              <a16:creationId xmlns:a16="http://schemas.microsoft.com/office/drawing/2014/main" id="{DF9659D6-4965-466F-9698-878D32209603}"/>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9" name="正方形/長方形 728">
          <a:extLst>
            <a:ext uri="{FF2B5EF4-FFF2-40B4-BE49-F238E27FC236}">
              <a16:creationId xmlns:a16="http://schemas.microsoft.com/office/drawing/2014/main" id="{6401F49B-D61A-4861-BAA0-0EDEE1DA867B}"/>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0" name="正方形/長方形 729">
          <a:extLst>
            <a:ext uri="{FF2B5EF4-FFF2-40B4-BE49-F238E27FC236}">
              <a16:creationId xmlns:a16="http://schemas.microsoft.com/office/drawing/2014/main" id="{19B52F2F-0174-4662-BC1A-ABE022B4785F}"/>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1" name="正方形/長方形 730">
          <a:extLst>
            <a:ext uri="{FF2B5EF4-FFF2-40B4-BE49-F238E27FC236}">
              <a16:creationId xmlns:a16="http://schemas.microsoft.com/office/drawing/2014/main" id="{870BEAEC-855A-4413-A8C8-A9D92DCBF85D}"/>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2" name="正方形/長方形 731">
          <a:extLst>
            <a:ext uri="{FF2B5EF4-FFF2-40B4-BE49-F238E27FC236}">
              <a16:creationId xmlns:a16="http://schemas.microsoft.com/office/drawing/2014/main" id="{202FD2B6-AFFE-41A4-B55C-3CDDA28C1D80}"/>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3" name="正方形/長方形 732">
          <a:extLst>
            <a:ext uri="{FF2B5EF4-FFF2-40B4-BE49-F238E27FC236}">
              <a16:creationId xmlns:a16="http://schemas.microsoft.com/office/drawing/2014/main" id="{7FFB6AD1-3C18-4F8B-9B84-2E2D9E0DFD98}"/>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4" name="正方形/長方形 733">
          <a:extLst>
            <a:ext uri="{FF2B5EF4-FFF2-40B4-BE49-F238E27FC236}">
              <a16:creationId xmlns:a16="http://schemas.microsoft.com/office/drawing/2014/main" id="{5F6AD788-378F-44CA-AB22-798704CD3ED9}"/>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5" name="テキスト ボックス 734">
          <a:extLst>
            <a:ext uri="{FF2B5EF4-FFF2-40B4-BE49-F238E27FC236}">
              <a16:creationId xmlns:a16="http://schemas.microsoft.com/office/drawing/2014/main" id="{858D0B1A-E108-403B-8A10-D7BC1DF58144}"/>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6" name="直線コネクタ 735">
          <a:extLst>
            <a:ext uri="{FF2B5EF4-FFF2-40B4-BE49-F238E27FC236}">
              <a16:creationId xmlns:a16="http://schemas.microsoft.com/office/drawing/2014/main" id="{635D5466-CF96-47B7-AFDF-9FB79BB6D89F}"/>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7" name="テキスト ボックス 736">
          <a:extLst>
            <a:ext uri="{FF2B5EF4-FFF2-40B4-BE49-F238E27FC236}">
              <a16:creationId xmlns:a16="http://schemas.microsoft.com/office/drawing/2014/main" id="{719EB539-EE7C-4C23-A64D-DA4DD0F5D4B4}"/>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8" name="直線コネクタ 737">
          <a:extLst>
            <a:ext uri="{FF2B5EF4-FFF2-40B4-BE49-F238E27FC236}">
              <a16:creationId xmlns:a16="http://schemas.microsoft.com/office/drawing/2014/main" id="{7D926C37-1D9B-4A55-8A89-6C59565EBC50}"/>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9" name="テキスト ボックス 738">
          <a:extLst>
            <a:ext uri="{FF2B5EF4-FFF2-40B4-BE49-F238E27FC236}">
              <a16:creationId xmlns:a16="http://schemas.microsoft.com/office/drawing/2014/main" id="{702187C6-CE50-42F7-9D33-4AEFC2EB8704}"/>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40" name="直線コネクタ 739">
          <a:extLst>
            <a:ext uri="{FF2B5EF4-FFF2-40B4-BE49-F238E27FC236}">
              <a16:creationId xmlns:a16="http://schemas.microsoft.com/office/drawing/2014/main" id="{649494CE-4337-40D1-927E-794E674E2E84}"/>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41" name="テキスト ボックス 740">
          <a:extLst>
            <a:ext uri="{FF2B5EF4-FFF2-40B4-BE49-F238E27FC236}">
              <a16:creationId xmlns:a16="http://schemas.microsoft.com/office/drawing/2014/main" id="{DDE18349-8472-4465-BDEC-AAB4298DDE17}"/>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2" name="直線コネクタ 741">
          <a:extLst>
            <a:ext uri="{FF2B5EF4-FFF2-40B4-BE49-F238E27FC236}">
              <a16:creationId xmlns:a16="http://schemas.microsoft.com/office/drawing/2014/main" id="{5177EE8D-6843-4488-90E9-CF2405521039}"/>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3" name="テキスト ボックス 742">
          <a:extLst>
            <a:ext uri="{FF2B5EF4-FFF2-40B4-BE49-F238E27FC236}">
              <a16:creationId xmlns:a16="http://schemas.microsoft.com/office/drawing/2014/main" id="{6698858E-967E-4436-AA14-9DF522EF4A6F}"/>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4" name="直線コネクタ 743">
          <a:extLst>
            <a:ext uri="{FF2B5EF4-FFF2-40B4-BE49-F238E27FC236}">
              <a16:creationId xmlns:a16="http://schemas.microsoft.com/office/drawing/2014/main" id="{B805BBB6-8599-4241-839A-99D52C97E9C0}"/>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5" name="テキスト ボックス 744">
          <a:extLst>
            <a:ext uri="{FF2B5EF4-FFF2-40B4-BE49-F238E27FC236}">
              <a16:creationId xmlns:a16="http://schemas.microsoft.com/office/drawing/2014/main" id="{71566816-D1F3-489A-91C3-1701F57C648B}"/>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6" name="直線コネクタ 745">
          <a:extLst>
            <a:ext uri="{FF2B5EF4-FFF2-40B4-BE49-F238E27FC236}">
              <a16:creationId xmlns:a16="http://schemas.microsoft.com/office/drawing/2014/main" id="{C71A392C-39C6-4D94-ABA0-0E43495CD929}"/>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7" name="テキスト ボックス 746">
          <a:extLst>
            <a:ext uri="{FF2B5EF4-FFF2-40B4-BE49-F238E27FC236}">
              <a16:creationId xmlns:a16="http://schemas.microsoft.com/office/drawing/2014/main" id="{8586719F-3638-4BD0-8636-F82708A11B82}"/>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8" name="直線コネクタ 747">
          <a:extLst>
            <a:ext uri="{FF2B5EF4-FFF2-40B4-BE49-F238E27FC236}">
              <a16:creationId xmlns:a16="http://schemas.microsoft.com/office/drawing/2014/main" id="{602D4245-2507-4A9D-A9BD-D3FA79F4F514}"/>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9" name="テキスト ボックス 748">
          <a:extLst>
            <a:ext uri="{FF2B5EF4-FFF2-40B4-BE49-F238E27FC236}">
              <a16:creationId xmlns:a16="http://schemas.microsoft.com/office/drawing/2014/main" id="{1BE9D19C-706A-498C-B8C2-D57098E1EBD5}"/>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50" name="【消防施設】&#10;有形固定資産減価償却率グラフ枠">
          <a:extLst>
            <a:ext uri="{FF2B5EF4-FFF2-40B4-BE49-F238E27FC236}">
              <a16:creationId xmlns:a16="http://schemas.microsoft.com/office/drawing/2014/main" id="{1065F56B-BB5B-496A-B768-FB99E84BD7B9}"/>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51436</xdr:rowOff>
    </xdr:from>
    <xdr:to>
      <xdr:col>85</xdr:col>
      <xdr:colOff>126364</xdr:colOff>
      <xdr:row>86</xdr:row>
      <xdr:rowOff>34289</xdr:rowOff>
    </xdr:to>
    <xdr:cxnSp macro="">
      <xdr:nvCxnSpPr>
        <xdr:cNvPr id="751" name="直線コネクタ 750">
          <a:extLst>
            <a:ext uri="{FF2B5EF4-FFF2-40B4-BE49-F238E27FC236}">
              <a16:creationId xmlns:a16="http://schemas.microsoft.com/office/drawing/2014/main" id="{77D2F016-3A25-47EC-8972-8CB449F5AE66}"/>
            </a:ext>
          </a:extLst>
        </xdr:cNvPr>
        <xdr:cNvCxnSpPr/>
      </xdr:nvCxnSpPr>
      <xdr:spPr>
        <a:xfrm flipV="1">
          <a:off x="14375764" y="13127356"/>
          <a:ext cx="0" cy="13239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38116</xdr:rowOff>
    </xdr:from>
    <xdr:ext cx="405111" cy="259045"/>
    <xdr:sp macro="" textlink="">
      <xdr:nvSpPr>
        <xdr:cNvPr id="752" name="【消防施設】&#10;有形固定資産減価償却率最小値テキスト">
          <a:extLst>
            <a:ext uri="{FF2B5EF4-FFF2-40B4-BE49-F238E27FC236}">
              <a16:creationId xmlns:a16="http://schemas.microsoft.com/office/drawing/2014/main" id="{60620B74-98EB-4CD5-80D7-B81BF2DF4F0F}"/>
            </a:ext>
          </a:extLst>
        </xdr:cNvPr>
        <xdr:cNvSpPr txBox="1"/>
      </xdr:nvSpPr>
      <xdr:spPr>
        <a:xfrm>
          <a:off x="14414500" y="144551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34289</xdr:rowOff>
    </xdr:from>
    <xdr:to>
      <xdr:col>86</xdr:col>
      <xdr:colOff>25400</xdr:colOff>
      <xdr:row>86</xdr:row>
      <xdr:rowOff>34289</xdr:rowOff>
    </xdr:to>
    <xdr:cxnSp macro="">
      <xdr:nvCxnSpPr>
        <xdr:cNvPr id="753" name="直線コネクタ 752">
          <a:extLst>
            <a:ext uri="{FF2B5EF4-FFF2-40B4-BE49-F238E27FC236}">
              <a16:creationId xmlns:a16="http://schemas.microsoft.com/office/drawing/2014/main" id="{221B426F-44AE-49DF-B011-17FA9C925ADE}"/>
            </a:ext>
          </a:extLst>
        </xdr:cNvPr>
        <xdr:cNvCxnSpPr/>
      </xdr:nvCxnSpPr>
      <xdr:spPr>
        <a:xfrm>
          <a:off x="14287500" y="144513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169563</xdr:rowOff>
    </xdr:from>
    <xdr:ext cx="405111" cy="259045"/>
    <xdr:sp macro="" textlink="">
      <xdr:nvSpPr>
        <xdr:cNvPr id="754" name="【消防施設】&#10;有形固定資産減価償却率最大値テキスト">
          <a:extLst>
            <a:ext uri="{FF2B5EF4-FFF2-40B4-BE49-F238E27FC236}">
              <a16:creationId xmlns:a16="http://schemas.microsoft.com/office/drawing/2014/main" id="{805876F3-3CE4-4D6F-8F95-9C957376BBBA}"/>
            </a:ext>
          </a:extLst>
        </xdr:cNvPr>
        <xdr:cNvSpPr txBox="1"/>
      </xdr:nvSpPr>
      <xdr:spPr>
        <a:xfrm>
          <a:off x="14414500" y="12910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51436</xdr:rowOff>
    </xdr:from>
    <xdr:to>
      <xdr:col>86</xdr:col>
      <xdr:colOff>25400</xdr:colOff>
      <xdr:row>78</xdr:row>
      <xdr:rowOff>51436</xdr:rowOff>
    </xdr:to>
    <xdr:cxnSp macro="">
      <xdr:nvCxnSpPr>
        <xdr:cNvPr id="755" name="直線コネクタ 754">
          <a:extLst>
            <a:ext uri="{FF2B5EF4-FFF2-40B4-BE49-F238E27FC236}">
              <a16:creationId xmlns:a16="http://schemas.microsoft.com/office/drawing/2014/main" id="{3DF6C5FC-FC0E-4232-9D8F-9DF3686C3C59}"/>
            </a:ext>
          </a:extLst>
        </xdr:cNvPr>
        <xdr:cNvCxnSpPr/>
      </xdr:nvCxnSpPr>
      <xdr:spPr>
        <a:xfrm>
          <a:off x="14287500" y="131273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114952</xdr:rowOff>
    </xdr:from>
    <xdr:ext cx="405111" cy="259045"/>
    <xdr:sp macro="" textlink="">
      <xdr:nvSpPr>
        <xdr:cNvPr id="756" name="【消防施設】&#10;有形固定資産減価償却率平均値テキスト">
          <a:extLst>
            <a:ext uri="{FF2B5EF4-FFF2-40B4-BE49-F238E27FC236}">
              <a16:creationId xmlns:a16="http://schemas.microsoft.com/office/drawing/2014/main" id="{C15B7BD6-717C-449A-8687-DDAAFE86C7A8}"/>
            </a:ext>
          </a:extLst>
        </xdr:cNvPr>
        <xdr:cNvSpPr txBox="1"/>
      </xdr:nvSpPr>
      <xdr:spPr>
        <a:xfrm>
          <a:off x="14414500" y="136937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92075</xdr:rowOff>
    </xdr:from>
    <xdr:to>
      <xdr:col>85</xdr:col>
      <xdr:colOff>177800</xdr:colOff>
      <xdr:row>83</xdr:row>
      <xdr:rowOff>22225</xdr:rowOff>
    </xdr:to>
    <xdr:sp macro="" textlink="">
      <xdr:nvSpPr>
        <xdr:cNvPr id="757" name="フローチャート: 判断 756">
          <a:extLst>
            <a:ext uri="{FF2B5EF4-FFF2-40B4-BE49-F238E27FC236}">
              <a16:creationId xmlns:a16="http://schemas.microsoft.com/office/drawing/2014/main" id="{ABDF7724-CDB5-4E73-B630-BC971815293E}"/>
            </a:ext>
          </a:extLst>
        </xdr:cNvPr>
        <xdr:cNvSpPr/>
      </xdr:nvSpPr>
      <xdr:spPr>
        <a:xfrm>
          <a:off x="14325600" y="1383855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151130</xdr:rowOff>
    </xdr:from>
    <xdr:to>
      <xdr:col>81</xdr:col>
      <xdr:colOff>101600</xdr:colOff>
      <xdr:row>83</xdr:row>
      <xdr:rowOff>81280</xdr:rowOff>
    </xdr:to>
    <xdr:sp macro="" textlink="">
      <xdr:nvSpPr>
        <xdr:cNvPr id="758" name="フローチャート: 判断 757">
          <a:extLst>
            <a:ext uri="{FF2B5EF4-FFF2-40B4-BE49-F238E27FC236}">
              <a16:creationId xmlns:a16="http://schemas.microsoft.com/office/drawing/2014/main" id="{9E8CD936-C77D-49CB-8922-D4C068423674}"/>
            </a:ext>
          </a:extLst>
        </xdr:cNvPr>
        <xdr:cNvSpPr/>
      </xdr:nvSpPr>
      <xdr:spPr>
        <a:xfrm>
          <a:off x="13578840" y="138976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120650</xdr:rowOff>
    </xdr:from>
    <xdr:to>
      <xdr:col>76</xdr:col>
      <xdr:colOff>165100</xdr:colOff>
      <xdr:row>83</xdr:row>
      <xdr:rowOff>50800</xdr:rowOff>
    </xdr:to>
    <xdr:sp macro="" textlink="">
      <xdr:nvSpPr>
        <xdr:cNvPr id="759" name="フローチャート: 判断 758">
          <a:extLst>
            <a:ext uri="{FF2B5EF4-FFF2-40B4-BE49-F238E27FC236}">
              <a16:creationId xmlns:a16="http://schemas.microsoft.com/office/drawing/2014/main" id="{1DCC9850-2D39-479C-9C84-2BC6D472DC6D}"/>
            </a:ext>
          </a:extLst>
        </xdr:cNvPr>
        <xdr:cNvSpPr/>
      </xdr:nvSpPr>
      <xdr:spPr>
        <a:xfrm>
          <a:off x="12804140" y="138671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92075</xdr:rowOff>
    </xdr:from>
    <xdr:to>
      <xdr:col>72</xdr:col>
      <xdr:colOff>38100</xdr:colOff>
      <xdr:row>83</xdr:row>
      <xdr:rowOff>22225</xdr:rowOff>
    </xdr:to>
    <xdr:sp macro="" textlink="">
      <xdr:nvSpPr>
        <xdr:cNvPr id="760" name="フローチャート: 判断 759">
          <a:extLst>
            <a:ext uri="{FF2B5EF4-FFF2-40B4-BE49-F238E27FC236}">
              <a16:creationId xmlns:a16="http://schemas.microsoft.com/office/drawing/2014/main" id="{9498DEDE-1F51-46F4-B9E4-E3352ABCBB46}"/>
            </a:ext>
          </a:extLst>
        </xdr:cNvPr>
        <xdr:cNvSpPr/>
      </xdr:nvSpPr>
      <xdr:spPr>
        <a:xfrm>
          <a:off x="12029440" y="138385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40639</xdr:rowOff>
    </xdr:from>
    <xdr:to>
      <xdr:col>67</xdr:col>
      <xdr:colOff>101600</xdr:colOff>
      <xdr:row>82</xdr:row>
      <xdr:rowOff>142239</xdr:rowOff>
    </xdr:to>
    <xdr:sp macro="" textlink="">
      <xdr:nvSpPr>
        <xdr:cNvPr id="761" name="フローチャート: 判断 760">
          <a:extLst>
            <a:ext uri="{FF2B5EF4-FFF2-40B4-BE49-F238E27FC236}">
              <a16:creationId xmlns:a16="http://schemas.microsoft.com/office/drawing/2014/main" id="{81A88419-950B-4613-906E-106B1369C5E2}"/>
            </a:ext>
          </a:extLst>
        </xdr:cNvPr>
        <xdr:cNvSpPr/>
      </xdr:nvSpPr>
      <xdr:spPr>
        <a:xfrm>
          <a:off x="11231880" y="13787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AA6748AB-6F45-49E2-91E4-139607E262D6}"/>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06F01A6B-C8CF-4E80-AB03-5D7CD9CF99AF}"/>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5D295E14-35EC-45A3-A92B-5272BCFFAED1}"/>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B717FD48-62DF-424D-B82E-96A422E75390}"/>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6" name="テキスト ボックス 765">
          <a:extLst>
            <a:ext uri="{FF2B5EF4-FFF2-40B4-BE49-F238E27FC236}">
              <a16:creationId xmlns:a16="http://schemas.microsoft.com/office/drawing/2014/main" id="{9F05655E-CD0B-48DB-9F41-1EC36574D6F7}"/>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137795</xdr:rowOff>
    </xdr:from>
    <xdr:to>
      <xdr:col>85</xdr:col>
      <xdr:colOff>177800</xdr:colOff>
      <xdr:row>85</xdr:row>
      <xdr:rowOff>67945</xdr:rowOff>
    </xdr:to>
    <xdr:sp macro="" textlink="">
      <xdr:nvSpPr>
        <xdr:cNvPr id="767" name="楕円 766">
          <a:extLst>
            <a:ext uri="{FF2B5EF4-FFF2-40B4-BE49-F238E27FC236}">
              <a16:creationId xmlns:a16="http://schemas.microsoft.com/office/drawing/2014/main" id="{02D5101D-6A15-40AB-B8DA-121BDDEDCD3A}"/>
            </a:ext>
          </a:extLst>
        </xdr:cNvPr>
        <xdr:cNvSpPr/>
      </xdr:nvSpPr>
      <xdr:spPr>
        <a:xfrm>
          <a:off x="14325600" y="1421955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116222</xdr:rowOff>
    </xdr:from>
    <xdr:ext cx="405111" cy="259045"/>
    <xdr:sp macro="" textlink="">
      <xdr:nvSpPr>
        <xdr:cNvPr id="768" name="【消防施設】&#10;有形固定資産減価償却率該当値テキスト">
          <a:extLst>
            <a:ext uri="{FF2B5EF4-FFF2-40B4-BE49-F238E27FC236}">
              <a16:creationId xmlns:a16="http://schemas.microsoft.com/office/drawing/2014/main" id="{EFADB547-6DB5-4A93-B6D1-1FBA73EF8D13}"/>
            </a:ext>
          </a:extLst>
        </xdr:cNvPr>
        <xdr:cNvSpPr txBox="1"/>
      </xdr:nvSpPr>
      <xdr:spPr>
        <a:xfrm>
          <a:off x="14414500" y="1419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93980</xdr:rowOff>
    </xdr:from>
    <xdr:to>
      <xdr:col>81</xdr:col>
      <xdr:colOff>101600</xdr:colOff>
      <xdr:row>85</xdr:row>
      <xdr:rowOff>24130</xdr:rowOff>
    </xdr:to>
    <xdr:sp macro="" textlink="">
      <xdr:nvSpPr>
        <xdr:cNvPr id="769" name="楕円 768">
          <a:extLst>
            <a:ext uri="{FF2B5EF4-FFF2-40B4-BE49-F238E27FC236}">
              <a16:creationId xmlns:a16="http://schemas.microsoft.com/office/drawing/2014/main" id="{DA521B85-4AC0-4BAF-8E60-35823DB03198}"/>
            </a:ext>
          </a:extLst>
        </xdr:cNvPr>
        <xdr:cNvSpPr/>
      </xdr:nvSpPr>
      <xdr:spPr>
        <a:xfrm>
          <a:off x="13578840" y="141757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144780</xdr:rowOff>
    </xdr:from>
    <xdr:to>
      <xdr:col>85</xdr:col>
      <xdr:colOff>127000</xdr:colOff>
      <xdr:row>85</xdr:row>
      <xdr:rowOff>17145</xdr:rowOff>
    </xdr:to>
    <xdr:cxnSp macro="">
      <xdr:nvCxnSpPr>
        <xdr:cNvPr id="770" name="直線コネクタ 769">
          <a:extLst>
            <a:ext uri="{FF2B5EF4-FFF2-40B4-BE49-F238E27FC236}">
              <a16:creationId xmlns:a16="http://schemas.microsoft.com/office/drawing/2014/main" id="{5F8D9910-F3D5-43CE-A12A-1697DD0B0CFE}"/>
            </a:ext>
          </a:extLst>
        </xdr:cNvPr>
        <xdr:cNvCxnSpPr/>
      </xdr:nvCxnSpPr>
      <xdr:spPr>
        <a:xfrm>
          <a:off x="13629640" y="14226540"/>
          <a:ext cx="74676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92075</xdr:rowOff>
    </xdr:from>
    <xdr:to>
      <xdr:col>76</xdr:col>
      <xdr:colOff>165100</xdr:colOff>
      <xdr:row>85</xdr:row>
      <xdr:rowOff>22225</xdr:rowOff>
    </xdr:to>
    <xdr:sp macro="" textlink="">
      <xdr:nvSpPr>
        <xdr:cNvPr id="771" name="楕円 770">
          <a:extLst>
            <a:ext uri="{FF2B5EF4-FFF2-40B4-BE49-F238E27FC236}">
              <a16:creationId xmlns:a16="http://schemas.microsoft.com/office/drawing/2014/main" id="{42D25DC0-35FA-4E0B-B3F0-CC808F6DF9B0}"/>
            </a:ext>
          </a:extLst>
        </xdr:cNvPr>
        <xdr:cNvSpPr/>
      </xdr:nvSpPr>
      <xdr:spPr>
        <a:xfrm>
          <a:off x="12804140" y="141738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142875</xdr:rowOff>
    </xdr:from>
    <xdr:to>
      <xdr:col>81</xdr:col>
      <xdr:colOff>50800</xdr:colOff>
      <xdr:row>84</xdr:row>
      <xdr:rowOff>144780</xdr:rowOff>
    </xdr:to>
    <xdr:cxnSp macro="">
      <xdr:nvCxnSpPr>
        <xdr:cNvPr id="772" name="直線コネクタ 771">
          <a:extLst>
            <a:ext uri="{FF2B5EF4-FFF2-40B4-BE49-F238E27FC236}">
              <a16:creationId xmlns:a16="http://schemas.microsoft.com/office/drawing/2014/main" id="{18A16CE7-597F-49E7-8A37-4FF718B64CBA}"/>
            </a:ext>
          </a:extLst>
        </xdr:cNvPr>
        <xdr:cNvCxnSpPr/>
      </xdr:nvCxnSpPr>
      <xdr:spPr>
        <a:xfrm>
          <a:off x="12854940" y="14224635"/>
          <a:ext cx="7747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42545</xdr:rowOff>
    </xdr:from>
    <xdr:to>
      <xdr:col>72</xdr:col>
      <xdr:colOff>38100</xdr:colOff>
      <xdr:row>84</xdr:row>
      <xdr:rowOff>144145</xdr:rowOff>
    </xdr:to>
    <xdr:sp macro="" textlink="">
      <xdr:nvSpPr>
        <xdr:cNvPr id="773" name="楕円 772">
          <a:extLst>
            <a:ext uri="{FF2B5EF4-FFF2-40B4-BE49-F238E27FC236}">
              <a16:creationId xmlns:a16="http://schemas.microsoft.com/office/drawing/2014/main" id="{D9D74871-1E0D-47D1-BC81-BBF1542CDF57}"/>
            </a:ext>
          </a:extLst>
        </xdr:cNvPr>
        <xdr:cNvSpPr/>
      </xdr:nvSpPr>
      <xdr:spPr>
        <a:xfrm>
          <a:off x="12029440" y="1412430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93345</xdr:rowOff>
    </xdr:from>
    <xdr:to>
      <xdr:col>76</xdr:col>
      <xdr:colOff>114300</xdr:colOff>
      <xdr:row>84</xdr:row>
      <xdr:rowOff>142875</xdr:rowOff>
    </xdr:to>
    <xdr:cxnSp macro="">
      <xdr:nvCxnSpPr>
        <xdr:cNvPr id="774" name="直線コネクタ 773">
          <a:extLst>
            <a:ext uri="{FF2B5EF4-FFF2-40B4-BE49-F238E27FC236}">
              <a16:creationId xmlns:a16="http://schemas.microsoft.com/office/drawing/2014/main" id="{C6B34F3D-7FCA-40DD-9C78-66506107F3A3}"/>
            </a:ext>
          </a:extLst>
        </xdr:cNvPr>
        <xdr:cNvCxnSpPr/>
      </xdr:nvCxnSpPr>
      <xdr:spPr>
        <a:xfrm>
          <a:off x="12072620" y="14175105"/>
          <a:ext cx="78232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6350</xdr:rowOff>
    </xdr:from>
    <xdr:to>
      <xdr:col>67</xdr:col>
      <xdr:colOff>101600</xdr:colOff>
      <xdr:row>84</xdr:row>
      <xdr:rowOff>107950</xdr:rowOff>
    </xdr:to>
    <xdr:sp macro="" textlink="">
      <xdr:nvSpPr>
        <xdr:cNvPr id="775" name="楕円 774">
          <a:extLst>
            <a:ext uri="{FF2B5EF4-FFF2-40B4-BE49-F238E27FC236}">
              <a16:creationId xmlns:a16="http://schemas.microsoft.com/office/drawing/2014/main" id="{6B6B9DD6-2438-418C-9557-CA5DD459D1CD}"/>
            </a:ext>
          </a:extLst>
        </xdr:cNvPr>
        <xdr:cNvSpPr/>
      </xdr:nvSpPr>
      <xdr:spPr>
        <a:xfrm>
          <a:off x="11231880" y="14088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57150</xdr:rowOff>
    </xdr:from>
    <xdr:to>
      <xdr:col>71</xdr:col>
      <xdr:colOff>177800</xdr:colOff>
      <xdr:row>84</xdr:row>
      <xdr:rowOff>93345</xdr:rowOff>
    </xdr:to>
    <xdr:cxnSp macro="">
      <xdr:nvCxnSpPr>
        <xdr:cNvPr id="776" name="直線コネクタ 775">
          <a:extLst>
            <a:ext uri="{FF2B5EF4-FFF2-40B4-BE49-F238E27FC236}">
              <a16:creationId xmlns:a16="http://schemas.microsoft.com/office/drawing/2014/main" id="{2F8D27E4-F96B-4FB6-AB0E-3D09C50D8EAB}"/>
            </a:ext>
          </a:extLst>
        </xdr:cNvPr>
        <xdr:cNvCxnSpPr/>
      </xdr:nvCxnSpPr>
      <xdr:spPr>
        <a:xfrm>
          <a:off x="11282680" y="14138910"/>
          <a:ext cx="78994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97807</xdr:rowOff>
    </xdr:from>
    <xdr:ext cx="405111" cy="259045"/>
    <xdr:sp macro="" textlink="">
      <xdr:nvSpPr>
        <xdr:cNvPr id="777" name="n_1aveValue【消防施設】&#10;有形固定資産減価償却率">
          <a:extLst>
            <a:ext uri="{FF2B5EF4-FFF2-40B4-BE49-F238E27FC236}">
              <a16:creationId xmlns:a16="http://schemas.microsoft.com/office/drawing/2014/main" id="{CE0E684D-56DB-4C27-8093-ED5EDED75D84}"/>
            </a:ext>
          </a:extLst>
        </xdr:cNvPr>
        <xdr:cNvSpPr txBox="1"/>
      </xdr:nvSpPr>
      <xdr:spPr>
        <a:xfrm>
          <a:off x="13437244" y="1367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67327</xdr:rowOff>
    </xdr:from>
    <xdr:ext cx="405111" cy="259045"/>
    <xdr:sp macro="" textlink="">
      <xdr:nvSpPr>
        <xdr:cNvPr id="778" name="n_2aveValue【消防施設】&#10;有形固定資産減価償却率">
          <a:extLst>
            <a:ext uri="{FF2B5EF4-FFF2-40B4-BE49-F238E27FC236}">
              <a16:creationId xmlns:a16="http://schemas.microsoft.com/office/drawing/2014/main" id="{07707F72-11C3-4D5F-8941-DD99FECDBA6A}"/>
            </a:ext>
          </a:extLst>
        </xdr:cNvPr>
        <xdr:cNvSpPr txBox="1"/>
      </xdr:nvSpPr>
      <xdr:spPr>
        <a:xfrm>
          <a:off x="12675244" y="1364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38752</xdr:rowOff>
    </xdr:from>
    <xdr:ext cx="405111" cy="259045"/>
    <xdr:sp macro="" textlink="">
      <xdr:nvSpPr>
        <xdr:cNvPr id="779" name="n_3aveValue【消防施設】&#10;有形固定資産減価償却率">
          <a:extLst>
            <a:ext uri="{FF2B5EF4-FFF2-40B4-BE49-F238E27FC236}">
              <a16:creationId xmlns:a16="http://schemas.microsoft.com/office/drawing/2014/main" id="{A0AA125C-304D-43BD-95D9-9755DF7B201F}"/>
            </a:ext>
          </a:extLst>
        </xdr:cNvPr>
        <xdr:cNvSpPr txBox="1"/>
      </xdr:nvSpPr>
      <xdr:spPr>
        <a:xfrm>
          <a:off x="11900544" y="13617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158766</xdr:rowOff>
    </xdr:from>
    <xdr:ext cx="405111" cy="259045"/>
    <xdr:sp macro="" textlink="">
      <xdr:nvSpPr>
        <xdr:cNvPr id="780" name="n_4aveValue【消防施設】&#10;有形固定資産減価償却率">
          <a:extLst>
            <a:ext uri="{FF2B5EF4-FFF2-40B4-BE49-F238E27FC236}">
              <a16:creationId xmlns:a16="http://schemas.microsoft.com/office/drawing/2014/main" id="{A0274800-74A1-484F-98CA-305E9542DF55}"/>
            </a:ext>
          </a:extLst>
        </xdr:cNvPr>
        <xdr:cNvSpPr txBox="1"/>
      </xdr:nvSpPr>
      <xdr:spPr>
        <a:xfrm>
          <a:off x="11102984" y="13569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15257</xdr:rowOff>
    </xdr:from>
    <xdr:ext cx="405111" cy="259045"/>
    <xdr:sp macro="" textlink="">
      <xdr:nvSpPr>
        <xdr:cNvPr id="781" name="n_1mainValue【消防施設】&#10;有形固定資産減価償却率">
          <a:extLst>
            <a:ext uri="{FF2B5EF4-FFF2-40B4-BE49-F238E27FC236}">
              <a16:creationId xmlns:a16="http://schemas.microsoft.com/office/drawing/2014/main" id="{796B000F-F6C0-49DA-8EF5-FDD79995227C}"/>
            </a:ext>
          </a:extLst>
        </xdr:cNvPr>
        <xdr:cNvSpPr txBox="1"/>
      </xdr:nvSpPr>
      <xdr:spPr>
        <a:xfrm>
          <a:off x="13437244" y="1426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13352</xdr:rowOff>
    </xdr:from>
    <xdr:ext cx="405111" cy="259045"/>
    <xdr:sp macro="" textlink="">
      <xdr:nvSpPr>
        <xdr:cNvPr id="782" name="n_2mainValue【消防施設】&#10;有形固定資産減価償却率">
          <a:extLst>
            <a:ext uri="{FF2B5EF4-FFF2-40B4-BE49-F238E27FC236}">
              <a16:creationId xmlns:a16="http://schemas.microsoft.com/office/drawing/2014/main" id="{6B031366-605E-4DF3-AB23-F240F2FD7DED}"/>
            </a:ext>
          </a:extLst>
        </xdr:cNvPr>
        <xdr:cNvSpPr txBox="1"/>
      </xdr:nvSpPr>
      <xdr:spPr>
        <a:xfrm>
          <a:off x="12675244" y="1426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135272</xdr:rowOff>
    </xdr:from>
    <xdr:ext cx="405111" cy="259045"/>
    <xdr:sp macro="" textlink="">
      <xdr:nvSpPr>
        <xdr:cNvPr id="783" name="n_3mainValue【消防施設】&#10;有形固定資産減価償却率">
          <a:extLst>
            <a:ext uri="{FF2B5EF4-FFF2-40B4-BE49-F238E27FC236}">
              <a16:creationId xmlns:a16="http://schemas.microsoft.com/office/drawing/2014/main" id="{A87E931C-7AAD-41A7-B990-863B3E2E46C5}"/>
            </a:ext>
          </a:extLst>
        </xdr:cNvPr>
        <xdr:cNvSpPr txBox="1"/>
      </xdr:nvSpPr>
      <xdr:spPr>
        <a:xfrm>
          <a:off x="11900544" y="1421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99077</xdr:rowOff>
    </xdr:from>
    <xdr:ext cx="405111" cy="259045"/>
    <xdr:sp macro="" textlink="">
      <xdr:nvSpPr>
        <xdr:cNvPr id="784" name="n_4mainValue【消防施設】&#10;有形固定資産減価償却率">
          <a:extLst>
            <a:ext uri="{FF2B5EF4-FFF2-40B4-BE49-F238E27FC236}">
              <a16:creationId xmlns:a16="http://schemas.microsoft.com/office/drawing/2014/main" id="{1599CA7F-2CF1-415A-9749-8F27E3F2ED55}"/>
            </a:ext>
          </a:extLst>
        </xdr:cNvPr>
        <xdr:cNvSpPr txBox="1"/>
      </xdr:nvSpPr>
      <xdr:spPr>
        <a:xfrm>
          <a:off x="11102984" y="1418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5" name="正方形/長方形 784">
          <a:extLst>
            <a:ext uri="{FF2B5EF4-FFF2-40B4-BE49-F238E27FC236}">
              <a16:creationId xmlns:a16="http://schemas.microsoft.com/office/drawing/2014/main" id="{AAD78882-7DCB-481C-A701-1EBF91CB6227}"/>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6" name="正方形/長方形 785">
          <a:extLst>
            <a:ext uri="{FF2B5EF4-FFF2-40B4-BE49-F238E27FC236}">
              <a16:creationId xmlns:a16="http://schemas.microsoft.com/office/drawing/2014/main" id="{2D0F3399-E9A6-4C24-A9F0-DED47CEC3C01}"/>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7" name="正方形/長方形 786">
          <a:extLst>
            <a:ext uri="{FF2B5EF4-FFF2-40B4-BE49-F238E27FC236}">
              <a16:creationId xmlns:a16="http://schemas.microsoft.com/office/drawing/2014/main" id="{9325A565-368C-4232-BA90-38223729B03B}"/>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8" name="正方形/長方形 787">
          <a:extLst>
            <a:ext uri="{FF2B5EF4-FFF2-40B4-BE49-F238E27FC236}">
              <a16:creationId xmlns:a16="http://schemas.microsoft.com/office/drawing/2014/main" id="{54602F72-4A23-4049-942B-14460AEA6B9D}"/>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9" name="正方形/長方形 788">
          <a:extLst>
            <a:ext uri="{FF2B5EF4-FFF2-40B4-BE49-F238E27FC236}">
              <a16:creationId xmlns:a16="http://schemas.microsoft.com/office/drawing/2014/main" id="{BBAD7979-44FA-462D-919E-7967FEDCCCD8}"/>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0" name="正方形/長方形 789">
          <a:extLst>
            <a:ext uri="{FF2B5EF4-FFF2-40B4-BE49-F238E27FC236}">
              <a16:creationId xmlns:a16="http://schemas.microsoft.com/office/drawing/2014/main" id="{067448F1-9297-41C9-B738-DF7E1A57953B}"/>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1" name="正方形/長方形 790">
          <a:extLst>
            <a:ext uri="{FF2B5EF4-FFF2-40B4-BE49-F238E27FC236}">
              <a16:creationId xmlns:a16="http://schemas.microsoft.com/office/drawing/2014/main" id="{FA9DFB68-C5C1-4648-89E8-86894B047833}"/>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2" name="正方形/長方形 791">
          <a:extLst>
            <a:ext uri="{FF2B5EF4-FFF2-40B4-BE49-F238E27FC236}">
              <a16:creationId xmlns:a16="http://schemas.microsoft.com/office/drawing/2014/main" id="{4E10B12C-05B5-4F92-9C34-6D1207BDCE9B}"/>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3" name="テキスト ボックス 792">
          <a:extLst>
            <a:ext uri="{FF2B5EF4-FFF2-40B4-BE49-F238E27FC236}">
              <a16:creationId xmlns:a16="http://schemas.microsoft.com/office/drawing/2014/main" id="{74A67A42-7942-49DD-AD1A-6970228F1E1F}"/>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4" name="直線コネクタ 793">
          <a:extLst>
            <a:ext uri="{FF2B5EF4-FFF2-40B4-BE49-F238E27FC236}">
              <a16:creationId xmlns:a16="http://schemas.microsoft.com/office/drawing/2014/main" id="{AF008D9C-D98E-4C9A-A75F-6CC7205CC9F2}"/>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95" name="直線コネクタ 794">
          <a:extLst>
            <a:ext uri="{FF2B5EF4-FFF2-40B4-BE49-F238E27FC236}">
              <a16:creationId xmlns:a16="http://schemas.microsoft.com/office/drawing/2014/main" id="{4587B6AE-4EA2-45F2-983F-2135E36207AD}"/>
            </a:ext>
          </a:extLst>
        </xdr:cNvPr>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6" name="テキスト ボックス 795">
          <a:extLst>
            <a:ext uri="{FF2B5EF4-FFF2-40B4-BE49-F238E27FC236}">
              <a16:creationId xmlns:a16="http://schemas.microsoft.com/office/drawing/2014/main" id="{F084109C-A05F-44A5-8226-CD14CAE63B8C}"/>
            </a:ext>
          </a:extLst>
        </xdr:cNvPr>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7" name="直線コネクタ 796">
          <a:extLst>
            <a:ext uri="{FF2B5EF4-FFF2-40B4-BE49-F238E27FC236}">
              <a16:creationId xmlns:a16="http://schemas.microsoft.com/office/drawing/2014/main" id="{616A78B1-2445-4CA4-A4E7-D786726FC082}"/>
            </a:ext>
          </a:extLst>
        </xdr:cNvPr>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8" name="テキスト ボックス 797">
          <a:extLst>
            <a:ext uri="{FF2B5EF4-FFF2-40B4-BE49-F238E27FC236}">
              <a16:creationId xmlns:a16="http://schemas.microsoft.com/office/drawing/2014/main" id="{2A11CBA3-9FCE-46A3-84BE-AE5378E2B40F}"/>
            </a:ext>
          </a:extLst>
        </xdr:cNvPr>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9" name="直線コネクタ 798">
          <a:extLst>
            <a:ext uri="{FF2B5EF4-FFF2-40B4-BE49-F238E27FC236}">
              <a16:creationId xmlns:a16="http://schemas.microsoft.com/office/drawing/2014/main" id="{A475C084-0427-4982-BAB6-6C7EFEF41FD1}"/>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800" name="テキスト ボックス 799">
          <a:extLst>
            <a:ext uri="{FF2B5EF4-FFF2-40B4-BE49-F238E27FC236}">
              <a16:creationId xmlns:a16="http://schemas.microsoft.com/office/drawing/2014/main" id="{9C9AAC0F-3182-4F94-B66C-8EE83A908412}"/>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801" name="直線コネクタ 800">
          <a:extLst>
            <a:ext uri="{FF2B5EF4-FFF2-40B4-BE49-F238E27FC236}">
              <a16:creationId xmlns:a16="http://schemas.microsoft.com/office/drawing/2014/main" id="{3C606C6F-37FD-4670-AE7F-4A91D6AAAD5B}"/>
            </a:ext>
          </a:extLst>
        </xdr:cNvPr>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802" name="テキスト ボックス 801">
          <a:extLst>
            <a:ext uri="{FF2B5EF4-FFF2-40B4-BE49-F238E27FC236}">
              <a16:creationId xmlns:a16="http://schemas.microsoft.com/office/drawing/2014/main" id="{B44483A5-2B7D-4DAD-AA70-B843F22378A5}"/>
            </a:ext>
          </a:extLst>
        </xdr:cNvPr>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3" name="直線コネクタ 802">
          <a:extLst>
            <a:ext uri="{FF2B5EF4-FFF2-40B4-BE49-F238E27FC236}">
              <a16:creationId xmlns:a16="http://schemas.microsoft.com/office/drawing/2014/main" id="{3B74353B-FF95-43F8-B13A-5893115F82D8}"/>
            </a:ext>
          </a:extLst>
        </xdr:cNvPr>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4" name="テキスト ボックス 803">
          <a:extLst>
            <a:ext uri="{FF2B5EF4-FFF2-40B4-BE49-F238E27FC236}">
              <a16:creationId xmlns:a16="http://schemas.microsoft.com/office/drawing/2014/main" id="{6AEE5381-D416-4104-AFAD-469CAB17D8A1}"/>
            </a:ext>
          </a:extLst>
        </xdr:cNvPr>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5" name="直線コネクタ 804">
          <a:extLst>
            <a:ext uri="{FF2B5EF4-FFF2-40B4-BE49-F238E27FC236}">
              <a16:creationId xmlns:a16="http://schemas.microsoft.com/office/drawing/2014/main" id="{66DD808A-B904-4831-AD49-67648F8B9231}"/>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6" name="テキスト ボックス 805">
          <a:extLst>
            <a:ext uri="{FF2B5EF4-FFF2-40B4-BE49-F238E27FC236}">
              <a16:creationId xmlns:a16="http://schemas.microsoft.com/office/drawing/2014/main" id="{44551C46-0951-425A-B93D-43EBFC7F3828}"/>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7" name="【消防施設】&#10;一人当たり面積グラフ枠">
          <a:extLst>
            <a:ext uri="{FF2B5EF4-FFF2-40B4-BE49-F238E27FC236}">
              <a16:creationId xmlns:a16="http://schemas.microsoft.com/office/drawing/2014/main" id="{0C150E20-699E-47EC-A1F3-AD918D0E70B4}"/>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0</xdr:rowOff>
    </xdr:from>
    <xdr:to>
      <xdr:col>116</xdr:col>
      <xdr:colOff>62864</xdr:colOff>
      <xdr:row>86</xdr:row>
      <xdr:rowOff>85089</xdr:rowOff>
    </xdr:to>
    <xdr:cxnSp macro="">
      <xdr:nvCxnSpPr>
        <xdr:cNvPr id="808" name="直線コネクタ 807">
          <a:extLst>
            <a:ext uri="{FF2B5EF4-FFF2-40B4-BE49-F238E27FC236}">
              <a16:creationId xmlns:a16="http://schemas.microsoft.com/office/drawing/2014/main" id="{DB3A31F1-5C78-4AC4-AF31-D5DE1707DE57}"/>
            </a:ext>
          </a:extLst>
        </xdr:cNvPr>
        <xdr:cNvCxnSpPr/>
      </xdr:nvCxnSpPr>
      <xdr:spPr>
        <a:xfrm flipV="1">
          <a:off x="19509104" y="13075920"/>
          <a:ext cx="0" cy="14262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88916</xdr:rowOff>
    </xdr:from>
    <xdr:ext cx="469744" cy="259045"/>
    <xdr:sp macro="" textlink="">
      <xdr:nvSpPr>
        <xdr:cNvPr id="809" name="【消防施設】&#10;一人当たり面積最小値テキスト">
          <a:extLst>
            <a:ext uri="{FF2B5EF4-FFF2-40B4-BE49-F238E27FC236}">
              <a16:creationId xmlns:a16="http://schemas.microsoft.com/office/drawing/2014/main" id="{8A3FD1DE-EAA3-4D6D-84D3-4185B4BB9E56}"/>
            </a:ext>
          </a:extLst>
        </xdr:cNvPr>
        <xdr:cNvSpPr txBox="1"/>
      </xdr:nvSpPr>
      <xdr:spPr>
        <a:xfrm>
          <a:off x="19547840" y="14505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85089</xdr:rowOff>
    </xdr:from>
    <xdr:to>
      <xdr:col>116</xdr:col>
      <xdr:colOff>152400</xdr:colOff>
      <xdr:row>86</xdr:row>
      <xdr:rowOff>85089</xdr:rowOff>
    </xdr:to>
    <xdr:cxnSp macro="">
      <xdr:nvCxnSpPr>
        <xdr:cNvPr id="810" name="直線コネクタ 809">
          <a:extLst>
            <a:ext uri="{FF2B5EF4-FFF2-40B4-BE49-F238E27FC236}">
              <a16:creationId xmlns:a16="http://schemas.microsoft.com/office/drawing/2014/main" id="{0A878384-EF52-474A-BD3B-C4E469650993}"/>
            </a:ext>
          </a:extLst>
        </xdr:cNvPr>
        <xdr:cNvCxnSpPr/>
      </xdr:nvCxnSpPr>
      <xdr:spPr>
        <a:xfrm>
          <a:off x="19443700" y="145021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118127</xdr:rowOff>
    </xdr:from>
    <xdr:ext cx="469744" cy="259045"/>
    <xdr:sp macro="" textlink="">
      <xdr:nvSpPr>
        <xdr:cNvPr id="811" name="【消防施設】&#10;一人当たり面積最大値テキスト">
          <a:extLst>
            <a:ext uri="{FF2B5EF4-FFF2-40B4-BE49-F238E27FC236}">
              <a16:creationId xmlns:a16="http://schemas.microsoft.com/office/drawing/2014/main" id="{77F6F7AA-E023-4873-A0B5-28E6D8DEAFD5}"/>
            </a:ext>
          </a:extLst>
        </xdr:cNvPr>
        <xdr:cNvSpPr txBox="1"/>
      </xdr:nvSpPr>
      <xdr:spPr>
        <a:xfrm>
          <a:off x="19547840" y="12858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0</xdr:rowOff>
    </xdr:from>
    <xdr:to>
      <xdr:col>116</xdr:col>
      <xdr:colOff>152400</xdr:colOff>
      <xdr:row>78</xdr:row>
      <xdr:rowOff>0</xdr:rowOff>
    </xdr:to>
    <xdr:cxnSp macro="">
      <xdr:nvCxnSpPr>
        <xdr:cNvPr id="812" name="直線コネクタ 811">
          <a:extLst>
            <a:ext uri="{FF2B5EF4-FFF2-40B4-BE49-F238E27FC236}">
              <a16:creationId xmlns:a16="http://schemas.microsoft.com/office/drawing/2014/main" id="{E8C1CD5B-CFDB-49DD-B21E-A0E5DFBC935D}"/>
            </a:ext>
          </a:extLst>
        </xdr:cNvPr>
        <xdr:cNvCxnSpPr/>
      </xdr:nvCxnSpPr>
      <xdr:spPr>
        <a:xfrm>
          <a:off x="19443700" y="130759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10177</xdr:rowOff>
    </xdr:from>
    <xdr:ext cx="469744" cy="259045"/>
    <xdr:sp macro="" textlink="">
      <xdr:nvSpPr>
        <xdr:cNvPr id="813" name="【消防施設】&#10;一人当たり面積平均値テキスト">
          <a:extLst>
            <a:ext uri="{FF2B5EF4-FFF2-40B4-BE49-F238E27FC236}">
              <a16:creationId xmlns:a16="http://schemas.microsoft.com/office/drawing/2014/main" id="{2CF468BE-DB31-4432-A4A3-57F855B99C04}"/>
            </a:ext>
          </a:extLst>
        </xdr:cNvPr>
        <xdr:cNvSpPr txBox="1"/>
      </xdr:nvSpPr>
      <xdr:spPr>
        <a:xfrm>
          <a:off x="19547840" y="140919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158750</xdr:rowOff>
    </xdr:from>
    <xdr:to>
      <xdr:col>116</xdr:col>
      <xdr:colOff>114300</xdr:colOff>
      <xdr:row>85</xdr:row>
      <xdr:rowOff>88900</xdr:rowOff>
    </xdr:to>
    <xdr:sp macro="" textlink="">
      <xdr:nvSpPr>
        <xdr:cNvPr id="814" name="フローチャート: 判断 813">
          <a:extLst>
            <a:ext uri="{FF2B5EF4-FFF2-40B4-BE49-F238E27FC236}">
              <a16:creationId xmlns:a16="http://schemas.microsoft.com/office/drawing/2014/main" id="{72E0FD54-24FB-4DE7-AC34-5B6EEED873CA}"/>
            </a:ext>
          </a:extLst>
        </xdr:cNvPr>
        <xdr:cNvSpPr/>
      </xdr:nvSpPr>
      <xdr:spPr>
        <a:xfrm>
          <a:off x="19458940" y="142405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168911</xdr:rowOff>
    </xdr:from>
    <xdr:to>
      <xdr:col>112</xdr:col>
      <xdr:colOff>38100</xdr:colOff>
      <xdr:row>85</xdr:row>
      <xdr:rowOff>99061</xdr:rowOff>
    </xdr:to>
    <xdr:sp macro="" textlink="">
      <xdr:nvSpPr>
        <xdr:cNvPr id="815" name="フローチャート: 判断 814">
          <a:extLst>
            <a:ext uri="{FF2B5EF4-FFF2-40B4-BE49-F238E27FC236}">
              <a16:creationId xmlns:a16="http://schemas.microsoft.com/office/drawing/2014/main" id="{23D2C8E2-0DCE-464A-8AF2-1C0927BF6305}"/>
            </a:ext>
          </a:extLst>
        </xdr:cNvPr>
        <xdr:cNvSpPr/>
      </xdr:nvSpPr>
      <xdr:spPr>
        <a:xfrm>
          <a:off x="18735040" y="1425067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1270</xdr:rowOff>
    </xdr:from>
    <xdr:to>
      <xdr:col>107</xdr:col>
      <xdr:colOff>101600</xdr:colOff>
      <xdr:row>85</xdr:row>
      <xdr:rowOff>102870</xdr:rowOff>
    </xdr:to>
    <xdr:sp macro="" textlink="">
      <xdr:nvSpPr>
        <xdr:cNvPr id="816" name="フローチャート: 判断 815">
          <a:extLst>
            <a:ext uri="{FF2B5EF4-FFF2-40B4-BE49-F238E27FC236}">
              <a16:creationId xmlns:a16="http://schemas.microsoft.com/office/drawing/2014/main" id="{DDBF9DEC-9452-4585-B7A8-15EF7A274C17}"/>
            </a:ext>
          </a:extLst>
        </xdr:cNvPr>
        <xdr:cNvSpPr/>
      </xdr:nvSpPr>
      <xdr:spPr>
        <a:xfrm>
          <a:off x="17937480" y="14250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2539</xdr:rowOff>
    </xdr:from>
    <xdr:to>
      <xdr:col>102</xdr:col>
      <xdr:colOff>165100</xdr:colOff>
      <xdr:row>85</xdr:row>
      <xdr:rowOff>104139</xdr:rowOff>
    </xdr:to>
    <xdr:sp macro="" textlink="">
      <xdr:nvSpPr>
        <xdr:cNvPr id="817" name="フローチャート: 判断 816">
          <a:extLst>
            <a:ext uri="{FF2B5EF4-FFF2-40B4-BE49-F238E27FC236}">
              <a16:creationId xmlns:a16="http://schemas.microsoft.com/office/drawing/2014/main" id="{46A8EF7F-24BA-4424-B762-281E865F2782}"/>
            </a:ext>
          </a:extLst>
        </xdr:cNvPr>
        <xdr:cNvSpPr/>
      </xdr:nvSpPr>
      <xdr:spPr>
        <a:xfrm>
          <a:off x="1716278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0</xdr:rowOff>
    </xdr:from>
    <xdr:to>
      <xdr:col>98</xdr:col>
      <xdr:colOff>38100</xdr:colOff>
      <xdr:row>85</xdr:row>
      <xdr:rowOff>101600</xdr:rowOff>
    </xdr:to>
    <xdr:sp macro="" textlink="">
      <xdr:nvSpPr>
        <xdr:cNvPr id="818" name="フローチャート: 判断 817">
          <a:extLst>
            <a:ext uri="{FF2B5EF4-FFF2-40B4-BE49-F238E27FC236}">
              <a16:creationId xmlns:a16="http://schemas.microsoft.com/office/drawing/2014/main" id="{1062EA22-4579-4424-9B4B-7354D66878BC}"/>
            </a:ext>
          </a:extLst>
        </xdr:cNvPr>
        <xdr:cNvSpPr/>
      </xdr:nvSpPr>
      <xdr:spPr>
        <a:xfrm>
          <a:off x="16388080" y="142494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2AE185AE-D247-4669-9953-E72F39B05447}"/>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A093293F-7652-45EA-AD8C-278299E7B683}"/>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F8F19A23-F6BC-4AD6-8512-888A22E23C0B}"/>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693F9E92-10AB-4413-976D-C1B1BB55CA86}"/>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3" name="テキスト ボックス 822">
          <a:extLst>
            <a:ext uri="{FF2B5EF4-FFF2-40B4-BE49-F238E27FC236}">
              <a16:creationId xmlns:a16="http://schemas.microsoft.com/office/drawing/2014/main" id="{59DB07ED-D259-433B-A185-6EEAD9CCF0E1}"/>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78739</xdr:rowOff>
    </xdr:from>
    <xdr:to>
      <xdr:col>116</xdr:col>
      <xdr:colOff>114300</xdr:colOff>
      <xdr:row>86</xdr:row>
      <xdr:rowOff>8889</xdr:rowOff>
    </xdr:to>
    <xdr:sp macro="" textlink="">
      <xdr:nvSpPr>
        <xdr:cNvPr id="824" name="楕円 823">
          <a:extLst>
            <a:ext uri="{FF2B5EF4-FFF2-40B4-BE49-F238E27FC236}">
              <a16:creationId xmlns:a16="http://schemas.microsoft.com/office/drawing/2014/main" id="{DC45A975-F891-4963-A78B-8A478629B4F6}"/>
            </a:ext>
          </a:extLst>
        </xdr:cNvPr>
        <xdr:cNvSpPr/>
      </xdr:nvSpPr>
      <xdr:spPr>
        <a:xfrm>
          <a:off x="19458940" y="1432813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57166</xdr:rowOff>
    </xdr:from>
    <xdr:ext cx="469744" cy="259045"/>
    <xdr:sp macro="" textlink="">
      <xdr:nvSpPr>
        <xdr:cNvPr id="825" name="【消防施設】&#10;一人当たり面積該当値テキスト">
          <a:extLst>
            <a:ext uri="{FF2B5EF4-FFF2-40B4-BE49-F238E27FC236}">
              <a16:creationId xmlns:a16="http://schemas.microsoft.com/office/drawing/2014/main" id="{7D948C41-CF3D-4DF7-AC86-2189C0BE9CE1}"/>
            </a:ext>
          </a:extLst>
        </xdr:cNvPr>
        <xdr:cNvSpPr txBox="1"/>
      </xdr:nvSpPr>
      <xdr:spPr>
        <a:xfrm>
          <a:off x="19547840" y="14306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81280</xdr:rowOff>
    </xdr:from>
    <xdr:to>
      <xdr:col>112</xdr:col>
      <xdr:colOff>38100</xdr:colOff>
      <xdr:row>86</xdr:row>
      <xdr:rowOff>11430</xdr:rowOff>
    </xdr:to>
    <xdr:sp macro="" textlink="">
      <xdr:nvSpPr>
        <xdr:cNvPr id="826" name="楕円 825">
          <a:extLst>
            <a:ext uri="{FF2B5EF4-FFF2-40B4-BE49-F238E27FC236}">
              <a16:creationId xmlns:a16="http://schemas.microsoft.com/office/drawing/2014/main" id="{41A723ED-6797-4C74-9B8A-AE0F7D7875D2}"/>
            </a:ext>
          </a:extLst>
        </xdr:cNvPr>
        <xdr:cNvSpPr/>
      </xdr:nvSpPr>
      <xdr:spPr>
        <a:xfrm>
          <a:off x="18735040" y="143306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129539</xdr:rowOff>
    </xdr:from>
    <xdr:to>
      <xdr:col>116</xdr:col>
      <xdr:colOff>63500</xdr:colOff>
      <xdr:row>85</xdr:row>
      <xdr:rowOff>132080</xdr:rowOff>
    </xdr:to>
    <xdr:cxnSp macro="">
      <xdr:nvCxnSpPr>
        <xdr:cNvPr id="827" name="直線コネクタ 826">
          <a:extLst>
            <a:ext uri="{FF2B5EF4-FFF2-40B4-BE49-F238E27FC236}">
              <a16:creationId xmlns:a16="http://schemas.microsoft.com/office/drawing/2014/main" id="{D58039A6-1182-47E1-8452-B91AAE5624EF}"/>
            </a:ext>
          </a:extLst>
        </xdr:cNvPr>
        <xdr:cNvCxnSpPr/>
      </xdr:nvCxnSpPr>
      <xdr:spPr>
        <a:xfrm flipV="1">
          <a:off x="18778220" y="14378939"/>
          <a:ext cx="731520" cy="2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82550</xdr:rowOff>
    </xdr:from>
    <xdr:to>
      <xdr:col>107</xdr:col>
      <xdr:colOff>101600</xdr:colOff>
      <xdr:row>86</xdr:row>
      <xdr:rowOff>12700</xdr:rowOff>
    </xdr:to>
    <xdr:sp macro="" textlink="">
      <xdr:nvSpPr>
        <xdr:cNvPr id="828" name="楕円 827">
          <a:extLst>
            <a:ext uri="{FF2B5EF4-FFF2-40B4-BE49-F238E27FC236}">
              <a16:creationId xmlns:a16="http://schemas.microsoft.com/office/drawing/2014/main" id="{2CACDEA6-8F8A-4261-85A5-003733DB8089}"/>
            </a:ext>
          </a:extLst>
        </xdr:cNvPr>
        <xdr:cNvSpPr/>
      </xdr:nvSpPr>
      <xdr:spPr>
        <a:xfrm>
          <a:off x="17937480" y="143319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132080</xdr:rowOff>
    </xdr:from>
    <xdr:to>
      <xdr:col>111</xdr:col>
      <xdr:colOff>177800</xdr:colOff>
      <xdr:row>85</xdr:row>
      <xdr:rowOff>133350</xdr:rowOff>
    </xdr:to>
    <xdr:cxnSp macro="">
      <xdr:nvCxnSpPr>
        <xdr:cNvPr id="829" name="直線コネクタ 828">
          <a:extLst>
            <a:ext uri="{FF2B5EF4-FFF2-40B4-BE49-F238E27FC236}">
              <a16:creationId xmlns:a16="http://schemas.microsoft.com/office/drawing/2014/main" id="{B6859BDD-7713-45E8-BE35-A60EB702CCF4}"/>
            </a:ext>
          </a:extLst>
        </xdr:cNvPr>
        <xdr:cNvCxnSpPr/>
      </xdr:nvCxnSpPr>
      <xdr:spPr>
        <a:xfrm flipV="1">
          <a:off x="17988280" y="14381480"/>
          <a:ext cx="78994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86361</xdr:rowOff>
    </xdr:from>
    <xdr:to>
      <xdr:col>102</xdr:col>
      <xdr:colOff>165100</xdr:colOff>
      <xdr:row>86</xdr:row>
      <xdr:rowOff>16511</xdr:rowOff>
    </xdr:to>
    <xdr:sp macro="" textlink="">
      <xdr:nvSpPr>
        <xdr:cNvPr id="830" name="楕円 829">
          <a:extLst>
            <a:ext uri="{FF2B5EF4-FFF2-40B4-BE49-F238E27FC236}">
              <a16:creationId xmlns:a16="http://schemas.microsoft.com/office/drawing/2014/main" id="{2513EB77-F901-4829-8260-A75F39847BD0}"/>
            </a:ext>
          </a:extLst>
        </xdr:cNvPr>
        <xdr:cNvSpPr/>
      </xdr:nvSpPr>
      <xdr:spPr>
        <a:xfrm>
          <a:off x="17162780" y="1433576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133350</xdr:rowOff>
    </xdr:from>
    <xdr:to>
      <xdr:col>107</xdr:col>
      <xdr:colOff>50800</xdr:colOff>
      <xdr:row>85</xdr:row>
      <xdr:rowOff>137161</xdr:rowOff>
    </xdr:to>
    <xdr:cxnSp macro="">
      <xdr:nvCxnSpPr>
        <xdr:cNvPr id="831" name="直線コネクタ 830">
          <a:extLst>
            <a:ext uri="{FF2B5EF4-FFF2-40B4-BE49-F238E27FC236}">
              <a16:creationId xmlns:a16="http://schemas.microsoft.com/office/drawing/2014/main" id="{929CC38C-B9A3-4CE3-9378-18F5AC51F30A}"/>
            </a:ext>
          </a:extLst>
        </xdr:cNvPr>
        <xdr:cNvCxnSpPr/>
      </xdr:nvCxnSpPr>
      <xdr:spPr>
        <a:xfrm flipV="1">
          <a:off x="17213580" y="14382750"/>
          <a:ext cx="7747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88900</xdr:rowOff>
    </xdr:from>
    <xdr:to>
      <xdr:col>98</xdr:col>
      <xdr:colOff>38100</xdr:colOff>
      <xdr:row>86</xdr:row>
      <xdr:rowOff>19050</xdr:rowOff>
    </xdr:to>
    <xdr:sp macro="" textlink="">
      <xdr:nvSpPr>
        <xdr:cNvPr id="832" name="楕円 831">
          <a:extLst>
            <a:ext uri="{FF2B5EF4-FFF2-40B4-BE49-F238E27FC236}">
              <a16:creationId xmlns:a16="http://schemas.microsoft.com/office/drawing/2014/main" id="{9B3471EF-3E28-4483-AB92-5D49D4347E11}"/>
            </a:ext>
          </a:extLst>
        </xdr:cNvPr>
        <xdr:cNvSpPr/>
      </xdr:nvSpPr>
      <xdr:spPr>
        <a:xfrm>
          <a:off x="16388080" y="143383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137161</xdr:rowOff>
    </xdr:from>
    <xdr:to>
      <xdr:col>102</xdr:col>
      <xdr:colOff>114300</xdr:colOff>
      <xdr:row>85</xdr:row>
      <xdr:rowOff>139700</xdr:rowOff>
    </xdr:to>
    <xdr:cxnSp macro="">
      <xdr:nvCxnSpPr>
        <xdr:cNvPr id="833" name="直線コネクタ 832">
          <a:extLst>
            <a:ext uri="{FF2B5EF4-FFF2-40B4-BE49-F238E27FC236}">
              <a16:creationId xmlns:a16="http://schemas.microsoft.com/office/drawing/2014/main" id="{99197460-635F-4EFB-8777-65C0CBCD461D}"/>
            </a:ext>
          </a:extLst>
        </xdr:cNvPr>
        <xdr:cNvCxnSpPr/>
      </xdr:nvCxnSpPr>
      <xdr:spPr>
        <a:xfrm flipV="1">
          <a:off x="16431260" y="14386561"/>
          <a:ext cx="782320" cy="2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115588</xdr:rowOff>
    </xdr:from>
    <xdr:ext cx="469744" cy="259045"/>
    <xdr:sp macro="" textlink="">
      <xdr:nvSpPr>
        <xdr:cNvPr id="834" name="n_1aveValue【消防施設】&#10;一人当たり面積">
          <a:extLst>
            <a:ext uri="{FF2B5EF4-FFF2-40B4-BE49-F238E27FC236}">
              <a16:creationId xmlns:a16="http://schemas.microsoft.com/office/drawing/2014/main" id="{F602DC67-276D-4B6B-A75C-78DCD1619352}"/>
            </a:ext>
          </a:extLst>
        </xdr:cNvPr>
        <xdr:cNvSpPr txBox="1"/>
      </xdr:nvSpPr>
      <xdr:spPr>
        <a:xfrm>
          <a:off x="18561127" y="14029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119397</xdr:rowOff>
    </xdr:from>
    <xdr:ext cx="469744" cy="259045"/>
    <xdr:sp macro="" textlink="">
      <xdr:nvSpPr>
        <xdr:cNvPr id="835" name="n_2aveValue【消防施設】&#10;一人当たり面積">
          <a:extLst>
            <a:ext uri="{FF2B5EF4-FFF2-40B4-BE49-F238E27FC236}">
              <a16:creationId xmlns:a16="http://schemas.microsoft.com/office/drawing/2014/main" id="{B281BE93-3511-47CF-AB1F-AA58986C566F}"/>
            </a:ext>
          </a:extLst>
        </xdr:cNvPr>
        <xdr:cNvSpPr txBox="1"/>
      </xdr:nvSpPr>
      <xdr:spPr>
        <a:xfrm>
          <a:off x="17776267" y="14033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120666</xdr:rowOff>
    </xdr:from>
    <xdr:ext cx="469744" cy="259045"/>
    <xdr:sp macro="" textlink="">
      <xdr:nvSpPr>
        <xdr:cNvPr id="836" name="n_3aveValue【消防施設】&#10;一人当たり面積">
          <a:extLst>
            <a:ext uri="{FF2B5EF4-FFF2-40B4-BE49-F238E27FC236}">
              <a16:creationId xmlns:a16="http://schemas.microsoft.com/office/drawing/2014/main" id="{B736DEAF-4705-4876-820C-58E5829E55F7}"/>
            </a:ext>
          </a:extLst>
        </xdr:cNvPr>
        <xdr:cNvSpPr txBox="1"/>
      </xdr:nvSpPr>
      <xdr:spPr>
        <a:xfrm>
          <a:off x="17001567" y="14034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118127</xdr:rowOff>
    </xdr:from>
    <xdr:ext cx="469744" cy="259045"/>
    <xdr:sp macro="" textlink="">
      <xdr:nvSpPr>
        <xdr:cNvPr id="837" name="n_4aveValue【消防施設】&#10;一人当たり面積">
          <a:extLst>
            <a:ext uri="{FF2B5EF4-FFF2-40B4-BE49-F238E27FC236}">
              <a16:creationId xmlns:a16="http://schemas.microsoft.com/office/drawing/2014/main" id="{06C7C986-5D68-41E8-A23F-DBD2008EC248}"/>
            </a:ext>
          </a:extLst>
        </xdr:cNvPr>
        <xdr:cNvSpPr txBox="1"/>
      </xdr:nvSpPr>
      <xdr:spPr>
        <a:xfrm>
          <a:off x="16226867" y="14032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2557</xdr:rowOff>
    </xdr:from>
    <xdr:ext cx="469744" cy="259045"/>
    <xdr:sp macro="" textlink="">
      <xdr:nvSpPr>
        <xdr:cNvPr id="838" name="n_1mainValue【消防施設】&#10;一人当たり面積">
          <a:extLst>
            <a:ext uri="{FF2B5EF4-FFF2-40B4-BE49-F238E27FC236}">
              <a16:creationId xmlns:a16="http://schemas.microsoft.com/office/drawing/2014/main" id="{96ADADB1-E9CE-4DC7-92B8-1B99C8578BFF}"/>
            </a:ext>
          </a:extLst>
        </xdr:cNvPr>
        <xdr:cNvSpPr txBox="1"/>
      </xdr:nvSpPr>
      <xdr:spPr>
        <a:xfrm>
          <a:off x="18561127" y="14419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3827</xdr:rowOff>
    </xdr:from>
    <xdr:ext cx="469744" cy="259045"/>
    <xdr:sp macro="" textlink="">
      <xdr:nvSpPr>
        <xdr:cNvPr id="839" name="n_2mainValue【消防施設】&#10;一人当たり面積">
          <a:extLst>
            <a:ext uri="{FF2B5EF4-FFF2-40B4-BE49-F238E27FC236}">
              <a16:creationId xmlns:a16="http://schemas.microsoft.com/office/drawing/2014/main" id="{4D1FF4FB-DD34-4EEC-BB56-4A91189C5370}"/>
            </a:ext>
          </a:extLst>
        </xdr:cNvPr>
        <xdr:cNvSpPr txBox="1"/>
      </xdr:nvSpPr>
      <xdr:spPr>
        <a:xfrm>
          <a:off x="17776267" y="14420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7638</xdr:rowOff>
    </xdr:from>
    <xdr:ext cx="469744" cy="259045"/>
    <xdr:sp macro="" textlink="">
      <xdr:nvSpPr>
        <xdr:cNvPr id="840" name="n_3mainValue【消防施設】&#10;一人当たり面積">
          <a:extLst>
            <a:ext uri="{FF2B5EF4-FFF2-40B4-BE49-F238E27FC236}">
              <a16:creationId xmlns:a16="http://schemas.microsoft.com/office/drawing/2014/main" id="{44025F05-2B94-4336-99B0-36780E1DB838}"/>
            </a:ext>
          </a:extLst>
        </xdr:cNvPr>
        <xdr:cNvSpPr txBox="1"/>
      </xdr:nvSpPr>
      <xdr:spPr>
        <a:xfrm>
          <a:off x="17001567" y="14424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10177</xdr:rowOff>
    </xdr:from>
    <xdr:ext cx="469744" cy="259045"/>
    <xdr:sp macro="" textlink="">
      <xdr:nvSpPr>
        <xdr:cNvPr id="841" name="n_4mainValue【消防施設】&#10;一人当たり面積">
          <a:extLst>
            <a:ext uri="{FF2B5EF4-FFF2-40B4-BE49-F238E27FC236}">
              <a16:creationId xmlns:a16="http://schemas.microsoft.com/office/drawing/2014/main" id="{B63A724D-364F-49AE-9D5B-37AD4B031C1A}"/>
            </a:ext>
          </a:extLst>
        </xdr:cNvPr>
        <xdr:cNvSpPr txBox="1"/>
      </xdr:nvSpPr>
      <xdr:spPr>
        <a:xfrm>
          <a:off x="16226867" y="14427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2" name="正方形/長方形 841">
          <a:extLst>
            <a:ext uri="{FF2B5EF4-FFF2-40B4-BE49-F238E27FC236}">
              <a16:creationId xmlns:a16="http://schemas.microsoft.com/office/drawing/2014/main" id="{B390B2C7-9B1F-4191-AD8D-093781EC5BAE}"/>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3" name="正方形/長方形 842">
          <a:extLst>
            <a:ext uri="{FF2B5EF4-FFF2-40B4-BE49-F238E27FC236}">
              <a16:creationId xmlns:a16="http://schemas.microsoft.com/office/drawing/2014/main" id="{8185BDA1-C3F7-4E7F-B140-7CF378EB534B}"/>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4" name="正方形/長方形 843">
          <a:extLst>
            <a:ext uri="{FF2B5EF4-FFF2-40B4-BE49-F238E27FC236}">
              <a16:creationId xmlns:a16="http://schemas.microsoft.com/office/drawing/2014/main" id="{CE5E71A5-1982-4F63-9856-53EAE7B27650}"/>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5" name="正方形/長方形 844">
          <a:extLst>
            <a:ext uri="{FF2B5EF4-FFF2-40B4-BE49-F238E27FC236}">
              <a16:creationId xmlns:a16="http://schemas.microsoft.com/office/drawing/2014/main" id="{FC6FB73E-3F40-4B78-B171-644E768D61AF}"/>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6" name="正方形/長方形 845">
          <a:extLst>
            <a:ext uri="{FF2B5EF4-FFF2-40B4-BE49-F238E27FC236}">
              <a16:creationId xmlns:a16="http://schemas.microsoft.com/office/drawing/2014/main" id="{B83ADEFD-DD36-4C29-BC54-C18D374B591C}"/>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7" name="正方形/長方形 846">
          <a:extLst>
            <a:ext uri="{FF2B5EF4-FFF2-40B4-BE49-F238E27FC236}">
              <a16:creationId xmlns:a16="http://schemas.microsoft.com/office/drawing/2014/main" id="{32E57742-A26A-4527-8671-467F2CA6DAA2}"/>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8" name="正方形/長方形 847">
          <a:extLst>
            <a:ext uri="{FF2B5EF4-FFF2-40B4-BE49-F238E27FC236}">
              <a16:creationId xmlns:a16="http://schemas.microsoft.com/office/drawing/2014/main" id="{38759DA5-0260-4A40-8B73-68887A0098BC}"/>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9" name="正方形/長方形 848">
          <a:extLst>
            <a:ext uri="{FF2B5EF4-FFF2-40B4-BE49-F238E27FC236}">
              <a16:creationId xmlns:a16="http://schemas.microsoft.com/office/drawing/2014/main" id="{6F110D25-7B6E-487F-9BD2-2A4135DD9C5F}"/>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50" name="テキスト ボックス 849">
          <a:extLst>
            <a:ext uri="{FF2B5EF4-FFF2-40B4-BE49-F238E27FC236}">
              <a16:creationId xmlns:a16="http://schemas.microsoft.com/office/drawing/2014/main" id="{E47C4D9C-1D54-4EAF-9D34-561CCC346360}"/>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1" name="直線コネクタ 850">
          <a:extLst>
            <a:ext uri="{FF2B5EF4-FFF2-40B4-BE49-F238E27FC236}">
              <a16:creationId xmlns:a16="http://schemas.microsoft.com/office/drawing/2014/main" id="{9A666F11-5BCA-41F2-AC86-3D2709A8E8DC}"/>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2" name="テキスト ボックス 851">
          <a:extLst>
            <a:ext uri="{FF2B5EF4-FFF2-40B4-BE49-F238E27FC236}">
              <a16:creationId xmlns:a16="http://schemas.microsoft.com/office/drawing/2014/main" id="{FFF8C453-937F-49AF-AF53-3909CE2BC69C}"/>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3" name="直線コネクタ 852">
          <a:extLst>
            <a:ext uri="{FF2B5EF4-FFF2-40B4-BE49-F238E27FC236}">
              <a16:creationId xmlns:a16="http://schemas.microsoft.com/office/drawing/2014/main" id="{E334C69B-FAA9-4F22-870B-4AC861F25799}"/>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4" name="テキスト ボックス 853">
          <a:extLst>
            <a:ext uri="{FF2B5EF4-FFF2-40B4-BE49-F238E27FC236}">
              <a16:creationId xmlns:a16="http://schemas.microsoft.com/office/drawing/2014/main" id="{AD87618C-BB79-4279-99B7-1DEADB0458BD}"/>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5" name="直線コネクタ 854">
          <a:extLst>
            <a:ext uri="{FF2B5EF4-FFF2-40B4-BE49-F238E27FC236}">
              <a16:creationId xmlns:a16="http://schemas.microsoft.com/office/drawing/2014/main" id="{2D1066BB-4353-4F3A-BCBF-DD0683E04320}"/>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6" name="テキスト ボックス 855">
          <a:extLst>
            <a:ext uri="{FF2B5EF4-FFF2-40B4-BE49-F238E27FC236}">
              <a16:creationId xmlns:a16="http://schemas.microsoft.com/office/drawing/2014/main" id="{D4E08529-D3BC-4A7C-9C68-F4B45AE56F69}"/>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7" name="直線コネクタ 856">
          <a:extLst>
            <a:ext uri="{FF2B5EF4-FFF2-40B4-BE49-F238E27FC236}">
              <a16:creationId xmlns:a16="http://schemas.microsoft.com/office/drawing/2014/main" id="{F00A7DA1-D50E-44BC-B857-7F269BC719B0}"/>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8" name="テキスト ボックス 857">
          <a:extLst>
            <a:ext uri="{FF2B5EF4-FFF2-40B4-BE49-F238E27FC236}">
              <a16:creationId xmlns:a16="http://schemas.microsoft.com/office/drawing/2014/main" id="{61F1B053-4E81-4266-9589-A40F0E8CF544}"/>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9" name="直線コネクタ 858">
          <a:extLst>
            <a:ext uri="{FF2B5EF4-FFF2-40B4-BE49-F238E27FC236}">
              <a16:creationId xmlns:a16="http://schemas.microsoft.com/office/drawing/2014/main" id="{9820ED2F-EDA5-46E4-941F-B2161893F007}"/>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60" name="テキスト ボックス 859">
          <a:extLst>
            <a:ext uri="{FF2B5EF4-FFF2-40B4-BE49-F238E27FC236}">
              <a16:creationId xmlns:a16="http://schemas.microsoft.com/office/drawing/2014/main" id="{13E1AAE5-91EB-42AA-9B1D-70B0E90676D7}"/>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1" name="直線コネクタ 860">
          <a:extLst>
            <a:ext uri="{FF2B5EF4-FFF2-40B4-BE49-F238E27FC236}">
              <a16:creationId xmlns:a16="http://schemas.microsoft.com/office/drawing/2014/main" id="{78CA9AD2-E604-4B3D-9DBC-E92DDCC14EDB}"/>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2" name="テキスト ボックス 861">
          <a:extLst>
            <a:ext uri="{FF2B5EF4-FFF2-40B4-BE49-F238E27FC236}">
              <a16:creationId xmlns:a16="http://schemas.microsoft.com/office/drawing/2014/main" id="{7F4870B9-F5A4-4542-8440-7FCF50791015}"/>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3" name="直線コネクタ 862">
          <a:extLst>
            <a:ext uri="{FF2B5EF4-FFF2-40B4-BE49-F238E27FC236}">
              <a16:creationId xmlns:a16="http://schemas.microsoft.com/office/drawing/2014/main" id="{E7BC5F66-A46B-45CC-9F4A-15B9EFD62FFA}"/>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4" name="テキスト ボックス 863">
          <a:extLst>
            <a:ext uri="{FF2B5EF4-FFF2-40B4-BE49-F238E27FC236}">
              <a16:creationId xmlns:a16="http://schemas.microsoft.com/office/drawing/2014/main" id="{51FA0BEE-330E-4014-B0F9-1A4BD079A8CF}"/>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5" name="直線コネクタ 864">
          <a:extLst>
            <a:ext uri="{FF2B5EF4-FFF2-40B4-BE49-F238E27FC236}">
              <a16:creationId xmlns:a16="http://schemas.microsoft.com/office/drawing/2014/main" id="{620B4E9F-3708-44E3-A3E5-8F8DAA6CB4C8}"/>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6" name="【庁舎】&#10;有形固定資産減価償却率グラフ枠">
          <a:extLst>
            <a:ext uri="{FF2B5EF4-FFF2-40B4-BE49-F238E27FC236}">
              <a16:creationId xmlns:a16="http://schemas.microsoft.com/office/drawing/2014/main" id="{B48A6F8E-ED20-430D-8458-5F502A83A522}"/>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82731</xdr:rowOff>
    </xdr:from>
    <xdr:to>
      <xdr:col>85</xdr:col>
      <xdr:colOff>126364</xdr:colOff>
      <xdr:row>108</xdr:row>
      <xdr:rowOff>144780</xdr:rowOff>
    </xdr:to>
    <xdr:cxnSp macro="">
      <xdr:nvCxnSpPr>
        <xdr:cNvPr id="867" name="直線コネクタ 866">
          <a:extLst>
            <a:ext uri="{FF2B5EF4-FFF2-40B4-BE49-F238E27FC236}">
              <a16:creationId xmlns:a16="http://schemas.microsoft.com/office/drawing/2014/main" id="{3A221A85-6A49-4C3A-9C44-0E801448B7B4}"/>
            </a:ext>
          </a:extLst>
        </xdr:cNvPr>
        <xdr:cNvCxnSpPr/>
      </xdr:nvCxnSpPr>
      <xdr:spPr>
        <a:xfrm flipV="1">
          <a:off x="14375764" y="16846731"/>
          <a:ext cx="0" cy="14031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148607</xdr:rowOff>
    </xdr:from>
    <xdr:ext cx="405111" cy="259045"/>
    <xdr:sp macro="" textlink="">
      <xdr:nvSpPr>
        <xdr:cNvPr id="868" name="【庁舎】&#10;有形固定資産減価償却率最小値テキスト">
          <a:extLst>
            <a:ext uri="{FF2B5EF4-FFF2-40B4-BE49-F238E27FC236}">
              <a16:creationId xmlns:a16="http://schemas.microsoft.com/office/drawing/2014/main" id="{8986734D-7B72-4764-AF33-C189A514AC19}"/>
            </a:ext>
          </a:extLst>
        </xdr:cNvPr>
        <xdr:cNvSpPr txBox="1"/>
      </xdr:nvSpPr>
      <xdr:spPr>
        <a:xfrm>
          <a:off x="14414500" y="18253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144780</xdr:rowOff>
    </xdr:from>
    <xdr:to>
      <xdr:col>86</xdr:col>
      <xdr:colOff>25400</xdr:colOff>
      <xdr:row>108</xdr:row>
      <xdr:rowOff>144780</xdr:rowOff>
    </xdr:to>
    <xdr:cxnSp macro="">
      <xdr:nvCxnSpPr>
        <xdr:cNvPr id="869" name="直線コネクタ 868">
          <a:extLst>
            <a:ext uri="{FF2B5EF4-FFF2-40B4-BE49-F238E27FC236}">
              <a16:creationId xmlns:a16="http://schemas.microsoft.com/office/drawing/2014/main" id="{83E49890-C72E-41F1-9F33-3B1E9AFC2C43}"/>
            </a:ext>
          </a:extLst>
        </xdr:cNvPr>
        <xdr:cNvCxnSpPr/>
      </xdr:nvCxnSpPr>
      <xdr:spPr>
        <a:xfrm>
          <a:off x="14287500" y="182499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29408</xdr:rowOff>
    </xdr:from>
    <xdr:ext cx="340478" cy="259045"/>
    <xdr:sp macro="" textlink="">
      <xdr:nvSpPr>
        <xdr:cNvPr id="870" name="【庁舎】&#10;有形固定資産減価償却率最大値テキスト">
          <a:extLst>
            <a:ext uri="{FF2B5EF4-FFF2-40B4-BE49-F238E27FC236}">
              <a16:creationId xmlns:a16="http://schemas.microsoft.com/office/drawing/2014/main" id="{D021F621-E09A-4EE3-9799-24ECD6A4B5E7}"/>
            </a:ext>
          </a:extLst>
        </xdr:cNvPr>
        <xdr:cNvSpPr txBox="1"/>
      </xdr:nvSpPr>
      <xdr:spPr>
        <a:xfrm>
          <a:off x="14414500" y="1662576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82731</xdr:rowOff>
    </xdr:from>
    <xdr:to>
      <xdr:col>86</xdr:col>
      <xdr:colOff>25400</xdr:colOff>
      <xdr:row>100</xdr:row>
      <xdr:rowOff>82731</xdr:rowOff>
    </xdr:to>
    <xdr:cxnSp macro="">
      <xdr:nvCxnSpPr>
        <xdr:cNvPr id="871" name="直線コネクタ 870">
          <a:extLst>
            <a:ext uri="{FF2B5EF4-FFF2-40B4-BE49-F238E27FC236}">
              <a16:creationId xmlns:a16="http://schemas.microsoft.com/office/drawing/2014/main" id="{35109A33-410A-49CD-B17D-4D584661ACCC}"/>
            </a:ext>
          </a:extLst>
        </xdr:cNvPr>
        <xdr:cNvCxnSpPr/>
      </xdr:nvCxnSpPr>
      <xdr:spPr>
        <a:xfrm>
          <a:off x="14287500" y="168467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151147</xdr:rowOff>
    </xdr:from>
    <xdr:ext cx="405111" cy="259045"/>
    <xdr:sp macro="" textlink="">
      <xdr:nvSpPr>
        <xdr:cNvPr id="872" name="【庁舎】&#10;有形固定資産減価償却率平均値テキスト">
          <a:extLst>
            <a:ext uri="{FF2B5EF4-FFF2-40B4-BE49-F238E27FC236}">
              <a16:creationId xmlns:a16="http://schemas.microsoft.com/office/drawing/2014/main" id="{1781E836-CFFA-4AAE-96EF-A6F62B3F13E2}"/>
            </a:ext>
          </a:extLst>
        </xdr:cNvPr>
        <xdr:cNvSpPr txBox="1"/>
      </xdr:nvSpPr>
      <xdr:spPr>
        <a:xfrm>
          <a:off x="14414500" y="174180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128270</xdr:rowOff>
    </xdr:from>
    <xdr:to>
      <xdr:col>85</xdr:col>
      <xdr:colOff>177800</xdr:colOff>
      <xdr:row>105</xdr:row>
      <xdr:rowOff>58420</xdr:rowOff>
    </xdr:to>
    <xdr:sp macro="" textlink="">
      <xdr:nvSpPr>
        <xdr:cNvPr id="873" name="フローチャート: 判断 872">
          <a:extLst>
            <a:ext uri="{FF2B5EF4-FFF2-40B4-BE49-F238E27FC236}">
              <a16:creationId xmlns:a16="http://schemas.microsoft.com/office/drawing/2014/main" id="{88B4BAFE-0318-4365-9466-477E9AF83382}"/>
            </a:ext>
          </a:extLst>
        </xdr:cNvPr>
        <xdr:cNvSpPr/>
      </xdr:nvSpPr>
      <xdr:spPr>
        <a:xfrm>
          <a:off x="14325600" y="1756283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110308</xdr:rowOff>
    </xdr:from>
    <xdr:to>
      <xdr:col>81</xdr:col>
      <xdr:colOff>101600</xdr:colOff>
      <xdr:row>105</xdr:row>
      <xdr:rowOff>40458</xdr:rowOff>
    </xdr:to>
    <xdr:sp macro="" textlink="">
      <xdr:nvSpPr>
        <xdr:cNvPr id="874" name="フローチャート: 判断 873">
          <a:extLst>
            <a:ext uri="{FF2B5EF4-FFF2-40B4-BE49-F238E27FC236}">
              <a16:creationId xmlns:a16="http://schemas.microsoft.com/office/drawing/2014/main" id="{DF09C2F9-7CA4-4409-9A5C-9A1574240997}"/>
            </a:ext>
          </a:extLst>
        </xdr:cNvPr>
        <xdr:cNvSpPr/>
      </xdr:nvSpPr>
      <xdr:spPr>
        <a:xfrm>
          <a:off x="13578840" y="175448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58057</xdr:rowOff>
    </xdr:from>
    <xdr:to>
      <xdr:col>76</xdr:col>
      <xdr:colOff>165100</xdr:colOff>
      <xdr:row>104</xdr:row>
      <xdr:rowOff>159657</xdr:rowOff>
    </xdr:to>
    <xdr:sp macro="" textlink="">
      <xdr:nvSpPr>
        <xdr:cNvPr id="875" name="フローチャート: 判断 874">
          <a:extLst>
            <a:ext uri="{FF2B5EF4-FFF2-40B4-BE49-F238E27FC236}">
              <a16:creationId xmlns:a16="http://schemas.microsoft.com/office/drawing/2014/main" id="{303BFB9A-EAF6-4C99-BC54-027991EF345D}"/>
            </a:ext>
          </a:extLst>
        </xdr:cNvPr>
        <xdr:cNvSpPr/>
      </xdr:nvSpPr>
      <xdr:spPr>
        <a:xfrm>
          <a:off x="12804140" y="17492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64588</xdr:rowOff>
    </xdr:from>
    <xdr:to>
      <xdr:col>72</xdr:col>
      <xdr:colOff>38100</xdr:colOff>
      <xdr:row>104</xdr:row>
      <xdr:rowOff>166188</xdr:rowOff>
    </xdr:to>
    <xdr:sp macro="" textlink="">
      <xdr:nvSpPr>
        <xdr:cNvPr id="876" name="フローチャート: 判断 875">
          <a:extLst>
            <a:ext uri="{FF2B5EF4-FFF2-40B4-BE49-F238E27FC236}">
              <a16:creationId xmlns:a16="http://schemas.microsoft.com/office/drawing/2014/main" id="{23AC15C7-0CF6-4103-984D-9FA18C49CC4B}"/>
            </a:ext>
          </a:extLst>
        </xdr:cNvPr>
        <xdr:cNvSpPr/>
      </xdr:nvSpPr>
      <xdr:spPr>
        <a:xfrm>
          <a:off x="12029440" y="1749914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41729</xdr:rowOff>
    </xdr:from>
    <xdr:to>
      <xdr:col>67</xdr:col>
      <xdr:colOff>101600</xdr:colOff>
      <xdr:row>104</xdr:row>
      <xdr:rowOff>143329</xdr:rowOff>
    </xdr:to>
    <xdr:sp macro="" textlink="">
      <xdr:nvSpPr>
        <xdr:cNvPr id="877" name="フローチャート: 判断 876">
          <a:extLst>
            <a:ext uri="{FF2B5EF4-FFF2-40B4-BE49-F238E27FC236}">
              <a16:creationId xmlns:a16="http://schemas.microsoft.com/office/drawing/2014/main" id="{D7B2F4EA-BC09-4064-B40C-41F857255ED2}"/>
            </a:ext>
          </a:extLst>
        </xdr:cNvPr>
        <xdr:cNvSpPr/>
      </xdr:nvSpPr>
      <xdr:spPr>
        <a:xfrm>
          <a:off x="11231880" y="17476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81798229-9927-474A-AA70-AE7CDD321B3E}"/>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E9103FD4-1E2A-4DBB-A0E4-BB57A6C6A748}"/>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658072EB-28F9-4D53-B6EA-A6887103AA58}"/>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49C5AABB-CB7F-46FB-8D9A-8E28D05C9ABD}"/>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2" name="テキスト ボックス 881">
          <a:extLst>
            <a:ext uri="{FF2B5EF4-FFF2-40B4-BE49-F238E27FC236}">
              <a16:creationId xmlns:a16="http://schemas.microsoft.com/office/drawing/2014/main" id="{2476B992-B5FD-448C-8FC5-B6BDEA6DA504}"/>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98879</xdr:rowOff>
    </xdr:from>
    <xdr:to>
      <xdr:col>85</xdr:col>
      <xdr:colOff>177800</xdr:colOff>
      <xdr:row>108</xdr:row>
      <xdr:rowOff>29029</xdr:rowOff>
    </xdr:to>
    <xdr:sp macro="" textlink="">
      <xdr:nvSpPr>
        <xdr:cNvPr id="883" name="楕円 882">
          <a:extLst>
            <a:ext uri="{FF2B5EF4-FFF2-40B4-BE49-F238E27FC236}">
              <a16:creationId xmlns:a16="http://schemas.microsoft.com/office/drawing/2014/main" id="{2044330A-4DCC-4BB5-A50E-A25812E98E99}"/>
            </a:ext>
          </a:extLst>
        </xdr:cNvPr>
        <xdr:cNvSpPr/>
      </xdr:nvSpPr>
      <xdr:spPr>
        <a:xfrm>
          <a:off x="14325600" y="18036359"/>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77306</xdr:rowOff>
    </xdr:from>
    <xdr:ext cx="405111" cy="259045"/>
    <xdr:sp macro="" textlink="">
      <xdr:nvSpPr>
        <xdr:cNvPr id="884" name="【庁舎】&#10;有形固定資産減価償却率該当値テキスト">
          <a:extLst>
            <a:ext uri="{FF2B5EF4-FFF2-40B4-BE49-F238E27FC236}">
              <a16:creationId xmlns:a16="http://schemas.microsoft.com/office/drawing/2014/main" id="{419973AF-DBC5-427A-8313-49E122898F53}"/>
            </a:ext>
          </a:extLst>
        </xdr:cNvPr>
        <xdr:cNvSpPr txBox="1"/>
      </xdr:nvSpPr>
      <xdr:spPr>
        <a:xfrm>
          <a:off x="14414500" y="18014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48261</xdr:rowOff>
    </xdr:from>
    <xdr:to>
      <xdr:col>81</xdr:col>
      <xdr:colOff>101600</xdr:colOff>
      <xdr:row>107</xdr:row>
      <xdr:rowOff>149861</xdr:rowOff>
    </xdr:to>
    <xdr:sp macro="" textlink="">
      <xdr:nvSpPr>
        <xdr:cNvPr id="885" name="楕円 884">
          <a:extLst>
            <a:ext uri="{FF2B5EF4-FFF2-40B4-BE49-F238E27FC236}">
              <a16:creationId xmlns:a16="http://schemas.microsoft.com/office/drawing/2014/main" id="{6DEBB595-17C6-4850-B8B2-3F0E853F4047}"/>
            </a:ext>
          </a:extLst>
        </xdr:cNvPr>
        <xdr:cNvSpPr/>
      </xdr:nvSpPr>
      <xdr:spPr>
        <a:xfrm>
          <a:off x="13578840" y="17985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99061</xdr:rowOff>
    </xdr:from>
    <xdr:to>
      <xdr:col>85</xdr:col>
      <xdr:colOff>127000</xdr:colOff>
      <xdr:row>107</xdr:row>
      <xdr:rowOff>149679</xdr:rowOff>
    </xdr:to>
    <xdr:cxnSp macro="">
      <xdr:nvCxnSpPr>
        <xdr:cNvPr id="886" name="直線コネクタ 885">
          <a:extLst>
            <a:ext uri="{FF2B5EF4-FFF2-40B4-BE49-F238E27FC236}">
              <a16:creationId xmlns:a16="http://schemas.microsoft.com/office/drawing/2014/main" id="{583DBE4C-3194-4497-8C03-F1A53EF630F0}"/>
            </a:ext>
          </a:extLst>
        </xdr:cNvPr>
        <xdr:cNvCxnSpPr/>
      </xdr:nvCxnSpPr>
      <xdr:spPr>
        <a:xfrm>
          <a:off x="13629640" y="18036541"/>
          <a:ext cx="74676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9071</xdr:rowOff>
    </xdr:from>
    <xdr:to>
      <xdr:col>76</xdr:col>
      <xdr:colOff>165100</xdr:colOff>
      <xdr:row>108</xdr:row>
      <xdr:rowOff>110671</xdr:rowOff>
    </xdr:to>
    <xdr:sp macro="" textlink="">
      <xdr:nvSpPr>
        <xdr:cNvPr id="887" name="楕円 886">
          <a:extLst>
            <a:ext uri="{FF2B5EF4-FFF2-40B4-BE49-F238E27FC236}">
              <a16:creationId xmlns:a16="http://schemas.microsoft.com/office/drawing/2014/main" id="{A8A8EF14-984A-464B-B4B4-2C0035CE4135}"/>
            </a:ext>
          </a:extLst>
        </xdr:cNvPr>
        <xdr:cNvSpPr/>
      </xdr:nvSpPr>
      <xdr:spPr>
        <a:xfrm>
          <a:off x="12804140" y="18114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99061</xdr:rowOff>
    </xdr:from>
    <xdr:to>
      <xdr:col>81</xdr:col>
      <xdr:colOff>50800</xdr:colOff>
      <xdr:row>108</xdr:row>
      <xdr:rowOff>59871</xdr:rowOff>
    </xdr:to>
    <xdr:cxnSp macro="">
      <xdr:nvCxnSpPr>
        <xdr:cNvPr id="888" name="直線コネクタ 887">
          <a:extLst>
            <a:ext uri="{FF2B5EF4-FFF2-40B4-BE49-F238E27FC236}">
              <a16:creationId xmlns:a16="http://schemas.microsoft.com/office/drawing/2014/main" id="{8858A7C7-DE82-4DDC-8CD0-D0EA69AC134E}"/>
            </a:ext>
          </a:extLst>
        </xdr:cNvPr>
        <xdr:cNvCxnSpPr/>
      </xdr:nvCxnSpPr>
      <xdr:spPr>
        <a:xfrm flipV="1">
          <a:off x="12854940" y="18036541"/>
          <a:ext cx="774700" cy="128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157662</xdr:rowOff>
    </xdr:from>
    <xdr:to>
      <xdr:col>72</xdr:col>
      <xdr:colOff>38100</xdr:colOff>
      <xdr:row>108</xdr:row>
      <xdr:rowOff>87812</xdr:rowOff>
    </xdr:to>
    <xdr:sp macro="" textlink="">
      <xdr:nvSpPr>
        <xdr:cNvPr id="889" name="楕円 888">
          <a:extLst>
            <a:ext uri="{FF2B5EF4-FFF2-40B4-BE49-F238E27FC236}">
              <a16:creationId xmlns:a16="http://schemas.microsoft.com/office/drawing/2014/main" id="{2A4A6E1B-661C-413B-9FE5-52B32302E007}"/>
            </a:ext>
          </a:extLst>
        </xdr:cNvPr>
        <xdr:cNvSpPr/>
      </xdr:nvSpPr>
      <xdr:spPr>
        <a:xfrm>
          <a:off x="12029440" y="1809514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37012</xdr:rowOff>
    </xdr:from>
    <xdr:to>
      <xdr:col>76</xdr:col>
      <xdr:colOff>114300</xdr:colOff>
      <xdr:row>108</xdr:row>
      <xdr:rowOff>59871</xdr:rowOff>
    </xdr:to>
    <xdr:cxnSp macro="">
      <xdr:nvCxnSpPr>
        <xdr:cNvPr id="890" name="直線コネクタ 889">
          <a:extLst>
            <a:ext uri="{FF2B5EF4-FFF2-40B4-BE49-F238E27FC236}">
              <a16:creationId xmlns:a16="http://schemas.microsoft.com/office/drawing/2014/main" id="{1D662EF3-7061-4DE5-B794-5D63A4FF0130}"/>
            </a:ext>
          </a:extLst>
        </xdr:cNvPr>
        <xdr:cNvCxnSpPr/>
      </xdr:nvCxnSpPr>
      <xdr:spPr>
        <a:xfrm>
          <a:off x="12072620" y="18142132"/>
          <a:ext cx="78232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134801</xdr:rowOff>
    </xdr:from>
    <xdr:to>
      <xdr:col>67</xdr:col>
      <xdr:colOff>101600</xdr:colOff>
      <xdr:row>108</xdr:row>
      <xdr:rowOff>64951</xdr:rowOff>
    </xdr:to>
    <xdr:sp macro="" textlink="">
      <xdr:nvSpPr>
        <xdr:cNvPr id="891" name="楕円 890">
          <a:extLst>
            <a:ext uri="{FF2B5EF4-FFF2-40B4-BE49-F238E27FC236}">
              <a16:creationId xmlns:a16="http://schemas.microsoft.com/office/drawing/2014/main" id="{788FD77A-9A02-4029-8B70-F1C4B608D3E1}"/>
            </a:ext>
          </a:extLst>
        </xdr:cNvPr>
        <xdr:cNvSpPr/>
      </xdr:nvSpPr>
      <xdr:spPr>
        <a:xfrm>
          <a:off x="11231880" y="1807228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14151</xdr:rowOff>
    </xdr:from>
    <xdr:to>
      <xdr:col>71</xdr:col>
      <xdr:colOff>177800</xdr:colOff>
      <xdr:row>108</xdr:row>
      <xdr:rowOff>37012</xdr:rowOff>
    </xdr:to>
    <xdr:cxnSp macro="">
      <xdr:nvCxnSpPr>
        <xdr:cNvPr id="892" name="直線コネクタ 891">
          <a:extLst>
            <a:ext uri="{FF2B5EF4-FFF2-40B4-BE49-F238E27FC236}">
              <a16:creationId xmlns:a16="http://schemas.microsoft.com/office/drawing/2014/main" id="{7C193713-05E9-4197-8074-6BEC1B982868}"/>
            </a:ext>
          </a:extLst>
        </xdr:cNvPr>
        <xdr:cNvCxnSpPr/>
      </xdr:nvCxnSpPr>
      <xdr:spPr>
        <a:xfrm>
          <a:off x="11282680" y="18119271"/>
          <a:ext cx="78994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56985</xdr:rowOff>
    </xdr:from>
    <xdr:ext cx="405111" cy="259045"/>
    <xdr:sp macro="" textlink="">
      <xdr:nvSpPr>
        <xdr:cNvPr id="893" name="n_1aveValue【庁舎】&#10;有形固定資産減価償却率">
          <a:extLst>
            <a:ext uri="{FF2B5EF4-FFF2-40B4-BE49-F238E27FC236}">
              <a16:creationId xmlns:a16="http://schemas.microsoft.com/office/drawing/2014/main" id="{303AC1BD-77D6-4ED0-B17D-2228F4D68C8A}"/>
            </a:ext>
          </a:extLst>
        </xdr:cNvPr>
        <xdr:cNvSpPr txBox="1"/>
      </xdr:nvSpPr>
      <xdr:spPr>
        <a:xfrm>
          <a:off x="13437244" y="17323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4734</xdr:rowOff>
    </xdr:from>
    <xdr:ext cx="405111" cy="259045"/>
    <xdr:sp macro="" textlink="">
      <xdr:nvSpPr>
        <xdr:cNvPr id="894" name="n_2aveValue【庁舎】&#10;有形固定資産減価償却率">
          <a:extLst>
            <a:ext uri="{FF2B5EF4-FFF2-40B4-BE49-F238E27FC236}">
              <a16:creationId xmlns:a16="http://schemas.microsoft.com/office/drawing/2014/main" id="{34A24DA9-802F-4ABE-8A41-76124877B0F0}"/>
            </a:ext>
          </a:extLst>
        </xdr:cNvPr>
        <xdr:cNvSpPr txBox="1"/>
      </xdr:nvSpPr>
      <xdr:spPr>
        <a:xfrm>
          <a:off x="12675244" y="17271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11265</xdr:rowOff>
    </xdr:from>
    <xdr:ext cx="405111" cy="259045"/>
    <xdr:sp macro="" textlink="">
      <xdr:nvSpPr>
        <xdr:cNvPr id="895" name="n_3aveValue【庁舎】&#10;有形固定資産減価償却率">
          <a:extLst>
            <a:ext uri="{FF2B5EF4-FFF2-40B4-BE49-F238E27FC236}">
              <a16:creationId xmlns:a16="http://schemas.microsoft.com/office/drawing/2014/main" id="{A209A7A3-6D25-4FD7-BF75-A362B519B94C}"/>
            </a:ext>
          </a:extLst>
        </xdr:cNvPr>
        <xdr:cNvSpPr txBox="1"/>
      </xdr:nvSpPr>
      <xdr:spPr>
        <a:xfrm>
          <a:off x="11900544" y="17278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159856</xdr:rowOff>
    </xdr:from>
    <xdr:ext cx="405111" cy="259045"/>
    <xdr:sp macro="" textlink="">
      <xdr:nvSpPr>
        <xdr:cNvPr id="896" name="n_4aveValue【庁舎】&#10;有形固定資産減価償却率">
          <a:extLst>
            <a:ext uri="{FF2B5EF4-FFF2-40B4-BE49-F238E27FC236}">
              <a16:creationId xmlns:a16="http://schemas.microsoft.com/office/drawing/2014/main" id="{E6149654-8079-406B-9EE8-5515D0C72BBF}"/>
            </a:ext>
          </a:extLst>
        </xdr:cNvPr>
        <xdr:cNvSpPr txBox="1"/>
      </xdr:nvSpPr>
      <xdr:spPr>
        <a:xfrm>
          <a:off x="11102984" y="17259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140988</xdr:rowOff>
    </xdr:from>
    <xdr:ext cx="405111" cy="259045"/>
    <xdr:sp macro="" textlink="">
      <xdr:nvSpPr>
        <xdr:cNvPr id="897" name="n_1mainValue【庁舎】&#10;有形固定資産減価償却率">
          <a:extLst>
            <a:ext uri="{FF2B5EF4-FFF2-40B4-BE49-F238E27FC236}">
              <a16:creationId xmlns:a16="http://schemas.microsoft.com/office/drawing/2014/main" id="{FD72759C-A73F-432F-8618-FBBA6E150BE7}"/>
            </a:ext>
          </a:extLst>
        </xdr:cNvPr>
        <xdr:cNvSpPr txBox="1"/>
      </xdr:nvSpPr>
      <xdr:spPr>
        <a:xfrm>
          <a:off x="13437244" y="180784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101798</xdr:rowOff>
    </xdr:from>
    <xdr:ext cx="405111" cy="259045"/>
    <xdr:sp macro="" textlink="">
      <xdr:nvSpPr>
        <xdr:cNvPr id="898" name="n_2mainValue【庁舎】&#10;有形固定資産減価償却率">
          <a:extLst>
            <a:ext uri="{FF2B5EF4-FFF2-40B4-BE49-F238E27FC236}">
              <a16:creationId xmlns:a16="http://schemas.microsoft.com/office/drawing/2014/main" id="{8D54285A-5F6D-4956-841E-0DA97E212B10}"/>
            </a:ext>
          </a:extLst>
        </xdr:cNvPr>
        <xdr:cNvSpPr txBox="1"/>
      </xdr:nvSpPr>
      <xdr:spPr>
        <a:xfrm>
          <a:off x="12675244" y="182069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78939</xdr:rowOff>
    </xdr:from>
    <xdr:ext cx="405111" cy="259045"/>
    <xdr:sp macro="" textlink="">
      <xdr:nvSpPr>
        <xdr:cNvPr id="899" name="n_3mainValue【庁舎】&#10;有形固定資産減価償却率">
          <a:extLst>
            <a:ext uri="{FF2B5EF4-FFF2-40B4-BE49-F238E27FC236}">
              <a16:creationId xmlns:a16="http://schemas.microsoft.com/office/drawing/2014/main" id="{D9B835F0-A40E-48BB-A32A-C688B6C82B20}"/>
            </a:ext>
          </a:extLst>
        </xdr:cNvPr>
        <xdr:cNvSpPr txBox="1"/>
      </xdr:nvSpPr>
      <xdr:spPr>
        <a:xfrm>
          <a:off x="11900544" y="18184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56078</xdr:rowOff>
    </xdr:from>
    <xdr:ext cx="405111" cy="259045"/>
    <xdr:sp macro="" textlink="">
      <xdr:nvSpPr>
        <xdr:cNvPr id="900" name="n_4mainValue【庁舎】&#10;有形固定資産減価償却率">
          <a:extLst>
            <a:ext uri="{FF2B5EF4-FFF2-40B4-BE49-F238E27FC236}">
              <a16:creationId xmlns:a16="http://schemas.microsoft.com/office/drawing/2014/main" id="{BA45B8D6-879B-43D1-9535-9EB7DB16408C}"/>
            </a:ext>
          </a:extLst>
        </xdr:cNvPr>
        <xdr:cNvSpPr txBox="1"/>
      </xdr:nvSpPr>
      <xdr:spPr>
        <a:xfrm>
          <a:off x="11102984" y="18161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1" name="正方形/長方形 900">
          <a:extLst>
            <a:ext uri="{FF2B5EF4-FFF2-40B4-BE49-F238E27FC236}">
              <a16:creationId xmlns:a16="http://schemas.microsoft.com/office/drawing/2014/main" id="{4EC52B25-DD45-481C-BB2D-0507FA0E2BF4}"/>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2" name="正方形/長方形 901">
          <a:extLst>
            <a:ext uri="{FF2B5EF4-FFF2-40B4-BE49-F238E27FC236}">
              <a16:creationId xmlns:a16="http://schemas.microsoft.com/office/drawing/2014/main" id="{CDB96727-7198-47A5-A0BB-3442253FE991}"/>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3" name="正方形/長方形 902">
          <a:extLst>
            <a:ext uri="{FF2B5EF4-FFF2-40B4-BE49-F238E27FC236}">
              <a16:creationId xmlns:a16="http://schemas.microsoft.com/office/drawing/2014/main" id="{E20F9364-7367-4E44-A39E-8388EA82B2C9}"/>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4" name="正方形/長方形 903">
          <a:extLst>
            <a:ext uri="{FF2B5EF4-FFF2-40B4-BE49-F238E27FC236}">
              <a16:creationId xmlns:a16="http://schemas.microsoft.com/office/drawing/2014/main" id="{B9D4512B-FB34-4B1F-ACC0-787319D2EB98}"/>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5" name="正方形/長方形 904">
          <a:extLst>
            <a:ext uri="{FF2B5EF4-FFF2-40B4-BE49-F238E27FC236}">
              <a16:creationId xmlns:a16="http://schemas.microsoft.com/office/drawing/2014/main" id="{817EC89D-0BE6-4B60-B269-200A1F1112B0}"/>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6" name="正方形/長方形 905">
          <a:extLst>
            <a:ext uri="{FF2B5EF4-FFF2-40B4-BE49-F238E27FC236}">
              <a16:creationId xmlns:a16="http://schemas.microsoft.com/office/drawing/2014/main" id="{5B9E9252-05B9-4DD6-8B5C-AFDA89CB1DD6}"/>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7" name="正方形/長方形 906">
          <a:extLst>
            <a:ext uri="{FF2B5EF4-FFF2-40B4-BE49-F238E27FC236}">
              <a16:creationId xmlns:a16="http://schemas.microsoft.com/office/drawing/2014/main" id="{45E6ED7D-E538-4659-B0F9-0892D7BD597E}"/>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8" name="正方形/長方形 907">
          <a:extLst>
            <a:ext uri="{FF2B5EF4-FFF2-40B4-BE49-F238E27FC236}">
              <a16:creationId xmlns:a16="http://schemas.microsoft.com/office/drawing/2014/main" id="{4B6DC7DB-D571-468D-B3D9-A979FB6B8775}"/>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9" name="テキスト ボックス 908">
          <a:extLst>
            <a:ext uri="{FF2B5EF4-FFF2-40B4-BE49-F238E27FC236}">
              <a16:creationId xmlns:a16="http://schemas.microsoft.com/office/drawing/2014/main" id="{D3B7FDEA-CFE2-485D-A72F-26613665388D}"/>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10" name="直線コネクタ 909">
          <a:extLst>
            <a:ext uri="{FF2B5EF4-FFF2-40B4-BE49-F238E27FC236}">
              <a16:creationId xmlns:a16="http://schemas.microsoft.com/office/drawing/2014/main" id="{C5461C77-D6A8-498D-8137-89335A2AE17B}"/>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911" name="テキスト ボックス 910">
          <a:extLst>
            <a:ext uri="{FF2B5EF4-FFF2-40B4-BE49-F238E27FC236}">
              <a16:creationId xmlns:a16="http://schemas.microsoft.com/office/drawing/2014/main" id="{54BA2369-89B4-45D5-A7EA-9D164B11C267}"/>
            </a:ext>
          </a:extLst>
        </xdr:cNvPr>
        <xdr:cNvSpPr txBox="1"/>
      </xdr:nvSpPr>
      <xdr:spPr>
        <a:xfrm>
          <a:off x="1569484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76200</xdr:rowOff>
    </xdr:from>
    <xdr:to>
      <xdr:col>120</xdr:col>
      <xdr:colOff>114300</xdr:colOff>
      <xdr:row>108</xdr:row>
      <xdr:rowOff>76200</xdr:rowOff>
    </xdr:to>
    <xdr:cxnSp macro="">
      <xdr:nvCxnSpPr>
        <xdr:cNvPr id="912" name="直線コネクタ 911">
          <a:extLst>
            <a:ext uri="{FF2B5EF4-FFF2-40B4-BE49-F238E27FC236}">
              <a16:creationId xmlns:a16="http://schemas.microsoft.com/office/drawing/2014/main" id="{522CDE5A-5AF7-415C-8E06-93E67EB5F8B1}"/>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13" name="テキスト ボックス 912">
          <a:extLst>
            <a:ext uri="{FF2B5EF4-FFF2-40B4-BE49-F238E27FC236}">
              <a16:creationId xmlns:a16="http://schemas.microsoft.com/office/drawing/2014/main" id="{8470B6BB-3AC5-4AD1-BBDF-589701D2AC24}"/>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14" name="直線コネクタ 913">
          <a:extLst>
            <a:ext uri="{FF2B5EF4-FFF2-40B4-BE49-F238E27FC236}">
              <a16:creationId xmlns:a16="http://schemas.microsoft.com/office/drawing/2014/main" id="{6D48CEB2-8571-46F8-8C8D-AB758DA8CADE}"/>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15" name="テキスト ボックス 914">
          <a:extLst>
            <a:ext uri="{FF2B5EF4-FFF2-40B4-BE49-F238E27FC236}">
              <a16:creationId xmlns:a16="http://schemas.microsoft.com/office/drawing/2014/main" id="{FFD62301-D0AF-4E76-A431-A165581EA9D5}"/>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6" name="直線コネクタ 915">
          <a:extLst>
            <a:ext uri="{FF2B5EF4-FFF2-40B4-BE49-F238E27FC236}">
              <a16:creationId xmlns:a16="http://schemas.microsoft.com/office/drawing/2014/main" id="{3B6FA214-FDD0-4D4C-9789-C69B3BB0F745}"/>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7" name="テキスト ボックス 916">
          <a:extLst>
            <a:ext uri="{FF2B5EF4-FFF2-40B4-BE49-F238E27FC236}">
              <a16:creationId xmlns:a16="http://schemas.microsoft.com/office/drawing/2014/main" id="{087F5C16-9415-4CB8-A520-5C2D7AD4837B}"/>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8" name="直線コネクタ 917">
          <a:extLst>
            <a:ext uri="{FF2B5EF4-FFF2-40B4-BE49-F238E27FC236}">
              <a16:creationId xmlns:a16="http://schemas.microsoft.com/office/drawing/2014/main" id="{1FB94367-7E17-437E-8396-220065BD9DCD}"/>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9" name="テキスト ボックス 918">
          <a:extLst>
            <a:ext uri="{FF2B5EF4-FFF2-40B4-BE49-F238E27FC236}">
              <a16:creationId xmlns:a16="http://schemas.microsoft.com/office/drawing/2014/main" id="{8263509C-FEB7-4D70-81DD-426BCB154307}"/>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0" name="直線コネクタ 919">
          <a:extLst>
            <a:ext uri="{FF2B5EF4-FFF2-40B4-BE49-F238E27FC236}">
              <a16:creationId xmlns:a16="http://schemas.microsoft.com/office/drawing/2014/main" id="{75A39056-94EE-411B-A281-CC11FC02183D}"/>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1" name="テキスト ボックス 920">
          <a:extLst>
            <a:ext uri="{FF2B5EF4-FFF2-40B4-BE49-F238E27FC236}">
              <a16:creationId xmlns:a16="http://schemas.microsoft.com/office/drawing/2014/main" id="{AF641C9D-BAD5-4296-B013-1FB53D5B4EA6}"/>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2" name="【庁舎】&#10;一人当たり面積グラフ枠">
          <a:extLst>
            <a:ext uri="{FF2B5EF4-FFF2-40B4-BE49-F238E27FC236}">
              <a16:creationId xmlns:a16="http://schemas.microsoft.com/office/drawing/2014/main" id="{03293BAE-6673-4351-B70E-07B62231FB56}"/>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28194</xdr:rowOff>
    </xdr:from>
    <xdr:to>
      <xdr:col>116</xdr:col>
      <xdr:colOff>62864</xdr:colOff>
      <xdr:row>108</xdr:row>
      <xdr:rowOff>158496</xdr:rowOff>
    </xdr:to>
    <xdr:cxnSp macro="">
      <xdr:nvCxnSpPr>
        <xdr:cNvPr id="923" name="直線コネクタ 922">
          <a:extLst>
            <a:ext uri="{FF2B5EF4-FFF2-40B4-BE49-F238E27FC236}">
              <a16:creationId xmlns:a16="http://schemas.microsoft.com/office/drawing/2014/main" id="{4E40FADF-E92A-4399-A65B-A03BA2F40FEF}"/>
            </a:ext>
          </a:extLst>
        </xdr:cNvPr>
        <xdr:cNvCxnSpPr/>
      </xdr:nvCxnSpPr>
      <xdr:spPr>
        <a:xfrm flipV="1">
          <a:off x="19509104" y="16959834"/>
          <a:ext cx="0" cy="13037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162323</xdr:rowOff>
    </xdr:from>
    <xdr:ext cx="469744" cy="259045"/>
    <xdr:sp macro="" textlink="">
      <xdr:nvSpPr>
        <xdr:cNvPr id="924" name="【庁舎】&#10;一人当たり面積最小値テキスト">
          <a:extLst>
            <a:ext uri="{FF2B5EF4-FFF2-40B4-BE49-F238E27FC236}">
              <a16:creationId xmlns:a16="http://schemas.microsoft.com/office/drawing/2014/main" id="{CEF61D53-1F1A-482F-9801-254C481F2FF3}"/>
            </a:ext>
          </a:extLst>
        </xdr:cNvPr>
        <xdr:cNvSpPr txBox="1"/>
      </xdr:nvSpPr>
      <xdr:spPr>
        <a:xfrm>
          <a:off x="19547840" y="18267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158496</xdr:rowOff>
    </xdr:from>
    <xdr:to>
      <xdr:col>116</xdr:col>
      <xdr:colOff>152400</xdr:colOff>
      <xdr:row>108</xdr:row>
      <xdr:rowOff>158496</xdr:rowOff>
    </xdr:to>
    <xdr:cxnSp macro="">
      <xdr:nvCxnSpPr>
        <xdr:cNvPr id="925" name="直線コネクタ 924">
          <a:extLst>
            <a:ext uri="{FF2B5EF4-FFF2-40B4-BE49-F238E27FC236}">
              <a16:creationId xmlns:a16="http://schemas.microsoft.com/office/drawing/2014/main" id="{0EFCEB24-B22D-4083-AEFE-9799C2954C1B}"/>
            </a:ext>
          </a:extLst>
        </xdr:cNvPr>
        <xdr:cNvCxnSpPr/>
      </xdr:nvCxnSpPr>
      <xdr:spPr>
        <a:xfrm>
          <a:off x="19443700" y="182636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146321</xdr:rowOff>
    </xdr:from>
    <xdr:ext cx="469744" cy="259045"/>
    <xdr:sp macro="" textlink="">
      <xdr:nvSpPr>
        <xdr:cNvPr id="926" name="【庁舎】&#10;一人当たり面積最大値テキスト">
          <a:extLst>
            <a:ext uri="{FF2B5EF4-FFF2-40B4-BE49-F238E27FC236}">
              <a16:creationId xmlns:a16="http://schemas.microsoft.com/office/drawing/2014/main" id="{17DBF2EA-34AF-458B-A396-E28815FB1C17}"/>
            </a:ext>
          </a:extLst>
        </xdr:cNvPr>
        <xdr:cNvSpPr txBox="1"/>
      </xdr:nvSpPr>
      <xdr:spPr>
        <a:xfrm>
          <a:off x="19547840" y="16742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28194</xdr:rowOff>
    </xdr:from>
    <xdr:to>
      <xdr:col>116</xdr:col>
      <xdr:colOff>152400</xdr:colOff>
      <xdr:row>101</xdr:row>
      <xdr:rowOff>28194</xdr:rowOff>
    </xdr:to>
    <xdr:cxnSp macro="">
      <xdr:nvCxnSpPr>
        <xdr:cNvPr id="927" name="直線コネクタ 926">
          <a:extLst>
            <a:ext uri="{FF2B5EF4-FFF2-40B4-BE49-F238E27FC236}">
              <a16:creationId xmlns:a16="http://schemas.microsoft.com/office/drawing/2014/main" id="{26C5E88E-5B9E-459A-A099-F9726D2913F1}"/>
            </a:ext>
          </a:extLst>
        </xdr:cNvPr>
        <xdr:cNvCxnSpPr/>
      </xdr:nvCxnSpPr>
      <xdr:spPr>
        <a:xfrm>
          <a:off x="19443700" y="169598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112285</xdr:rowOff>
    </xdr:from>
    <xdr:ext cx="469744" cy="259045"/>
    <xdr:sp macro="" textlink="">
      <xdr:nvSpPr>
        <xdr:cNvPr id="928" name="【庁舎】&#10;一人当たり面積平均値テキスト">
          <a:extLst>
            <a:ext uri="{FF2B5EF4-FFF2-40B4-BE49-F238E27FC236}">
              <a16:creationId xmlns:a16="http://schemas.microsoft.com/office/drawing/2014/main" id="{E8536800-3712-46CE-9B43-1B8C754A21E4}"/>
            </a:ext>
          </a:extLst>
        </xdr:cNvPr>
        <xdr:cNvSpPr txBox="1"/>
      </xdr:nvSpPr>
      <xdr:spPr>
        <a:xfrm>
          <a:off x="19547840" y="175468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89408</xdr:rowOff>
    </xdr:from>
    <xdr:to>
      <xdr:col>116</xdr:col>
      <xdr:colOff>114300</xdr:colOff>
      <xdr:row>106</xdr:row>
      <xdr:rowOff>19558</xdr:rowOff>
    </xdr:to>
    <xdr:sp macro="" textlink="">
      <xdr:nvSpPr>
        <xdr:cNvPr id="929" name="フローチャート: 判断 928">
          <a:extLst>
            <a:ext uri="{FF2B5EF4-FFF2-40B4-BE49-F238E27FC236}">
              <a16:creationId xmlns:a16="http://schemas.microsoft.com/office/drawing/2014/main" id="{7BE2CF15-B416-4ECB-A84D-89A0990BF0DF}"/>
            </a:ext>
          </a:extLst>
        </xdr:cNvPr>
        <xdr:cNvSpPr/>
      </xdr:nvSpPr>
      <xdr:spPr>
        <a:xfrm>
          <a:off x="19458940" y="1769160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91694</xdr:rowOff>
    </xdr:from>
    <xdr:to>
      <xdr:col>112</xdr:col>
      <xdr:colOff>38100</xdr:colOff>
      <xdr:row>106</xdr:row>
      <xdr:rowOff>21844</xdr:rowOff>
    </xdr:to>
    <xdr:sp macro="" textlink="">
      <xdr:nvSpPr>
        <xdr:cNvPr id="930" name="フローチャート: 判断 929">
          <a:extLst>
            <a:ext uri="{FF2B5EF4-FFF2-40B4-BE49-F238E27FC236}">
              <a16:creationId xmlns:a16="http://schemas.microsoft.com/office/drawing/2014/main" id="{FF588CB5-DA4D-4288-92C3-57D70FD00EC7}"/>
            </a:ext>
          </a:extLst>
        </xdr:cNvPr>
        <xdr:cNvSpPr/>
      </xdr:nvSpPr>
      <xdr:spPr>
        <a:xfrm>
          <a:off x="18735040" y="1769389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91694</xdr:rowOff>
    </xdr:from>
    <xdr:to>
      <xdr:col>107</xdr:col>
      <xdr:colOff>101600</xdr:colOff>
      <xdr:row>106</xdr:row>
      <xdr:rowOff>21844</xdr:rowOff>
    </xdr:to>
    <xdr:sp macro="" textlink="">
      <xdr:nvSpPr>
        <xdr:cNvPr id="931" name="フローチャート: 判断 930">
          <a:extLst>
            <a:ext uri="{FF2B5EF4-FFF2-40B4-BE49-F238E27FC236}">
              <a16:creationId xmlns:a16="http://schemas.microsoft.com/office/drawing/2014/main" id="{77869663-AB6F-4F6C-B7BD-5E431A0B6F52}"/>
            </a:ext>
          </a:extLst>
        </xdr:cNvPr>
        <xdr:cNvSpPr/>
      </xdr:nvSpPr>
      <xdr:spPr>
        <a:xfrm>
          <a:off x="17937480" y="176938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112268</xdr:rowOff>
    </xdr:from>
    <xdr:to>
      <xdr:col>102</xdr:col>
      <xdr:colOff>165100</xdr:colOff>
      <xdr:row>106</xdr:row>
      <xdr:rowOff>42418</xdr:rowOff>
    </xdr:to>
    <xdr:sp macro="" textlink="">
      <xdr:nvSpPr>
        <xdr:cNvPr id="932" name="フローチャート: 判断 931">
          <a:extLst>
            <a:ext uri="{FF2B5EF4-FFF2-40B4-BE49-F238E27FC236}">
              <a16:creationId xmlns:a16="http://schemas.microsoft.com/office/drawing/2014/main" id="{50981FD0-0E06-4436-8B3F-5237A8275759}"/>
            </a:ext>
          </a:extLst>
        </xdr:cNvPr>
        <xdr:cNvSpPr/>
      </xdr:nvSpPr>
      <xdr:spPr>
        <a:xfrm>
          <a:off x="17162780" y="177144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160274</xdr:rowOff>
    </xdr:from>
    <xdr:to>
      <xdr:col>98</xdr:col>
      <xdr:colOff>38100</xdr:colOff>
      <xdr:row>106</xdr:row>
      <xdr:rowOff>90424</xdr:rowOff>
    </xdr:to>
    <xdr:sp macro="" textlink="">
      <xdr:nvSpPr>
        <xdr:cNvPr id="933" name="フローチャート: 判断 932">
          <a:extLst>
            <a:ext uri="{FF2B5EF4-FFF2-40B4-BE49-F238E27FC236}">
              <a16:creationId xmlns:a16="http://schemas.microsoft.com/office/drawing/2014/main" id="{82BF9CAF-CA07-4BA8-8628-CC1FB6897308}"/>
            </a:ext>
          </a:extLst>
        </xdr:cNvPr>
        <xdr:cNvSpPr/>
      </xdr:nvSpPr>
      <xdr:spPr>
        <a:xfrm>
          <a:off x="16388080" y="1776247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48DF6C26-6BDE-45C3-8E2E-AF21335234CD}"/>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DFAB3324-81E8-44FF-ABC5-433EB11D19A5}"/>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C155E5F5-E776-4AE5-868A-7E74A1300255}"/>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838BA434-46C2-43AB-9E7B-DA0DF4EA0AAC}"/>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F6AAF837-388D-4A5B-A466-9D13F885ACC7}"/>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41402</xdr:rowOff>
    </xdr:from>
    <xdr:to>
      <xdr:col>116</xdr:col>
      <xdr:colOff>114300</xdr:colOff>
      <xdr:row>107</xdr:row>
      <xdr:rowOff>143002</xdr:rowOff>
    </xdr:to>
    <xdr:sp macro="" textlink="">
      <xdr:nvSpPr>
        <xdr:cNvPr id="939" name="楕円 938">
          <a:extLst>
            <a:ext uri="{FF2B5EF4-FFF2-40B4-BE49-F238E27FC236}">
              <a16:creationId xmlns:a16="http://schemas.microsoft.com/office/drawing/2014/main" id="{112CD074-C500-4E73-8438-A021E2582D4F}"/>
            </a:ext>
          </a:extLst>
        </xdr:cNvPr>
        <xdr:cNvSpPr/>
      </xdr:nvSpPr>
      <xdr:spPr>
        <a:xfrm>
          <a:off x="19458940" y="17978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19829</xdr:rowOff>
    </xdr:from>
    <xdr:ext cx="469744" cy="259045"/>
    <xdr:sp macro="" textlink="">
      <xdr:nvSpPr>
        <xdr:cNvPr id="940" name="【庁舎】&#10;一人当たり面積該当値テキスト">
          <a:extLst>
            <a:ext uri="{FF2B5EF4-FFF2-40B4-BE49-F238E27FC236}">
              <a16:creationId xmlns:a16="http://schemas.microsoft.com/office/drawing/2014/main" id="{2CA3663A-4785-4E25-978C-0703AF6441EC}"/>
            </a:ext>
          </a:extLst>
        </xdr:cNvPr>
        <xdr:cNvSpPr txBox="1"/>
      </xdr:nvSpPr>
      <xdr:spPr>
        <a:xfrm>
          <a:off x="19547840" y="17957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52832</xdr:rowOff>
    </xdr:from>
    <xdr:to>
      <xdr:col>112</xdr:col>
      <xdr:colOff>38100</xdr:colOff>
      <xdr:row>107</xdr:row>
      <xdr:rowOff>154432</xdr:rowOff>
    </xdr:to>
    <xdr:sp macro="" textlink="">
      <xdr:nvSpPr>
        <xdr:cNvPr id="941" name="楕円 940">
          <a:extLst>
            <a:ext uri="{FF2B5EF4-FFF2-40B4-BE49-F238E27FC236}">
              <a16:creationId xmlns:a16="http://schemas.microsoft.com/office/drawing/2014/main" id="{E27BBE5C-BC1D-40CB-ABB6-8C1040EB62E8}"/>
            </a:ext>
          </a:extLst>
        </xdr:cNvPr>
        <xdr:cNvSpPr/>
      </xdr:nvSpPr>
      <xdr:spPr>
        <a:xfrm>
          <a:off x="18735040" y="1799031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92202</xdr:rowOff>
    </xdr:from>
    <xdr:to>
      <xdr:col>116</xdr:col>
      <xdr:colOff>63500</xdr:colOff>
      <xdr:row>107</xdr:row>
      <xdr:rowOff>103632</xdr:rowOff>
    </xdr:to>
    <xdr:cxnSp macro="">
      <xdr:nvCxnSpPr>
        <xdr:cNvPr id="942" name="直線コネクタ 941">
          <a:extLst>
            <a:ext uri="{FF2B5EF4-FFF2-40B4-BE49-F238E27FC236}">
              <a16:creationId xmlns:a16="http://schemas.microsoft.com/office/drawing/2014/main" id="{01DBFE1C-1E7D-4CB9-8B8B-A957CCF7FB6B}"/>
            </a:ext>
          </a:extLst>
        </xdr:cNvPr>
        <xdr:cNvCxnSpPr/>
      </xdr:nvCxnSpPr>
      <xdr:spPr>
        <a:xfrm flipV="1">
          <a:off x="18778220" y="18029682"/>
          <a:ext cx="73152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57404</xdr:rowOff>
    </xdr:from>
    <xdr:to>
      <xdr:col>107</xdr:col>
      <xdr:colOff>101600</xdr:colOff>
      <xdr:row>107</xdr:row>
      <xdr:rowOff>159004</xdr:rowOff>
    </xdr:to>
    <xdr:sp macro="" textlink="">
      <xdr:nvSpPr>
        <xdr:cNvPr id="943" name="楕円 942">
          <a:extLst>
            <a:ext uri="{FF2B5EF4-FFF2-40B4-BE49-F238E27FC236}">
              <a16:creationId xmlns:a16="http://schemas.microsoft.com/office/drawing/2014/main" id="{AB6B197D-A42D-46EF-9895-7777A12DB8B1}"/>
            </a:ext>
          </a:extLst>
        </xdr:cNvPr>
        <xdr:cNvSpPr/>
      </xdr:nvSpPr>
      <xdr:spPr>
        <a:xfrm>
          <a:off x="17937480" y="17994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103632</xdr:rowOff>
    </xdr:from>
    <xdr:to>
      <xdr:col>111</xdr:col>
      <xdr:colOff>177800</xdr:colOff>
      <xdr:row>107</xdr:row>
      <xdr:rowOff>108204</xdr:rowOff>
    </xdr:to>
    <xdr:cxnSp macro="">
      <xdr:nvCxnSpPr>
        <xdr:cNvPr id="944" name="直線コネクタ 943">
          <a:extLst>
            <a:ext uri="{FF2B5EF4-FFF2-40B4-BE49-F238E27FC236}">
              <a16:creationId xmlns:a16="http://schemas.microsoft.com/office/drawing/2014/main" id="{384A7A14-4809-46B0-937A-E5E1F7DAE5A6}"/>
            </a:ext>
          </a:extLst>
        </xdr:cNvPr>
        <xdr:cNvCxnSpPr/>
      </xdr:nvCxnSpPr>
      <xdr:spPr>
        <a:xfrm flipV="1">
          <a:off x="17988280" y="18041112"/>
          <a:ext cx="78994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71120</xdr:rowOff>
    </xdr:from>
    <xdr:to>
      <xdr:col>102</xdr:col>
      <xdr:colOff>165100</xdr:colOff>
      <xdr:row>108</xdr:row>
      <xdr:rowOff>1270</xdr:rowOff>
    </xdr:to>
    <xdr:sp macro="" textlink="">
      <xdr:nvSpPr>
        <xdr:cNvPr id="945" name="楕円 944">
          <a:extLst>
            <a:ext uri="{FF2B5EF4-FFF2-40B4-BE49-F238E27FC236}">
              <a16:creationId xmlns:a16="http://schemas.microsoft.com/office/drawing/2014/main" id="{740A5F06-34A3-4817-9D41-6628F5A78684}"/>
            </a:ext>
          </a:extLst>
        </xdr:cNvPr>
        <xdr:cNvSpPr/>
      </xdr:nvSpPr>
      <xdr:spPr>
        <a:xfrm>
          <a:off x="17162780" y="180086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108204</xdr:rowOff>
    </xdr:from>
    <xdr:to>
      <xdr:col>107</xdr:col>
      <xdr:colOff>50800</xdr:colOff>
      <xdr:row>107</xdr:row>
      <xdr:rowOff>121920</xdr:rowOff>
    </xdr:to>
    <xdr:cxnSp macro="">
      <xdr:nvCxnSpPr>
        <xdr:cNvPr id="946" name="直線コネクタ 945">
          <a:extLst>
            <a:ext uri="{FF2B5EF4-FFF2-40B4-BE49-F238E27FC236}">
              <a16:creationId xmlns:a16="http://schemas.microsoft.com/office/drawing/2014/main" id="{E01207A0-DE9F-4A25-AB0F-C6828643A6D8}"/>
            </a:ext>
          </a:extLst>
        </xdr:cNvPr>
        <xdr:cNvCxnSpPr/>
      </xdr:nvCxnSpPr>
      <xdr:spPr>
        <a:xfrm flipV="1">
          <a:off x="17213580" y="18045684"/>
          <a:ext cx="7747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80263</xdr:rowOff>
    </xdr:from>
    <xdr:to>
      <xdr:col>98</xdr:col>
      <xdr:colOff>38100</xdr:colOff>
      <xdr:row>108</xdr:row>
      <xdr:rowOff>10413</xdr:rowOff>
    </xdr:to>
    <xdr:sp macro="" textlink="">
      <xdr:nvSpPr>
        <xdr:cNvPr id="947" name="楕円 946">
          <a:extLst>
            <a:ext uri="{FF2B5EF4-FFF2-40B4-BE49-F238E27FC236}">
              <a16:creationId xmlns:a16="http://schemas.microsoft.com/office/drawing/2014/main" id="{B5601899-151C-4161-A270-938177200DEF}"/>
            </a:ext>
          </a:extLst>
        </xdr:cNvPr>
        <xdr:cNvSpPr/>
      </xdr:nvSpPr>
      <xdr:spPr>
        <a:xfrm>
          <a:off x="16388080" y="1801774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121920</xdr:rowOff>
    </xdr:from>
    <xdr:to>
      <xdr:col>102</xdr:col>
      <xdr:colOff>114300</xdr:colOff>
      <xdr:row>107</xdr:row>
      <xdr:rowOff>131063</xdr:rowOff>
    </xdr:to>
    <xdr:cxnSp macro="">
      <xdr:nvCxnSpPr>
        <xdr:cNvPr id="948" name="直線コネクタ 947">
          <a:extLst>
            <a:ext uri="{FF2B5EF4-FFF2-40B4-BE49-F238E27FC236}">
              <a16:creationId xmlns:a16="http://schemas.microsoft.com/office/drawing/2014/main" id="{A2C664F3-D238-4E75-AC0B-4CB39E028C13}"/>
            </a:ext>
          </a:extLst>
        </xdr:cNvPr>
        <xdr:cNvCxnSpPr/>
      </xdr:nvCxnSpPr>
      <xdr:spPr>
        <a:xfrm flipV="1">
          <a:off x="16431260" y="18059400"/>
          <a:ext cx="78232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38371</xdr:rowOff>
    </xdr:from>
    <xdr:ext cx="469744" cy="259045"/>
    <xdr:sp macro="" textlink="">
      <xdr:nvSpPr>
        <xdr:cNvPr id="949" name="n_1aveValue【庁舎】&#10;一人当たり面積">
          <a:extLst>
            <a:ext uri="{FF2B5EF4-FFF2-40B4-BE49-F238E27FC236}">
              <a16:creationId xmlns:a16="http://schemas.microsoft.com/office/drawing/2014/main" id="{FB9A9320-A6F9-46FD-92A3-7C06B00E7E7E}"/>
            </a:ext>
          </a:extLst>
        </xdr:cNvPr>
        <xdr:cNvSpPr txBox="1"/>
      </xdr:nvSpPr>
      <xdr:spPr>
        <a:xfrm>
          <a:off x="18561127" y="17472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38371</xdr:rowOff>
    </xdr:from>
    <xdr:ext cx="469744" cy="259045"/>
    <xdr:sp macro="" textlink="">
      <xdr:nvSpPr>
        <xdr:cNvPr id="950" name="n_2aveValue【庁舎】&#10;一人当たり面積">
          <a:extLst>
            <a:ext uri="{FF2B5EF4-FFF2-40B4-BE49-F238E27FC236}">
              <a16:creationId xmlns:a16="http://schemas.microsoft.com/office/drawing/2014/main" id="{A56FFAA8-1CA6-43F4-B968-3291D3F7F8CB}"/>
            </a:ext>
          </a:extLst>
        </xdr:cNvPr>
        <xdr:cNvSpPr txBox="1"/>
      </xdr:nvSpPr>
      <xdr:spPr>
        <a:xfrm>
          <a:off x="17776267" y="17472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58945</xdr:rowOff>
    </xdr:from>
    <xdr:ext cx="469744" cy="259045"/>
    <xdr:sp macro="" textlink="">
      <xdr:nvSpPr>
        <xdr:cNvPr id="951" name="n_3aveValue【庁舎】&#10;一人当たり面積">
          <a:extLst>
            <a:ext uri="{FF2B5EF4-FFF2-40B4-BE49-F238E27FC236}">
              <a16:creationId xmlns:a16="http://schemas.microsoft.com/office/drawing/2014/main" id="{1A9AE1B2-F929-4B7E-972E-644ABA91E424}"/>
            </a:ext>
          </a:extLst>
        </xdr:cNvPr>
        <xdr:cNvSpPr txBox="1"/>
      </xdr:nvSpPr>
      <xdr:spPr>
        <a:xfrm>
          <a:off x="17001567" y="17493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106951</xdr:rowOff>
    </xdr:from>
    <xdr:ext cx="469744" cy="259045"/>
    <xdr:sp macro="" textlink="">
      <xdr:nvSpPr>
        <xdr:cNvPr id="952" name="n_4aveValue【庁舎】&#10;一人当たり面積">
          <a:extLst>
            <a:ext uri="{FF2B5EF4-FFF2-40B4-BE49-F238E27FC236}">
              <a16:creationId xmlns:a16="http://schemas.microsoft.com/office/drawing/2014/main" id="{1193EB57-0D94-494A-9AF7-CCABA5323808}"/>
            </a:ext>
          </a:extLst>
        </xdr:cNvPr>
        <xdr:cNvSpPr txBox="1"/>
      </xdr:nvSpPr>
      <xdr:spPr>
        <a:xfrm>
          <a:off x="16226867" y="17541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145559</xdr:rowOff>
    </xdr:from>
    <xdr:ext cx="469744" cy="259045"/>
    <xdr:sp macro="" textlink="">
      <xdr:nvSpPr>
        <xdr:cNvPr id="953" name="n_1mainValue【庁舎】&#10;一人当たり面積">
          <a:extLst>
            <a:ext uri="{FF2B5EF4-FFF2-40B4-BE49-F238E27FC236}">
              <a16:creationId xmlns:a16="http://schemas.microsoft.com/office/drawing/2014/main" id="{6247555D-EAEF-4028-BFE3-212470C7A9AA}"/>
            </a:ext>
          </a:extLst>
        </xdr:cNvPr>
        <xdr:cNvSpPr txBox="1"/>
      </xdr:nvSpPr>
      <xdr:spPr>
        <a:xfrm>
          <a:off x="18561127" y="18083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150131</xdr:rowOff>
    </xdr:from>
    <xdr:ext cx="469744" cy="259045"/>
    <xdr:sp macro="" textlink="">
      <xdr:nvSpPr>
        <xdr:cNvPr id="954" name="n_2mainValue【庁舎】&#10;一人当たり面積">
          <a:extLst>
            <a:ext uri="{FF2B5EF4-FFF2-40B4-BE49-F238E27FC236}">
              <a16:creationId xmlns:a16="http://schemas.microsoft.com/office/drawing/2014/main" id="{30A57D66-4EA3-47EF-8D2E-A66530E65A22}"/>
            </a:ext>
          </a:extLst>
        </xdr:cNvPr>
        <xdr:cNvSpPr txBox="1"/>
      </xdr:nvSpPr>
      <xdr:spPr>
        <a:xfrm>
          <a:off x="17776267" y="18087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163847</xdr:rowOff>
    </xdr:from>
    <xdr:ext cx="469744" cy="259045"/>
    <xdr:sp macro="" textlink="">
      <xdr:nvSpPr>
        <xdr:cNvPr id="955" name="n_3mainValue【庁舎】&#10;一人当たり面積">
          <a:extLst>
            <a:ext uri="{FF2B5EF4-FFF2-40B4-BE49-F238E27FC236}">
              <a16:creationId xmlns:a16="http://schemas.microsoft.com/office/drawing/2014/main" id="{5B264279-B932-4855-91EA-A81FDD7060BF}"/>
            </a:ext>
          </a:extLst>
        </xdr:cNvPr>
        <xdr:cNvSpPr txBox="1"/>
      </xdr:nvSpPr>
      <xdr:spPr>
        <a:xfrm>
          <a:off x="17001567" y="1810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1540</xdr:rowOff>
    </xdr:from>
    <xdr:ext cx="469744" cy="259045"/>
    <xdr:sp macro="" textlink="">
      <xdr:nvSpPr>
        <xdr:cNvPr id="956" name="n_4mainValue【庁舎】&#10;一人当たり面積">
          <a:extLst>
            <a:ext uri="{FF2B5EF4-FFF2-40B4-BE49-F238E27FC236}">
              <a16:creationId xmlns:a16="http://schemas.microsoft.com/office/drawing/2014/main" id="{079682A8-BF08-4071-9827-EDB7DC4CC98A}"/>
            </a:ext>
          </a:extLst>
        </xdr:cNvPr>
        <xdr:cNvSpPr txBox="1"/>
      </xdr:nvSpPr>
      <xdr:spPr>
        <a:xfrm>
          <a:off x="16226867" y="18106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7" name="正方形/長方形 956">
          <a:extLst>
            <a:ext uri="{FF2B5EF4-FFF2-40B4-BE49-F238E27FC236}">
              <a16:creationId xmlns:a16="http://schemas.microsoft.com/office/drawing/2014/main" id="{8535E27C-2D90-4FFF-A748-9EC5324DF11C}"/>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8" name="正方形/長方形 957">
          <a:extLst>
            <a:ext uri="{FF2B5EF4-FFF2-40B4-BE49-F238E27FC236}">
              <a16:creationId xmlns:a16="http://schemas.microsoft.com/office/drawing/2014/main" id="{645D02A3-CC99-49BB-A521-847B3195C1A1}"/>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9" name="テキスト ボックス 958">
          <a:extLst>
            <a:ext uri="{FF2B5EF4-FFF2-40B4-BE49-F238E27FC236}">
              <a16:creationId xmlns:a16="http://schemas.microsoft.com/office/drawing/2014/main" id="{D586B255-F9CD-4778-B665-5D5A20267848}"/>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図書館、福祉施設、市民会館、消防施設、庁舎において、類似団体の水準に比べ、老朽化が進んでいる。特に、福祉施設（</a:t>
          </a:r>
          <a:r>
            <a:rPr kumimoji="1" lang="en-US" altLang="ja-JP" sz="1300">
              <a:latin typeface="ＭＳ Ｐゴシック" panose="020B0600070205080204" pitchFamily="50" charset="-128"/>
              <a:ea typeface="ＭＳ Ｐゴシック" panose="020B0600070205080204" pitchFamily="50" charset="-128"/>
            </a:rPr>
            <a:t>89.0</a:t>
          </a:r>
          <a:r>
            <a:rPr kumimoji="1" lang="ja-JP" altLang="en-US" sz="1300">
              <a:latin typeface="ＭＳ Ｐゴシック" panose="020B0600070205080204" pitchFamily="50" charset="-128"/>
              <a:ea typeface="ＭＳ Ｐゴシック" panose="020B0600070205080204" pitchFamily="50" charset="-128"/>
            </a:rPr>
            <a:t>％）、市民会館（</a:t>
          </a:r>
          <a:r>
            <a:rPr kumimoji="1" lang="en-US" altLang="ja-JP" sz="1300">
              <a:latin typeface="ＭＳ Ｐゴシック" panose="020B0600070205080204" pitchFamily="50" charset="-128"/>
              <a:ea typeface="ＭＳ Ｐゴシック" panose="020B0600070205080204" pitchFamily="50" charset="-128"/>
            </a:rPr>
            <a:t>90.0</a:t>
          </a:r>
          <a:r>
            <a:rPr kumimoji="1" lang="ja-JP" altLang="en-US" sz="1300">
              <a:latin typeface="ＭＳ Ｐゴシック" panose="020B0600070205080204" pitchFamily="50" charset="-128"/>
              <a:ea typeface="ＭＳ Ｐゴシック" panose="020B0600070205080204" pitchFamily="50" charset="-128"/>
            </a:rPr>
            <a:t>％）、消防施設（</a:t>
          </a:r>
          <a:r>
            <a:rPr kumimoji="1" lang="en-US" altLang="ja-JP" sz="1300">
              <a:latin typeface="ＭＳ Ｐゴシック" panose="020B0600070205080204" pitchFamily="50" charset="-128"/>
              <a:ea typeface="ＭＳ Ｐゴシック" panose="020B0600070205080204" pitchFamily="50" charset="-128"/>
            </a:rPr>
            <a:t>85.9</a:t>
          </a:r>
          <a:r>
            <a:rPr kumimoji="1" lang="ja-JP" altLang="en-US" sz="1300">
              <a:latin typeface="ＭＳ Ｐゴシック" panose="020B0600070205080204" pitchFamily="50" charset="-128"/>
              <a:ea typeface="ＭＳ Ｐゴシック" panose="020B0600070205080204" pitchFamily="50" charset="-128"/>
            </a:rPr>
            <a:t>％）、庁舎（</a:t>
          </a:r>
          <a:r>
            <a:rPr kumimoji="1" lang="en-US" altLang="ja-JP" sz="1300">
              <a:latin typeface="ＭＳ Ｐゴシック" panose="020B0600070205080204" pitchFamily="50" charset="-128"/>
              <a:ea typeface="ＭＳ Ｐゴシック" panose="020B0600070205080204" pitchFamily="50" charset="-128"/>
            </a:rPr>
            <a:t>86.0</a:t>
          </a:r>
          <a:r>
            <a:rPr kumimoji="1" lang="ja-JP" altLang="en-US" sz="1300">
              <a:latin typeface="ＭＳ Ｐゴシック" panose="020B0600070205080204" pitchFamily="50" charset="-128"/>
              <a:ea typeface="ＭＳ Ｐゴシック" panose="020B0600070205080204" pitchFamily="50" charset="-128"/>
            </a:rPr>
            <a:t>％）がかなり高い水準を示している。庁舎については、平成</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年度及び平成</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年度に耐震等大規模改修を実施するなど、施設の長寿命化に努めている。他の施設についても、公共施設等総合管理計画及び公共施設等個別施設計画に則り、より一層の適正な維持管理に引き続き努めていく。</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一人当たり面積については、当町では保健センターを複合施設として整備しているため、類似団体と比較して高い水準となっている。また、いずれの施設においても、維持管理費の増加に留意しつつ、引き続き、行政サービスの維持・向上に努めていく。</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3_&#24066;&#30010;&#26449;&#8594;&#30476;/&#12304;&#36001;&#25919;&#29366;&#27841;&#36039;&#26009;&#38598;&#12305;_163228_&#19978;&#24066;&#30010;_2024(2&#22238;&#30446;).xlsx" TargetMode="External"/><Relationship Id="rId2" Type="http://schemas.openxmlformats.org/officeDocument/2006/relationships/externalLinkPath" Target="file:///I:\&#9733;&#24066;&#30010;&#26449;&#25903;&#25588;&#35506;&#31227;&#34892;&#12487;&#12540;&#12479;\&#36001;&#25919;&#20418;\08%20%20&#20844;&#20250;&#35336;&#21046;&#24230;\R08\260817_&#9317;&#36001;&#25919;&#29366;&#27841;&#36039;&#26009;&#38598;&#12398;&#20316;&#25104;&#12395;&#12388;&#12356;&#12390;\03_&#24066;&#30010;&#26449;&#8594;&#30476;\&#12304;&#36001;&#25919;&#29366;&#27841;&#36039;&#26009;&#38598;&#12305;_163228_&#19978;&#24066;&#30010;_2024(2&#22238;&#30446;).xlsx" TargetMode="External"/><Relationship Id="rId1" Type="http://schemas.openxmlformats.org/officeDocument/2006/relationships/externalLinkPath" Target="/&#9733;&#24066;&#30010;&#26449;&#25903;&#25588;&#35506;&#31227;&#34892;&#12487;&#12540;&#12479;/&#36001;&#25919;&#20418;/08%20%20&#20844;&#20250;&#35336;&#21046;&#24230;/R08/260817_&#9317;&#36001;&#25919;&#29366;&#27841;&#36039;&#26009;&#38598;&#12398;&#20316;&#25104;&#12395;&#12388;&#12356;&#12390;/03_&#24066;&#30010;&#26449;&#8594;&#30476;/&#12304;&#36001;&#25919;&#29366;&#27841;&#36039;&#26009;&#38598;&#12305;_163228_&#19978;&#24066;&#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93</v>
          </cell>
          <cell r="BX51">
            <v>69.900000000000006</v>
          </cell>
          <cell r="CF51">
            <v>56</v>
          </cell>
          <cell r="CN51">
            <v>53.8</v>
          </cell>
          <cell r="CV51">
            <v>40.799999999999997</v>
          </cell>
        </row>
        <row r="53">
          <cell r="BP53">
            <v>68.3</v>
          </cell>
          <cell r="BX53">
            <v>69.5</v>
          </cell>
          <cell r="CF53">
            <v>70.7</v>
          </cell>
          <cell r="CN53">
            <v>72</v>
          </cell>
          <cell r="CV53">
            <v>73.3</v>
          </cell>
        </row>
        <row r="55">
          <cell r="AN55" t="str">
            <v>類似団体内平均値</v>
          </cell>
          <cell r="BP55">
            <v>13.5</v>
          </cell>
          <cell r="BX55">
            <v>0</v>
          </cell>
          <cell r="CF55">
            <v>0</v>
          </cell>
          <cell r="CN55">
            <v>0</v>
          </cell>
          <cell r="CV55">
            <v>0</v>
          </cell>
        </row>
        <row r="57">
          <cell r="BP57">
            <v>65.099999999999994</v>
          </cell>
          <cell r="BX57">
            <v>64.3</v>
          </cell>
          <cell r="CF57">
            <v>65.7</v>
          </cell>
          <cell r="CN57">
            <v>67</v>
          </cell>
          <cell r="CV57">
            <v>67.599999999999994</v>
          </cell>
        </row>
        <row r="72">
          <cell r="BP72" t="str">
            <v>R02</v>
          </cell>
          <cell r="BX72" t="str">
            <v>R03</v>
          </cell>
          <cell r="CF72" t="str">
            <v>R04</v>
          </cell>
          <cell r="CN72" t="str">
            <v>R05</v>
          </cell>
          <cell r="CV72" t="str">
            <v>R06</v>
          </cell>
        </row>
        <row r="73">
          <cell r="AN73" t="str">
            <v>当該団体値</v>
          </cell>
          <cell r="BP73">
            <v>93</v>
          </cell>
          <cell r="BX73">
            <v>69.900000000000006</v>
          </cell>
          <cell r="CF73">
            <v>56</v>
          </cell>
          <cell r="CN73">
            <v>53.8</v>
          </cell>
          <cell r="CV73">
            <v>40.799999999999997</v>
          </cell>
        </row>
        <row r="75">
          <cell r="BP75">
            <v>15.3</v>
          </cell>
          <cell r="BX75">
            <v>14.9</v>
          </cell>
          <cell r="CF75">
            <v>14.8</v>
          </cell>
          <cell r="CN75">
            <v>14.2</v>
          </cell>
          <cell r="CV75">
            <v>14</v>
          </cell>
        </row>
        <row r="77">
          <cell r="AN77" t="str">
            <v>類似団体内平均値</v>
          </cell>
          <cell r="BP77">
            <v>13.5</v>
          </cell>
          <cell r="BX77">
            <v>0</v>
          </cell>
          <cell r="CF77">
            <v>0</v>
          </cell>
          <cell r="CN77">
            <v>0</v>
          </cell>
          <cell r="CV77">
            <v>0</v>
          </cell>
        </row>
        <row r="79">
          <cell r="BP79">
            <v>8.3000000000000007</v>
          </cell>
          <cell r="BX79">
            <v>8</v>
          </cell>
          <cell r="CF79">
            <v>8.1</v>
          </cell>
          <cell r="CN79">
            <v>8.1</v>
          </cell>
          <cell r="CV79">
            <v>8</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67" t="s">
        <v>76</v>
      </c>
      <c r="C1" s="367"/>
      <c r="D1" s="367"/>
      <c r="E1" s="367"/>
      <c r="F1" s="367"/>
      <c r="G1" s="367"/>
      <c r="H1" s="367"/>
      <c r="I1" s="367"/>
      <c r="J1" s="367"/>
      <c r="K1" s="367"/>
      <c r="L1" s="367"/>
      <c r="M1" s="367"/>
      <c r="N1" s="367"/>
      <c r="O1" s="367"/>
      <c r="P1" s="367"/>
      <c r="Q1" s="367"/>
      <c r="R1" s="367"/>
      <c r="S1" s="367"/>
      <c r="T1" s="367"/>
      <c r="U1" s="367"/>
      <c r="V1" s="367"/>
      <c r="W1" s="367"/>
      <c r="X1" s="367"/>
      <c r="Y1" s="367"/>
      <c r="Z1" s="367"/>
      <c r="AA1" s="367"/>
      <c r="AB1" s="367"/>
      <c r="AC1" s="367"/>
      <c r="AD1" s="367"/>
      <c r="AE1" s="367"/>
      <c r="AF1" s="367"/>
      <c r="AG1" s="367"/>
      <c r="AH1" s="367"/>
      <c r="AI1" s="367"/>
      <c r="AJ1" s="367"/>
      <c r="AK1" s="367"/>
      <c r="AL1" s="367"/>
      <c r="AM1" s="367"/>
      <c r="AN1" s="367"/>
      <c r="AO1" s="367"/>
      <c r="AP1" s="367"/>
      <c r="AQ1" s="367"/>
      <c r="AR1" s="367"/>
      <c r="AS1" s="367"/>
      <c r="AT1" s="367"/>
      <c r="AU1" s="367"/>
      <c r="AV1" s="367"/>
      <c r="AW1" s="367"/>
      <c r="AX1" s="367"/>
      <c r="AY1" s="367"/>
      <c r="AZ1" s="367"/>
      <c r="BA1" s="367"/>
      <c r="BB1" s="367"/>
      <c r="BC1" s="367"/>
      <c r="BD1" s="367"/>
      <c r="BE1" s="367"/>
      <c r="BF1" s="367"/>
      <c r="BG1" s="367"/>
      <c r="BH1" s="367"/>
      <c r="BI1" s="367"/>
      <c r="BJ1" s="367"/>
      <c r="BK1" s="367"/>
      <c r="BL1" s="367"/>
      <c r="BM1" s="367"/>
      <c r="BN1" s="367"/>
      <c r="BO1" s="367"/>
      <c r="BP1" s="367"/>
      <c r="BQ1" s="367"/>
      <c r="BR1" s="367"/>
      <c r="BS1" s="367"/>
      <c r="BT1" s="367"/>
      <c r="BU1" s="367"/>
      <c r="BV1" s="367"/>
      <c r="BW1" s="367"/>
      <c r="BX1" s="367"/>
      <c r="BY1" s="367"/>
      <c r="BZ1" s="367"/>
      <c r="CA1" s="367"/>
      <c r="CB1" s="367"/>
      <c r="CC1" s="367"/>
      <c r="CD1" s="367"/>
      <c r="CE1" s="367"/>
      <c r="CF1" s="367"/>
      <c r="CG1" s="367"/>
      <c r="CH1" s="367"/>
      <c r="CI1" s="367"/>
      <c r="CJ1" s="367"/>
      <c r="CK1" s="367"/>
      <c r="CL1" s="367"/>
      <c r="CM1" s="367"/>
      <c r="CN1" s="367"/>
      <c r="CO1" s="367"/>
      <c r="CP1" s="367"/>
      <c r="CQ1" s="367"/>
      <c r="CR1" s="367"/>
      <c r="CS1" s="367"/>
      <c r="CT1" s="367"/>
      <c r="CU1" s="367"/>
      <c r="CV1" s="367"/>
      <c r="CW1" s="367"/>
      <c r="CX1" s="367"/>
      <c r="CY1" s="367"/>
      <c r="CZ1" s="367"/>
      <c r="DA1" s="367"/>
      <c r="DB1" s="367"/>
      <c r="DC1" s="367"/>
      <c r="DD1" s="367"/>
      <c r="DE1" s="367"/>
      <c r="DF1" s="367"/>
      <c r="DG1" s="367"/>
      <c r="DH1" s="367"/>
      <c r="DI1" s="367"/>
      <c r="DJ1" s="163"/>
      <c r="DK1" s="163"/>
      <c r="DL1" s="163"/>
      <c r="DM1" s="163"/>
      <c r="DN1" s="163"/>
      <c r="DO1" s="163"/>
    </row>
    <row r="2" spans="1:119" ht="24" thickBot="1" x14ac:dyDescent="0.25">
      <c r="B2" s="164" t="s">
        <v>77</v>
      </c>
      <c r="C2" s="164"/>
      <c r="D2" s="165"/>
    </row>
    <row r="3" spans="1:119" ht="18.75" customHeight="1" thickBot="1" x14ac:dyDescent="0.25">
      <c r="A3" s="163"/>
      <c r="B3" s="368" t="s">
        <v>78</v>
      </c>
      <c r="C3" s="369"/>
      <c r="D3" s="369"/>
      <c r="E3" s="370"/>
      <c r="F3" s="370"/>
      <c r="G3" s="370"/>
      <c r="H3" s="370"/>
      <c r="I3" s="370"/>
      <c r="J3" s="370"/>
      <c r="K3" s="370"/>
      <c r="L3" s="370" t="s">
        <v>79</v>
      </c>
      <c r="M3" s="370"/>
      <c r="N3" s="370"/>
      <c r="O3" s="370"/>
      <c r="P3" s="370"/>
      <c r="Q3" s="370"/>
      <c r="R3" s="377"/>
      <c r="S3" s="377"/>
      <c r="T3" s="377"/>
      <c r="U3" s="377"/>
      <c r="V3" s="378"/>
      <c r="W3" s="352" t="s">
        <v>80</v>
      </c>
      <c r="X3" s="353"/>
      <c r="Y3" s="353"/>
      <c r="Z3" s="353"/>
      <c r="AA3" s="353"/>
      <c r="AB3" s="369"/>
      <c r="AC3" s="377" t="s">
        <v>81</v>
      </c>
      <c r="AD3" s="353"/>
      <c r="AE3" s="353"/>
      <c r="AF3" s="353"/>
      <c r="AG3" s="353"/>
      <c r="AH3" s="353"/>
      <c r="AI3" s="353"/>
      <c r="AJ3" s="353"/>
      <c r="AK3" s="353"/>
      <c r="AL3" s="354"/>
      <c r="AM3" s="352" t="s">
        <v>82</v>
      </c>
      <c r="AN3" s="353"/>
      <c r="AO3" s="353"/>
      <c r="AP3" s="353"/>
      <c r="AQ3" s="353"/>
      <c r="AR3" s="353"/>
      <c r="AS3" s="353"/>
      <c r="AT3" s="353"/>
      <c r="AU3" s="353"/>
      <c r="AV3" s="353"/>
      <c r="AW3" s="353"/>
      <c r="AX3" s="354"/>
      <c r="AY3" s="389" t="s">
        <v>1</v>
      </c>
      <c r="AZ3" s="390"/>
      <c r="BA3" s="390"/>
      <c r="BB3" s="390"/>
      <c r="BC3" s="390"/>
      <c r="BD3" s="390"/>
      <c r="BE3" s="390"/>
      <c r="BF3" s="390"/>
      <c r="BG3" s="390"/>
      <c r="BH3" s="390"/>
      <c r="BI3" s="390"/>
      <c r="BJ3" s="390"/>
      <c r="BK3" s="390"/>
      <c r="BL3" s="390"/>
      <c r="BM3" s="391"/>
      <c r="BN3" s="352" t="s">
        <v>83</v>
      </c>
      <c r="BO3" s="353"/>
      <c r="BP3" s="353"/>
      <c r="BQ3" s="353"/>
      <c r="BR3" s="353"/>
      <c r="BS3" s="353"/>
      <c r="BT3" s="353"/>
      <c r="BU3" s="354"/>
      <c r="BV3" s="352" t="s">
        <v>84</v>
      </c>
      <c r="BW3" s="353"/>
      <c r="BX3" s="353"/>
      <c r="BY3" s="353"/>
      <c r="BZ3" s="353"/>
      <c r="CA3" s="353"/>
      <c r="CB3" s="353"/>
      <c r="CC3" s="354"/>
      <c r="CD3" s="389" t="s">
        <v>1</v>
      </c>
      <c r="CE3" s="390"/>
      <c r="CF3" s="390"/>
      <c r="CG3" s="390"/>
      <c r="CH3" s="390"/>
      <c r="CI3" s="390"/>
      <c r="CJ3" s="390"/>
      <c r="CK3" s="390"/>
      <c r="CL3" s="390"/>
      <c r="CM3" s="390"/>
      <c r="CN3" s="390"/>
      <c r="CO3" s="390"/>
      <c r="CP3" s="390"/>
      <c r="CQ3" s="390"/>
      <c r="CR3" s="390"/>
      <c r="CS3" s="391"/>
      <c r="CT3" s="352" t="s">
        <v>85</v>
      </c>
      <c r="CU3" s="353"/>
      <c r="CV3" s="353"/>
      <c r="CW3" s="353"/>
      <c r="CX3" s="353"/>
      <c r="CY3" s="353"/>
      <c r="CZ3" s="353"/>
      <c r="DA3" s="354"/>
      <c r="DB3" s="352" t="s">
        <v>86</v>
      </c>
      <c r="DC3" s="353"/>
      <c r="DD3" s="353"/>
      <c r="DE3" s="353"/>
      <c r="DF3" s="353"/>
      <c r="DG3" s="353"/>
      <c r="DH3" s="353"/>
      <c r="DI3" s="354"/>
    </row>
    <row r="4" spans="1:119" ht="18.75" customHeight="1" x14ac:dyDescent="0.2">
      <c r="A4" s="163"/>
      <c r="B4" s="371"/>
      <c r="C4" s="372"/>
      <c r="D4" s="372"/>
      <c r="E4" s="373"/>
      <c r="F4" s="373"/>
      <c r="G4" s="373"/>
      <c r="H4" s="373"/>
      <c r="I4" s="373"/>
      <c r="J4" s="373"/>
      <c r="K4" s="373"/>
      <c r="L4" s="373"/>
      <c r="M4" s="373"/>
      <c r="N4" s="373"/>
      <c r="O4" s="373"/>
      <c r="P4" s="373"/>
      <c r="Q4" s="373"/>
      <c r="R4" s="379"/>
      <c r="S4" s="379"/>
      <c r="T4" s="379"/>
      <c r="U4" s="379"/>
      <c r="V4" s="380"/>
      <c r="W4" s="383"/>
      <c r="X4" s="384"/>
      <c r="Y4" s="384"/>
      <c r="Z4" s="384"/>
      <c r="AA4" s="384"/>
      <c r="AB4" s="372"/>
      <c r="AC4" s="379"/>
      <c r="AD4" s="384"/>
      <c r="AE4" s="384"/>
      <c r="AF4" s="384"/>
      <c r="AG4" s="384"/>
      <c r="AH4" s="384"/>
      <c r="AI4" s="384"/>
      <c r="AJ4" s="384"/>
      <c r="AK4" s="384"/>
      <c r="AL4" s="387"/>
      <c r="AM4" s="385"/>
      <c r="AN4" s="386"/>
      <c r="AO4" s="386"/>
      <c r="AP4" s="386"/>
      <c r="AQ4" s="386"/>
      <c r="AR4" s="386"/>
      <c r="AS4" s="386"/>
      <c r="AT4" s="386"/>
      <c r="AU4" s="386"/>
      <c r="AV4" s="386"/>
      <c r="AW4" s="386"/>
      <c r="AX4" s="388"/>
      <c r="AY4" s="355" t="s">
        <v>87</v>
      </c>
      <c r="AZ4" s="356"/>
      <c r="BA4" s="356"/>
      <c r="BB4" s="356"/>
      <c r="BC4" s="356"/>
      <c r="BD4" s="356"/>
      <c r="BE4" s="356"/>
      <c r="BF4" s="356"/>
      <c r="BG4" s="356"/>
      <c r="BH4" s="356"/>
      <c r="BI4" s="356"/>
      <c r="BJ4" s="356"/>
      <c r="BK4" s="356"/>
      <c r="BL4" s="356"/>
      <c r="BM4" s="357"/>
      <c r="BN4" s="358">
        <v>11372410</v>
      </c>
      <c r="BO4" s="359"/>
      <c r="BP4" s="359"/>
      <c r="BQ4" s="359"/>
      <c r="BR4" s="359"/>
      <c r="BS4" s="359"/>
      <c r="BT4" s="359"/>
      <c r="BU4" s="360"/>
      <c r="BV4" s="358">
        <v>10926444</v>
      </c>
      <c r="BW4" s="359"/>
      <c r="BX4" s="359"/>
      <c r="BY4" s="359"/>
      <c r="BZ4" s="359"/>
      <c r="CA4" s="359"/>
      <c r="CB4" s="359"/>
      <c r="CC4" s="360"/>
      <c r="CD4" s="361" t="s">
        <v>88</v>
      </c>
      <c r="CE4" s="362"/>
      <c r="CF4" s="362"/>
      <c r="CG4" s="362"/>
      <c r="CH4" s="362"/>
      <c r="CI4" s="362"/>
      <c r="CJ4" s="362"/>
      <c r="CK4" s="362"/>
      <c r="CL4" s="362"/>
      <c r="CM4" s="362"/>
      <c r="CN4" s="362"/>
      <c r="CO4" s="362"/>
      <c r="CP4" s="362"/>
      <c r="CQ4" s="362"/>
      <c r="CR4" s="362"/>
      <c r="CS4" s="363"/>
      <c r="CT4" s="364">
        <v>3.2</v>
      </c>
      <c r="CU4" s="365"/>
      <c r="CV4" s="365"/>
      <c r="CW4" s="365"/>
      <c r="CX4" s="365"/>
      <c r="CY4" s="365"/>
      <c r="CZ4" s="365"/>
      <c r="DA4" s="366"/>
      <c r="DB4" s="364">
        <v>4</v>
      </c>
      <c r="DC4" s="365"/>
      <c r="DD4" s="365"/>
      <c r="DE4" s="365"/>
      <c r="DF4" s="365"/>
      <c r="DG4" s="365"/>
      <c r="DH4" s="365"/>
      <c r="DI4" s="366"/>
    </row>
    <row r="5" spans="1:119" ht="18.75" customHeight="1" x14ac:dyDescent="0.2">
      <c r="A5" s="163"/>
      <c r="B5" s="374"/>
      <c r="C5" s="375"/>
      <c r="D5" s="375"/>
      <c r="E5" s="376"/>
      <c r="F5" s="376"/>
      <c r="G5" s="376"/>
      <c r="H5" s="376"/>
      <c r="I5" s="376"/>
      <c r="J5" s="376"/>
      <c r="K5" s="376"/>
      <c r="L5" s="376"/>
      <c r="M5" s="376"/>
      <c r="N5" s="376"/>
      <c r="O5" s="376"/>
      <c r="P5" s="376"/>
      <c r="Q5" s="376"/>
      <c r="R5" s="381"/>
      <c r="S5" s="381"/>
      <c r="T5" s="381"/>
      <c r="U5" s="381"/>
      <c r="V5" s="382"/>
      <c r="W5" s="385"/>
      <c r="X5" s="386"/>
      <c r="Y5" s="386"/>
      <c r="Z5" s="386"/>
      <c r="AA5" s="386"/>
      <c r="AB5" s="375"/>
      <c r="AC5" s="381"/>
      <c r="AD5" s="386"/>
      <c r="AE5" s="386"/>
      <c r="AF5" s="386"/>
      <c r="AG5" s="386"/>
      <c r="AH5" s="386"/>
      <c r="AI5" s="386"/>
      <c r="AJ5" s="386"/>
      <c r="AK5" s="386"/>
      <c r="AL5" s="388"/>
      <c r="AM5" s="424" t="s">
        <v>89</v>
      </c>
      <c r="AN5" s="425"/>
      <c r="AO5" s="425"/>
      <c r="AP5" s="425"/>
      <c r="AQ5" s="425"/>
      <c r="AR5" s="425"/>
      <c r="AS5" s="425"/>
      <c r="AT5" s="426"/>
      <c r="AU5" s="427" t="s">
        <v>90</v>
      </c>
      <c r="AV5" s="428"/>
      <c r="AW5" s="428"/>
      <c r="AX5" s="428"/>
      <c r="AY5" s="429" t="s">
        <v>91</v>
      </c>
      <c r="AZ5" s="430"/>
      <c r="BA5" s="430"/>
      <c r="BB5" s="430"/>
      <c r="BC5" s="430"/>
      <c r="BD5" s="430"/>
      <c r="BE5" s="430"/>
      <c r="BF5" s="430"/>
      <c r="BG5" s="430"/>
      <c r="BH5" s="430"/>
      <c r="BI5" s="430"/>
      <c r="BJ5" s="430"/>
      <c r="BK5" s="430"/>
      <c r="BL5" s="430"/>
      <c r="BM5" s="431"/>
      <c r="BN5" s="395">
        <v>11109856</v>
      </c>
      <c r="BO5" s="396"/>
      <c r="BP5" s="396"/>
      <c r="BQ5" s="396"/>
      <c r="BR5" s="396"/>
      <c r="BS5" s="396"/>
      <c r="BT5" s="396"/>
      <c r="BU5" s="397"/>
      <c r="BV5" s="395">
        <v>10569027</v>
      </c>
      <c r="BW5" s="396"/>
      <c r="BX5" s="396"/>
      <c r="BY5" s="396"/>
      <c r="BZ5" s="396"/>
      <c r="CA5" s="396"/>
      <c r="CB5" s="396"/>
      <c r="CC5" s="397"/>
      <c r="CD5" s="398" t="s">
        <v>92</v>
      </c>
      <c r="CE5" s="399"/>
      <c r="CF5" s="399"/>
      <c r="CG5" s="399"/>
      <c r="CH5" s="399"/>
      <c r="CI5" s="399"/>
      <c r="CJ5" s="399"/>
      <c r="CK5" s="399"/>
      <c r="CL5" s="399"/>
      <c r="CM5" s="399"/>
      <c r="CN5" s="399"/>
      <c r="CO5" s="399"/>
      <c r="CP5" s="399"/>
      <c r="CQ5" s="399"/>
      <c r="CR5" s="399"/>
      <c r="CS5" s="400"/>
      <c r="CT5" s="392">
        <v>87.7</v>
      </c>
      <c r="CU5" s="393"/>
      <c r="CV5" s="393"/>
      <c r="CW5" s="393"/>
      <c r="CX5" s="393"/>
      <c r="CY5" s="393"/>
      <c r="CZ5" s="393"/>
      <c r="DA5" s="394"/>
      <c r="DB5" s="392">
        <v>89.1</v>
      </c>
      <c r="DC5" s="393"/>
      <c r="DD5" s="393"/>
      <c r="DE5" s="393"/>
      <c r="DF5" s="393"/>
      <c r="DG5" s="393"/>
      <c r="DH5" s="393"/>
      <c r="DI5" s="394"/>
    </row>
    <row r="6" spans="1:119" ht="18.75" customHeight="1" x14ac:dyDescent="0.2">
      <c r="A6" s="163"/>
      <c r="B6" s="401" t="s">
        <v>93</v>
      </c>
      <c r="C6" s="402"/>
      <c r="D6" s="402"/>
      <c r="E6" s="403"/>
      <c r="F6" s="403"/>
      <c r="G6" s="403"/>
      <c r="H6" s="403"/>
      <c r="I6" s="403"/>
      <c r="J6" s="403"/>
      <c r="K6" s="403"/>
      <c r="L6" s="403" t="s">
        <v>94</v>
      </c>
      <c r="M6" s="403"/>
      <c r="N6" s="403"/>
      <c r="O6" s="403"/>
      <c r="P6" s="403"/>
      <c r="Q6" s="403"/>
      <c r="R6" s="407"/>
      <c r="S6" s="407"/>
      <c r="T6" s="407"/>
      <c r="U6" s="407"/>
      <c r="V6" s="408"/>
      <c r="W6" s="411" t="s">
        <v>95</v>
      </c>
      <c r="X6" s="412"/>
      <c r="Y6" s="412"/>
      <c r="Z6" s="412"/>
      <c r="AA6" s="412"/>
      <c r="AB6" s="402"/>
      <c r="AC6" s="415" t="s">
        <v>96</v>
      </c>
      <c r="AD6" s="416"/>
      <c r="AE6" s="416"/>
      <c r="AF6" s="416"/>
      <c r="AG6" s="416"/>
      <c r="AH6" s="416"/>
      <c r="AI6" s="416"/>
      <c r="AJ6" s="416"/>
      <c r="AK6" s="416"/>
      <c r="AL6" s="417"/>
      <c r="AM6" s="424" t="s">
        <v>97</v>
      </c>
      <c r="AN6" s="425"/>
      <c r="AO6" s="425"/>
      <c r="AP6" s="425"/>
      <c r="AQ6" s="425"/>
      <c r="AR6" s="425"/>
      <c r="AS6" s="425"/>
      <c r="AT6" s="426"/>
      <c r="AU6" s="427" t="s">
        <v>90</v>
      </c>
      <c r="AV6" s="428"/>
      <c r="AW6" s="428"/>
      <c r="AX6" s="428"/>
      <c r="AY6" s="429" t="s">
        <v>98</v>
      </c>
      <c r="AZ6" s="430"/>
      <c r="BA6" s="430"/>
      <c r="BB6" s="430"/>
      <c r="BC6" s="430"/>
      <c r="BD6" s="430"/>
      <c r="BE6" s="430"/>
      <c r="BF6" s="430"/>
      <c r="BG6" s="430"/>
      <c r="BH6" s="430"/>
      <c r="BI6" s="430"/>
      <c r="BJ6" s="430"/>
      <c r="BK6" s="430"/>
      <c r="BL6" s="430"/>
      <c r="BM6" s="431"/>
      <c r="BN6" s="395">
        <v>262554</v>
      </c>
      <c r="BO6" s="396"/>
      <c r="BP6" s="396"/>
      <c r="BQ6" s="396"/>
      <c r="BR6" s="396"/>
      <c r="BS6" s="396"/>
      <c r="BT6" s="396"/>
      <c r="BU6" s="397"/>
      <c r="BV6" s="395">
        <v>357417</v>
      </c>
      <c r="BW6" s="396"/>
      <c r="BX6" s="396"/>
      <c r="BY6" s="396"/>
      <c r="BZ6" s="396"/>
      <c r="CA6" s="396"/>
      <c r="CB6" s="396"/>
      <c r="CC6" s="397"/>
      <c r="CD6" s="398" t="s">
        <v>99</v>
      </c>
      <c r="CE6" s="399"/>
      <c r="CF6" s="399"/>
      <c r="CG6" s="399"/>
      <c r="CH6" s="399"/>
      <c r="CI6" s="399"/>
      <c r="CJ6" s="399"/>
      <c r="CK6" s="399"/>
      <c r="CL6" s="399"/>
      <c r="CM6" s="399"/>
      <c r="CN6" s="399"/>
      <c r="CO6" s="399"/>
      <c r="CP6" s="399"/>
      <c r="CQ6" s="399"/>
      <c r="CR6" s="399"/>
      <c r="CS6" s="400"/>
      <c r="CT6" s="432">
        <v>87.9</v>
      </c>
      <c r="CU6" s="433"/>
      <c r="CV6" s="433"/>
      <c r="CW6" s="433"/>
      <c r="CX6" s="433"/>
      <c r="CY6" s="433"/>
      <c r="CZ6" s="433"/>
      <c r="DA6" s="434"/>
      <c r="DB6" s="432">
        <v>89.7</v>
      </c>
      <c r="DC6" s="433"/>
      <c r="DD6" s="433"/>
      <c r="DE6" s="433"/>
      <c r="DF6" s="433"/>
      <c r="DG6" s="433"/>
      <c r="DH6" s="433"/>
      <c r="DI6" s="434"/>
    </row>
    <row r="7" spans="1:119" ht="18.75" customHeight="1" x14ac:dyDescent="0.2">
      <c r="A7" s="163"/>
      <c r="B7" s="371"/>
      <c r="C7" s="372"/>
      <c r="D7" s="372"/>
      <c r="E7" s="373"/>
      <c r="F7" s="373"/>
      <c r="G7" s="373"/>
      <c r="H7" s="373"/>
      <c r="I7" s="373"/>
      <c r="J7" s="373"/>
      <c r="K7" s="373"/>
      <c r="L7" s="373"/>
      <c r="M7" s="373"/>
      <c r="N7" s="373"/>
      <c r="O7" s="373"/>
      <c r="P7" s="373"/>
      <c r="Q7" s="373"/>
      <c r="R7" s="379"/>
      <c r="S7" s="379"/>
      <c r="T7" s="379"/>
      <c r="U7" s="379"/>
      <c r="V7" s="380"/>
      <c r="W7" s="383"/>
      <c r="X7" s="384"/>
      <c r="Y7" s="384"/>
      <c r="Z7" s="384"/>
      <c r="AA7" s="384"/>
      <c r="AB7" s="372"/>
      <c r="AC7" s="418"/>
      <c r="AD7" s="419"/>
      <c r="AE7" s="419"/>
      <c r="AF7" s="419"/>
      <c r="AG7" s="419"/>
      <c r="AH7" s="419"/>
      <c r="AI7" s="419"/>
      <c r="AJ7" s="419"/>
      <c r="AK7" s="419"/>
      <c r="AL7" s="420"/>
      <c r="AM7" s="424" t="s">
        <v>100</v>
      </c>
      <c r="AN7" s="425"/>
      <c r="AO7" s="425"/>
      <c r="AP7" s="425"/>
      <c r="AQ7" s="425"/>
      <c r="AR7" s="425"/>
      <c r="AS7" s="425"/>
      <c r="AT7" s="426"/>
      <c r="AU7" s="427" t="s">
        <v>90</v>
      </c>
      <c r="AV7" s="428"/>
      <c r="AW7" s="428"/>
      <c r="AX7" s="428"/>
      <c r="AY7" s="429" t="s">
        <v>101</v>
      </c>
      <c r="AZ7" s="430"/>
      <c r="BA7" s="430"/>
      <c r="BB7" s="430"/>
      <c r="BC7" s="430"/>
      <c r="BD7" s="430"/>
      <c r="BE7" s="430"/>
      <c r="BF7" s="430"/>
      <c r="BG7" s="430"/>
      <c r="BH7" s="430"/>
      <c r="BI7" s="430"/>
      <c r="BJ7" s="430"/>
      <c r="BK7" s="430"/>
      <c r="BL7" s="430"/>
      <c r="BM7" s="431"/>
      <c r="BN7" s="395">
        <v>50419</v>
      </c>
      <c r="BO7" s="396"/>
      <c r="BP7" s="396"/>
      <c r="BQ7" s="396"/>
      <c r="BR7" s="396"/>
      <c r="BS7" s="396"/>
      <c r="BT7" s="396"/>
      <c r="BU7" s="397"/>
      <c r="BV7" s="395">
        <v>101045</v>
      </c>
      <c r="BW7" s="396"/>
      <c r="BX7" s="396"/>
      <c r="BY7" s="396"/>
      <c r="BZ7" s="396"/>
      <c r="CA7" s="396"/>
      <c r="CB7" s="396"/>
      <c r="CC7" s="397"/>
      <c r="CD7" s="398" t="s">
        <v>102</v>
      </c>
      <c r="CE7" s="399"/>
      <c r="CF7" s="399"/>
      <c r="CG7" s="399"/>
      <c r="CH7" s="399"/>
      <c r="CI7" s="399"/>
      <c r="CJ7" s="399"/>
      <c r="CK7" s="399"/>
      <c r="CL7" s="399"/>
      <c r="CM7" s="399"/>
      <c r="CN7" s="399"/>
      <c r="CO7" s="399"/>
      <c r="CP7" s="399"/>
      <c r="CQ7" s="399"/>
      <c r="CR7" s="399"/>
      <c r="CS7" s="400"/>
      <c r="CT7" s="395">
        <v>6538211</v>
      </c>
      <c r="CU7" s="396"/>
      <c r="CV7" s="396"/>
      <c r="CW7" s="396"/>
      <c r="CX7" s="396"/>
      <c r="CY7" s="396"/>
      <c r="CZ7" s="396"/>
      <c r="DA7" s="397"/>
      <c r="DB7" s="395">
        <v>6413795</v>
      </c>
      <c r="DC7" s="396"/>
      <c r="DD7" s="396"/>
      <c r="DE7" s="396"/>
      <c r="DF7" s="396"/>
      <c r="DG7" s="396"/>
      <c r="DH7" s="396"/>
      <c r="DI7" s="397"/>
    </row>
    <row r="8" spans="1:119" ht="18.75" customHeight="1" thickBot="1" x14ac:dyDescent="0.25">
      <c r="A8" s="163"/>
      <c r="B8" s="404"/>
      <c r="C8" s="405"/>
      <c r="D8" s="405"/>
      <c r="E8" s="406"/>
      <c r="F8" s="406"/>
      <c r="G8" s="406"/>
      <c r="H8" s="406"/>
      <c r="I8" s="406"/>
      <c r="J8" s="406"/>
      <c r="K8" s="406"/>
      <c r="L8" s="406"/>
      <c r="M8" s="406"/>
      <c r="N8" s="406"/>
      <c r="O8" s="406"/>
      <c r="P8" s="406"/>
      <c r="Q8" s="406"/>
      <c r="R8" s="409"/>
      <c r="S8" s="409"/>
      <c r="T8" s="409"/>
      <c r="U8" s="409"/>
      <c r="V8" s="410"/>
      <c r="W8" s="413"/>
      <c r="X8" s="414"/>
      <c r="Y8" s="414"/>
      <c r="Z8" s="414"/>
      <c r="AA8" s="414"/>
      <c r="AB8" s="405"/>
      <c r="AC8" s="421"/>
      <c r="AD8" s="422"/>
      <c r="AE8" s="422"/>
      <c r="AF8" s="422"/>
      <c r="AG8" s="422"/>
      <c r="AH8" s="422"/>
      <c r="AI8" s="422"/>
      <c r="AJ8" s="422"/>
      <c r="AK8" s="422"/>
      <c r="AL8" s="423"/>
      <c r="AM8" s="424" t="s">
        <v>103</v>
      </c>
      <c r="AN8" s="425"/>
      <c r="AO8" s="425"/>
      <c r="AP8" s="425"/>
      <c r="AQ8" s="425"/>
      <c r="AR8" s="425"/>
      <c r="AS8" s="425"/>
      <c r="AT8" s="426"/>
      <c r="AU8" s="427" t="s">
        <v>90</v>
      </c>
      <c r="AV8" s="428"/>
      <c r="AW8" s="428"/>
      <c r="AX8" s="428"/>
      <c r="AY8" s="429" t="s">
        <v>104</v>
      </c>
      <c r="AZ8" s="430"/>
      <c r="BA8" s="430"/>
      <c r="BB8" s="430"/>
      <c r="BC8" s="430"/>
      <c r="BD8" s="430"/>
      <c r="BE8" s="430"/>
      <c r="BF8" s="430"/>
      <c r="BG8" s="430"/>
      <c r="BH8" s="430"/>
      <c r="BI8" s="430"/>
      <c r="BJ8" s="430"/>
      <c r="BK8" s="430"/>
      <c r="BL8" s="430"/>
      <c r="BM8" s="431"/>
      <c r="BN8" s="395">
        <v>212135</v>
      </c>
      <c r="BO8" s="396"/>
      <c r="BP8" s="396"/>
      <c r="BQ8" s="396"/>
      <c r="BR8" s="396"/>
      <c r="BS8" s="396"/>
      <c r="BT8" s="396"/>
      <c r="BU8" s="397"/>
      <c r="BV8" s="395">
        <v>256372</v>
      </c>
      <c r="BW8" s="396"/>
      <c r="BX8" s="396"/>
      <c r="BY8" s="396"/>
      <c r="BZ8" s="396"/>
      <c r="CA8" s="396"/>
      <c r="CB8" s="396"/>
      <c r="CC8" s="397"/>
      <c r="CD8" s="398" t="s">
        <v>105</v>
      </c>
      <c r="CE8" s="399"/>
      <c r="CF8" s="399"/>
      <c r="CG8" s="399"/>
      <c r="CH8" s="399"/>
      <c r="CI8" s="399"/>
      <c r="CJ8" s="399"/>
      <c r="CK8" s="399"/>
      <c r="CL8" s="399"/>
      <c r="CM8" s="399"/>
      <c r="CN8" s="399"/>
      <c r="CO8" s="399"/>
      <c r="CP8" s="399"/>
      <c r="CQ8" s="399"/>
      <c r="CR8" s="399"/>
      <c r="CS8" s="400"/>
      <c r="CT8" s="435">
        <v>0.45</v>
      </c>
      <c r="CU8" s="436"/>
      <c r="CV8" s="436"/>
      <c r="CW8" s="436"/>
      <c r="CX8" s="436"/>
      <c r="CY8" s="436"/>
      <c r="CZ8" s="436"/>
      <c r="DA8" s="437"/>
      <c r="DB8" s="435">
        <v>0.44</v>
      </c>
      <c r="DC8" s="436"/>
      <c r="DD8" s="436"/>
      <c r="DE8" s="436"/>
      <c r="DF8" s="436"/>
      <c r="DG8" s="436"/>
      <c r="DH8" s="436"/>
      <c r="DI8" s="437"/>
    </row>
    <row r="9" spans="1:119" ht="18.75" customHeight="1" thickBot="1" x14ac:dyDescent="0.25">
      <c r="A9" s="163"/>
      <c r="B9" s="389" t="s">
        <v>106</v>
      </c>
      <c r="C9" s="390"/>
      <c r="D9" s="390"/>
      <c r="E9" s="390"/>
      <c r="F9" s="390"/>
      <c r="G9" s="390"/>
      <c r="H9" s="390"/>
      <c r="I9" s="390"/>
      <c r="J9" s="390"/>
      <c r="K9" s="438"/>
      <c r="L9" s="439" t="s">
        <v>107</v>
      </c>
      <c r="M9" s="440"/>
      <c r="N9" s="440"/>
      <c r="O9" s="440"/>
      <c r="P9" s="440"/>
      <c r="Q9" s="441"/>
      <c r="R9" s="442">
        <v>19351</v>
      </c>
      <c r="S9" s="443"/>
      <c r="T9" s="443"/>
      <c r="U9" s="443"/>
      <c r="V9" s="444"/>
      <c r="W9" s="352" t="s">
        <v>108</v>
      </c>
      <c r="X9" s="353"/>
      <c r="Y9" s="353"/>
      <c r="Z9" s="353"/>
      <c r="AA9" s="353"/>
      <c r="AB9" s="353"/>
      <c r="AC9" s="353"/>
      <c r="AD9" s="353"/>
      <c r="AE9" s="353"/>
      <c r="AF9" s="353"/>
      <c r="AG9" s="353"/>
      <c r="AH9" s="353"/>
      <c r="AI9" s="353"/>
      <c r="AJ9" s="353"/>
      <c r="AK9" s="353"/>
      <c r="AL9" s="354"/>
      <c r="AM9" s="424" t="s">
        <v>109</v>
      </c>
      <c r="AN9" s="425"/>
      <c r="AO9" s="425"/>
      <c r="AP9" s="425"/>
      <c r="AQ9" s="425"/>
      <c r="AR9" s="425"/>
      <c r="AS9" s="425"/>
      <c r="AT9" s="426"/>
      <c r="AU9" s="427" t="s">
        <v>110</v>
      </c>
      <c r="AV9" s="428"/>
      <c r="AW9" s="428"/>
      <c r="AX9" s="428"/>
      <c r="AY9" s="429" t="s">
        <v>111</v>
      </c>
      <c r="AZ9" s="430"/>
      <c r="BA9" s="430"/>
      <c r="BB9" s="430"/>
      <c r="BC9" s="430"/>
      <c r="BD9" s="430"/>
      <c r="BE9" s="430"/>
      <c r="BF9" s="430"/>
      <c r="BG9" s="430"/>
      <c r="BH9" s="430"/>
      <c r="BI9" s="430"/>
      <c r="BJ9" s="430"/>
      <c r="BK9" s="430"/>
      <c r="BL9" s="430"/>
      <c r="BM9" s="431"/>
      <c r="BN9" s="395">
        <v>-44237</v>
      </c>
      <c r="BO9" s="396"/>
      <c r="BP9" s="396"/>
      <c r="BQ9" s="396"/>
      <c r="BR9" s="396"/>
      <c r="BS9" s="396"/>
      <c r="BT9" s="396"/>
      <c r="BU9" s="397"/>
      <c r="BV9" s="395">
        <v>-25749</v>
      </c>
      <c r="BW9" s="396"/>
      <c r="BX9" s="396"/>
      <c r="BY9" s="396"/>
      <c r="BZ9" s="396"/>
      <c r="CA9" s="396"/>
      <c r="CB9" s="396"/>
      <c r="CC9" s="397"/>
      <c r="CD9" s="398" t="s">
        <v>112</v>
      </c>
      <c r="CE9" s="399"/>
      <c r="CF9" s="399"/>
      <c r="CG9" s="399"/>
      <c r="CH9" s="399"/>
      <c r="CI9" s="399"/>
      <c r="CJ9" s="399"/>
      <c r="CK9" s="399"/>
      <c r="CL9" s="399"/>
      <c r="CM9" s="399"/>
      <c r="CN9" s="399"/>
      <c r="CO9" s="399"/>
      <c r="CP9" s="399"/>
      <c r="CQ9" s="399"/>
      <c r="CR9" s="399"/>
      <c r="CS9" s="400"/>
      <c r="CT9" s="392">
        <v>9.9</v>
      </c>
      <c r="CU9" s="393"/>
      <c r="CV9" s="393"/>
      <c r="CW9" s="393"/>
      <c r="CX9" s="393"/>
      <c r="CY9" s="393"/>
      <c r="CZ9" s="393"/>
      <c r="DA9" s="394"/>
      <c r="DB9" s="392">
        <v>10.3</v>
      </c>
      <c r="DC9" s="393"/>
      <c r="DD9" s="393"/>
      <c r="DE9" s="393"/>
      <c r="DF9" s="393"/>
      <c r="DG9" s="393"/>
      <c r="DH9" s="393"/>
      <c r="DI9" s="394"/>
    </row>
    <row r="10" spans="1:119" ht="18.75" customHeight="1" thickBot="1" x14ac:dyDescent="0.25">
      <c r="A10" s="163"/>
      <c r="B10" s="389"/>
      <c r="C10" s="390"/>
      <c r="D10" s="390"/>
      <c r="E10" s="390"/>
      <c r="F10" s="390"/>
      <c r="G10" s="390"/>
      <c r="H10" s="390"/>
      <c r="I10" s="390"/>
      <c r="J10" s="390"/>
      <c r="K10" s="438"/>
      <c r="L10" s="445" t="s">
        <v>113</v>
      </c>
      <c r="M10" s="425"/>
      <c r="N10" s="425"/>
      <c r="O10" s="425"/>
      <c r="P10" s="425"/>
      <c r="Q10" s="426"/>
      <c r="R10" s="446">
        <v>20930</v>
      </c>
      <c r="S10" s="447"/>
      <c r="T10" s="447"/>
      <c r="U10" s="447"/>
      <c r="V10" s="448"/>
      <c r="W10" s="383"/>
      <c r="X10" s="384"/>
      <c r="Y10" s="384"/>
      <c r="Z10" s="384"/>
      <c r="AA10" s="384"/>
      <c r="AB10" s="384"/>
      <c r="AC10" s="384"/>
      <c r="AD10" s="384"/>
      <c r="AE10" s="384"/>
      <c r="AF10" s="384"/>
      <c r="AG10" s="384"/>
      <c r="AH10" s="384"/>
      <c r="AI10" s="384"/>
      <c r="AJ10" s="384"/>
      <c r="AK10" s="384"/>
      <c r="AL10" s="387"/>
      <c r="AM10" s="424" t="s">
        <v>114</v>
      </c>
      <c r="AN10" s="425"/>
      <c r="AO10" s="425"/>
      <c r="AP10" s="425"/>
      <c r="AQ10" s="425"/>
      <c r="AR10" s="425"/>
      <c r="AS10" s="425"/>
      <c r="AT10" s="426"/>
      <c r="AU10" s="427" t="s">
        <v>90</v>
      </c>
      <c r="AV10" s="428"/>
      <c r="AW10" s="428"/>
      <c r="AX10" s="428"/>
      <c r="AY10" s="429" t="s">
        <v>115</v>
      </c>
      <c r="AZ10" s="430"/>
      <c r="BA10" s="430"/>
      <c r="BB10" s="430"/>
      <c r="BC10" s="430"/>
      <c r="BD10" s="430"/>
      <c r="BE10" s="430"/>
      <c r="BF10" s="430"/>
      <c r="BG10" s="430"/>
      <c r="BH10" s="430"/>
      <c r="BI10" s="430"/>
      <c r="BJ10" s="430"/>
      <c r="BK10" s="430"/>
      <c r="BL10" s="430"/>
      <c r="BM10" s="431"/>
      <c r="BN10" s="395">
        <v>256</v>
      </c>
      <c r="BO10" s="396"/>
      <c r="BP10" s="396"/>
      <c r="BQ10" s="396"/>
      <c r="BR10" s="396"/>
      <c r="BS10" s="396"/>
      <c r="BT10" s="396"/>
      <c r="BU10" s="397"/>
      <c r="BV10" s="395">
        <v>409</v>
      </c>
      <c r="BW10" s="396"/>
      <c r="BX10" s="396"/>
      <c r="BY10" s="396"/>
      <c r="BZ10" s="396"/>
      <c r="CA10" s="396"/>
      <c r="CB10" s="396"/>
      <c r="CC10" s="397"/>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389"/>
      <c r="C11" s="390"/>
      <c r="D11" s="390"/>
      <c r="E11" s="390"/>
      <c r="F11" s="390"/>
      <c r="G11" s="390"/>
      <c r="H11" s="390"/>
      <c r="I11" s="390"/>
      <c r="J11" s="390"/>
      <c r="K11" s="438"/>
      <c r="L11" s="449" t="s">
        <v>117</v>
      </c>
      <c r="M11" s="450"/>
      <c r="N11" s="450"/>
      <c r="O11" s="450"/>
      <c r="P11" s="450"/>
      <c r="Q11" s="451"/>
      <c r="R11" s="452" t="s">
        <v>118</v>
      </c>
      <c r="S11" s="453"/>
      <c r="T11" s="453"/>
      <c r="U11" s="453"/>
      <c r="V11" s="454"/>
      <c r="W11" s="383"/>
      <c r="X11" s="384"/>
      <c r="Y11" s="384"/>
      <c r="Z11" s="384"/>
      <c r="AA11" s="384"/>
      <c r="AB11" s="384"/>
      <c r="AC11" s="384"/>
      <c r="AD11" s="384"/>
      <c r="AE11" s="384"/>
      <c r="AF11" s="384"/>
      <c r="AG11" s="384"/>
      <c r="AH11" s="384"/>
      <c r="AI11" s="384"/>
      <c r="AJ11" s="384"/>
      <c r="AK11" s="384"/>
      <c r="AL11" s="387"/>
      <c r="AM11" s="424" t="s">
        <v>119</v>
      </c>
      <c r="AN11" s="425"/>
      <c r="AO11" s="425"/>
      <c r="AP11" s="425"/>
      <c r="AQ11" s="425"/>
      <c r="AR11" s="425"/>
      <c r="AS11" s="425"/>
      <c r="AT11" s="426"/>
      <c r="AU11" s="427" t="s">
        <v>110</v>
      </c>
      <c r="AV11" s="428"/>
      <c r="AW11" s="428"/>
      <c r="AX11" s="428"/>
      <c r="AY11" s="429" t="s">
        <v>120</v>
      </c>
      <c r="AZ11" s="430"/>
      <c r="BA11" s="430"/>
      <c r="BB11" s="430"/>
      <c r="BC11" s="430"/>
      <c r="BD11" s="430"/>
      <c r="BE11" s="430"/>
      <c r="BF11" s="430"/>
      <c r="BG11" s="430"/>
      <c r="BH11" s="430"/>
      <c r="BI11" s="430"/>
      <c r="BJ11" s="430"/>
      <c r="BK11" s="430"/>
      <c r="BL11" s="430"/>
      <c r="BM11" s="431"/>
      <c r="BN11" s="395">
        <v>0</v>
      </c>
      <c r="BO11" s="396"/>
      <c r="BP11" s="396"/>
      <c r="BQ11" s="396"/>
      <c r="BR11" s="396"/>
      <c r="BS11" s="396"/>
      <c r="BT11" s="396"/>
      <c r="BU11" s="397"/>
      <c r="BV11" s="395">
        <v>0</v>
      </c>
      <c r="BW11" s="396"/>
      <c r="BX11" s="396"/>
      <c r="BY11" s="396"/>
      <c r="BZ11" s="396"/>
      <c r="CA11" s="396"/>
      <c r="CB11" s="396"/>
      <c r="CC11" s="397"/>
      <c r="CD11" s="398" t="s">
        <v>121</v>
      </c>
      <c r="CE11" s="399"/>
      <c r="CF11" s="399"/>
      <c r="CG11" s="399"/>
      <c r="CH11" s="399"/>
      <c r="CI11" s="399"/>
      <c r="CJ11" s="399"/>
      <c r="CK11" s="399"/>
      <c r="CL11" s="399"/>
      <c r="CM11" s="399"/>
      <c r="CN11" s="399"/>
      <c r="CO11" s="399"/>
      <c r="CP11" s="399"/>
      <c r="CQ11" s="399"/>
      <c r="CR11" s="399"/>
      <c r="CS11" s="400"/>
      <c r="CT11" s="435" t="s">
        <v>122</v>
      </c>
      <c r="CU11" s="436"/>
      <c r="CV11" s="436"/>
      <c r="CW11" s="436"/>
      <c r="CX11" s="436"/>
      <c r="CY11" s="436"/>
      <c r="CZ11" s="436"/>
      <c r="DA11" s="437"/>
      <c r="DB11" s="435" t="s">
        <v>122</v>
      </c>
      <c r="DC11" s="436"/>
      <c r="DD11" s="436"/>
      <c r="DE11" s="436"/>
      <c r="DF11" s="436"/>
      <c r="DG11" s="436"/>
      <c r="DH11" s="436"/>
      <c r="DI11" s="437"/>
    </row>
    <row r="12" spans="1:119" ht="18.75" customHeight="1" x14ac:dyDescent="0.2">
      <c r="A12" s="163"/>
      <c r="B12" s="455" t="s">
        <v>123</v>
      </c>
      <c r="C12" s="456"/>
      <c r="D12" s="456"/>
      <c r="E12" s="456"/>
      <c r="F12" s="456"/>
      <c r="G12" s="456"/>
      <c r="H12" s="456"/>
      <c r="I12" s="456"/>
      <c r="J12" s="456"/>
      <c r="K12" s="457"/>
      <c r="L12" s="464" t="s">
        <v>124</v>
      </c>
      <c r="M12" s="465"/>
      <c r="N12" s="465"/>
      <c r="O12" s="465"/>
      <c r="P12" s="465"/>
      <c r="Q12" s="466"/>
      <c r="R12" s="467">
        <v>18657</v>
      </c>
      <c r="S12" s="468"/>
      <c r="T12" s="468"/>
      <c r="U12" s="468"/>
      <c r="V12" s="469"/>
      <c r="W12" s="470" t="s">
        <v>1</v>
      </c>
      <c r="X12" s="428"/>
      <c r="Y12" s="428"/>
      <c r="Z12" s="428"/>
      <c r="AA12" s="428"/>
      <c r="AB12" s="471"/>
      <c r="AC12" s="472" t="s">
        <v>125</v>
      </c>
      <c r="AD12" s="473"/>
      <c r="AE12" s="473"/>
      <c r="AF12" s="473"/>
      <c r="AG12" s="474"/>
      <c r="AH12" s="472" t="s">
        <v>126</v>
      </c>
      <c r="AI12" s="473"/>
      <c r="AJ12" s="473"/>
      <c r="AK12" s="473"/>
      <c r="AL12" s="475"/>
      <c r="AM12" s="424" t="s">
        <v>127</v>
      </c>
      <c r="AN12" s="425"/>
      <c r="AO12" s="425"/>
      <c r="AP12" s="425"/>
      <c r="AQ12" s="425"/>
      <c r="AR12" s="425"/>
      <c r="AS12" s="425"/>
      <c r="AT12" s="426"/>
      <c r="AU12" s="427" t="s">
        <v>110</v>
      </c>
      <c r="AV12" s="428"/>
      <c r="AW12" s="428"/>
      <c r="AX12" s="428"/>
      <c r="AY12" s="429" t="s">
        <v>128</v>
      </c>
      <c r="AZ12" s="430"/>
      <c r="BA12" s="430"/>
      <c r="BB12" s="430"/>
      <c r="BC12" s="430"/>
      <c r="BD12" s="430"/>
      <c r="BE12" s="430"/>
      <c r="BF12" s="430"/>
      <c r="BG12" s="430"/>
      <c r="BH12" s="430"/>
      <c r="BI12" s="430"/>
      <c r="BJ12" s="430"/>
      <c r="BK12" s="430"/>
      <c r="BL12" s="430"/>
      <c r="BM12" s="431"/>
      <c r="BN12" s="395">
        <v>385</v>
      </c>
      <c r="BO12" s="396"/>
      <c r="BP12" s="396"/>
      <c r="BQ12" s="396"/>
      <c r="BR12" s="396"/>
      <c r="BS12" s="396"/>
      <c r="BT12" s="396"/>
      <c r="BU12" s="397"/>
      <c r="BV12" s="395">
        <v>0</v>
      </c>
      <c r="BW12" s="396"/>
      <c r="BX12" s="396"/>
      <c r="BY12" s="396"/>
      <c r="BZ12" s="396"/>
      <c r="CA12" s="396"/>
      <c r="CB12" s="396"/>
      <c r="CC12" s="397"/>
      <c r="CD12" s="398" t="s">
        <v>129</v>
      </c>
      <c r="CE12" s="399"/>
      <c r="CF12" s="399"/>
      <c r="CG12" s="399"/>
      <c r="CH12" s="399"/>
      <c r="CI12" s="399"/>
      <c r="CJ12" s="399"/>
      <c r="CK12" s="399"/>
      <c r="CL12" s="399"/>
      <c r="CM12" s="399"/>
      <c r="CN12" s="399"/>
      <c r="CO12" s="399"/>
      <c r="CP12" s="399"/>
      <c r="CQ12" s="399"/>
      <c r="CR12" s="399"/>
      <c r="CS12" s="400"/>
      <c r="CT12" s="435" t="s">
        <v>122</v>
      </c>
      <c r="CU12" s="436"/>
      <c r="CV12" s="436"/>
      <c r="CW12" s="436"/>
      <c r="CX12" s="436"/>
      <c r="CY12" s="436"/>
      <c r="CZ12" s="436"/>
      <c r="DA12" s="437"/>
      <c r="DB12" s="435" t="s">
        <v>122</v>
      </c>
      <c r="DC12" s="436"/>
      <c r="DD12" s="436"/>
      <c r="DE12" s="436"/>
      <c r="DF12" s="436"/>
      <c r="DG12" s="436"/>
      <c r="DH12" s="436"/>
      <c r="DI12" s="437"/>
    </row>
    <row r="13" spans="1:119" ht="18.75" customHeight="1" x14ac:dyDescent="0.2">
      <c r="A13" s="163"/>
      <c r="B13" s="458"/>
      <c r="C13" s="459"/>
      <c r="D13" s="459"/>
      <c r="E13" s="459"/>
      <c r="F13" s="459"/>
      <c r="G13" s="459"/>
      <c r="H13" s="459"/>
      <c r="I13" s="459"/>
      <c r="J13" s="459"/>
      <c r="K13" s="460"/>
      <c r="L13" s="172"/>
      <c r="M13" s="486" t="s">
        <v>130</v>
      </c>
      <c r="N13" s="487"/>
      <c r="O13" s="487"/>
      <c r="P13" s="487"/>
      <c r="Q13" s="488"/>
      <c r="R13" s="479">
        <v>18351</v>
      </c>
      <c r="S13" s="480"/>
      <c r="T13" s="480"/>
      <c r="U13" s="480"/>
      <c r="V13" s="481"/>
      <c r="W13" s="411" t="s">
        <v>131</v>
      </c>
      <c r="X13" s="412"/>
      <c r="Y13" s="412"/>
      <c r="Z13" s="412"/>
      <c r="AA13" s="412"/>
      <c r="AB13" s="402"/>
      <c r="AC13" s="446">
        <v>414</v>
      </c>
      <c r="AD13" s="447"/>
      <c r="AE13" s="447"/>
      <c r="AF13" s="447"/>
      <c r="AG13" s="489"/>
      <c r="AH13" s="446">
        <v>460</v>
      </c>
      <c r="AI13" s="447"/>
      <c r="AJ13" s="447"/>
      <c r="AK13" s="447"/>
      <c r="AL13" s="448"/>
      <c r="AM13" s="424" t="s">
        <v>132</v>
      </c>
      <c r="AN13" s="425"/>
      <c r="AO13" s="425"/>
      <c r="AP13" s="425"/>
      <c r="AQ13" s="425"/>
      <c r="AR13" s="425"/>
      <c r="AS13" s="425"/>
      <c r="AT13" s="426"/>
      <c r="AU13" s="427" t="s">
        <v>110</v>
      </c>
      <c r="AV13" s="428"/>
      <c r="AW13" s="428"/>
      <c r="AX13" s="428"/>
      <c r="AY13" s="429" t="s">
        <v>133</v>
      </c>
      <c r="AZ13" s="430"/>
      <c r="BA13" s="430"/>
      <c r="BB13" s="430"/>
      <c r="BC13" s="430"/>
      <c r="BD13" s="430"/>
      <c r="BE13" s="430"/>
      <c r="BF13" s="430"/>
      <c r="BG13" s="430"/>
      <c r="BH13" s="430"/>
      <c r="BI13" s="430"/>
      <c r="BJ13" s="430"/>
      <c r="BK13" s="430"/>
      <c r="BL13" s="430"/>
      <c r="BM13" s="431"/>
      <c r="BN13" s="395">
        <v>-44366</v>
      </c>
      <c r="BO13" s="396"/>
      <c r="BP13" s="396"/>
      <c r="BQ13" s="396"/>
      <c r="BR13" s="396"/>
      <c r="BS13" s="396"/>
      <c r="BT13" s="396"/>
      <c r="BU13" s="397"/>
      <c r="BV13" s="395">
        <v>-25340</v>
      </c>
      <c r="BW13" s="396"/>
      <c r="BX13" s="396"/>
      <c r="BY13" s="396"/>
      <c r="BZ13" s="396"/>
      <c r="CA13" s="396"/>
      <c r="CB13" s="396"/>
      <c r="CC13" s="397"/>
      <c r="CD13" s="398" t="s">
        <v>134</v>
      </c>
      <c r="CE13" s="399"/>
      <c r="CF13" s="399"/>
      <c r="CG13" s="399"/>
      <c r="CH13" s="399"/>
      <c r="CI13" s="399"/>
      <c r="CJ13" s="399"/>
      <c r="CK13" s="399"/>
      <c r="CL13" s="399"/>
      <c r="CM13" s="399"/>
      <c r="CN13" s="399"/>
      <c r="CO13" s="399"/>
      <c r="CP13" s="399"/>
      <c r="CQ13" s="399"/>
      <c r="CR13" s="399"/>
      <c r="CS13" s="400"/>
      <c r="CT13" s="392">
        <v>14</v>
      </c>
      <c r="CU13" s="393"/>
      <c r="CV13" s="393"/>
      <c r="CW13" s="393"/>
      <c r="CX13" s="393"/>
      <c r="CY13" s="393"/>
      <c r="CZ13" s="393"/>
      <c r="DA13" s="394"/>
      <c r="DB13" s="392">
        <v>14.2</v>
      </c>
      <c r="DC13" s="393"/>
      <c r="DD13" s="393"/>
      <c r="DE13" s="393"/>
      <c r="DF13" s="393"/>
      <c r="DG13" s="393"/>
      <c r="DH13" s="393"/>
      <c r="DI13" s="394"/>
    </row>
    <row r="14" spans="1:119" ht="18.75" customHeight="1" thickBot="1" x14ac:dyDescent="0.25">
      <c r="A14" s="163"/>
      <c r="B14" s="458"/>
      <c r="C14" s="459"/>
      <c r="D14" s="459"/>
      <c r="E14" s="459"/>
      <c r="F14" s="459"/>
      <c r="G14" s="459"/>
      <c r="H14" s="459"/>
      <c r="I14" s="459"/>
      <c r="J14" s="459"/>
      <c r="K14" s="460"/>
      <c r="L14" s="476" t="s">
        <v>135</v>
      </c>
      <c r="M14" s="477"/>
      <c r="N14" s="477"/>
      <c r="O14" s="477"/>
      <c r="P14" s="477"/>
      <c r="Q14" s="478"/>
      <c r="R14" s="479">
        <v>19027</v>
      </c>
      <c r="S14" s="480"/>
      <c r="T14" s="480"/>
      <c r="U14" s="480"/>
      <c r="V14" s="481"/>
      <c r="W14" s="385"/>
      <c r="X14" s="386"/>
      <c r="Y14" s="386"/>
      <c r="Z14" s="386"/>
      <c r="AA14" s="386"/>
      <c r="AB14" s="375"/>
      <c r="AC14" s="482">
        <v>4.2</v>
      </c>
      <c r="AD14" s="483"/>
      <c r="AE14" s="483"/>
      <c r="AF14" s="483"/>
      <c r="AG14" s="484"/>
      <c r="AH14" s="482">
        <v>4.4000000000000004</v>
      </c>
      <c r="AI14" s="483"/>
      <c r="AJ14" s="483"/>
      <c r="AK14" s="483"/>
      <c r="AL14" s="485"/>
      <c r="AM14" s="424"/>
      <c r="AN14" s="425"/>
      <c r="AO14" s="425"/>
      <c r="AP14" s="425"/>
      <c r="AQ14" s="425"/>
      <c r="AR14" s="425"/>
      <c r="AS14" s="425"/>
      <c r="AT14" s="426"/>
      <c r="AU14" s="427"/>
      <c r="AV14" s="428"/>
      <c r="AW14" s="428"/>
      <c r="AX14" s="428"/>
      <c r="AY14" s="429"/>
      <c r="AZ14" s="430"/>
      <c r="BA14" s="430"/>
      <c r="BB14" s="430"/>
      <c r="BC14" s="430"/>
      <c r="BD14" s="430"/>
      <c r="BE14" s="430"/>
      <c r="BF14" s="430"/>
      <c r="BG14" s="430"/>
      <c r="BH14" s="430"/>
      <c r="BI14" s="430"/>
      <c r="BJ14" s="430"/>
      <c r="BK14" s="430"/>
      <c r="BL14" s="430"/>
      <c r="BM14" s="431"/>
      <c r="BN14" s="395"/>
      <c r="BO14" s="396"/>
      <c r="BP14" s="396"/>
      <c r="BQ14" s="396"/>
      <c r="BR14" s="396"/>
      <c r="BS14" s="396"/>
      <c r="BT14" s="396"/>
      <c r="BU14" s="397"/>
      <c r="BV14" s="395"/>
      <c r="BW14" s="396"/>
      <c r="BX14" s="396"/>
      <c r="BY14" s="396"/>
      <c r="BZ14" s="396"/>
      <c r="CA14" s="396"/>
      <c r="CB14" s="396"/>
      <c r="CC14" s="397"/>
      <c r="CD14" s="490" t="s">
        <v>136</v>
      </c>
      <c r="CE14" s="491"/>
      <c r="CF14" s="491"/>
      <c r="CG14" s="491"/>
      <c r="CH14" s="491"/>
      <c r="CI14" s="491"/>
      <c r="CJ14" s="491"/>
      <c r="CK14" s="491"/>
      <c r="CL14" s="491"/>
      <c r="CM14" s="491"/>
      <c r="CN14" s="491"/>
      <c r="CO14" s="491"/>
      <c r="CP14" s="491"/>
      <c r="CQ14" s="491"/>
      <c r="CR14" s="491"/>
      <c r="CS14" s="492"/>
      <c r="CT14" s="493">
        <v>40.799999999999997</v>
      </c>
      <c r="CU14" s="494"/>
      <c r="CV14" s="494"/>
      <c r="CW14" s="494"/>
      <c r="CX14" s="494"/>
      <c r="CY14" s="494"/>
      <c r="CZ14" s="494"/>
      <c r="DA14" s="495"/>
      <c r="DB14" s="493">
        <v>53.8</v>
      </c>
      <c r="DC14" s="494"/>
      <c r="DD14" s="494"/>
      <c r="DE14" s="494"/>
      <c r="DF14" s="494"/>
      <c r="DG14" s="494"/>
      <c r="DH14" s="494"/>
      <c r="DI14" s="495"/>
    </row>
    <row r="15" spans="1:119" ht="18.75" customHeight="1" x14ac:dyDescent="0.2">
      <c r="A15" s="163"/>
      <c r="B15" s="458"/>
      <c r="C15" s="459"/>
      <c r="D15" s="459"/>
      <c r="E15" s="459"/>
      <c r="F15" s="459"/>
      <c r="G15" s="459"/>
      <c r="H15" s="459"/>
      <c r="I15" s="459"/>
      <c r="J15" s="459"/>
      <c r="K15" s="460"/>
      <c r="L15" s="172"/>
      <c r="M15" s="486" t="s">
        <v>130</v>
      </c>
      <c r="N15" s="487"/>
      <c r="O15" s="487"/>
      <c r="P15" s="487"/>
      <c r="Q15" s="488"/>
      <c r="R15" s="479">
        <v>18742</v>
      </c>
      <c r="S15" s="480"/>
      <c r="T15" s="480"/>
      <c r="U15" s="480"/>
      <c r="V15" s="481"/>
      <c r="W15" s="411" t="s">
        <v>137</v>
      </c>
      <c r="X15" s="412"/>
      <c r="Y15" s="412"/>
      <c r="Z15" s="412"/>
      <c r="AA15" s="412"/>
      <c r="AB15" s="402"/>
      <c r="AC15" s="446">
        <v>3683</v>
      </c>
      <c r="AD15" s="447"/>
      <c r="AE15" s="447"/>
      <c r="AF15" s="447"/>
      <c r="AG15" s="489"/>
      <c r="AH15" s="446">
        <v>3862</v>
      </c>
      <c r="AI15" s="447"/>
      <c r="AJ15" s="447"/>
      <c r="AK15" s="447"/>
      <c r="AL15" s="448"/>
      <c r="AM15" s="424"/>
      <c r="AN15" s="425"/>
      <c r="AO15" s="425"/>
      <c r="AP15" s="425"/>
      <c r="AQ15" s="425"/>
      <c r="AR15" s="425"/>
      <c r="AS15" s="425"/>
      <c r="AT15" s="426"/>
      <c r="AU15" s="427"/>
      <c r="AV15" s="428"/>
      <c r="AW15" s="428"/>
      <c r="AX15" s="428"/>
      <c r="AY15" s="355" t="s">
        <v>138</v>
      </c>
      <c r="AZ15" s="356"/>
      <c r="BA15" s="356"/>
      <c r="BB15" s="356"/>
      <c r="BC15" s="356"/>
      <c r="BD15" s="356"/>
      <c r="BE15" s="356"/>
      <c r="BF15" s="356"/>
      <c r="BG15" s="356"/>
      <c r="BH15" s="356"/>
      <c r="BI15" s="356"/>
      <c r="BJ15" s="356"/>
      <c r="BK15" s="356"/>
      <c r="BL15" s="356"/>
      <c r="BM15" s="357"/>
      <c r="BN15" s="358">
        <v>2581142</v>
      </c>
      <c r="BO15" s="359"/>
      <c r="BP15" s="359"/>
      <c r="BQ15" s="359"/>
      <c r="BR15" s="359"/>
      <c r="BS15" s="359"/>
      <c r="BT15" s="359"/>
      <c r="BU15" s="360"/>
      <c r="BV15" s="358">
        <v>2585969</v>
      </c>
      <c r="BW15" s="359"/>
      <c r="BX15" s="359"/>
      <c r="BY15" s="359"/>
      <c r="BZ15" s="359"/>
      <c r="CA15" s="359"/>
      <c r="CB15" s="359"/>
      <c r="CC15" s="360"/>
      <c r="CD15" s="496" t="s">
        <v>139</v>
      </c>
      <c r="CE15" s="497"/>
      <c r="CF15" s="497"/>
      <c r="CG15" s="497"/>
      <c r="CH15" s="497"/>
      <c r="CI15" s="497"/>
      <c r="CJ15" s="497"/>
      <c r="CK15" s="497"/>
      <c r="CL15" s="497"/>
      <c r="CM15" s="497"/>
      <c r="CN15" s="497"/>
      <c r="CO15" s="497"/>
      <c r="CP15" s="497"/>
      <c r="CQ15" s="497"/>
      <c r="CR15" s="497"/>
      <c r="CS15" s="498"/>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58"/>
      <c r="C16" s="459"/>
      <c r="D16" s="459"/>
      <c r="E16" s="459"/>
      <c r="F16" s="459"/>
      <c r="G16" s="459"/>
      <c r="H16" s="459"/>
      <c r="I16" s="459"/>
      <c r="J16" s="459"/>
      <c r="K16" s="460"/>
      <c r="L16" s="476" t="s">
        <v>140</v>
      </c>
      <c r="M16" s="499"/>
      <c r="N16" s="499"/>
      <c r="O16" s="499"/>
      <c r="P16" s="499"/>
      <c r="Q16" s="500"/>
      <c r="R16" s="501" t="s">
        <v>141</v>
      </c>
      <c r="S16" s="502"/>
      <c r="T16" s="502"/>
      <c r="U16" s="502"/>
      <c r="V16" s="503"/>
      <c r="W16" s="385"/>
      <c r="X16" s="386"/>
      <c r="Y16" s="386"/>
      <c r="Z16" s="386"/>
      <c r="AA16" s="386"/>
      <c r="AB16" s="375"/>
      <c r="AC16" s="482">
        <v>37.700000000000003</v>
      </c>
      <c r="AD16" s="483"/>
      <c r="AE16" s="483"/>
      <c r="AF16" s="483"/>
      <c r="AG16" s="484"/>
      <c r="AH16" s="482">
        <v>37</v>
      </c>
      <c r="AI16" s="483"/>
      <c r="AJ16" s="483"/>
      <c r="AK16" s="483"/>
      <c r="AL16" s="485"/>
      <c r="AM16" s="424"/>
      <c r="AN16" s="425"/>
      <c r="AO16" s="425"/>
      <c r="AP16" s="425"/>
      <c r="AQ16" s="425"/>
      <c r="AR16" s="425"/>
      <c r="AS16" s="425"/>
      <c r="AT16" s="426"/>
      <c r="AU16" s="427"/>
      <c r="AV16" s="428"/>
      <c r="AW16" s="428"/>
      <c r="AX16" s="428"/>
      <c r="AY16" s="429" t="s">
        <v>142</v>
      </c>
      <c r="AZ16" s="430"/>
      <c r="BA16" s="430"/>
      <c r="BB16" s="430"/>
      <c r="BC16" s="430"/>
      <c r="BD16" s="430"/>
      <c r="BE16" s="430"/>
      <c r="BF16" s="430"/>
      <c r="BG16" s="430"/>
      <c r="BH16" s="430"/>
      <c r="BI16" s="430"/>
      <c r="BJ16" s="430"/>
      <c r="BK16" s="430"/>
      <c r="BL16" s="430"/>
      <c r="BM16" s="431"/>
      <c r="BN16" s="395">
        <v>5867428</v>
      </c>
      <c r="BO16" s="396"/>
      <c r="BP16" s="396"/>
      <c r="BQ16" s="396"/>
      <c r="BR16" s="396"/>
      <c r="BS16" s="396"/>
      <c r="BT16" s="396"/>
      <c r="BU16" s="397"/>
      <c r="BV16" s="395">
        <v>5728931</v>
      </c>
      <c r="BW16" s="396"/>
      <c r="BX16" s="396"/>
      <c r="BY16" s="396"/>
      <c r="BZ16" s="396"/>
      <c r="CA16" s="396"/>
      <c r="CB16" s="396"/>
      <c r="CC16" s="397"/>
      <c r="CD16" s="176"/>
      <c r="CE16" s="509"/>
      <c r="CF16" s="509"/>
      <c r="CG16" s="509"/>
      <c r="CH16" s="509"/>
      <c r="CI16" s="509"/>
      <c r="CJ16" s="509"/>
      <c r="CK16" s="509"/>
      <c r="CL16" s="509"/>
      <c r="CM16" s="509"/>
      <c r="CN16" s="509"/>
      <c r="CO16" s="509"/>
      <c r="CP16" s="509"/>
      <c r="CQ16" s="509"/>
      <c r="CR16" s="509"/>
      <c r="CS16" s="510"/>
      <c r="CT16" s="392"/>
      <c r="CU16" s="393"/>
      <c r="CV16" s="393"/>
      <c r="CW16" s="393"/>
      <c r="CX16" s="393"/>
      <c r="CY16" s="393"/>
      <c r="CZ16" s="393"/>
      <c r="DA16" s="394"/>
      <c r="DB16" s="392"/>
      <c r="DC16" s="393"/>
      <c r="DD16" s="393"/>
      <c r="DE16" s="393"/>
      <c r="DF16" s="393"/>
      <c r="DG16" s="393"/>
      <c r="DH16" s="393"/>
      <c r="DI16" s="394"/>
    </row>
    <row r="17" spans="1:113" ht="18.75" customHeight="1" thickBot="1" x14ac:dyDescent="0.25">
      <c r="A17" s="163"/>
      <c r="B17" s="461"/>
      <c r="C17" s="462"/>
      <c r="D17" s="462"/>
      <c r="E17" s="462"/>
      <c r="F17" s="462"/>
      <c r="G17" s="462"/>
      <c r="H17" s="462"/>
      <c r="I17" s="462"/>
      <c r="J17" s="462"/>
      <c r="K17" s="463"/>
      <c r="L17" s="177"/>
      <c r="M17" s="506" t="s">
        <v>143</v>
      </c>
      <c r="N17" s="507"/>
      <c r="O17" s="507"/>
      <c r="P17" s="507"/>
      <c r="Q17" s="508"/>
      <c r="R17" s="501" t="s">
        <v>144</v>
      </c>
      <c r="S17" s="502"/>
      <c r="T17" s="502"/>
      <c r="U17" s="502"/>
      <c r="V17" s="503"/>
      <c r="W17" s="411" t="s">
        <v>145</v>
      </c>
      <c r="X17" s="412"/>
      <c r="Y17" s="412"/>
      <c r="Z17" s="412"/>
      <c r="AA17" s="412"/>
      <c r="AB17" s="402"/>
      <c r="AC17" s="446">
        <v>5670</v>
      </c>
      <c r="AD17" s="447"/>
      <c r="AE17" s="447"/>
      <c r="AF17" s="447"/>
      <c r="AG17" s="489"/>
      <c r="AH17" s="446">
        <v>6108</v>
      </c>
      <c r="AI17" s="447"/>
      <c r="AJ17" s="447"/>
      <c r="AK17" s="447"/>
      <c r="AL17" s="448"/>
      <c r="AM17" s="424"/>
      <c r="AN17" s="425"/>
      <c r="AO17" s="425"/>
      <c r="AP17" s="425"/>
      <c r="AQ17" s="425"/>
      <c r="AR17" s="425"/>
      <c r="AS17" s="425"/>
      <c r="AT17" s="426"/>
      <c r="AU17" s="427"/>
      <c r="AV17" s="428"/>
      <c r="AW17" s="428"/>
      <c r="AX17" s="428"/>
      <c r="AY17" s="429" t="s">
        <v>146</v>
      </c>
      <c r="AZ17" s="430"/>
      <c r="BA17" s="430"/>
      <c r="BB17" s="430"/>
      <c r="BC17" s="430"/>
      <c r="BD17" s="430"/>
      <c r="BE17" s="430"/>
      <c r="BF17" s="430"/>
      <c r="BG17" s="430"/>
      <c r="BH17" s="430"/>
      <c r="BI17" s="430"/>
      <c r="BJ17" s="430"/>
      <c r="BK17" s="430"/>
      <c r="BL17" s="430"/>
      <c r="BM17" s="431"/>
      <c r="BN17" s="395">
        <v>3231293</v>
      </c>
      <c r="BO17" s="396"/>
      <c r="BP17" s="396"/>
      <c r="BQ17" s="396"/>
      <c r="BR17" s="396"/>
      <c r="BS17" s="396"/>
      <c r="BT17" s="396"/>
      <c r="BU17" s="397"/>
      <c r="BV17" s="395">
        <v>3237311</v>
      </c>
      <c r="BW17" s="396"/>
      <c r="BX17" s="396"/>
      <c r="BY17" s="396"/>
      <c r="BZ17" s="396"/>
      <c r="CA17" s="396"/>
      <c r="CB17" s="396"/>
      <c r="CC17" s="397"/>
      <c r="CD17" s="176"/>
      <c r="CE17" s="509"/>
      <c r="CF17" s="509"/>
      <c r="CG17" s="509"/>
      <c r="CH17" s="509"/>
      <c r="CI17" s="509"/>
      <c r="CJ17" s="509"/>
      <c r="CK17" s="509"/>
      <c r="CL17" s="509"/>
      <c r="CM17" s="509"/>
      <c r="CN17" s="509"/>
      <c r="CO17" s="509"/>
      <c r="CP17" s="509"/>
      <c r="CQ17" s="509"/>
      <c r="CR17" s="509"/>
      <c r="CS17" s="510"/>
      <c r="CT17" s="392"/>
      <c r="CU17" s="393"/>
      <c r="CV17" s="393"/>
      <c r="CW17" s="393"/>
      <c r="CX17" s="393"/>
      <c r="CY17" s="393"/>
      <c r="CZ17" s="393"/>
      <c r="DA17" s="394"/>
      <c r="DB17" s="392"/>
      <c r="DC17" s="393"/>
      <c r="DD17" s="393"/>
      <c r="DE17" s="393"/>
      <c r="DF17" s="393"/>
      <c r="DG17" s="393"/>
      <c r="DH17" s="393"/>
      <c r="DI17" s="394"/>
    </row>
    <row r="18" spans="1:113" ht="18.75" customHeight="1" thickBot="1" x14ac:dyDescent="0.25">
      <c r="A18" s="163"/>
      <c r="B18" s="517" t="s">
        <v>147</v>
      </c>
      <c r="C18" s="438"/>
      <c r="D18" s="438"/>
      <c r="E18" s="518"/>
      <c r="F18" s="518"/>
      <c r="G18" s="518"/>
      <c r="H18" s="518"/>
      <c r="I18" s="518"/>
      <c r="J18" s="518"/>
      <c r="K18" s="518"/>
      <c r="L18" s="519">
        <v>236.71</v>
      </c>
      <c r="M18" s="519"/>
      <c r="N18" s="519"/>
      <c r="O18" s="519"/>
      <c r="P18" s="519"/>
      <c r="Q18" s="519"/>
      <c r="R18" s="520"/>
      <c r="S18" s="520"/>
      <c r="T18" s="520"/>
      <c r="U18" s="520"/>
      <c r="V18" s="521"/>
      <c r="W18" s="413"/>
      <c r="X18" s="414"/>
      <c r="Y18" s="414"/>
      <c r="Z18" s="414"/>
      <c r="AA18" s="414"/>
      <c r="AB18" s="405"/>
      <c r="AC18" s="522">
        <v>58.1</v>
      </c>
      <c r="AD18" s="523"/>
      <c r="AE18" s="523"/>
      <c r="AF18" s="523"/>
      <c r="AG18" s="524"/>
      <c r="AH18" s="522">
        <v>58.6</v>
      </c>
      <c r="AI18" s="523"/>
      <c r="AJ18" s="523"/>
      <c r="AK18" s="523"/>
      <c r="AL18" s="525"/>
      <c r="AM18" s="424"/>
      <c r="AN18" s="425"/>
      <c r="AO18" s="425"/>
      <c r="AP18" s="425"/>
      <c r="AQ18" s="425"/>
      <c r="AR18" s="425"/>
      <c r="AS18" s="425"/>
      <c r="AT18" s="426"/>
      <c r="AU18" s="427"/>
      <c r="AV18" s="428"/>
      <c r="AW18" s="428"/>
      <c r="AX18" s="428"/>
      <c r="AY18" s="429" t="s">
        <v>148</v>
      </c>
      <c r="AZ18" s="430"/>
      <c r="BA18" s="430"/>
      <c r="BB18" s="430"/>
      <c r="BC18" s="430"/>
      <c r="BD18" s="430"/>
      <c r="BE18" s="430"/>
      <c r="BF18" s="430"/>
      <c r="BG18" s="430"/>
      <c r="BH18" s="430"/>
      <c r="BI18" s="430"/>
      <c r="BJ18" s="430"/>
      <c r="BK18" s="430"/>
      <c r="BL18" s="430"/>
      <c r="BM18" s="431"/>
      <c r="BN18" s="395">
        <v>5950531</v>
      </c>
      <c r="BO18" s="396"/>
      <c r="BP18" s="396"/>
      <c r="BQ18" s="396"/>
      <c r="BR18" s="396"/>
      <c r="BS18" s="396"/>
      <c r="BT18" s="396"/>
      <c r="BU18" s="397"/>
      <c r="BV18" s="395">
        <v>5841976</v>
      </c>
      <c r="BW18" s="396"/>
      <c r="BX18" s="396"/>
      <c r="BY18" s="396"/>
      <c r="BZ18" s="396"/>
      <c r="CA18" s="396"/>
      <c r="CB18" s="396"/>
      <c r="CC18" s="397"/>
      <c r="CD18" s="176"/>
      <c r="CE18" s="509"/>
      <c r="CF18" s="509"/>
      <c r="CG18" s="509"/>
      <c r="CH18" s="509"/>
      <c r="CI18" s="509"/>
      <c r="CJ18" s="509"/>
      <c r="CK18" s="509"/>
      <c r="CL18" s="509"/>
      <c r="CM18" s="509"/>
      <c r="CN18" s="509"/>
      <c r="CO18" s="509"/>
      <c r="CP18" s="509"/>
      <c r="CQ18" s="509"/>
      <c r="CR18" s="509"/>
      <c r="CS18" s="510"/>
      <c r="CT18" s="392"/>
      <c r="CU18" s="393"/>
      <c r="CV18" s="393"/>
      <c r="CW18" s="393"/>
      <c r="CX18" s="393"/>
      <c r="CY18" s="393"/>
      <c r="CZ18" s="393"/>
      <c r="DA18" s="394"/>
      <c r="DB18" s="392"/>
      <c r="DC18" s="393"/>
      <c r="DD18" s="393"/>
      <c r="DE18" s="393"/>
      <c r="DF18" s="393"/>
      <c r="DG18" s="393"/>
      <c r="DH18" s="393"/>
      <c r="DI18" s="394"/>
    </row>
    <row r="19" spans="1:113" ht="18.75" customHeight="1" thickBot="1" x14ac:dyDescent="0.25">
      <c r="A19" s="163"/>
      <c r="B19" s="517" t="s">
        <v>149</v>
      </c>
      <c r="C19" s="438"/>
      <c r="D19" s="438"/>
      <c r="E19" s="518"/>
      <c r="F19" s="518"/>
      <c r="G19" s="518"/>
      <c r="H19" s="518"/>
      <c r="I19" s="518"/>
      <c r="J19" s="518"/>
      <c r="K19" s="518"/>
      <c r="L19" s="526">
        <v>82</v>
      </c>
      <c r="M19" s="526"/>
      <c r="N19" s="526"/>
      <c r="O19" s="526"/>
      <c r="P19" s="526"/>
      <c r="Q19" s="526"/>
      <c r="R19" s="527"/>
      <c r="S19" s="527"/>
      <c r="T19" s="527"/>
      <c r="U19" s="527"/>
      <c r="V19" s="528"/>
      <c r="W19" s="352"/>
      <c r="X19" s="353"/>
      <c r="Y19" s="353"/>
      <c r="Z19" s="353"/>
      <c r="AA19" s="353"/>
      <c r="AB19" s="353"/>
      <c r="AC19" s="504"/>
      <c r="AD19" s="504"/>
      <c r="AE19" s="504"/>
      <c r="AF19" s="504"/>
      <c r="AG19" s="504"/>
      <c r="AH19" s="504"/>
      <c r="AI19" s="504"/>
      <c r="AJ19" s="504"/>
      <c r="AK19" s="504"/>
      <c r="AL19" s="505"/>
      <c r="AM19" s="424"/>
      <c r="AN19" s="425"/>
      <c r="AO19" s="425"/>
      <c r="AP19" s="425"/>
      <c r="AQ19" s="425"/>
      <c r="AR19" s="425"/>
      <c r="AS19" s="425"/>
      <c r="AT19" s="426"/>
      <c r="AU19" s="427"/>
      <c r="AV19" s="428"/>
      <c r="AW19" s="428"/>
      <c r="AX19" s="428"/>
      <c r="AY19" s="429" t="s">
        <v>150</v>
      </c>
      <c r="AZ19" s="430"/>
      <c r="BA19" s="430"/>
      <c r="BB19" s="430"/>
      <c r="BC19" s="430"/>
      <c r="BD19" s="430"/>
      <c r="BE19" s="430"/>
      <c r="BF19" s="430"/>
      <c r="BG19" s="430"/>
      <c r="BH19" s="430"/>
      <c r="BI19" s="430"/>
      <c r="BJ19" s="430"/>
      <c r="BK19" s="430"/>
      <c r="BL19" s="430"/>
      <c r="BM19" s="431"/>
      <c r="BN19" s="395">
        <v>8262115</v>
      </c>
      <c r="BO19" s="396"/>
      <c r="BP19" s="396"/>
      <c r="BQ19" s="396"/>
      <c r="BR19" s="396"/>
      <c r="BS19" s="396"/>
      <c r="BT19" s="396"/>
      <c r="BU19" s="397"/>
      <c r="BV19" s="395">
        <v>8097450</v>
      </c>
      <c r="BW19" s="396"/>
      <c r="BX19" s="396"/>
      <c r="BY19" s="396"/>
      <c r="BZ19" s="396"/>
      <c r="CA19" s="396"/>
      <c r="CB19" s="396"/>
      <c r="CC19" s="397"/>
      <c r="CD19" s="176"/>
      <c r="CE19" s="509"/>
      <c r="CF19" s="509"/>
      <c r="CG19" s="509"/>
      <c r="CH19" s="509"/>
      <c r="CI19" s="509"/>
      <c r="CJ19" s="509"/>
      <c r="CK19" s="509"/>
      <c r="CL19" s="509"/>
      <c r="CM19" s="509"/>
      <c r="CN19" s="509"/>
      <c r="CO19" s="509"/>
      <c r="CP19" s="509"/>
      <c r="CQ19" s="509"/>
      <c r="CR19" s="509"/>
      <c r="CS19" s="510"/>
      <c r="CT19" s="392"/>
      <c r="CU19" s="393"/>
      <c r="CV19" s="393"/>
      <c r="CW19" s="393"/>
      <c r="CX19" s="393"/>
      <c r="CY19" s="393"/>
      <c r="CZ19" s="393"/>
      <c r="DA19" s="394"/>
      <c r="DB19" s="392"/>
      <c r="DC19" s="393"/>
      <c r="DD19" s="393"/>
      <c r="DE19" s="393"/>
      <c r="DF19" s="393"/>
      <c r="DG19" s="393"/>
      <c r="DH19" s="393"/>
      <c r="DI19" s="394"/>
    </row>
    <row r="20" spans="1:113" ht="18.75" customHeight="1" thickBot="1" x14ac:dyDescent="0.25">
      <c r="A20" s="163"/>
      <c r="B20" s="517" t="s">
        <v>151</v>
      </c>
      <c r="C20" s="438"/>
      <c r="D20" s="438"/>
      <c r="E20" s="518"/>
      <c r="F20" s="518"/>
      <c r="G20" s="518"/>
      <c r="H20" s="518"/>
      <c r="I20" s="518"/>
      <c r="J20" s="518"/>
      <c r="K20" s="518"/>
      <c r="L20" s="526">
        <v>7256</v>
      </c>
      <c r="M20" s="526"/>
      <c r="N20" s="526"/>
      <c r="O20" s="526"/>
      <c r="P20" s="526"/>
      <c r="Q20" s="526"/>
      <c r="R20" s="527"/>
      <c r="S20" s="527"/>
      <c r="T20" s="527"/>
      <c r="U20" s="527"/>
      <c r="V20" s="528"/>
      <c r="W20" s="413"/>
      <c r="X20" s="414"/>
      <c r="Y20" s="414"/>
      <c r="Z20" s="414"/>
      <c r="AA20" s="414"/>
      <c r="AB20" s="414"/>
      <c r="AC20" s="529"/>
      <c r="AD20" s="529"/>
      <c r="AE20" s="529"/>
      <c r="AF20" s="529"/>
      <c r="AG20" s="529"/>
      <c r="AH20" s="529"/>
      <c r="AI20" s="529"/>
      <c r="AJ20" s="529"/>
      <c r="AK20" s="529"/>
      <c r="AL20" s="530"/>
      <c r="AM20" s="531"/>
      <c r="AN20" s="450"/>
      <c r="AO20" s="450"/>
      <c r="AP20" s="450"/>
      <c r="AQ20" s="450"/>
      <c r="AR20" s="450"/>
      <c r="AS20" s="450"/>
      <c r="AT20" s="451"/>
      <c r="AU20" s="532"/>
      <c r="AV20" s="533"/>
      <c r="AW20" s="533"/>
      <c r="AX20" s="534"/>
      <c r="AY20" s="429"/>
      <c r="AZ20" s="430"/>
      <c r="BA20" s="430"/>
      <c r="BB20" s="430"/>
      <c r="BC20" s="430"/>
      <c r="BD20" s="430"/>
      <c r="BE20" s="430"/>
      <c r="BF20" s="430"/>
      <c r="BG20" s="430"/>
      <c r="BH20" s="430"/>
      <c r="BI20" s="430"/>
      <c r="BJ20" s="430"/>
      <c r="BK20" s="430"/>
      <c r="BL20" s="430"/>
      <c r="BM20" s="431"/>
      <c r="BN20" s="395"/>
      <c r="BO20" s="396"/>
      <c r="BP20" s="396"/>
      <c r="BQ20" s="396"/>
      <c r="BR20" s="396"/>
      <c r="BS20" s="396"/>
      <c r="BT20" s="396"/>
      <c r="BU20" s="397"/>
      <c r="BV20" s="395"/>
      <c r="BW20" s="396"/>
      <c r="BX20" s="396"/>
      <c r="BY20" s="396"/>
      <c r="BZ20" s="396"/>
      <c r="CA20" s="396"/>
      <c r="CB20" s="396"/>
      <c r="CC20" s="397"/>
      <c r="CD20" s="176"/>
      <c r="CE20" s="509"/>
      <c r="CF20" s="509"/>
      <c r="CG20" s="509"/>
      <c r="CH20" s="509"/>
      <c r="CI20" s="509"/>
      <c r="CJ20" s="509"/>
      <c r="CK20" s="509"/>
      <c r="CL20" s="509"/>
      <c r="CM20" s="509"/>
      <c r="CN20" s="509"/>
      <c r="CO20" s="509"/>
      <c r="CP20" s="509"/>
      <c r="CQ20" s="509"/>
      <c r="CR20" s="509"/>
      <c r="CS20" s="510"/>
      <c r="CT20" s="392"/>
      <c r="CU20" s="393"/>
      <c r="CV20" s="393"/>
      <c r="CW20" s="393"/>
      <c r="CX20" s="393"/>
      <c r="CY20" s="393"/>
      <c r="CZ20" s="393"/>
      <c r="DA20" s="394"/>
      <c r="DB20" s="392"/>
      <c r="DC20" s="393"/>
      <c r="DD20" s="393"/>
      <c r="DE20" s="393"/>
      <c r="DF20" s="393"/>
      <c r="DG20" s="393"/>
      <c r="DH20" s="393"/>
      <c r="DI20" s="394"/>
    </row>
    <row r="21" spans="1:113" ht="18.75" customHeight="1" thickBot="1" x14ac:dyDescent="0.25">
      <c r="A21" s="163"/>
      <c r="B21" s="535" t="s">
        <v>152</v>
      </c>
      <c r="C21" s="536"/>
      <c r="D21" s="536"/>
      <c r="E21" s="536"/>
      <c r="F21" s="536"/>
      <c r="G21" s="536"/>
      <c r="H21" s="536"/>
      <c r="I21" s="536"/>
      <c r="J21" s="536"/>
      <c r="K21" s="536"/>
      <c r="L21" s="536"/>
      <c r="M21" s="536"/>
      <c r="N21" s="536"/>
      <c r="O21" s="536"/>
      <c r="P21" s="536"/>
      <c r="Q21" s="536"/>
      <c r="R21" s="536"/>
      <c r="S21" s="536"/>
      <c r="T21" s="536"/>
      <c r="U21" s="536"/>
      <c r="V21" s="536"/>
      <c r="W21" s="536"/>
      <c r="X21" s="536"/>
      <c r="Y21" s="536"/>
      <c r="Z21" s="536"/>
      <c r="AA21" s="536"/>
      <c r="AB21" s="536"/>
      <c r="AC21" s="536"/>
      <c r="AD21" s="536"/>
      <c r="AE21" s="536"/>
      <c r="AF21" s="536"/>
      <c r="AG21" s="536"/>
      <c r="AH21" s="536"/>
      <c r="AI21" s="536"/>
      <c r="AJ21" s="536"/>
      <c r="AK21" s="536"/>
      <c r="AL21" s="536"/>
      <c r="AM21" s="536"/>
      <c r="AN21" s="536"/>
      <c r="AO21" s="536"/>
      <c r="AP21" s="536"/>
      <c r="AQ21" s="536"/>
      <c r="AR21" s="536"/>
      <c r="AS21" s="536"/>
      <c r="AT21" s="536"/>
      <c r="AU21" s="536"/>
      <c r="AV21" s="536"/>
      <c r="AW21" s="536"/>
      <c r="AX21" s="537"/>
      <c r="AY21" s="511"/>
      <c r="AZ21" s="512"/>
      <c r="BA21" s="512"/>
      <c r="BB21" s="512"/>
      <c r="BC21" s="512"/>
      <c r="BD21" s="512"/>
      <c r="BE21" s="512"/>
      <c r="BF21" s="512"/>
      <c r="BG21" s="512"/>
      <c r="BH21" s="512"/>
      <c r="BI21" s="512"/>
      <c r="BJ21" s="512"/>
      <c r="BK21" s="512"/>
      <c r="BL21" s="512"/>
      <c r="BM21" s="513"/>
      <c r="BN21" s="514"/>
      <c r="BO21" s="515"/>
      <c r="BP21" s="515"/>
      <c r="BQ21" s="515"/>
      <c r="BR21" s="515"/>
      <c r="BS21" s="515"/>
      <c r="BT21" s="515"/>
      <c r="BU21" s="516"/>
      <c r="BV21" s="514"/>
      <c r="BW21" s="515"/>
      <c r="BX21" s="515"/>
      <c r="BY21" s="515"/>
      <c r="BZ21" s="515"/>
      <c r="CA21" s="515"/>
      <c r="CB21" s="515"/>
      <c r="CC21" s="516"/>
      <c r="CD21" s="176"/>
      <c r="CE21" s="509"/>
      <c r="CF21" s="509"/>
      <c r="CG21" s="509"/>
      <c r="CH21" s="509"/>
      <c r="CI21" s="509"/>
      <c r="CJ21" s="509"/>
      <c r="CK21" s="509"/>
      <c r="CL21" s="509"/>
      <c r="CM21" s="509"/>
      <c r="CN21" s="509"/>
      <c r="CO21" s="509"/>
      <c r="CP21" s="509"/>
      <c r="CQ21" s="509"/>
      <c r="CR21" s="509"/>
      <c r="CS21" s="510"/>
      <c r="CT21" s="392"/>
      <c r="CU21" s="393"/>
      <c r="CV21" s="393"/>
      <c r="CW21" s="393"/>
      <c r="CX21" s="393"/>
      <c r="CY21" s="393"/>
      <c r="CZ21" s="393"/>
      <c r="DA21" s="394"/>
      <c r="DB21" s="392"/>
      <c r="DC21" s="393"/>
      <c r="DD21" s="393"/>
      <c r="DE21" s="393"/>
      <c r="DF21" s="393"/>
      <c r="DG21" s="393"/>
      <c r="DH21" s="393"/>
      <c r="DI21" s="394"/>
    </row>
    <row r="22" spans="1:113" ht="18.75" customHeight="1" x14ac:dyDescent="0.2">
      <c r="A22" s="163"/>
      <c r="B22" s="565" t="s">
        <v>153</v>
      </c>
      <c r="C22" s="539"/>
      <c r="D22" s="540"/>
      <c r="E22" s="407" t="s">
        <v>1</v>
      </c>
      <c r="F22" s="412"/>
      <c r="G22" s="412"/>
      <c r="H22" s="412"/>
      <c r="I22" s="412"/>
      <c r="J22" s="412"/>
      <c r="K22" s="402"/>
      <c r="L22" s="407" t="s">
        <v>154</v>
      </c>
      <c r="M22" s="412"/>
      <c r="N22" s="412"/>
      <c r="O22" s="412"/>
      <c r="P22" s="402"/>
      <c r="Q22" s="570" t="s">
        <v>155</v>
      </c>
      <c r="R22" s="571"/>
      <c r="S22" s="571"/>
      <c r="T22" s="571"/>
      <c r="U22" s="571"/>
      <c r="V22" s="572"/>
      <c r="W22" s="538" t="s">
        <v>156</v>
      </c>
      <c r="X22" s="539"/>
      <c r="Y22" s="540"/>
      <c r="Z22" s="407" t="s">
        <v>1</v>
      </c>
      <c r="AA22" s="412"/>
      <c r="AB22" s="412"/>
      <c r="AC22" s="412"/>
      <c r="AD22" s="412"/>
      <c r="AE22" s="412"/>
      <c r="AF22" s="412"/>
      <c r="AG22" s="402"/>
      <c r="AH22" s="576" t="s">
        <v>157</v>
      </c>
      <c r="AI22" s="412"/>
      <c r="AJ22" s="412"/>
      <c r="AK22" s="412"/>
      <c r="AL22" s="402"/>
      <c r="AM22" s="576" t="s">
        <v>158</v>
      </c>
      <c r="AN22" s="577"/>
      <c r="AO22" s="577"/>
      <c r="AP22" s="577"/>
      <c r="AQ22" s="577"/>
      <c r="AR22" s="578"/>
      <c r="AS22" s="570" t="s">
        <v>155</v>
      </c>
      <c r="AT22" s="571"/>
      <c r="AU22" s="571"/>
      <c r="AV22" s="571"/>
      <c r="AW22" s="571"/>
      <c r="AX22" s="582"/>
      <c r="AY22" s="355" t="s">
        <v>159</v>
      </c>
      <c r="AZ22" s="356"/>
      <c r="BA22" s="356"/>
      <c r="BB22" s="356"/>
      <c r="BC22" s="356"/>
      <c r="BD22" s="356"/>
      <c r="BE22" s="356"/>
      <c r="BF22" s="356"/>
      <c r="BG22" s="356"/>
      <c r="BH22" s="356"/>
      <c r="BI22" s="356"/>
      <c r="BJ22" s="356"/>
      <c r="BK22" s="356"/>
      <c r="BL22" s="356"/>
      <c r="BM22" s="357"/>
      <c r="BN22" s="358">
        <v>6898276</v>
      </c>
      <c r="BO22" s="359"/>
      <c r="BP22" s="359"/>
      <c r="BQ22" s="359"/>
      <c r="BR22" s="359"/>
      <c r="BS22" s="359"/>
      <c r="BT22" s="359"/>
      <c r="BU22" s="360"/>
      <c r="BV22" s="358">
        <v>7322652</v>
      </c>
      <c r="BW22" s="359"/>
      <c r="BX22" s="359"/>
      <c r="BY22" s="359"/>
      <c r="BZ22" s="359"/>
      <c r="CA22" s="359"/>
      <c r="CB22" s="359"/>
      <c r="CC22" s="360"/>
      <c r="CD22" s="176"/>
      <c r="CE22" s="509"/>
      <c r="CF22" s="509"/>
      <c r="CG22" s="509"/>
      <c r="CH22" s="509"/>
      <c r="CI22" s="509"/>
      <c r="CJ22" s="509"/>
      <c r="CK22" s="509"/>
      <c r="CL22" s="509"/>
      <c r="CM22" s="509"/>
      <c r="CN22" s="509"/>
      <c r="CO22" s="509"/>
      <c r="CP22" s="509"/>
      <c r="CQ22" s="509"/>
      <c r="CR22" s="509"/>
      <c r="CS22" s="510"/>
      <c r="CT22" s="392"/>
      <c r="CU22" s="393"/>
      <c r="CV22" s="393"/>
      <c r="CW22" s="393"/>
      <c r="CX22" s="393"/>
      <c r="CY22" s="393"/>
      <c r="CZ22" s="393"/>
      <c r="DA22" s="394"/>
      <c r="DB22" s="392"/>
      <c r="DC22" s="393"/>
      <c r="DD22" s="393"/>
      <c r="DE22" s="393"/>
      <c r="DF22" s="393"/>
      <c r="DG22" s="393"/>
      <c r="DH22" s="393"/>
      <c r="DI22" s="394"/>
    </row>
    <row r="23" spans="1:113" ht="18.75" customHeight="1" x14ac:dyDescent="0.2">
      <c r="A23" s="163"/>
      <c r="B23" s="566"/>
      <c r="C23" s="542"/>
      <c r="D23" s="543"/>
      <c r="E23" s="381"/>
      <c r="F23" s="386"/>
      <c r="G23" s="386"/>
      <c r="H23" s="386"/>
      <c r="I23" s="386"/>
      <c r="J23" s="386"/>
      <c r="K23" s="375"/>
      <c r="L23" s="381"/>
      <c r="M23" s="386"/>
      <c r="N23" s="386"/>
      <c r="O23" s="386"/>
      <c r="P23" s="375"/>
      <c r="Q23" s="573"/>
      <c r="R23" s="574"/>
      <c r="S23" s="574"/>
      <c r="T23" s="574"/>
      <c r="U23" s="574"/>
      <c r="V23" s="575"/>
      <c r="W23" s="541"/>
      <c r="X23" s="542"/>
      <c r="Y23" s="543"/>
      <c r="Z23" s="381"/>
      <c r="AA23" s="386"/>
      <c r="AB23" s="386"/>
      <c r="AC23" s="386"/>
      <c r="AD23" s="386"/>
      <c r="AE23" s="386"/>
      <c r="AF23" s="386"/>
      <c r="AG23" s="375"/>
      <c r="AH23" s="381"/>
      <c r="AI23" s="386"/>
      <c r="AJ23" s="386"/>
      <c r="AK23" s="386"/>
      <c r="AL23" s="375"/>
      <c r="AM23" s="579"/>
      <c r="AN23" s="580"/>
      <c r="AO23" s="580"/>
      <c r="AP23" s="580"/>
      <c r="AQ23" s="580"/>
      <c r="AR23" s="581"/>
      <c r="AS23" s="573"/>
      <c r="AT23" s="574"/>
      <c r="AU23" s="574"/>
      <c r="AV23" s="574"/>
      <c r="AW23" s="574"/>
      <c r="AX23" s="583"/>
      <c r="AY23" s="429" t="s">
        <v>160</v>
      </c>
      <c r="AZ23" s="430"/>
      <c r="BA23" s="430"/>
      <c r="BB23" s="430"/>
      <c r="BC23" s="430"/>
      <c r="BD23" s="430"/>
      <c r="BE23" s="430"/>
      <c r="BF23" s="430"/>
      <c r="BG23" s="430"/>
      <c r="BH23" s="430"/>
      <c r="BI23" s="430"/>
      <c r="BJ23" s="430"/>
      <c r="BK23" s="430"/>
      <c r="BL23" s="430"/>
      <c r="BM23" s="431"/>
      <c r="BN23" s="395">
        <v>5582793</v>
      </c>
      <c r="BO23" s="396"/>
      <c r="BP23" s="396"/>
      <c r="BQ23" s="396"/>
      <c r="BR23" s="396"/>
      <c r="BS23" s="396"/>
      <c r="BT23" s="396"/>
      <c r="BU23" s="397"/>
      <c r="BV23" s="395">
        <v>5882479</v>
      </c>
      <c r="BW23" s="396"/>
      <c r="BX23" s="396"/>
      <c r="BY23" s="396"/>
      <c r="BZ23" s="396"/>
      <c r="CA23" s="396"/>
      <c r="CB23" s="396"/>
      <c r="CC23" s="397"/>
      <c r="CD23" s="176"/>
      <c r="CE23" s="509"/>
      <c r="CF23" s="509"/>
      <c r="CG23" s="509"/>
      <c r="CH23" s="509"/>
      <c r="CI23" s="509"/>
      <c r="CJ23" s="509"/>
      <c r="CK23" s="509"/>
      <c r="CL23" s="509"/>
      <c r="CM23" s="509"/>
      <c r="CN23" s="509"/>
      <c r="CO23" s="509"/>
      <c r="CP23" s="509"/>
      <c r="CQ23" s="509"/>
      <c r="CR23" s="509"/>
      <c r="CS23" s="510"/>
      <c r="CT23" s="392"/>
      <c r="CU23" s="393"/>
      <c r="CV23" s="393"/>
      <c r="CW23" s="393"/>
      <c r="CX23" s="393"/>
      <c r="CY23" s="393"/>
      <c r="CZ23" s="393"/>
      <c r="DA23" s="394"/>
      <c r="DB23" s="392"/>
      <c r="DC23" s="393"/>
      <c r="DD23" s="393"/>
      <c r="DE23" s="393"/>
      <c r="DF23" s="393"/>
      <c r="DG23" s="393"/>
      <c r="DH23" s="393"/>
      <c r="DI23" s="394"/>
    </row>
    <row r="24" spans="1:113" ht="18.75" customHeight="1" thickBot="1" x14ac:dyDescent="0.25">
      <c r="A24" s="163"/>
      <c r="B24" s="566"/>
      <c r="C24" s="542"/>
      <c r="D24" s="543"/>
      <c r="E24" s="445" t="s">
        <v>161</v>
      </c>
      <c r="F24" s="425"/>
      <c r="G24" s="425"/>
      <c r="H24" s="425"/>
      <c r="I24" s="425"/>
      <c r="J24" s="425"/>
      <c r="K24" s="426"/>
      <c r="L24" s="446">
        <v>1</v>
      </c>
      <c r="M24" s="447"/>
      <c r="N24" s="447"/>
      <c r="O24" s="447"/>
      <c r="P24" s="489"/>
      <c r="Q24" s="446">
        <v>8220</v>
      </c>
      <c r="R24" s="447"/>
      <c r="S24" s="447"/>
      <c r="T24" s="447"/>
      <c r="U24" s="447"/>
      <c r="V24" s="489"/>
      <c r="W24" s="541"/>
      <c r="X24" s="542"/>
      <c r="Y24" s="543"/>
      <c r="Z24" s="445" t="s">
        <v>162</v>
      </c>
      <c r="AA24" s="425"/>
      <c r="AB24" s="425"/>
      <c r="AC24" s="425"/>
      <c r="AD24" s="425"/>
      <c r="AE24" s="425"/>
      <c r="AF24" s="425"/>
      <c r="AG24" s="426"/>
      <c r="AH24" s="446">
        <v>141</v>
      </c>
      <c r="AI24" s="447"/>
      <c r="AJ24" s="447"/>
      <c r="AK24" s="447"/>
      <c r="AL24" s="489"/>
      <c r="AM24" s="446">
        <v>432870</v>
      </c>
      <c r="AN24" s="447"/>
      <c r="AO24" s="447"/>
      <c r="AP24" s="447"/>
      <c r="AQ24" s="447"/>
      <c r="AR24" s="489"/>
      <c r="AS24" s="446">
        <v>3070</v>
      </c>
      <c r="AT24" s="447"/>
      <c r="AU24" s="447"/>
      <c r="AV24" s="447"/>
      <c r="AW24" s="447"/>
      <c r="AX24" s="448"/>
      <c r="AY24" s="511" t="s">
        <v>163</v>
      </c>
      <c r="AZ24" s="512"/>
      <c r="BA24" s="512"/>
      <c r="BB24" s="512"/>
      <c r="BC24" s="512"/>
      <c r="BD24" s="512"/>
      <c r="BE24" s="512"/>
      <c r="BF24" s="512"/>
      <c r="BG24" s="512"/>
      <c r="BH24" s="512"/>
      <c r="BI24" s="512"/>
      <c r="BJ24" s="512"/>
      <c r="BK24" s="512"/>
      <c r="BL24" s="512"/>
      <c r="BM24" s="513"/>
      <c r="BN24" s="395">
        <v>3482723</v>
      </c>
      <c r="BO24" s="396"/>
      <c r="BP24" s="396"/>
      <c r="BQ24" s="396"/>
      <c r="BR24" s="396"/>
      <c r="BS24" s="396"/>
      <c r="BT24" s="396"/>
      <c r="BU24" s="397"/>
      <c r="BV24" s="395">
        <v>3561561</v>
      </c>
      <c r="BW24" s="396"/>
      <c r="BX24" s="396"/>
      <c r="BY24" s="396"/>
      <c r="BZ24" s="396"/>
      <c r="CA24" s="396"/>
      <c r="CB24" s="396"/>
      <c r="CC24" s="397"/>
      <c r="CD24" s="176"/>
      <c r="CE24" s="509"/>
      <c r="CF24" s="509"/>
      <c r="CG24" s="509"/>
      <c r="CH24" s="509"/>
      <c r="CI24" s="509"/>
      <c r="CJ24" s="509"/>
      <c r="CK24" s="509"/>
      <c r="CL24" s="509"/>
      <c r="CM24" s="509"/>
      <c r="CN24" s="509"/>
      <c r="CO24" s="509"/>
      <c r="CP24" s="509"/>
      <c r="CQ24" s="509"/>
      <c r="CR24" s="509"/>
      <c r="CS24" s="510"/>
      <c r="CT24" s="392"/>
      <c r="CU24" s="393"/>
      <c r="CV24" s="393"/>
      <c r="CW24" s="393"/>
      <c r="CX24" s="393"/>
      <c r="CY24" s="393"/>
      <c r="CZ24" s="393"/>
      <c r="DA24" s="394"/>
      <c r="DB24" s="392"/>
      <c r="DC24" s="393"/>
      <c r="DD24" s="393"/>
      <c r="DE24" s="393"/>
      <c r="DF24" s="393"/>
      <c r="DG24" s="393"/>
      <c r="DH24" s="393"/>
      <c r="DI24" s="394"/>
    </row>
    <row r="25" spans="1:113" ht="18.75" customHeight="1" x14ac:dyDescent="0.2">
      <c r="A25" s="163"/>
      <c r="B25" s="566"/>
      <c r="C25" s="542"/>
      <c r="D25" s="543"/>
      <c r="E25" s="445" t="s">
        <v>164</v>
      </c>
      <c r="F25" s="425"/>
      <c r="G25" s="425"/>
      <c r="H25" s="425"/>
      <c r="I25" s="425"/>
      <c r="J25" s="425"/>
      <c r="K25" s="426"/>
      <c r="L25" s="446">
        <v>1</v>
      </c>
      <c r="M25" s="447"/>
      <c r="N25" s="447"/>
      <c r="O25" s="447"/>
      <c r="P25" s="489"/>
      <c r="Q25" s="446">
        <v>6830</v>
      </c>
      <c r="R25" s="447"/>
      <c r="S25" s="447"/>
      <c r="T25" s="447"/>
      <c r="U25" s="447"/>
      <c r="V25" s="489"/>
      <c r="W25" s="541"/>
      <c r="X25" s="542"/>
      <c r="Y25" s="543"/>
      <c r="Z25" s="445" t="s">
        <v>165</v>
      </c>
      <c r="AA25" s="425"/>
      <c r="AB25" s="425"/>
      <c r="AC25" s="425"/>
      <c r="AD25" s="425"/>
      <c r="AE25" s="425"/>
      <c r="AF25" s="425"/>
      <c r="AG25" s="426"/>
      <c r="AH25" s="446" t="s">
        <v>122</v>
      </c>
      <c r="AI25" s="447"/>
      <c r="AJ25" s="447"/>
      <c r="AK25" s="447"/>
      <c r="AL25" s="489"/>
      <c r="AM25" s="446" t="s">
        <v>122</v>
      </c>
      <c r="AN25" s="447"/>
      <c r="AO25" s="447"/>
      <c r="AP25" s="447"/>
      <c r="AQ25" s="447"/>
      <c r="AR25" s="489"/>
      <c r="AS25" s="446" t="s">
        <v>122</v>
      </c>
      <c r="AT25" s="447"/>
      <c r="AU25" s="447"/>
      <c r="AV25" s="447"/>
      <c r="AW25" s="447"/>
      <c r="AX25" s="448"/>
      <c r="AY25" s="355" t="s">
        <v>166</v>
      </c>
      <c r="AZ25" s="356"/>
      <c r="BA25" s="356"/>
      <c r="BB25" s="356"/>
      <c r="BC25" s="356"/>
      <c r="BD25" s="356"/>
      <c r="BE25" s="356"/>
      <c r="BF25" s="356"/>
      <c r="BG25" s="356"/>
      <c r="BH25" s="356"/>
      <c r="BI25" s="356"/>
      <c r="BJ25" s="356"/>
      <c r="BK25" s="356"/>
      <c r="BL25" s="356"/>
      <c r="BM25" s="357"/>
      <c r="BN25" s="358">
        <v>399538</v>
      </c>
      <c r="BO25" s="359"/>
      <c r="BP25" s="359"/>
      <c r="BQ25" s="359"/>
      <c r="BR25" s="359"/>
      <c r="BS25" s="359"/>
      <c r="BT25" s="359"/>
      <c r="BU25" s="360"/>
      <c r="BV25" s="358">
        <v>229756</v>
      </c>
      <c r="BW25" s="359"/>
      <c r="BX25" s="359"/>
      <c r="BY25" s="359"/>
      <c r="BZ25" s="359"/>
      <c r="CA25" s="359"/>
      <c r="CB25" s="359"/>
      <c r="CC25" s="360"/>
      <c r="CD25" s="176"/>
      <c r="CE25" s="509"/>
      <c r="CF25" s="509"/>
      <c r="CG25" s="509"/>
      <c r="CH25" s="509"/>
      <c r="CI25" s="509"/>
      <c r="CJ25" s="509"/>
      <c r="CK25" s="509"/>
      <c r="CL25" s="509"/>
      <c r="CM25" s="509"/>
      <c r="CN25" s="509"/>
      <c r="CO25" s="509"/>
      <c r="CP25" s="509"/>
      <c r="CQ25" s="509"/>
      <c r="CR25" s="509"/>
      <c r="CS25" s="510"/>
      <c r="CT25" s="392"/>
      <c r="CU25" s="393"/>
      <c r="CV25" s="393"/>
      <c r="CW25" s="393"/>
      <c r="CX25" s="393"/>
      <c r="CY25" s="393"/>
      <c r="CZ25" s="393"/>
      <c r="DA25" s="394"/>
      <c r="DB25" s="392"/>
      <c r="DC25" s="393"/>
      <c r="DD25" s="393"/>
      <c r="DE25" s="393"/>
      <c r="DF25" s="393"/>
      <c r="DG25" s="393"/>
      <c r="DH25" s="393"/>
      <c r="DI25" s="394"/>
    </row>
    <row r="26" spans="1:113" ht="18.75" customHeight="1" x14ac:dyDescent="0.2">
      <c r="A26" s="163"/>
      <c r="B26" s="566"/>
      <c r="C26" s="542"/>
      <c r="D26" s="543"/>
      <c r="E26" s="445" t="s">
        <v>167</v>
      </c>
      <c r="F26" s="425"/>
      <c r="G26" s="425"/>
      <c r="H26" s="425"/>
      <c r="I26" s="425"/>
      <c r="J26" s="425"/>
      <c r="K26" s="426"/>
      <c r="L26" s="446">
        <v>1</v>
      </c>
      <c r="M26" s="447"/>
      <c r="N26" s="447"/>
      <c r="O26" s="447"/>
      <c r="P26" s="489"/>
      <c r="Q26" s="446">
        <v>6050</v>
      </c>
      <c r="R26" s="447"/>
      <c r="S26" s="447"/>
      <c r="T26" s="447"/>
      <c r="U26" s="447"/>
      <c r="V26" s="489"/>
      <c r="W26" s="541"/>
      <c r="X26" s="542"/>
      <c r="Y26" s="543"/>
      <c r="Z26" s="445" t="s">
        <v>168</v>
      </c>
      <c r="AA26" s="547"/>
      <c r="AB26" s="547"/>
      <c r="AC26" s="547"/>
      <c r="AD26" s="547"/>
      <c r="AE26" s="547"/>
      <c r="AF26" s="547"/>
      <c r="AG26" s="548"/>
      <c r="AH26" s="446">
        <v>4</v>
      </c>
      <c r="AI26" s="447"/>
      <c r="AJ26" s="447"/>
      <c r="AK26" s="447"/>
      <c r="AL26" s="489"/>
      <c r="AM26" s="446">
        <v>11896</v>
      </c>
      <c r="AN26" s="447"/>
      <c r="AO26" s="447"/>
      <c r="AP26" s="447"/>
      <c r="AQ26" s="447"/>
      <c r="AR26" s="489"/>
      <c r="AS26" s="446">
        <v>2974</v>
      </c>
      <c r="AT26" s="447"/>
      <c r="AU26" s="447"/>
      <c r="AV26" s="447"/>
      <c r="AW26" s="447"/>
      <c r="AX26" s="448"/>
      <c r="AY26" s="398" t="s">
        <v>169</v>
      </c>
      <c r="AZ26" s="399"/>
      <c r="BA26" s="399"/>
      <c r="BB26" s="399"/>
      <c r="BC26" s="399"/>
      <c r="BD26" s="399"/>
      <c r="BE26" s="399"/>
      <c r="BF26" s="399"/>
      <c r="BG26" s="399"/>
      <c r="BH26" s="399"/>
      <c r="BI26" s="399"/>
      <c r="BJ26" s="399"/>
      <c r="BK26" s="399"/>
      <c r="BL26" s="399"/>
      <c r="BM26" s="400"/>
      <c r="BN26" s="395" t="s">
        <v>122</v>
      </c>
      <c r="BO26" s="396"/>
      <c r="BP26" s="396"/>
      <c r="BQ26" s="396"/>
      <c r="BR26" s="396"/>
      <c r="BS26" s="396"/>
      <c r="BT26" s="396"/>
      <c r="BU26" s="397"/>
      <c r="BV26" s="395" t="s">
        <v>122</v>
      </c>
      <c r="BW26" s="396"/>
      <c r="BX26" s="396"/>
      <c r="BY26" s="396"/>
      <c r="BZ26" s="396"/>
      <c r="CA26" s="396"/>
      <c r="CB26" s="396"/>
      <c r="CC26" s="397"/>
      <c r="CD26" s="176"/>
      <c r="CE26" s="509"/>
      <c r="CF26" s="509"/>
      <c r="CG26" s="509"/>
      <c r="CH26" s="509"/>
      <c r="CI26" s="509"/>
      <c r="CJ26" s="509"/>
      <c r="CK26" s="509"/>
      <c r="CL26" s="509"/>
      <c r="CM26" s="509"/>
      <c r="CN26" s="509"/>
      <c r="CO26" s="509"/>
      <c r="CP26" s="509"/>
      <c r="CQ26" s="509"/>
      <c r="CR26" s="509"/>
      <c r="CS26" s="510"/>
      <c r="CT26" s="392"/>
      <c r="CU26" s="393"/>
      <c r="CV26" s="393"/>
      <c r="CW26" s="393"/>
      <c r="CX26" s="393"/>
      <c r="CY26" s="393"/>
      <c r="CZ26" s="393"/>
      <c r="DA26" s="394"/>
      <c r="DB26" s="392"/>
      <c r="DC26" s="393"/>
      <c r="DD26" s="393"/>
      <c r="DE26" s="393"/>
      <c r="DF26" s="393"/>
      <c r="DG26" s="393"/>
      <c r="DH26" s="393"/>
      <c r="DI26" s="394"/>
    </row>
    <row r="27" spans="1:113" ht="18.75" customHeight="1" thickBot="1" x14ac:dyDescent="0.25">
      <c r="A27" s="163"/>
      <c r="B27" s="566"/>
      <c r="C27" s="542"/>
      <c r="D27" s="543"/>
      <c r="E27" s="445" t="s">
        <v>170</v>
      </c>
      <c r="F27" s="425"/>
      <c r="G27" s="425"/>
      <c r="H27" s="425"/>
      <c r="I27" s="425"/>
      <c r="J27" s="425"/>
      <c r="K27" s="426"/>
      <c r="L27" s="446">
        <v>1</v>
      </c>
      <c r="M27" s="447"/>
      <c r="N27" s="447"/>
      <c r="O27" s="447"/>
      <c r="P27" s="489"/>
      <c r="Q27" s="446">
        <v>3600</v>
      </c>
      <c r="R27" s="447"/>
      <c r="S27" s="447"/>
      <c r="T27" s="447"/>
      <c r="U27" s="447"/>
      <c r="V27" s="489"/>
      <c r="W27" s="541"/>
      <c r="X27" s="542"/>
      <c r="Y27" s="543"/>
      <c r="Z27" s="445" t="s">
        <v>171</v>
      </c>
      <c r="AA27" s="425"/>
      <c r="AB27" s="425"/>
      <c r="AC27" s="425"/>
      <c r="AD27" s="425"/>
      <c r="AE27" s="425"/>
      <c r="AF27" s="425"/>
      <c r="AG27" s="426"/>
      <c r="AH27" s="446">
        <v>1</v>
      </c>
      <c r="AI27" s="447"/>
      <c r="AJ27" s="447"/>
      <c r="AK27" s="447"/>
      <c r="AL27" s="489"/>
      <c r="AM27" s="446" t="s">
        <v>172</v>
      </c>
      <c r="AN27" s="447"/>
      <c r="AO27" s="447"/>
      <c r="AP27" s="447"/>
      <c r="AQ27" s="447"/>
      <c r="AR27" s="489"/>
      <c r="AS27" s="446" t="s">
        <v>172</v>
      </c>
      <c r="AT27" s="447"/>
      <c r="AU27" s="447"/>
      <c r="AV27" s="447"/>
      <c r="AW27" s="447"/>
      <c r="AX27" s="448"/>
      <c r="AY27" s="490" t="s">
        <v>173</v>
      </c>
      <c r="AZ27" s="491"/>
      <c r="BA27" s="491"/>
      <c r="BB27" s="491"/>
      <c r="BC27" s="491"/>
      <c r="BD27" s="491"/>
      <c r="BE27" s="491"/>
      <c r="BF27" s="491"/>
      <c r="BG27" s="491"/>
      <c r="BH27" s="491"/>
      <c r="BI27" s="491"/>
      <c r="BJ27" s="491"/>
      <c r="BK27" s="491"/>
      <c r="BL27" s="491"/>
      <c r="BM27" s="492"/>
      <c r="BN27" s="514" t="s">
        <v>122</v>
      </c>
      <c r="BO27" s="515"/>
      <c r="BP27" s="515"/>
      <c r="BQ27" s="515"/>
      <c r="BR27" s="515"/>
      <c r="BS27" s="515"/>
      <c r="BT27" s="515"/>
      <c r="BU27" s="516"/>
      <c r="BV27" s="514" t="s">
        <v>122</v>
      </c>
      <c r="BW27" s="515"/>
      <c r="BX27" s="515"/>
      <c r="BY27" s="515"/>
      <c r="BZ27" s="515"/>
      <c r="CA27" s="515"/>
      <c r="CB27" s="515"/>
      <c r="CC27" s="516"/>
      <c r="CD27" s="178"/>
      <c r="CE27" s="509"/>
      <c r="CF27" s="509"/>
      <c r="CG27" s="509"/>
      <c r="CH27" s="509"/>
      <c r="CI27" s="509"/>
      <c r="CJ27" s="509"/>
      <c r="CK27" s="509"/>
      <c r="CL27" s="509"/>
      <c r="CM27" s="509"/>
      <c r="CN27" s="509"/>
      <c r="CO27" s="509"/>
      <c r="CP27" s="509"/>
      <c r="CQ27" s="509"/>
      <c r="CR27" s="509"/>
      <c r="CS27" s="510"/>
      <c r="CT27" s="392"/>
      <c r="CU27" s="393"/>
      <c r="CV27" s="393"/>
      <c r="CW27" s="393"/>
      <c r="CX27" s="393"/>
      <c r="CY27" s="393"/>
      <c r="CZ27" s="393"/>
      <c r="DA27" s="394"/>
      <c r="DB27" s="392"/>
      <c r="DC27" s="393"/>
      <c r="DD27" s="393"/>
      <c r="DE27" s="393"/>
      <c r="DF27" s="393"/>
      <c r="DG27" s="393"/>
      <c r="DH27" s="393"/>
      <c r="DI27" s="394"/>
    </row>
    <row r="28" spans="1:113" ht="18.75" customHeight="1" x14ac:dyDescent="0.2">
      <c r="A28" s="163"/>
      <c r="B28" s="566"/>
      <c r="C28" s="542"/>
      <c r="D28" s="543"/>
      <c r="E28" s="445" t="s">
        <v>174</v>
      </c>
      <c r="F28" s="425"/>
      <c r="G28" s="425"/>
      <c r="H28" s="425"/>
      <c r="I28" s="425"/>
      <c r="J28" s="425"/>
      <c r="K28" s="426"/>
      <c r="L28" s="446">
        <v>1</v>
      </c>
      <c r="M28" s="447"/>
      <c r="N28" s="447"/>
      <c r="O28" s="447"/>
      <c r="P28" s="489"/>
      <c r="Q28" s="446">
        <v>3100</v>
      </c>
      <c r="R28" s="447"/>
      <c r="S28" s="447"/>
      <c r="T28" s="447"/>
      <c r="U28" s="447"/>
      <c r="V28" s="489"/>
      <c r="W28" s="541"/>
      <c r="X28" s="542"/>
      <c r="Y28" s="543"/>
      <c r="Z28" s="445" t="s">
        <v>175</v>
      </c>
      <c r="AA28" s="425"/>
      <c r="AB28" s="425"/>
      <c r="AC28" s="425"/>
      <c r="AD28" s="425"/>
      <c r="AE28" s="425"/>
      <c r="AF28" s="425"/>
      <c r="AG28" s="426"/>
      <c r="AH28" s="446" t="s">
        <v>122</v>
      </c>
      <c r="AI28" s="447"/>
      <c r="AJ28" s="447"/>
      <c r="AK28" s="447"/>
      <c r="AL28" s="489"/>
      <c r="AM28" s="446" t="s">
        <v>122</v>
      </c>
      <c r="AN28" s="447"/>
      <c r="AO28" s="447"/>
      <c r="AP28" s="447"/>
      <c r="AQ28" s="447"/>
      <c r="AR28" s="489"/>
      <c r="AS28" s="446" t="s">
        <v>122</v>
      </c>
      <c r="AT28" s="447"/>
      <c r="AU28" s="447"/>
      <c r="AV28" s="447"/>
      <c r="AW28" s="447"/>
      <c r="AX28" s="448"/>
      <c r="AY28" s="549" t="s">
        <v>176</v>
      </c>
      <c r="AZ28" s="550"/>
      <c r="BA28" s="550"/>
      <c r="BB28" s="551"/>
      <c r="BC28" s="355" t="s">
        <v>46</v>
      </c>
      <c r="BD28" s="356"/>
      <c r="BE28" s="356"/>
      <c r="BF28" s="356"/>
      <c r="BG28" s="356"/>
      <c r="BH28" s="356"/>
      <c r="BI28" s="356"/>
      <c r="BJ28" s="356"/>
      <c r="BK28" s="356"/>
      <c r="BL28" s="356"/>
      <c r="BM28" s="357"/>
      <c r="BN28" s="358">
        <v>1282599</v>
      </c>
      <c r="BO28" s="359"/>
      <c r="BP28" s="359"/>
      <c r="BQ28" s="359"/>
      <c r="BR28" s="359"/>
      <c r="BS28" s="359"/>
      <c r="BT28" s="359"/>
      <c r="BU28" s="360"/>
      <c r="BV28" s="358">
        <v>1282727</v>
      </c>
      <c r="BW28" s="359"/>
      <c r="BX28" s="359"/>
      <c r="BY28" s="359"/>
      <c r="BZ28" s="359"/>
      <c r="CA28" s="359"/>
      <c r="CB28" s="359"/>
      <c r="CC28" s="360"/>
      <c r="CD28" s="176"/>
      <c r="CE28" s="509"/>
      <c r="CF28" s="509"/>
      <c r="CG28" s="509"/>
      <c r="CH28" s="509"/>
      <c r="CI28" s="509"/>
      <c r="CJ28" s="509"/>
      <c r="CK28" s="509"/>
      <c r="CL28" s="509"/>
      <c r="CM28" s="509"/>
      <c r="CN28" s="509"/>
      <c r="CO28" s="509"/>
      <c r="CP28" s="509"/>
      <c r="CQ28" s="509"/>
      <c r="CR28" s="509"/>
      <c r="CS28" s="510"/>
      <c r="CT28" s="392"/>
      <c r="CU28" s="393"/>
      <c r="CV28" s="393"/>
      <c r="CW28" s="393"/>
      <c r="CX28" s="393"/>
      <c r="CY28" s="393"/>
      <c r="CZ28" s="393"/>
      <c r="DA28" s="394"/>
      <c r="DB28" s="392"/>
      <c r="DC28" s="393"/>
      <c r="DD28" s="393"/>
      <c r="DE28" s="393"/>
      <c r="DF28" s="393"/>
      <c r="DG28" s="393"/>
      <c r="DH28" s="393"/>
      <c r="DI28" s="394"/>
    </row>
    <row r="29" spans="1:113" ht="18.75" customHeight="1" x14ac:dyDescent="0.2">
      <c r="A29" s="163"/>
      <c r="B29" s="566"/>
      <c r="C29" s="542"/>
      <c r="D29" s="543"/>
      <c r="E29" s="445" t="s">
        <v>177</v>
      </c>
      <c r="F29" s="425"/>
      <c r="G29" s="425"/>
      <c r="H29" s="425"/>
      <c r="I29" s="425"/>
      <c r="J29" s="425"/>
      <c r="K29" s="426"/>
      <c r="L29" s="446">
        <v>10</v>
      </c>
      <c r="M29" s="447"/>
      <c r="N29" s="447"/>
      <c r="O29" s="447"/>
      <c r="P29" s="489"/>
      <c r="Q29" s="446">
        <v>2900</v>
      </c>
      <c r="R29" s="447"/>
      <c r="S29" s="447"/>
      <c r="T29" s="447"/>
      <c r="U29" s="447"/>
      <c r="V29" s="489"/>
      <c r="W29" s="544"/>
      <c r="X29" s="545"/>
      <c r="Y29" s="546"/>
      <c r="Z29" s="445" t="s">
        <v>178</v>
      </c>
      <c r="AA29" s="425"/>
      <c r="AB29" s="425"/>
      <c r="AC29" s="425"/>
      <c r="AD29" s="425"/>
      <c r="AE29" s="425"/>
      <c r="AF29" s="425"/>
      <c r="AG29" s="426"/>
      <c r="AH29" s="446">
        <v>142</v>
      </c>
      <c r="AI29" s="447"/>
      <c r="AJ29" s="447"/>
      <c r="AK29" s="447"/>
      <c r="AL29" s="489"/>
      <c r="AM29" s="446">
        <v>435282</v>
      </c>
      <c r="AN29" s="447"/>
      <c r="AO29" s="447"/>
      <c r="AP29" s="447"/>
      <c r="AQ29" s="447"/>
      <c r="AR29" s="489"/>
      <c r="AS29" s="446">
        <v>3065</v>
      </c>
      <c r="AT29" s="447"/>
      <c r="AU29" s="447"/>
      <c r="AV29" s="447"/>
      <c r="AW29" s="447"/>
      <c r="AX29" s="448"/>
      <c r="AY29" s="552"/>
      <c r="AZ29" s="553"/>
      <c r="BA29" s="553"/>
      <c r="BB29" s="554"/>
      <c r="BC29" s="429" t="s">
        <v>179</v>
      </c>
      <c r="BD29" s="430"/>
      <c r="BE29" s="430"/>
      <c r="BF29" s="430"/>
      <c r="BG29" s="430"/>
      <c r="BH29" s="430"/>
      <c r="BI29" s="430"/>
      <c r="BJ29" s="430"/>
      <c r="BK29" s="430"/>
      <c r="BL29" s="430"/>
      <c r="BM29" s="431"/>
      <c r="BN29" s="395">
        <v>775898</v>
      </c>
      <c r="BO29" s="396"/>
      <c r="BP29" s="396"/>
      <c r="BQ29" s="396"/>
      <c r="BR29" s="396"/>
      <c r="BS29" s="396"/>
      <c r="BT29" s="396"/>
      <c r="BU29" s="397"/>
      <c r="BV29" s="395">
        <v>693799</v>
      </c>
      <c r="BW29" s="396"/>
      <c r="BX29" s="396"/>
      <c r="BY29" s="396"/>
      <c r="BZ29" s="396"/>
      <c r="CA29" s="396"/>
      <c r="CB29" s="396"/>
      <c r="CC29" s="397"/>
      <c r="CD29" s="178"/>
      <c r="CE29" s="509"/>
      <c r="CF29" s="509"/>
      <c r="CG29" s="509"/>
      <c r="CH29" s="509"/>
      <c r="CI29" s="509"/>
      <c r="CJ29" s="509"/>
      <c r="CK29" s="509"/>
      <c r="CL29" s="509"/>
      <c r="CM29" s="509"/>
      <c r="CN29" s="509"/>
      <c r="CO29" s="509"/>
      <c r="CP29" s="509"/>
      <c r="CQ29" s="509"/>
      <c r="CR29" s="509"/>
      <c r="CS29" s="510"/>
      <c r="CT29" s="392"/>
      <c r="CU29" s="393"/>
      <c r="CV29" s="393"/>
      <c r="CW29" s="393"/>
      <c r="CX29" s="393"/>
      <c r="CY29" s="393"/>
      <c r="CZ29" s="393"/>
      <c r="DA29" s="394"/>
      <c r="DB29" s="392"/>
      <c r="DC29" s="393"/>
      <c r="DD29" s="393"/>
      <c r="DE29" s="393"/>
      <c r="DF29" s="393"/>
      <c r="DG29" s="393"/>
      <c r="DH29" s="393"/>
      <c r="DI29" s="394"/>
    </row>
    <row r="30" spans="1:113" ht="18.75" customHeight="1" thickBot="1" x14ac:dyDescent="0.25">
      <c r="A30" s="163"/>
      <c r="B30" s="567"/>
      <c r="C30" s="568"/>
      <c r="D30" s="569"/>
      <c r="E30" s="449"/>
      <c r="F30" s="450"/>
      <c r="G30" s="450"/>
      <c r="H30" s="450"/>
      <c r="I30" s="450"/>
      <c r="J30" s="450"/>
      <c r="K30" s="451"/>
      <c r="L30" s="559"/>
      <c r="M30" s="560"/>
      <c r="N30" s="560"/>
      <c r="O30" s="560"/>
      <c r="P30" s="561"/>
      <c r="Q30" s="559"/>
      <c r="R30" s="560"/>
      <c r="S30" s="560"/>
      <c r="T30" s="560"/>
      <c r="U30" s="560"/>
      <c r="V30" s="561"/>
      <c r="W30" s="562" t="s">
        <v>180</v>
      </c>
      <c r="X30" s="563"/>
      <c r="Y30" s="563"/>
      <c r="Z30" s="563"/>
      <c r="AA30" s="563"/>
      <c r="AB30" s="563"/>
      <c r="AC30" s="563"/>
      <c r="AD30" s="563"/>
      <c r="AE30" s="563"/>
      <c r="AF30" s="563"/>
      <c r="AG30" s="564"/>
      <c r="AH30" s="522">
        <v>93.8</v>
      </c>
      <c r="AI30" s="523"/>
      <c r="AJ30" s="523"/>
      <c r="AK30" s="523"/>
      <c r="AL30" s="523"/>
      <c r="AM30" s="523"/>
      <c r="AN30" s="523"/>
      <c r="AO30" s="523"/>
      <c r="AP30" s="523"/>
      <c r="AQ30" s="523"/>
      <c r="AR30" s="523"/>
      <c r="AS30" s="523"/>
      <c r="AT30" s="523"/>
      <c r="AU30" s="523"/>
      <c r="AV30" s="523"/>
      <c r="AW30" s="523"/>
      <c r="AX30" s="525"/>
      <c r="AY30" s="555"/>
      <c r="AZ30" s="556"/>
      <c r="BA30" s="556"/>
      <c r="BB30" s="557"/>
      <c r="BC30" s="511" t="s">
        <v>48</v>
      </c>
      <c r="BD30" s="512"/>
      <c r="BE30" s="512"/>
      <c r="BF30" s="512"/>
      <c r="BG30" s="512"/>
      <c r="BH30" s="512"/>
      <c r="BI30" s="512"/>
      <c r="BJ30" s="512"/>
      <c r="BK30" s="512"/>
      <c r="BL30" s="512"/>
      <c r="BM30" s="513"/>
      <c r="BN30" s="514">
        <v>1550462</v>
      </c>
      <c r="BO30" s="515"/>
      <c r="BP30" s="515"/>
      <c r="BQ30" s="515"/>
      <c r="BR30" s="515"/>
      <c r="BS30" s="515"/>
      <c r="BT30" s="515"/>
      <c r="BU30" s="516"/>
      <c r="BV30" s="514">
        <v>1495356</v>
      </c>
      <c r="BW30" s="515"/>
      <c r="BX30" s="515"/>
      <c r="BY30" s="515"/>
      <c r="BZ30" s="515"/>
      <c r="CA30" s="515"/>
      <c r="CB30" s="515"/>
      <c r="CC30" s="516"/>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58" t="s">
        <v>181</v>
      </c>
      <c r="D32" s="558"/>
      <c r="E32" s="558"/>
      <c r="F32" s="558"/>
      <c r="G32" s="558"/>
      <c r="H32" s="558"/>
      <c r="I32" s="558"/>
      <c r="J32" s="558"/>
      <c r="K32" s="558"/>
      <c r="L32" s="558"/>
      <c r="M32" s="558"/>
      <c r="N32" s="558"/>
      <c r="O32" s="558"/>
      <c r="P32" s="558"/>
      <c r="Q32" s="558"/>
      <c r="R32" s="558"/>
      <c r="S32" s="558"/>
      <c r="U32" s="399" t="s">
        <v>182</v>
      </c>
      <c r="V32" s="399"/>
      <c r="W32" s="399"/>
      <c r="X32" s="399"/>
      <c r="Y32" s="399"/>
      <c r="Z32" s="399"/>
      <c r="AA32" s="399"/>
      <c r="AB32" s="399"/>
      <c r="AC32" s="399"/>
      <c r="AD32" s="399"/>
      <c r="AE32" s="399"/>
      <c r="AF32" s="399"/>
      <c r="AG32" s="399"/>
      <c r="AH32" s="399"/>
      <c r="AI32" s="399"/>
      <c r="AJ32" s="399"/>
      <c r="AK32" s="399"/>
      <c r="AM32" s="399" t="s">
        <v>183</v>
      </c>
      <c r="AN32" s="399"/>
      <c r="AO32" s="399"/>
      <c r="AP32" s="399"/>
      <c r="AQ32" s="399"/>
      <c r="AR32" s="399"/>
      <c r="AS32" s="399"/>
      <c r="AT32" s="399"/>
      <c r="AU32" s="399"/>
      <c r="AV32" s="399"/>
      <c r="AW32" s="399"/>
      <c r="AX32" s="399"/>
      <c r="AY32" s="399"/>
      <c r="AZ32" s="399"/>
      <c r="BA32" s="399"/>
      <c r="BB32" s="399"/>
      <c r="BC32" s="399"/>
      <c r="BE32" s="399" t="s">
        <v>184</v>
      </c>
      <c r="BF32" s="399"/>
      <c r="BG32" s="399"/>
      <c r="BH32" s="399"/>
      <c r="BI32" s="399"/>
      <c r="BJ32" s="399"/>
      <c r="BK32" s="399"/>
      <c r="BL32" s="399"/>
      <c r="BM32" s="399"/>
      <c r="BN32" s="399"/>
      <c r="BO32" s="399"/>
      <c r="BP32" s="399"/>
      <c r="BQ32" s="399"/>
      <c r="BR32" s="399"/>
      <c r="BS32" s="399"/>
      <c r="BT32" s="399"/>
      <c r="BU32" s="399"/>
      <c r="BW32" s="399" t="s">
        <v>185</v>
      </c>
      <c r="BX32" s="399"/>
      <c r="BY32" s="399"/>
      <c r="BZ32" s="399"/>
      <c r="CA32" s="399"/>
      <c r="CB32" s="399"/>
      <c r="CC32" s="399"/>
      <c r="CD32" s="399"/>
      <c r="CE32" s="399"/>
      <c r="CF32" s="399"/>
      <c r="CG32" s="399"/>
      <c r="CH32" s="399"/>
      <c r="CI32" s="399"/>
      <c r="CJ32" s="399"/>
      <c r="CK32" s="399"/>
      <c r="CL32" s="399"/>
      <c r="CM32" s="399"/>
      <c r="CO32" s="399" t="s">
        <v>186</v>
      </c>
      <c r="CP32" s="399"/>
      <c r="CQ32" s="399"/>
      <c r="CR32" s="399"/>
      <c r="CS32" s="399"/>
      <c r="CT32" s="399"/>
      <c r="CU32" s="399"/>
      <c r="CV32" s="399"/>
      <c r="CW32" s="399"/>
      <c r="CX32" s="399"/>
      <c r="CY32" s="399"/>
      <c r="CZ32" s="399"/>
      <c r="DA32" s="399"/>
      <c r="DB32" s="399"/>
      <c r="DC32" s="399"/>
      <c r="DD32" s="399"/>
      <c r="DE32" s="399"/>
      <c r="DI32" s="186"/>
    </row>
    <row r="33" spans="1:113" ht="13.5" customHeight="1" x14ac:dyDescent="0.2">
      <c r="A33" s="163"/>
      <c r="B33" s="187"/>
      <c r="C33" s="419" t="s">
        <v>187</v>
      </c>
      <c r="D33" s="419"/>
      <c r="E33" s="384" t="s">
        <v>188</v>
      </c>
      <c r="F33" s="384"/>
      <c r="G33" s="384"/>
      <c r="H33" s="384"/>
      <c r="I33" s="384"/>
      <c r="J33" s="384"/>
      <c r="K33" s="384"/>
      <c r="L33" s="384"/>
      <c r="M33" s="384"/>
      <c r="N33" s="384"/>
      <c r="O33" s="384"/>
      <c r="P33" s="384"/>
      <c r="Q33" s="384"/>
      <c r="R33" s="384"/>
      <c r="S33" s="384"/>
      <c r="T33" s="188"/>
      <c r="U33" s="419" t="s">
        <v>187</v>
      </c>
      <c r="V33" s="419"/>
      <c r="W33" s="384" t="s">
        <v>188</v>
      </c>
      <c r="X33" s="384"/>
      <c r="Y33" s="384"/>
      <c r="Z33" s="384"/>
      <c r="AA33" s="384"/>
      <c r="AB33" s="384"/>
      <c r="AC33" s="384"/>
      <c r="AD33" s="384"/>
      <c r="AE33" s="384"/>
      <c r="AF33" s="384"/>
      <c r="AG33" s="384"/>
      <c r="AH33" s="384"/>
      <c r="AI33" s="384"/>
      <c r="AJ33" s="384"/>
      <c r="AK33" s="384"/>
      <c r="AL33" s="188"/>
      <c r="AM33" s="419" t="s">
        <v>187</v>
      </c>
      <c r="AN33" s="419"/>
      <c r="AO33" s="384" t="s">
        <v>188</v>
      </c>
      <c r="AP33" s="384"/>
      <c r="AQ33" s="384"/>
      <c r="AR33" s="384"/>
      <c r="AS33" s="384"/>
      <c r="AT33" s="384"/>
      <c r="AU33" s="384"/>
      <c r="AV33" s="384"/>
      <c r="AW33" s="384"/>
      <c r="AX33" s="384"/>
      <c r="AY33" s="384"/>
      <c r="AZ33" s="384"/>
      <c r="BA33" s="384"/>
      <c r="BB33" s="384"/>
      <c r="BC33" s="384"/>
      <c r="BD33" s="189"/>
      <c r="BE33" s="384" t="s">
        <v>189</v>
      </c>
      <c r="BF33" s="384"/>
      <c r="BG33" s="384" t="s">
        <v>190</v>
      </c>
      <c r="BH33" s="384"/>
      <c r="BI33" s="384"/>
      <c r="BJ33" s="384"/>
      <c r="BK33" s="384"/>
      <c r="BL33" s="384"/>
      <c r="BM33" s="384"/>
      <c r="BN33" s="384"/>
      <c r="BO33" s="384"/>
      <c r="BP33" s="384"/>
      <c r="BQ33" s="384"/>
      <c r="BR33" s="384"/>
      <c r="BS33" s="384"/>
      <c r="BT33" s="384"/>
      <c r="BU33" s="384"/>
      <c r="BV33" s="189"/>
      <c r="BW33" s="419" t="s">
        <v>189</v>
      </c>
      <c r="BX33" s="419"/>
      <c r="BY33" s="384" t="s">
        <v>191</v>
      </c>
      <c r="BZ33" s="384"/>
      <c r="CA33" s="384"/>
      <c r="CB33" s="384"/>
      <c r="CC33" s="384"/>
      <c r="CD33" s="384"/>
      <c r="CE33" s="384"/>
      <c r="CF33" s="384"/>
      <c r="CG33" s="384"/>
      <c r="CH33" s="384"/>
      <c r="CI33" s="384"/>
      <c r="CJ33" s="384"/>
      <c r="CK33" s="384"/>
      <c r="CL33" s="384"/>
      <c r="CM33" s="384"/>
      <c r="CN33" s="188"/>
      <c r="CO33" s="419" t="s">
        <v>187</v>
      </c>
      <c r="CP33" s="419"/>
      <c r="CQ33" s="384" t="s">
        <v>192</v>
      </c>
      <c r="CR33" s="384"/>
      <c r="CS33" s="384"/>
      <c r="CT33" s="384"/>
      <c r="CU33" s="384"/>
      <c r="CV33" s="384"/>
      <c r="CW33" s="384"/>
      <c r="CX33" s="384"/>
      <c r="CY33" s="384"/>
      <c r="CZ33" s="384"/>
      <c r="DA33" s="384"/>
      <c r="DB33" s="384"/>
      <c r="DC33" s="384"/>
      <c r="DD33" s="384"/>
      <c r="DE33" s="384"/>
      <c r="DF33" s="188"/>
      <c r="DG33" s="584" t="s">
        <v>193</v>
      </c>
      <c r="DH33" s="584"/>
      <c r="DI33" s="190"/>
    </row>
    <row r="34" spans="1:113" ht="32.25" customHeight="1" x14ac:dyDescent="0.2">
      <c r="A34" s="163"/>
      <c r="B34" s="187"/>
      <c r="C34" s="585">
        <f>IF(E34="","",1)</f>
        <v>1</v>
      </c>
      <c r="D34" s="585"/>
      <c r="E34" s="586" t="str">
        <f>IF('各会計、関係団体の財政状況及び健全化判断比率'!B7="","",'各会計、関係団体の財政状況及び健全化判断比率'!B7)</f>
        <v>一般会計</v>
      </c>
      <c r="F34" s="586"/>
      <c r="G34" s="586"/>
      <c r="H34" s="586"/>
      <c r="I34" s="586"/>
      <c r="J34" s="586"/>
      <c r="K34" s="586"/>
      <c r="L34" s="586"/>
      <c r="M34" s="586"/>
      <c r="N34" s="586"/>
      <c r="O34" s="586"/>
      <c r="P34" s="586"/>
      <c r="Q34" s="586"/>
      <c r="R34" s="586"/>
      <c r="S34" s="586"/>
      <c r="T34" s="163"/>
      <c r="U34" s="585">
        <f>IF(W34="","",MAX(C34:D43)+1)</f>
        <v>4</v>
      </c>
      <c r="V34" s="585"/>
      <c r="W34" s="586" t="str">
        <f>IF('各会計、関係団体の財政状況及び健全化判断比率'!B28="","",'各会計、関係団体の財政状況及び健全化判断比率'!B28)</f>
        <v>国民健康保険事業特別会計</v>
      </c>
      <c r="X34" s="586"/>
      <c r="Y34" s="586"/>
      <c r="Z34" s="586"/>
      <c r="AA34" s="586"/>
      <c r="AB34" s="586"/>
      <c r="AC34" s="586"/>
      <c r="AD34" s="586"/>
      <c r="AE34" s="586"/>
      <c r="AF34" s="586"/>
      <c r="AG34" s="586"/>
      <c r="AH34" s="586"/>
      <c r="AI34" s="586"/>
      <c r="AJ34" s="586"/>
      <c r="AK34" s="586"/>
      <c r="AL34" s="163"/>
      <c r="AM34" s="585">
        <f>IF(AO34="","",MAX(C34:D43,U34:V43)+1)</f>
        <v>6</v>
      </c>
      <c r="AN34" s="585"/>
      <c r="AO34" s="586" t="str">
        <f>IF('各会計、関係団体の財政状況及び健全化判断比率'!B30="","",'各会計、関係団体の財政状況及び健全化判断比率'!B30)</f>
        <v>水道事業会計</v>
      </c>
      <c r="AP34" s="586"/>
      <c r="AQ34" s="586"/>
      <c r="AR34" s="586"/>
      <c r="AS34" s="586"/>
      <c r="AT34" s="586"/>
      <c r="AU34" s="586"/>
      <c r="AV34" s="586"/>
      <c r="AW34" s="586"/>
      <c r="AX34" s="586"/>
      <c r="AY34" s="586"/>
      <c r="AZ34" s="586"/>
      <c r="BA34" s="586"/>
      <c r="BB34" s="586"/>
      <c r="BC34" s="586"/>
      <c r="BD34" s="163"/>
      <c r="BE34" s="585">
        <f>IF(BG34="","",MAX(C34:D43,U34:V43,AM34:AN43)+1)</f>
        <v>9</v>
      </c>
      <c r="BF34" s="585"/>
      <c r="BG34" s="586" t="str">
        <f>IF('各会計、関係団体の財政状況及び健全化判断比率'!B33="","",'各会計、関係団体の財政状況及び健全化判断比率'!B33)</f>
        <v>地域開発事業特別会計</v>
      </c>
      <c r="BH34" s="586"/>
      <c r="BI34" s="586"/>
      <c r="BJ34" s="586"/>
      <c r="BK34" s="586"/>
      <c r="BL34" s="586"/>
      <c r="BM34" s="586"/>
      <c r="BN34" s="586"/>
      <c r="BO34" s="586"/>
      <c r="BP34" s="586"/>
      <c r="BQ34" s="586"/>
      <c r="BR34" s="586"/>
      <c r="BS34" s="586"/>
      <c r="BT34" s="586"/>
      <c r="BU34" s="586"/>
      <c r="BV34" s="163"/>
      <c r="BW34" s="585">
        <f>IF(BY34="","",MAX(C34:D43,U34:V43,AM34:AN43,BE34:BF43)+1)</f>
        <v>10</v>
      </c>
      <c r="BX34" s="585"/>
      <c r="BY34" s="586" t="str">
        <f>IF('各会計、関係団体の財政状況及び健全化判断比率'!B68="","",'各会計、関係団体の財政状況及び健全化判断比率'!B68)</f>
        <v>富山県市町村会館管理組合（一般会計）</v>
      </c>
      <c r="BZ34" s="586"/>
      <c r="CA34" s="586"/>
      <c r="CB34" s="586"/>
      <c r="CC34" s="586"/>
      <c r="CD34" s="586"/>
      <c r="CE34" s="586"/>
      <c r="CF34" s="586"/>
      <c r="CG34" s="586"/>
      <c r="CH34" s="586"/>
      <c r="CI34" s="586"/>
      <c r="CJ34" s="586"/>
      <c r="CK34" s="586"/>
      <c r="CL34" s="586"/>
      <c r="CM34" s="586"/>
      <c r="CN34" s="163"/>
      <c r="CO34" s="585">
        <f>IF(CQ34="","",MAX(C34:D43,U34:V43,AM34:AN43,BE34:BF43,BW34:BX43)+1)</f>
        <v>20</v>
      </c>
      <c r="CP34" s="585"/>
      <c r="CQ34" s="586" t="str">
        <f>IF('各会計、関係団体の財政状況及び健全化判断比率'!BS7="","",'各会計、関係団体の財政状況及び健全化判断比率'!BS7)</f>
        <v>株式会社上市まちづくり公社</v>
      </c>
      <c r="CR34" s="586"/>
      <c r="CS34" s="586"/>
      <c r="CT34" s="586"/>
      <c r="CU34" s="586"/>
      <c r="CV34" s="586"/>
      <c r="CW34" s="586"/>
      <c r="CX34" s="586"/>
      <c r="CY34" s="586"/>
      <c r="CZ34" s="586"/>
      <c r="DA34" s="586"/>
      <c r="DB34" s="586"/>
      <c r="DC34" s="586"/>
      <c r="DD34" s="586"/>
      <c r="DE34" s="586"/>
      <c r="DG34" s="587" t="str">
        <f>IF('各会計、関係団体の財政状況及び健全化判断比率'!BR7="","",'各会計、関係団体の財政状況及び健全化判断比率'!BR7)</f>
        <v/>
      </c>
      <c r="DH34" s="587"/>
      <c r="DI34" s="190"/>
    </row>
    <row r="35" spans="1:113" ht="32.25" customHeight="1" x14ac:dyDescent="0.2">
      <c r="A35" s="163"/>
      <c r="B35" s="187"/>
      <c r="C35" s="585">
        <f>IF(E35="","",C34+1)</f>
        <v>2</v>
      </c>
      <c r="D35" s="585"/>
      <c r="E35" s="586" t="str">
        <f>IF('各会計、関係団体の財政状況及び健全化判断比率'!B8="","",'各会計、関係団体の財政状況及び健全化判断比率'!B8)</f>
        <v>土地取得事業特別会計</v>
      </c>
      <c r="F35" s="586"/>
      <c r="G35" s="586"/>
      <c r="H35" s="586"/>
      <c r="I35" s="586"/>
      <c r="J35" s="586"/>
      <c r="K35" s="586"/>
      <c r="L35" s="586"/>
      <c r="M35" s="586"/>
      <c r="N35" s="586"/>
      <c r="O35" s="586"/>
      <c r="P35" s="586"/>
      <c r="Q35" s="586"/>
      <c r="R35" s="586"/>
      <c r="S35" s="586"/>
      <c r="T35" s="163"/>
      <c r="U35" s="585">
        <f>IF(W35="","",U34+1)</f>
        <v>5</v>
      </c>
      <c r="V35" s="585"/>
      <c r="W35" s="586" t="str">
        <f>IF('各会計、関係団体の財政状況及び健全化判断比率'!B29="","",'各会計、関係団体の財政状況及び健全化判断比率'!B29)</f>
        <v>後期高齢者医療事業特別会計</v>
      </c>
      <c r="X35" s="586"/>
      <c r="Y35" s="586"/>
      <c r="Z35" s="586"/>
      <c r="AA35" s="586"/>
      <c r="AB35" s="586"/>
      <c r="AC35" s="586"/>
      <c r="AD35" s="586"/>
      <c r="AE35" s="586"/>
      <c r="AF35" s="586"/>
      <c r="AG35" s="586"/>
      <c r="AH35" s="586"/>
      <c r="AI35" s="586"/>
      <c r="AJ35" s="586"/>
      <c r="AK35" s="586"/>
      <c r="AL35" s="163"/>
      <c r="AM35" s="585">
        <f t="shared" ref="AM35:AM43" si="0">IF(AO35="","",AM34+1)</f>
        <v>7</v>
      </c>
      <c r="AN35" s="585"/>
      <c r="AO35" s="586" t="str">
        <f>IF('各会計、関係団体の財政状況及び健全化判断比率'!B31="","",'各会計、関係団体の財政状況及び健全化判断比率'!B31)</f>
        <v>病院事業会計</v>
      </c>
      <c r="AP35" s="586"/>
      <c r="AQ35" s="586"/>
      <c r="AR35" s="586"/>
      <c r="AS35" s="586"/>
      <c r="AT35" s="586"/>
      <c r="AU35" s="586"/>
      <c r="AV35" s="586"/>
      <c r="AW35" s="586"/>
      <c r="AX35" s="586"/>
      <c r="AY35" s="586"/>
      <c r="AZ35" s="586"/>
      <c r="BA35" s="586"/>
      <c r="BB35" s="586"/>
      <c r="BC35" s="586"/>
      <c r="BD35" s="163"/>
      <c r="BE35" s="585" t="str">
        <f t="shared" ref="BE35:BE43" si="1">IF(BG35="","",BE34+1)</f>
        <v/>
      </c>
      <c r="BF35" s="585"/>
      <c r="BG35" s="586"/>
      <c r="BH35" s="586"/>
      <c r="BI35" s="586"/>
      <c r="BJ35" s="586"/>
      <c r="BK35" s="586"/>
      <c r="BL35" s="586"/>
      <c r="BM35" s="586"/>
      <c r="BN35" s="586"/>
      <c r="BO35" s="586"/>
      <c r="BP35" s="586"/>
      <c r="BQ35" s="586"/>
      <c r="BR35" s="586"/>
      <c r="BS35" s="586"/>
      <c r="BT35" s="586"/>
      <c r="BU35" s="586"/>
      <c r="BV35" s="163"/>
      <c r="BW35" s="585">
        <f t="shared" ref="BW35:BW43" si="2">IF(BY35="","",BW34+1)</f>
        <v>11</v>
      </c>
      <c r="BX35" s="585"/>
      <c r="BY35" s="586" t="str">
        <f>IF('各会計、関係団体の財政状況及び健全化判断比率'!B69="","",'各会計、関係団体の財政状況及び健全化判断比率'!B69)</f>
        <v>富山市町村総合事務組合（一般会計）</v>
      </c>
      <c r="BZ35" s="586"/>
      <c r="CA35" s="586"/>
      <c r="CB35" s="586"/>
      <c r="CC35" s="586"/>
      <c r="CD35" s="586"/>
      <c r="CE35" s="586"/>
      <c r="CF35" s="586"/>
      <c r="CG35" s="586"/>
      <c r="CH35" s="586"/>
      <c r="CI35" s="586"/>
      <c r="CJ35" s="586"/>
      <c r="CK35" s="586"/>
      <c r="CL35" s="586"/>
      <c r="CM35" s="586"/>
      <c r="CN35" s="163"/>
      <c r="CO35" s="585" t="str">
        <f t="shared" ref="CO35:CO43" si="3">IF(CQ35="","",CO34+1)</f>
        <v/>
      </c>
      <c r="CP35" s="585"/>
      <c r="CQ35" s="586" t="str">
        <f>IF('各会計、関係団体の財政状況及び健全化判断比率'!BS8="","",'各会計、関係団体の財政状況及び健全化判断比率'!BS8)</f>
        <v/>
      </c>
      <c r="CR35" s="586"/>
      <c r="CS35" s="586"/>
      <c r="CT35" s="586"/>
      <c r="CU35" s="586"/>
      <c r="CV35" s="586"/>
      <c r="CW35" s="586"/>
      <c r="CX35" s="586"/>
      <c r="CY35" s="586"/>
      <c r="CZ35" s="586"/>
      <c r="DA35" s="586"/>
      <c r="DB35" s="586"/>
      <c r="DC35" s="586"/>
      <c r="DD35" s="586"/>
      <c r="DE35" s="586"/>
      <c r="DG35" s="587" t="str">
        <f>IF('各会計、関係団体の財政状況及び健全化判断比率'!BR8="","",'各会計、関係団体の財政状況及び健全化判断比率'!BR8)</f>
        <v/>
      </c>
      <c r="DH35" s="587"/>
      <c r="DI35" s="190"/>
    </row>
    <row r="36" spans="1:113" ht="32.25" customHeight="1" x14ac:dyDescent="0.2">
      <c r="A36" s="163"/>
      <c r="B36" s="187"/>
      <c r="C36" s="585">
        <f>IF(E36="","",C35+1)</f>
        <v>3</v>
      </c>
      <c r="D36" s="585"/>
      <c r="E36" s="586" t="str">
        <f>IF('各会計、関係団体の財政状況及び健全化判断比率'!B9="","",'各会計、関係団体の財政状況及び健全化判断比率'!B9)</f>
        <v>墓地公園事業特別会計</v>
      </c>
      <c r="F36" s="586"/>
      <c r="G36" s="586"/>
      <c r="H36" s="586"/>
      <c r="I36" s="586"/>
      <c r="J36" s="586"/>
      <c r="K36" s="586"/>
      <c r="L36" s="586"/>
      <c r="M36" s="586"/>
      <c r="N36" s="586"/>
      <c r="O36" s="586"/>
      <c r="P36" s="586"/>
      <c r="Q36" s="586"/>
      <c r="R36" s="586"/>
      <c r="S36" s="586"/>
      <c r="T36" s="163"/>
      <c r="U36" s="585" t="str">
        <f t="shared" ref="U36:U43" si="4">IF(W36="","",U35+1)</f>
        <v/>
      </c>
      <c r="V36" s="585"/>
      <c r="W36" s="586"/>
      <c r="X36" s="586"/>
      <c r="Y36" s="586"/>
      <c r="Z36" s="586"/>
      <c r="AA36" s="586"/>
      <c r="AB36" s="586"/>
      <c r="AC36" s="586"/>
      <c r="AD36" s="586"/>
      <c r="AE36" s="586"/>
      <c r="AF36" s="586"/>
      <c r="AG36" s="586"/>
      <c r="AH36" s="586"/>
      <c r="AI36" s="586"/>
      <c r="AJ36" s="586"/>
      <c r="AK36" s="586"/>
      <c r="AL36" s="163"/>
      <c r="AM36" s="585">
        <f t="shared" si="0"/>
        <v>8</v>
      </c>
      <c r="AN36" s="585"/>
      <c r="AO36" s="586" t="str">
        <f>IF('各会計、関係団体の財政状況及び健全化判断比率'!B32="","",'各会計、関係団体の財政状況及び健全化判断比率'!B32)</f>
        <v>下水道事業会計</v>
      </c>
      <c r="AP36" s="586"/>
      <c r="AQ36" s="586"/>
      <c r="AR36" s="586"/>
      <c r="AS36" s="586"/>
      <c r="AT36" s="586"/>
      <c r="AU36" s="586"/>
      <c r="AV36" s="586"/>
      <c r="AW36" s="586"/>
      <c r="AX36" s="586"/>
      <c r="AY36" s="586"/>
      <c r="AZ36" s="586"/>
      <c r="BA36" s="586"/>
      <c r="BB36" s="586"/>
      <c r="BC36" s="586"/>
      <c r="BD36" s="163"/>
      <c r="BE36" s="585" t="str">
        <f t="shared" si="1"/>
        <v/>
      </c>
      <c r="BF36" s="585"/>
      <c r="BG36" s="586"/>
      <c r="BH36" s="586"/>
      <c r="BI36" s="586"/>
      <c r="BJ36" s="586"/>
      <c r="BK36" s="586"/>
      <c r="BL36" s="586"/>
      <c r="BM36" s="586"/>
      <c r="BN36" s="586"/>
      <c r="BO36" s="586"/>
      <c r="BP36" s="586"/>
      <c r="BQ36" s="586"/>
      <c r="BR36" s="586"/>
      <c r="BS36" s="586"/>
      <c r="BT36" s="586"/>
      <c r="BU36" s="586"/>
      <c r="BV36" s="163"/>
      <c r="BW36" s="585">
        <f t="shared" si="2"/>
        <v>12</v>
      </c>
      <c r="BX36" s="585"/>
      <c r="BY36" s="586" t="str">
        <f>IF('各会計、関係団体の財政状況及び健全化判断比率'!B70="","",'各会計、関係団体の財政状況及び健全化判断比率'!B70)</f>
        <v>滑川中新川地区広域情報事務組合（一般会計）</v>
      </c>
      <c r="BZ36" s="586"/>
      <c r="CA36" s="586"/>
      <c r="CB36" s="586"/>
      <c r="CC36" s="586"/>
      <c r="CD36" s="586"/>
      <c r="CE36" s="586"/>
      <c r="CF36" s="586"/>
      <c r="CG36" s="586"/>
      <c r="CH36" s="586"/>
      <c r="CI36" s="586"/>
      <c r="CJ36" s="586"/>
      <c r="CK36" s="586"/>
      <c r="CL36" s="586"/>
      <c r="CM36" s="586"/>
      <c r="CN36" s="163"/>
      <c r="CO36" s="585" t="str">
        <f t="shared" si="3"/>
        <v/>
      </c>
      <c r="CP36" s="585"/>
      <c r="CQ36" s="586" t="str">
        <f>IF('各会計、関係団体の財政状況及び健全化判断比率'!BS9="","",'各会計、関係団体の財政状況及び健全化判断比率'!BS9)</f>
        <v/>
      </c>
      <c r="CR36" s="586"/>
      <c r="CS36" s="586"/>
      <c r="CT36" s="586"/>
      <c r="CU36" s="586"/>
      <c r="CV36" s="586"/>
      <c r="CW36" s="586"/>
      <c r="CX36" s="586"/>
      <c r="CY36" s="586"/>
      <c r="CZ36" s="586"/>
      <c r="DA36" s="586"/>
      <c r="DB36" s="586"/>
      <c r="DC36" s="586"/>
      <c r="DD36" s="586"/>
      <c r="DE36" s="586"/>
      <c r="DG36" s="587" t="str">
        <f>IF('各会計、関係団体の財政状況及び健全化判断比率'!BR9="","",'各会計、関係団体の財政状況及び健全化判断比率'!BR9)</f>
        <v/>
      </c>
      <c r="DH36" s="587"/>
      <c r="DI36" s="190"/>
    </row>
    <row r="37" spans="1:113" ht="32.25" customHeight="1" x14ac:dyDescent="0.2">
      <c r="A37" s="163"/>
      <c r="B37" s="187"/>
      <c r="C37" s="585" t="str">
        <f>IF(E37="","",C36+1)</f>
        <v/>
      </c>
      <c r="D37" s="585"/>
      <c r="E37" s="586" t="str">
        <f>IF('各会計、関係団体の財政状況及び健全化判断比率'!B10="","",'各会計、関係団体の財政状況及び健全化判断比率'!B10)</f>
        <v/>
      </c>
      <c r="F37" s="586"/>
      <c r="G37" s="586"/>
      <c r="H37" s="586"/>
      <c r="I37" s="586"/>
      <c r="J37" s="586"/>
      <c r="K37" s="586"/>
      <c r="L37" s="586"/>
      <c r="M37" s="586"/>
      <c r="N37" s="586"/>
      <c r="O37" s="586"/>
      <c r="P37" s="586"/>
      <c r="Q37" s="586"/>
      <c r="R37" s="586"/>
      <c r="S37" s="586"/>
      <c r="T37" s="163"/>
      <c r="U37" s="585" t="str">
        <f t="shared" si="4"/>
        <v/>
      </c>
      <c r="V37" s="585"/>
      <c r="W37" s="586"/>
      <c r="X37" s="586"/>
      <c r="Y37" s="586"/>
      <c r="Z37" s="586"/>
      <c r="AA37" s="586"/>
      <c r="AB37" s="586"/>
      <c r="AC37" s="586"/>
      <c r="AD37" s="586"/>
      <c r="AE37" s="586"/>
      <c r="AF37" s="586"/>
      <c r="AG37" s="586"/>
      <c r="AH37" s="586"/>
      <c r="AI37" s="586"/>
      <c r="AJ37" s="586"/>
      <c r="AK37" s="586"/>
      <c r="AL37" s="163"/>
      <c r="AM37" s="585" t="str">
        <f t="shared" si="0"/>
        <v/>
      </c>
      <c r="AN37" s="585"/>
      <c r="AO37" s="586"/>
      <c r="AP37" s="586"/>
      <c r="AQ37" s="586"/>
      <c r="AR37" s="586"/>
      <c r="AS37" s="586"/>
      <c r="AT37" s="586"/>
      <c r="AU37" s="586"/>
      <c r="AV37" s="586"/>
      <c r="AW37" s="586"/>
      <c r="AX37" s="586"/>
      <c r="AY37" s="586"/>
      <c r="AZ37" s="586"/>
      <c r="BA37" s="586"/>
      <c r="BB37" s="586"/>
      <c r="BC37" s="586"/>
      <c r="BD37" s="163"/>
      <c r="BE37" s="585" t="str">
        <f t="shared" si="1"/>
        <v/>
      </c>
      <c r="BF37" s="585"/>
      <c r="BG37" s="586"/>
      <c r="BH37" s="586"/>
      <c r="BI37" s="586"/>
      <c r="BJ37" s="586"/>
      <c r="BK37" s="586"/>
      <c r="BL37" s="586"/>
      <c r="BM37" s="586"/>
      <c r="BN37" s="586"/>
      <c r="BO37" s="586"/>
      <c r="BP37" s="586"/>
      <c r="BQ37" s="586"/>
      <c r="BR37" s="586"/>
      <c r="BS37" s="586"/>
      <c r="BT37" s="586"/>
      <c r="BU37" s="586"/>
      <c r="BV37" s="163"/>
      <c r="BW37" s="585">
        <f t="shared" si="2"/>
        <v>13</v>
      </c>
      <c r="BX37" s="585"/>
      <c r="BY37" s="586" t="str">
        <f>IF('各会計、関係団体の財政状況及び健全化判断比率'!B71="","",'各会計、関係団体の財政状況及び健全化判断比率'!B71)</f>
        <v>富山県後期高齢者医療広域連合（一般会計）</v>
      </c>
      <c r="BZ37" s="586"/>
      <c r="CA37" s="586"/>
      <c r="CB37" s="586"/>
      <c r="CC37" s="586"/>
      <c r="CD37" s="586"/>
      <c r="CE37" s="586"/>
      <c r="CF37" s="586"/>
      <c r="CG37" s="586"/>
      <c r="CH37" s="586"/>
      <c r="CI37" s="586"/>
      <c r="CJ37" s="586"/>
      <c r="CK37" s="586"/>
      <c r="CL37" s="586"/>
      <c r="CM37" s="586"/>
      <c r="CN37" s="163"/>
      <c r="CO37" s="585" t="str">
        <f t="shared" si="3"/>
        <v/>
      </c>
      <c r="CP37" s="585"/>
      <c r="CQ37" s="586" t="str">
        <f>IF('各会計、関係団体の財政状況及び健全化判断比率'!BS10="","",'各会計、関係団体の財政状況及び健全化判断比率'!BS10)</f>
        <v/>
      </c>
      <c r="CR37" s="586"/>
      <c r="CS37" s="586"/>
      <c r="CT37" s="586"/>
      <c r="CU37" s="586"/>
      <c r="CV37" s="586"/>
      <c r="CW37" s="586"/>
      <c r="CX37" s="586"/>
      <c r="CY37" s="586"/>
      <c r="CZ37" s="586"/>
      <c r="DA37" s="586"/>
      <c r="DB37" s="586"/>
      <c r="DC37" s="586"/>
      <c r="DD37" s="586"/>
      <c r="DE37" s="586"/>
      <c r="DG37" s="587" t="str">
        <f>IF('各会計、関係団体の財政状況及び健全化判断比率'!BR10="","",'各会計、関係団体の財政状況及び健全化判断比率'!BR10)</f>
        <v/>
      </c>
      <c r="DH37" s="587"/>
      <c r="DI37" s="190"/>
    </row>
    <row r="38" spans="1:113" ht="32.25" customHeight="1" x14ac:dyDescent="0.2">
      <c r="A38" s="163"/>
      <c r="B38" s="187"/>
      <c r="C38" s="585" t="str">
        <f t="shared" ref="C38:C43" si="5">IF(E38="","",C37+1)</f>
        <v/>
      </c>
      <c r="D38" s="585"/>
      <c r="E38" s="586" t="str">
        <f>IF('各会計、関係団体の財政状況及び健全化判断比率'!B11="","",'各会計、関係団体の財政状況及び健全化判断比率'!B11)</f>
        <v/>
      </c>
      <c r="F38" s="586"/>
      <c r="G38" s="586"/>
      <c r="H38" s="586"/>
      <c r="I38" s="586"/>
      <c r="J38" s="586"/>
      <c r="K38" s="586"/>
      <c r="L38" s="586"/>
      <c r="M38" s="586"/>
      <c r="N38" s="586"/>
      <c r="O38" s="586"/>
      <c r="P38" s="586"/>
      <c r="Q38" s="586"/>
      <c r="R38" s="586"/>
      <c r="S38" s="586"/>
      <c r="T38" s="163"/>
      <c r="U38" s="585" t="str">
        <f t="shared" si="4"/>
        <v/>
      </c>
      <c r="V38" s="585"/>
      <c r="W38" s="586"/>
      <c r="X38" s="586"/>
      <c r="Y38" s="586"/>
      <c r="Z38" s="586"/>
      <c r="AA38" s="586"/>
      <c r="AB38" s="586"/>
      <c r="AC38" s="586"/>
      <c r="AD38" s="586"/>
      <c r="AE38" s="586"/>
      <c r="AF38" s="586"/>
      <c r="AG38" s="586"/>
      <c r="AH38" s="586"/>
      <c r="AI38" s="586"/>
      <c r="AJ38" s="586"/>
      <c r="AK38" s="586"/>
      <c r="AL38" s="163"/>
      <c r="AM38" s="585" t="str">
        <f t="shared" si="0"/>
        <v/>
      </c>
      <c r="AN38" s="585"/>
      <c r="AO38" s="586"/>
      <c r="AP38" s="586"/>
      <c r="AQ38" s="586"/>
      <c r="AR38" s="586"/>
      <c r="AS38" s="586"/>
      <c r="AT38" s="586"/>
      <c r="AU38" s="586"/>
      <c r="AV38" s="586"/>
      <c r="AW38" s="586"/>
      <c r="AX38" s="586"/>
      <c r="AY38" s="586"/>
      <c r="AZ38" s="586"/>
      <c r="BA38" s="586"/>
      <c r="BB38" s="586"/>
      <c r="BC38" s="586"/>
      <c r="BD38" s="163"/>
      <c r="BE38" s="585" t="str">
        <f t="shared" si="1"/>
        <v/>
      </c>
      <c r="BF38" s="585"/>
      <c r="BG38" s="586"/>
      <c r="BH38" s="586"/>
      <c r="BI38" s="586"/>
      <c r="BJ38" s="586"/>
      <c r="BK38" s="586"/>
      <c r="BL38" s="586"/>
      <c r="BM38" s="586"/>
      <c r="BN38" s="586"/>
      <c r="BO38" s="586"/>
      <c r="BP38" s="586"/>
      <c r="BQ38" s="586"/>
      <c r="BR38" s="586"/>
      <c r="BS38" s="586"/>
      <c r="BT38" s="586"/>
      <c r="BU38" s="586"/>
      <c r="BV38" s="163"/>
      <c r="BW38" s="585">
        <f t="shared" si="2"/>
        <v>14</v>
      </c>
      <c r="BX38" s="585"/>
      <c r="BY38" s="586" t="str">
        <f>IF('各会計、関係団体の財政状況及び健全化判断比率'!B72="","",'各会計、関係団体の財政状況及び健全化判断比率'!B72)</f>
        <v>富山県後期高齢者医療広域連合（後期高齢者医療事業特別会計）</v>
      </c>
      <c r="BZ38" s="586"/>
      <c r="CA38" s="586"/>
      <c r="CB38" s="586"/>
      <c r="CC38" s="586"/>
      <c r="CD38" s="586"/>
      <c r="CE38" s="586"/>
      <c r="CF38" s="586"/>
      <c r="CG38" s="586"/>
      <c r="CH38" s="586"/>
      <c r="CI38" s="586"/>
      <c r="CJ38" s="586"/>
      <c r="CK38" s="586"/>
      <c r="CL38" s="586"/>
      <c r="CM38" s="586"/>
      <c r="CN38" s="163"/>
      <c r="CO38" s="585" t="str">
        <f t="shared" si="3"/>
        <v/>
      </c>
      <c r="CP38" s="585"/>
      <c r="CQ38" s="586" t="str">
        <f>IF('各会計、関係団体の財政状況及び健全化判断比率'!BS11="","",'各会計、関係団体の財政状況及び健全化判断比率'!BS11)</f>
        <v/>
      </c>
      <c r="CR38" s="586"/>
      <c r="CS38" s="586"/>
      <c r="CT38" s="586"/>
      <c r="CU38" s="586"/>
      <c r="CV38" s="586"/>
      <c r="CW38" s="586"/>
      <c r="CX38" s="586"/>
      <c r="CY38" s="586"/>
      <c r="CZ38" s="586"/>
      <c r="DA38" s="586"/>
      <c r="DB38" s="586"/>
      <c r="DC38" s="586"/>
      <c r="DD38" s="586"/>
      <c r="DE38" s="586"/>
      <c r="DG38" s="587" t="str">
        <f>IF('各会計、関係団体の財政状況及び健全化判断比率'!BR11="","",'各会計、関係団体の財政状況及び健全化判断比率'!BR11)</f>
        <v/>
      </c>
      <c r="DH38" s="587"/>
      <c r="DI38" s="190"/>
    </row>
    <row r="39" spans="1:113" ht="32.25" customHeight="1" x14ac:dyDescent="0.2">
      <c r="A39" s="163"/>
      <c r="B39" s="187"/>
      <c r="C39" s="585" t="str">
        <f t="shared" si="5"/>
        <v/>
      </c>
      <c r="D39" s="585"/>
      <c r="E39" s="586" t="str">
        <f>IF('各会計、関係団体の財政状況及び健全化判断比率'!B12="","",'各会計、関係団体の財政状況及び健全化判断比率'!B12)</f>
        <v/>
      </c>
      <c r="F39" s="586"/>
      <c r="G39" s="586"/>
      <c r="H39" s="586"/>
      <c r="I39" s="586"/>
      <c r="J39" s="586"/>
      <c r="K39" s="586"/>
      <c r="L39" s="586"/>
      <c r="M39" s="586"/>
      <c r="N39" s="586"/>
      <c r="O39" s="586"/>
      <c r="P39" s="586"/>
      <c r="Q39" s="586"/>
      <c r="R39" s="586"/>
      <c r="S39" s="586"/>
      <c r="T39" s="163"/>
      <c r="U39" s="585" t="str">
        <f t="shared" si="4"/>
        <v/>
      </c>
      <c r="V39" s="585"/>
      <c r="W39" s="586"/>
      <c r="X39" s="586"/>
      <c r="Y39" s="586"/>
      <c r="Z39" s="586"/>
      <c r="AA39" s="586"/>
      <c r="AB39" s="586"/>
      <c r="AC39" s="586"/>
      <c r="AD39" s="586"/>
      <c r="AE39" s="586"/>
      <c r="AF39" s="586"/>
      <c r="AG39" s="586"/>
      <c r="AH39" s="586"/>
      <c r="AI39" s="586"/>
      <c r="AJ39" s="586"/>
      <c r="AK39" s="586"/>
      <c r="AL39" s="163"/>
      <c r="AM39" s="585" t="str">
        <f t="shared" si="0"/>
        <v/>
      </c>
      <c r="AN39" s="585"/>
      <c r="AO39" s="586"/>
      <c r="AP39" s="586"/>
      <c r="AQ39" s="586"/>
      <c r="AR39" s="586"/>
      <c r="AS39" s="586"/>
      <c r="AT39" s="586"/>
      <c r="AU39" s="586"/>
      <c r="AV39" s="586"/>
      <c r="AW39" s="586"/>
      <c r="AX39" s="586"/>
      <c r="AY39" s="586"/>
      <c r="AZ39" s="586"/>
      <c r="BA39" s="586"/>
      <c r="BB39" s="586"/>
      <c r="BC39" s="586"/>
      <c r="BD39" s="163"/>
      <c r="BE39" s="585" t="str">
        <f t="shared" si="1"/>
        <v/>
      </c>
      <c r="BF39" s="585"/>
      <c r="BG39" s="586"/>
      <c r="BH39" s="586"/>
      <c r="BI39" s="586"/>
      <c r="BJ39" s="586"/>
      <c r="BK39" s="586"/>
      <c r="BL39" s="586"/>
      <c r="BM39" s="586"/>
      <c r="BN39" s="586"/>
      <c r="BO39" s="586"/>
      <c r="BP39" s="586"/>
      <c r="BQ39" s="586"/>
      <c r="BR39" s="586"/>
      <c r="BS39" s="586"/>
      <c r="BT39" s="586"/>
      <c r="BU39" s="586"/>
      <c r="BV39" s="163"/>
      <c r="BW39" s="585">
        <f t="shared" si="2"/>
        <v>15</v>
      </c>
      <c r="BX39" s="585"/>
      <c r="BY39" s="586" t="str">
        <f>IF('各会計、関係団体の財政状況及び健全化判断比率'!B73="","",'各会計、関係団体の財政状況及び健全化判断比率'!B73)</f>
        <v>中新川広域行政事務組合（一般会計）</v>
      </c>
      <c r="BZ39" s="586"/>
      <c r="CA39" s="586"/>
      <c r="CB39" s="586"/>
      <c r="CC39" s="586"/>
      <c r="CD39" s="586"/>
      <c r="CE39" s="586"/>
      <c r="CF39" s="586"/>
      <c r="CG39" s="586"/>
      <c r="CH39" s="586"/>
      <c r="CI39" s="586"/>
      <c r="CJ39" s="586"/>
      <c r="CK39" s="586"/>
      <c r="CL39" s="586"/>
      <c r="CM39" s="586"/>
      <c r="CN39" s="163"/>
      <c r="CO39" s="585" t="str">
        <f t="shared" si="3"/>
        <v/>
      </c>
      <c r="CP39" s="585"/>
      <c r="CQ39" s="586" t="str">
        <f>IF('各会計、関係団体の財政状況及び健全化判断比率'!BS12="","",'各会計、関係団体の財政状況及び健全化判断比率'!BS12)</f>
        <v/>
      </c>
      <c r="CR39" s="586"/>
      <c r="CS39" s="586"/>
      <c r="CT39" s="586"/>
      <c r="CU39" s="586"/>
      <c r="CV39" s="586"/>
      <c r="CW39" s="586"/>
      <c r="CX39" s="586"/>
      <c r="CY39" s="586"/>
      <c r="CZ39" s="586"/>
      <c r="DA39" s="586"/>
      <c r="DB39" s="586"/>
      <c r="DC39" s="586"/>
      <c r="DD39" s="586"/>
      <c r="DE39" s="586"/>
      <c r="DG39" s="587" t="str">
        <f>IF('各会計、関係団体の財政状況及び健全化判断比率'!BR12="","",'各会計、関係団体の財政状況及び健全化判断比率'!BR12)</f>
        <v/>
      </c>
      <c r="DH39" s="587"/>
      <c r="DI39" s="190"/>
    </row>
    <row r="40" spans="1:113" ht="32.25" customHeight="1" x14ac:dyDescent="0.2">
      <c r="A40" s="163"/>
      <c r="B40" s="187"/>
      <c r="C40" s="585" t="str">
        <f t="shared" si="5"/>
        <v/>
      </c>
      <c r="D40" s="585"/>
      <c r="E40" s="586" t="str">
        <f>IF('各会計、関係団体の財政状況及び健全化判断比率'!B13="","",'各会計、関係団体の財政状況及び健全化判断比率'!B13)</f>
        <v/>
      </c>
      <c r="F40" s="586"/>
      <c r="G40" s="586"/>
      <c r="H40" s="586"/>
      <c r="I40" s="586"/>
      <c r="J40" s="586"/>
      <c r="K40" s="586"/>
      <c r="L40" s="586"/>
      <c r="M40" s="586"/>
      <c r="N40" s="586"/>
      <c r="O40" s="586"/>
      <c r="P40" s="586"/>
      <c r="Q40" s="586"/>
      <c r="R40" s="586"/>
      <c r="S40" s="586"/>
      <c r="T40" s="163"/>
      <c r="U40" s="585" t="str">
        <f t="shared" si="4"/>
        <v/>
      </c>
      <c r="V40" s="585"/>
      <c r="W40" s="586"/>
      <c r="X40" s="586"/>
      <c r="Y40" s="586"/>
      <c r="Z40" s="586"/>
      <c r="AA40" s="586"/>
      <c r="AB40" s="586"/>
      <c r="AC40" s="586"/>
      <c r="AD40" s="586"/>
      <c r="AE40" s="586"/>
      <c r="AF40" s="586"/>
      <c r="AG40" s="586"/>
      <c r="AH40" s="586"/>
      <c r="AI40" s="586"/>
      <c r="AJ40" s="586"/>
      <c r="AK40" s="586"/>
      <c r="AL40" s="163"/>
      <c r="AM40" s="585" t="str">
        <f t="shared" si="0"/>
        <v/>
      </c>
      <c r="AN40" s="585"/>
      <c r="AO40" s="586"/>
      <c r="AP40" s="586"/>
      <c r="AQ40" s="586"/>
      <c r="AR40" s="586"/>
      <c r="AS40" s="586"/>
      <c r="AT40" s="586"/>
      <c r="AU40" s="586"/>
      <c r="AV40" s="586"/>
      <c r="AW40" s="586"/>
      <c r="AX40" s="586"/>
      <c r="AY40" s="586"/>
      <c r="AZ40" s="586"/>
      <c r="BA40" s="586"/>
      <c r="BB40" s="586"/>
      <c r="BC40" s="586"/>
      <c r="BD40" s="163"/>
      <c r="BE40" s="585" t="str">
        <f t="shared" si="1"/>
        <v/>
      </c>
      <c r="BF40" s="585"/>
      <c r="BG40" s="586"/>
      <c r="BH40" s="586"/>
      <c r="BI40" s="586"/>
      <c r="BJ40" s="586"/>
      <c r="BK40" s="586"/>
      <c r="BL40" s="586"/>
      <c r="BM40" s="586"/>
      <c r="BN40" s="586"/>
      <c r="BO40" s="586"/>
      <c r="BP40" s="586"/>
      <c r="BQ40" s="586"/>
      <c r="BR40" s="586"/>
      <c r="BS40" s="586"/>
      <c r="BT40" s="586"/>
      <c r="BU40" s="586"/>
      <c r="BV40" s="163"/>
      <c r="BW40" s="585">
        <f t="shared" si="2"/>
        <v>16</v>
      </c>
      <c r="BX40" s="585"/>
      <c r="BY40" s="586" t="str">
        <f>IF('各会計、関係団体の財政状況及び健全化判断比率'!B74="","",'各会計、関係団体の財政状況及び健全化判断比率'!B74)</f>
        <v>中新川広域行政事務組合（介護保険事業特別会計）</v>
      </c>
      <c r="BZ40" s="586"/>
      <c r="CA40" s="586"/>
      <c r="CB40" s="586"/>
      <c r="CC40" s="586"/>
      <c r="CD40" s="586"/>
      <c r="CE40" s="586"/>
      <c r="CF40" s="586"/>
      <c r="CG40" s="586"/>
      <c r="CH40" s="586"/>
      <c r="CI40" s="586"/>
      <c r="CJ40" s="586"/>
      <c r="CK40" s="586"/>
      <c r="CL40" s="586"/>
      <c r="CM40" s="586"/>
      <c r="CN40" s="163"/>
      <c r="CO40" s="585" t="str">
        <f t="shared" si="3"/>
        <v/>
      </c>
      <c r="CP40" s="585"/>
      <c r="CQ40" s="586" t="str">
        <f>IF('各会計、関係団体の財政状況及び健全化判断比率'!BS13="","",'各会計、関係団体の財政状況及び健全化判断比率'!BS13)</f>
        <v/>
      </c>
      <c r="CR40" s="586"/>
      <c r="CS40" s="586"/>
      <c r="CT40" s="586"/>
      <c r="CU40" s="586"/>
      <c r="CV40" s="586"/>
      <c r="CW40" s="586"/>
      <c r="CX40" s="586"/>
      <c r="CY40" s="586"/>
      <c r="CZ40" s="586"/>
      <c r="DA40" s="586"/>
      <c r="DB40" s="586"/>
      <c r="DC40" s="586"/>
      <c r="DD40" s="586"/>
      <c r="DE40" s="586"/>
      <c r="DG40" s="587" t="str">
        <f>IF('各会計、関係団体の財政状況及び健全化判断比率'!BR13="","",'各会計、関係団体の財政状況及び健全化判断比率'!BR13)</f>
        <v/>
      </c>
      <c r="DH40" s="587"/>
      <c r="DI40" s="190"/>
    </row>
    <row r="41" spans="1:113" ht="32.25" customHeight="1" x14ac:dyDescent="0.2">
      <c r="A41" s="163"/>
      <c r="B41" s="187"/>
      <c r="C41" s="585" t="str">
        <f t="shared" si="5"/>
        <v/>
      </c>
      <c r="D41" s="585"/>
      <c r="E41" s="586" t="str">
        <f>IF('各会計、関係団体の財政状況及び健全化判断比率'!B14="","",'各会計、関係団体の財政状況及び健全化判断比率'!B14)</f>
        <v/>
      </c>
      <c r="F41" s="586"/>
      <c r="G41" s="586"/>
      <c r="H41" s="586"/>
      <c r="I41" s="586"/>
      <c r="J41" s="586"/>
      <c r="K41" s="586"/>
      <c r="L41" s="586"/>
      <c r="M41" s="586"/>
      <c r="N41" s="586"/>
      <c r="O41" s="586"/>
      <c r="P41" s="586"/>
      <c r="Q41" s="586"/>
      <c r="R41" s="586"/>
      <c r="S41" s="586"/>
      <c r="T41" s="163"/>
      <c r="U41" s="585" t="str">
        <f t="shared" si="4"/>
        <v/>
      </c>
      <c r="V41" s="585"/>
      <c r="W41" s="586"/>
      <c r="X41" s="586"/>
      <c r="Y41" s="586"/>
      <c r="Z41" s="586"/>
      <c r="AA41" s="586"/>
      <c r="AB41" s="586"/>
      <c r="AC41" s="586"/>
      <c r="AD41" s="586"/>
      <c r="AE41" s="586"/>
      <c r="AF41" s="586"/>
      <c r="AG41" s="586"/>
      <c r="AH41" s="586"/>
      <c r="AI41" s="586"/>
      <c r="AJ41" s="586"/>
      <c r="AK41" s="586"/>
      <c r="AL41" s="163"/>
      <c r="AM41" s="585" t="str">
        <f t="shared" si="0"/>
        <v/>
      </c>
      <c r="AN41" s="585"/>
      <c r="AO41" s="586"/>
      <c r="AP41" s="586"/>
      <c r="AQ41" s="586"/>
      <c r="AR41" s="586"/>
      <c r="AS41" s="586"/>
      <c r="AT41" s="586"/>
      <c r="AU41" s="586"/>
      <c r="AV41" s="586"/>
      <c r="AW41" s="586"/>
      <c r="AX41" s="586"/>
      <c r="AY41" s="586"/>
      <c r="AZ41" s="586"/>
      <c r="BA41" s="586"/>
      <c r="BB41" s="586"/>
      <c r="BC41" s="586"/>
      <c r="BD41" s="163"/>
      <c r="BE41" s="585" t="str">
        <f t="shared" si="1"/>
        <v/>
      </c>
      <c r="BF41" s="585"/>
      <c r="BG41" s="586"/>
      <c r="BH41" s="586"/>
      <c r="BI41" s="586"/>
      <c r="BJ41" s="586"/>
      <c r="BK41" s="586"/>
      <c r="BL41" s="586"/>
      <c r="BM41" s="586"/>
      <c r="BN41" s="586"/>
      <c r="BO41" s="586"/>
      <c r="BP41" s="586"/>
      <c r="BQ41" s="586"/>
      <c r="BR41" s="586"/>
      <c r="BS41" s="586"/>
      <c r="BT41" s="586"/>
      <c r="BU41" s="586"/>
      <c r="BV41" s="163"/>
      <c r="BW41" s="585">
        <f t="shared" si="2"/>
        <v>17</v>
      </c>
      <c r="BX41" s="585"/>
      <c r="BY41" s="586" t="str">
        <f>IF('各会計、関係団体の財政状況及び健全化判断比率'!B75="","",'各会計、関係団体の財政状況及び健全化判断比率'!B75)</f>
        <v>中新川広域行政事務組合（訪問看護事業特別会計）</v>
      </c>
      <c r="BZ41" s="586"/>
      <c r="CA41" s="586"/>
      <c r="CB41" s="586"/>
      <c r="CC41" s="586"/>
      <c r="CD41" s="586"/>
      <c r="CE41" s="586"/>
      <c r="CF41" s="586"/>
      <c r="CG41" s="586"/>
      <c r="CH41" s="586"/>
      <c r="CI41" s="586"/>
      <c r="CJ41" s="586"/>
      <c r="CK41" s="586"/>
      <c r="CL41" s="586"/>
      <c r="CM41" s="586"/>
      <c r="CN41" s="163"/>
      <c r="CO41" s="585" t="str">
        <f t="shared" si="3"/>
        <v/>
      </c>
      <c r="CP41" s="585"/>
      <c r="CQ41" s="586" t="str">
        <f>IF('各会計、関係団体の財政状況及び健全化判断比率'!BS14="","",'各会計、関係団体の財政状況及び健全化判断比率'!BS14)</f>
        <v/>
      </c>
      <c r="CR41" s="586"/>
      <c r="CS41" s="586"/>
      <c r="CT41" s="586"/>
      <c r="CU41" s="586"/>
      <c r="CV41" s="586"/>
      <c r="CW41" s="586"/>
      <c r="CX41" s="586"/>
      <c r="CY41" s="586"/>
      <c r="CZ41" s="586"/>
      <c r="DA41" s="586"/>
      <c r="DB41" s="586"/>
      <c r="DC41" s="586"/>
      <c r="DD41" s="586"/>
      <c r="DE41" s="586"/>
      <c r="DG41" s="587" t="str">
        <f>IF('各会計、関係団体の財政状況及び健全化判断比率'!BR14="","",'各会計、関係団体の財政状況及び健全化判断比率'!BR14)</f>
        <v/>
      </c>
      <c r="DH41" s="587"/>
      <c r="DI41" s="190"/>
    </row>
    <row r="42" spans="1:113" ht="32.25" customHeight="1" x14ac:dyDescent="0.2">
      <c r="B42" s="187"/>
      <c r="C42" s="585" t="str">
        <f t="shared" si="5"/>
        <v/>
      </c>
      <c r="D42" s="585"/>
      <c r="E42" s="586" t="str">
        <f>IF('各会計、関係団体の財政状況及び健全化判断比率'!B15="","",'各会計、関係団体の財政状況及び健全化判断比率'!B15)</f>
        <v/>
      </c>
      <c r="F42" s="586"/>
      <c r="G42" s="586"/>
      <c r="H42" s="586"/>
      <c r="I42" s="586"/>
      <c r="J42" s="586"/>
      <c r="K42" s="586"/>
      <c r="L42" s="586"/>
      <c r="M42" s="586"/>
      <c r="N42" s="586"/>
      <c r="O42" s="586"/>
      <c r="P42" s="586"/>
      <c r="Q42" s="586"/>
      <c r="R42" s="586"/>
      <c r="S42" s="586"/>
      <c r="T42" s="163"/>
      <c r="U42" s="585" t="str">
        <f t="shared" si="4"/>
        <v/>
      </c>
      <c r="V42" s="585"/>
      <c r="W42" s="586"/>
      <c r="X42" s="586"/>
      <c r="Y42" s="586"/>
      <c r="Z42" s="586"/>
      <c r="AA42" s="586"/>
      <c r="AB42" s="586"/>
      <c r="AC42" s="586"/>
      <c r="AD42" s="586"/>
      <c r="AE42" s="586"/>
      <c r="AF42" s="586"/>
      <c r="AG42" s="586"/>
      <c r="AH42" s="586"/>
      <c r="AI42" s="586"/>
      <c r="AJ42" s="586"/>
      <c r="AK42" s="586"/>
      <c r="AL42" s="163"/>
      <c r="AM42" s="585" t="str">
        <f t="shared" si="0"/>
        <v/>
      </c>
      <c r="AN42" s="585"/>
      <c r="AO42" s="586"/>
      <c r="AP42" s="586"/>
      <c r="AQ42" s="586"/>
      <c r="AR42" s="586"/>
      <c r="AS42" s="586"/>
      <c r="AT42" s="586"/>
      <c r="AU42" s="586"/>
      <c r="AV42" s="586"/>
      <c r="AW42" s="586"/>
      <c r="AX42" s="586"/>
      <c r="AY42" s="586"/>
      <c r="AZ42" s="586"/>
      <c r="BA42" s="586"/>
      <c r="BB42" s="586"/>
      <c r="BC42" s="586"/>
      <c r="BD42" s="163"/>
      <c r="BE42" s="585" t="str">
        <f t="shared" si="1"/>
        <v/>
      </c>
      <c r="BF42" s="585"/>
      <c r="BG42" s="586"/>
      <c r="BH42" s="586"/>
      <c r="BI42" s="586"/>
      <c r="BJ42" s="586"/>
      <c r="BK42" s="586"/>
      <c r="BL42" s="586"/>
      <c r="BM42" s="586"/>
      <c r="BN42" s="586"/>
      <c r="BO42" s="586"/>
      <c r="BP42" s="586"/>
      <c r="BQ42" s="586"/>
      <c r="BR42" s="586"/>
      <c r="BS42" s="586"/>
      <c r="BT42" s="586"/>
      <c r="BU42" s="586"/>
      <c r="BV42" s="163"/>
      <c r="BW42" s="585">
        <f t="shared" si="2"/>
        <v>18</v>
      </c>
      <c r="BX42" s="585"/>
      <c r="BY42" s="586" t="str">
        <f>IF('各会計、関係団体の財政状況及び健全化判断比率'!B76="","",'各会計、関係団体の財政状況及び健全化判断比率'!B76)</f>
        <v>中新川広域行政事務組合（下水道事業会計）</v>
      </c>
      <c r="BZ42" s="586"/>
      <c r="CA42" s="586"/>
      <c r="CB42" s="586"/>
      <c r="CC42" s="586"/>
      <c r="CD42" s="586"/>
      <c r="CE42" s="586"/>
      <c r="CF42" s="586"/>
      <c r="CG42" s="586"/>
      <c r="CH42" s="586"/>
      <c r="CI42" s="586"/>
      <c r="CJ42" s="586"/>
      <c r="CK42" s="586"/>
      <c r="CL42" s="586"/>
      <c r="CM42" s="586"/>
      <c r="CN42" s="163"/>
      <c r="CO42" s="585" t="str">
        <f t="shared" si="3"/>
        <v/>
      </c>
      <c r="CP42" s="585"/>
      <c r="CQ42" s="586" t="str">
        <f>IF('各会計、関係団体の財政状況及び健全化判断比率'!BS15="","",'各会計、関係団体の財政状況及び健全化判断比率'!BS15)</f>
        <v/>
      </c>
      <c r="CR42" s="586"/>
      <c r="CS42" s="586"/>
      <c r="CT42" s="586"/>
      <c r="CU42" s="586"/>
      <c r="CV42" s="586"/>
      <c r="CW42" s="586"/>
      <c r="CX42" s="586"/>
      <c r="CY42" s="586"/>
      <c r="CZ42" s="586"/>
      <c r="DA42" s="586"/>
      <c r="DB42" s="586"/>
      <c r="DC42" s="586"/>
      <c r="DD42" s="586"/>
      <c r="DE42" s="586"/>
      <c r="DG42" s="587" t="str">
        <f>IF('各会計、関係団体の財政状況及び健全化判断比率'!BR15="","",'各会計、関係団体の財政状況及び健全化判断比率'!BR15)</f>
        <v/>
      </c>
      <c r="DH42" s="587"/>
      <c r="DI42" s="190"/>
    </row>
    <row r="43" spans="1:113" ht="32.25" customHeight="1" x14ac:dyDescent="0.2">
      <c r="B43" s="187"/>
      <c r="C43" s="585" t="str">
        <f t="shared" si="5"/>
        <v/>
      </c>
      <c r="D43" s="585"/>
      <c r="E43" s="586" t="str">
        <f>IF('各会計、関係団体の財政状況及び健全化判断比率'!B16="","",'各会計、関係団体の財政状況及び健全化判断比率'!B16)</f>
        <v/>
      </c>
      <c r="F43" s="586"/>
      <c r="G43" s="586"/>
      <c r="H43" s="586"/>
      <c r="I43" s="586"/>
      <c r="J43" s="586"/>
      <c r="K43" s="586"/>
      <c r="L43" s="586"/>
      <c r="M43" s="586"/>
      <c r="N43" s="586"/>
      <c r="O43" s="586"/>
      <c r="P43" s="586"/>
      <c r="Q43" s="586"/>
      <c r="R43" s="586"/>
      <c r="S43" s="586"/>
      <c r="T43" s="163"/>
      <c r="U43" s="585" t="str">
        <f t="shared" si="4"/>
        <v/>
      </c>
      <c r="V43" s="585"/>
      <c r="W43" s="586"/>
      <c r="X43" s="586"/>
      <c r="Y43" s="586"/>
      <c r="Z43" s="586"/>
      <c r="AA43" s="586"/>
      <c r="AB43" s="586"/>
      <c r="AC43" s="586"/>
      <c r="AD43" s="586"/>
      <c r="AE43" s="586"/>
      <c r="AF43" s="586"/>
      <c r="AG43" s="586"/>
      <c r="AH43" s="586"/>
      <c r="AI43" s="586"/>
      <c r="AJ43" s="586"/>
      <c r="AK43" s="586"/>
      <c r="AL43" s="163"/>
      <c r="AM43" s="585" t="str">
        <f t="shared" si="0"/>
        <v/>
      </c>
      <c r="AN43" s="585"/>
      <c r="AO43" s="586"/>
      <c r="AP43" s="586"/>
      <c r="AQ43" s="586"/>
      <c r="AR43" s="586"/>
      <c r="AS43" s="586"/>
      <c r="AT43" s="586"/>
      <c r="AU43" s="586"/>
      <c r="AV43" s="586"/>
      <c r="AW43" s="586"/>
      <c r="AX43" s="586"/>
      <c r="AY43" s="586"/>
      <c r="AZ43" s="586"/>
      <c r="BA43" s="586"/>
      <c r="BB43" s="586"/>
      <c r="BC43" s="586"/>
      <c r="BD43" s="163"/>
      <c r="BE43" s="585" t="str">
        <f t="shared" si="1"/>
        <v/>
      </c>
      <c r="BF43" s="585"/>
      <c r="BG43" s="586"/>
      <c r="BH43" s="586"/>
      <c r="BI43" s="586"/>
      <c r="BJ43" s="586"/>
      <c r="BK43" s="586"/>
      <c r="BL43" s="586"/>
      <c r="BM43" s="586"/>
      <c r="BN43" s="586"/>
      <c r="BO43" s="586"/>
      <c r="BP43" s="586"/>
      <c r="BQ43" s="586"/>
      <c r="BR43" s="586"/>
      <c r="BS43" s="586"/>
      <c r="BT43" s="586"/>
      <c r="BU43" s="586"/>
      <c r="BV43" s="163"/>
      <c r="BW43" s="585">
        <f t="shared" si="2"/>
        <v>19</v>
      </c>
      <c r="BX43" s="585"/>
      <c r="BY43" s="586" t="str">
        <f>IF('各会計、関係団体の財政状況及び健全化判断比率'!B77="","",'各会計、関係団体の財政状況及び健全化判断比率'!B77)</f>
        <v>富山地区広域圏事務組合（一般会計）</v>
      </c>
      <c r="BZ43" s="586"/>
      <c r="CA43" s="586"/>
      <c r="CB43" s="586"/>
      <c r="CC43" s="586"/>
      <c r="CD43" s="586"/>
      <c r="CE43" s="586"/>
      <c r="CF43" s="586"/>
      <c r="CG43" s="586"/>
      <c r="CH43" s="586"/>
      <c r="CI43" s="586"/>
      <c r="CJ43" s="586"/>
      <c r="CK43" s="586"/>
      <c r="CL43" s="586"/>
      <c r="CM43" s="586"/>
      <c r="CN43" s="163"/>
      <c r="CO43" s="585" t="str">
        <f t="shared" si="3"/>
        <v/>
      </c>
      <c r="CP43" s="585"/>
      <c r="CQ43" s="586" t="str">
        <f>IF('各会計、関係団体の財政状況及び健全化判断比率'!BS16="","",'各会計、関係団体の財政状況及び健全化判断比率'!BS16)</f>
        <v/>
      </c>
      <c r="CR43" s="586"/>
      <c r="CS43" s="586"/>
      <c r="CT43" s="586"/>
      <c r="CU43" s="586"/>
      <c r="CV43" s="586"/>
      <c r="CW43" s="586"/>
      <c r="CX43" s="586"/>
      <c r="CY43" s="586"/>
      <c r="CZ43" s="586"/>
      <c r="DA43" s="586"/>
      <c r="DB43" s="586"/>
      <c r="DC43" s="586"/>
      <c r="DD43" s="586"/>
      <c r="DE43" s="586"/>
      <c r="DG43" s="587" t="str">
        <f>IF('各会計、関係団体の財政状況及び健全化判断比率'!BR16="","",'各会計、関係団体の財政状況及び健全化判断比率'!BR16)</f>
        <v/>
      </c>
      <c r="DH43" s="587"/>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588" t="s">
        <v>195</v>
      </c>
      <c r="F46" s="588"/>
      <c r="G46" s="588"/>
      <c r="H46" s="588"/>
      <c r="I46" s="588"/>
      <c r="J46" s="588"/>
      <c r="K46" s="588"/>
      <c r="L46" s="588"/>
      <c r="M46" s="588"/>
      <c r="N46" s="588"/>
      <c r="O46" s="588"/>
      <c r="P46" s="588"/>
      <c r="Q46" s="588"/>
      <c r="R46" s="588"/>
      <c r="S46" s="588"/>
      <c r="T46" s="588"/>
      <c r="U46" s="588"/>
      <c r="V46" s="588"/>
      <c r="W46" s="588"/>
      <c r="X46" s="588"/>
      <c r="Y46" s="588"/>
      <c r="Z46" s="588"/>
      <c r="AA46" s="588"/>
      <c r="AB46" s="588"/>
      <c r="AC46" s="588"/>
      <c r="AD46" s="588"/>
      <c r="AE46" s="588"/>
      <c r="AF46" s="588"/>
      <c r="AG46" s="588"/>
      <c r="AH46" s="588"/>
      <c r="AI46" s="588"/>
      <c r="AJ46" s="588"/>
      <c r="AK46" s="588"/>
      <c r="AL46" s="588"/>
      <c r="AM46" s="588"/>
      <c r="AN46" s="588"/>
      <c r="AO46" s="588"/>
      <c r="AP46" s="588"/>
      <c r="AQ46" s="588"/>
      <c r="AR46" s="588"/>
      <c r="AS46" s="588"/>
      <c r="AT46" s="588"/>
      <c r="AU46" s="588"/>
      <c r="AV46" s="588"/>
      <c r="AW46" s="588"/>
      <c r="AX46" s="588"/>
      <c r="AY46" s="588"/>
      <c r="AZ46" s="588"/>
      <c r="BA46" s="588"/>
      <c r="BB46" s="588"/>
      <c r="BC46" s="588"/>
      <c r="BD46" s="588"/>
      <c r="BE46" s="588"/>
      <c r="BF46" s="588"/>
      <c r="BG46" s="588"/>
      <c r="BH46" s="588"/>
      <c r="BI46" s="588"/>
      <c r="BJ46" s="588"/>
      <c r="BK46" s="588"/>
      <c r="BL46" s="588"/>
      <c r="BM46" s="588"/>
      <c r="BN46" s="588"/>
      <c r="BO46" s="588"/>
      <c r="BP46" s="588"/>
      <c r="BQ46" s="588"/>
      <c r="BR46" s="588"/>
      <c r="BS46" s="588"/>
      <c r="BT46" s="588"/>
      <c r="BU46" s="588"/>
      <c r="BV46" s="588"/>
      <c r="BW46" s="588"/>
      <c r="BX46" s="588"/>
      <c r="BY46" s="588"/>
      <c r="BZ46" s="588"/>
      <c r="CA46" s="588"/>
      <c r="CB46" s="588"/>
      <c r="CC46" s="588"/>
      <c r="CD46" s="588"/>
      <c r="CE46" s="588"/>
      <c r="CF46" s="588"/>
      <c r="CG46" s="588"/>
      <c r="CH46" s="588"/>
      <c r="CI46" s="588"/>
      <c r="CJ46" s="588"/>
      <c r="CK46" s="588"/>
      <c r="CL46" s="588"/>
      <c r="CM46" s="588"/>
      <c r="CN46" s="588"/>
      <c r="CO46" s="588"/>
      <c r="CP46" s="588"/>
      <c r="CQ46" s="588"/>
      <c r="CR46" s="588"/>
      <c r="CS46" s="588"/>
      <c r="CT46" s="588"/>
      <c r="CU46" s="588"/>
      <c r="CV46" s="588"/>
      <c r="CW46" s="588"/>
      <c r="CX46" s="588"/>
      <c r="CY46" s="588"/>
      <c r="CZ46" s="588"/>
      <c r="DA46" s="588"/>
      <c r="DB46" s="588"/>
      <c r="DC46" s="588"/>
      <c r="DD46" s="588"/>
      <c r="DE46" s="588"/>
      <c r="DF46" s="588"/>
      <c r="DG46" s="588"/>
      <c r="DH46" s="588"/>
      <c r="DI46" s="588"/>
    </row>
    <row r="47" spans="1:113" x14ac:dyDescent="0.2">
      <c r="E47" s="588" t="s">
        <v>196</v>
      </c>
      <c r="F47" s="588"/>
      <c r="G47" s="588"/>
      <c r="H47" s="588"/>
      <c r="I47" s="588"/>
      <c r="J47" s="588"/>
      <c r="K47" s="588"/>
      <c r="L47" s="588"/>
      <c r="M47" s="588"/>
      <c r="N47" s="588"/>
      <c r="O47" s="588"/>
      <c r="P47" s="588"/>
      <c r="Q47" s="588"/>
      <c r="R47" s="588"/>
      <c r="S47" s="588"/>
      <c r="T47" s="588"/>
      <c r="U47" s="588"/>
      <c r="V47" s="588"/>
      <c r="W47" s="588"/>
      <c r="X47" s="588"/>
      <c r="Y47" s="588"/>
      <c r="Z47" s="588"/>
      <c r="AA47" s="588"/>
      <c r="AB47" s="588"/>
      <c r="AC47" s="588"/>
      <c r="AD47" s="588"/>
      <c r="AE47" s="588"/>
      <c r="AF47" s="588"/>
      <c r="AG47" s="588"/>
      <c r="AH47" s="588"/>
      <c r="AI47" s="588"/>
      <c r="AJ47" s="588"/>
      <c r="AK47" s="588"/>
      <c r="AL47" s="588"/>
      <c r="AM47" s="588"/>
      <c r="AN47" s="588"/>
      <c r="AO47" s="588"/>
      <c r="AP47" s="588"/>
      <c r="AQ47" s="588"/>
      <c r="AR47" s="588"/>
      <c r="AS47" s="588"/>
      <c r="AT47" s="588"/>
      <c r="AU47" s="588"/>
      <c r="AV47" s="588"/>
      <c r="AW47" s="588"/>
      <c r="AX47" s="588"/>
      <c r="AY47" s="588"/>
      <c r="AZ47" s="588"/>
      <c r="BA47" s="588"/>
      <c r="BB47" s="588"/>
      <c r="BC47" s="588"/>
      <c r="BD47" s="588"/>
      <c r="BE47" s="588"/>
      <c r="BF47" s="588"/>
      <c r="BG47" s="588"/>
      <c r="BH47" s="588"/>
      <c r="BI47" s="588"/>
      <c r="BJ47" s="588"/>
      <c r="BK47" s="588"/>
      <c r="BL47" s="588"/>
      <c r="BM47" s="588"/>
      <c r="BN47" s="588"/>
      <c r="BO47" s="588"/>
      <c r="BP47" s="588"/>
      <c r="BQ47" s="588"/>
      <c r="BR47" s="588"/>
      <c r="BS47" s="588"/>
      <c r="BT47" s="588"/>
      <c r="BU47" s="588"/>
      <c r="BV47" s="588"/>
      <c r="BW47" s="588"/>
      <c r="BX47" s="588"/>
      <c r="BY47" s="588"/>
      <c r="BZ47" s="588"/>
      <c r="CA47" s="588"/>
      <c r="CB47" s="588"/>
      <c r="CC47" s="588"/>
      <c r="CD47" s="588"/>
      <c r="CE47" s="588"/>
      <c r="CF47" s="588"/>
      <c r="CG47" s="588"/>
      <c r="CH47" s="588"/>
      <c r="CI47" s="588"/>
      <c r="CJ47" s="588"/>
      <c r="CK47" s="588"/>
      <c r="CL47" s="588"/>
      <c r="CM47" s="588"/>
      <c r="CN47" s="588"/>
      <c r="CO47" s="588"/>
      <c r="CP47" s="588"/>
      <c r="CQ47" s="588"/>
      <c r="CR47" s="588"/>
      <c r="CS47" s="588"/>
      <c r="CT47" s="588"/>
      <c r="CU47" s="588"/>
      <c r="CV47" s="588"/>
      <c r="CW47" s="588"/>
      <c r="CX47" s="588"/>
      <c r="CY47" s="588"/>
      <c r="CZ47" s="588"/>
      <c r="DA47" s="588"/>
      <c r="DB47" s="588"/>
      <c r="DC47" s="588"/>
      <c r="DD47" s="588"/>
      <c r="DE47" s="588"/>
      <c r="DF47" s="588"/>
      <c r="DG47" s="588"/>
      <c r="DH47" s="588"/>
      <c r="DI47" s="588"/>
    </row>
    <row r="48" spans="1:113" x14ac:dyDescent="0.2">
      <c r="E48" s="588" t="s">
        <v>197</v>
      </c>
      <c r="F48" s="588"/>
      <c r="G48" s="588"/>
      <c r="H48" s="588"/>
      <c r="I48" s="588"/>
      <c r="J48" s="588"/>
      <c r="K48" s="588"/>
      <c r="L48" s="588"/>
      <c r="M48" s="588"/>
      <c r="N48" s="588"/>
      <c r="O48" s="588"/>
      <c r="P48" s="588"/>
      <c r="Q48" s="588"/>
      <c r="R48" s="588"/>
      <c r="S48" s="588"/>
      <c r="T48" s="588"/>
      <c r="U48" s="588"/>
      <c r="V48" s="588"/>
      <c r="W48" s="588"/>
      <c r="X48" s="588"/>
      <c r="Y48" s="588"/>
      <c r="Z48" s="588"/>
      <c r="AA48" s="588"/>
      <c r="AB48" s="588"/>
      <c r="AC48" s="588"/>
      <c r="AD48" s="588"/>
      <c r="AE48" s="588"/>
      <c r="AF48" s="588"/>
      <c r="AG48" s="588"/>
      <c r="AH48" s="588"/>
      <c r="AI48" s="588"/>
      <c r="AJ48" s="588"/>
      <c r="AK48" s="588"/>
      <c r="AL48" s="588"/>
      <c r="AM48" s="588"/>
      <c r="AN48" s="588"/>
      <c r="AO48" s="588"/>
      <c r="AP48" s="588"/>
      <c r="AQ48" s="588"/>
      <c r="AR48" s="588"/>
      <c r="AS48" s="588"/>
      <c r="AT48" s="588"/>
      <c r="AU48" s="588"/>
      <c r="AV48" s="588"/>
      <c r="AW48" s="588"/>
      <c r="AX48" s="588"/>
      <c r="AY48" s="588"/>
      <c r="AZ48" s="588"/>
      <c r="BA48" s="588"/>
      <c r="BB48" s="588"/>
      <c r="BC48" s="588"/>
      <c r="BD48" s="588"/>
      <c r="BE48" s="588"/>
      <c r="BF48" s="588"/>
      <c r="BG48" s="588"/>
      <c r="BH48" s="588"/>
      <c r="BI48" s="588"/>
      <c r="BJ48" s="588"/>
      <c r="BK48" s="588"/>
      <c r="BL48" s="588"/>
      <c r="BM48" s="588"/>
      <c r="BN48" s="588"/>
      <c r="BO48" s="588"/>
      <c r="BP48" s="588"/>
      <c r="BQ48" s="588"/>
      <c r="BR48" s="588"/>
      <c r="BS48" s="588"/>
      <c r="BT48" s="588"/>
      <c r="BU48" s="588"/>
      <c r="BV48" s="588"/>
      <c r="BW48" s="588"/>
      <c r="BX48" s="588"/>
      <c r="BY48" s="588"/>
      <c r="BZ48" s="588"/>
      <c r="CA48" s="588"/>
      <c r="CB48" s="588"/>
      <c r="CC48" s="588"/>
      <c r="CD48" s="588"/>
      <c r="CE48" s="588"/>
      <c r="CF48" s="588"/>
      <c r="CG48" s="588"/>
      <c r="CH48" s="588"/>
      <c r="CI48" s="588"/>
      <c r="CJ48" s="588"/>
      <c r="CK48" s="588"/>
      <c r="CL48" s="588"/>
      <c r="CM48" s="588"/>
      <c r="CN48" s="588"/>
      <c r="CO48" s="588"/>
      <c r="CP48" s="588"/>
      <c r="CQ48" s="588"/>
      <c r="CR48" s="588"/>
      <c r="CS48" s="588"/>
      <c r="CT48" s="588"/>
      <c r="CU48" s="588"/>
      <c r="CV48" s="588"/>
      <c r="CW48" s="588"/>
      <c r="CX48" s="588"/>
      <c r="CY48" s="588"/>
      <c r="CZ48" s="588"/>
      <c r="DA48" s="588"/>
      <c r="DB48" s="588"/>
      <c r="DC48" s="588"/>
      <c r="DD48" s="588"/>
      <c r="DE48" s="588"/>
      <c r="DF48" s="588"/>
      <c r="DG48" s="588"/>
      <c r="DH48" s="588"/>
      <c r="DI48" s="588"/>
    </row>
    <row r="49" spans="5:113" x14ac:dyDescent="0.2">
      <c r="E49" s="589" t="s">
        <v>198</v>
      </c>
      <c r="F49" s="589"/>
      <c r="G49" s="589"/>
      <c r="H49" s="589"/>
      <c r="I49" s="589"/>
      <c r="J49" s="589"/>
      <c r="K49" s="589"/>
      <c r="L49" s="589"/>
      <c r="M49" s="589"/>
      <c r="N49" s="589"/>
      <c r="O49" s="589"/>
      <c r="P49" s="589"/>
      <c r="Q49" s="589"/>
      <c r="R49" s="589"/>
      <c r="S49" s="589"/>
      <c r="T49" s="589"/>
      <c r="U49" s="589"/>
      <c r="V49" s="589"/>
      <c r="W49" s="589"/>
      <c r="X49" s="589"/>
      <c r="Y49" s="589"/>
      <c r="Z49" s="589"/>
      <c r="AA49" s="589"/>
      <c r="AB49" s="589"/>
      <c r="AC49" s="589"/>
      <c r="AD49" s="589"/>
      <c r="AE49" s="589"/>
      <c r="AF49" s="589"/>
      <c r="AG49" s="589"/>
      <c r="AH49" s="589"/>
      <c r="AI49" s="589"/>
      <c r="AJ49" s="589"/>
      <c r="AK49" s="589"/>
      <c r="AL49" s="589"/>
      <c r="AM49" s="589"/>
      <c r="AN49" s="589"/>
      <c r="AO49" s="589"/>
      <c r="AP49" s="589"/>
      <c r="AQ49" s="589"/>
      <c r="AR49" s="589"/>
      <c r="AS49" s="589"/>
      <c r="AT49" s="589"/>
      <c r="AU49" s="589"/>
      <c r="AV49" s="589"/>
      <c r="AW49" s="589"/>
      <c r="AX49" s="589"/>
      <c r="AY49" s="589"/>
      <c r="AZ49" s="589"/>
      <c r="BA49" s="589"/>
      <c r="BB49" s="589"/>
      <c r="BC49" s="589"/>
      <c r="BD49" s="589"/>
      <c r="BE49" s="589"/>
      <c r="BF49" s="589"/>
      <c r="BG49" s="589"/>
      <c r="BH49" s="589"/>
      <c r="BI49" s="589"/>
      <c r="BJ49" s="589"/>
      <c r="BK49" s="589"/>
      <c r="BL49" s="589"/>
      <c r="BM49" s="589"/>
      <c r="BN49" s="589"/>
      <c r="BO49" s="589"/>
      <c r="BP49" s="589"/>
      <c r="BQ49" s="589"/>
      <c r="BR49" s="589"/>
      <c r="BS49" s="589"/>
      <c r="BT49" s="589"/>
      <c r="BU49" s="589"/>
      <c r="BV49" s="589"/>
      <c r="BW49" s="589"/>
      <c r="BX49" s="589"/>
      <c r="BY49" s="589"/>
      <c r="BZ49" s="589"/>
      <c r="CA49" s="589"/>
      <c r="CB49" s="589"/>
      <c r="CC49" s="589"/>
      <c r="CD49" s="589"/>
      <c r="CE49" s="589"/>
      <c r="CF49" s="589"/>
      <c r="CG49" s="589"/>
      <c r="CH49" s="589"/>
      <c r="CI49" s="589"/>
      <c r="CJ49" s="589"/>
      <c r="CK49" s="589"/>
      <c r="CL49" s="589"/>
      <c r="CM49" s="589"/>
      <c r="CN49" s="589"/>
      <c r="CO49" s="589"/>
      <c r="CP49" s="589"/>
      <c r="CQ49" s="589"/>
      <c r="CR49" s="589"/>
      <c r="CS49" s="589"/>
      <c r="CT49" s="589"/>
      <c r="CU49" s="589"/>
      <c r="CV49" s="589"/>
      <c r="CW49" s="589"/>
      <c r="CX49" s="589"/>
      <c r="CY49" s="589"/>
      <c r="CZ49" s="589"/>
      <c r="DA49" s="589"/>
      <c r="DB49" s="589"/>
      <c r="DC49" s="589"/>
      <c r="DD49" s="589"/>
      <c r="DE49" s="589"/>
      <c r="DF49" s="589"/>
      <c r="DG49" s="589"/>
      <c r="DH49" s="589"/>
      <c r="DI49" s="589"/>
    </row>
    <row r="50" spans="5:113" x14ac:dyDescent="0.2">
      <c r="E50" s="588" t="s">
        <v>199</v>
      </c>
      <c r="F50" s="588"/>
      <c r="G50" s="588"/>
      <c r="H50" s="588"/>
      <c r="I50" s="588"/>
      <c r="J50" s="588"/>
      <c r="K50" s="588"/>
      <c r="L50" s="588"/>
      <c r="M50" s="588"/>
      <c r="N50" s="588"/>
      <c r="O50" s="588"/>
      <c r="P50" s="588"/>
      <c r="Q50" s="588"/>
      <c r="R50" s="588"/>
      <c r="S50" s="588"/>
      <c r="T50" s="588"/>
      <c r="U50" s="588"/>
      <c r="V50" s="588"/>
      <c r="W50" s="588"/>
      <c r="X50" s="588"/>
      <c r="Y50" s="588"/>
      <c r="Z50" s="588"/>
      <c r="AA50" s="588"/>
      <c r="AB50" s="588"/>
      <c r="AC50" s="588"/>
      <c r="AD50" s="588"/>
      <c r="AE50" s="588"/>
      <c r="AF50" s="588"/>
      <c r="AG50" s="588"/>
      <c r="AH50" s="588"/>
      <c r="AI50" s="588"/>
      <c r="AJ50" s="588"/>
      <c r="AK50" s="588"/>
      <c r="AL50" s="588"/>
      <c r="AM50" s="588"/>
      <c r="AN50" s="588"/>
      <c r="AO50" s="588"/>
      <c r="AP50" s="588"/>
      <c r="AQ50" s="588"/>
      <c r="AR50" s="588"/>
      <c r="AS50" s="588"/>
      <c r="AT50" s="588"/>
      <c r="AU50" s="588"/>
      <c r="AV50" s="588"/>
      <c r="AW50" s="588"/>
      <c r="AX50" s="588"/>
      <c r="AY50" s="588"/>
      <c r="AZ50" s="588"/>
      <c r="BA50" s="588"/>
      <c r="BB50" s="588"/>
      <c r="BC50" s="588"/>
      <c r="BD50" s="588"/>
      <c r="BE50" s="588"/>
      <c r="BF50" s="588"/>
      <c r="BG50" s="588"/>
      <c r="BH50" s="588"/>
      <c r="BI50" s="588"/>
      <c r="BJ50" s="588"/>
      <c r="BK50" s="588"/>
      <c r="BL50" s="588"/>
      <c r="BM50" s="588"/>
      <c r="BN50" s="588"/>
      <c r="BO50" s="588"/>
      <c r="BP50" s="588"/>
      <c r="BQ50" s="588"/>
      <c r="BR50" s="588"/>
      <c r="BS50" s="588"/>
      <c r="BT50" s="588"/>
      <c r="BU50" s="588"/>
      <c r="BV50" s="588"/>
      <c r="BW50" s="588"/>
      <c r="BX50" s="588"/>
      <c r="BY50" s="588"/>
      <c r="BZ50" s="588"/>
      <c r="CA50" s="588"/>
      <c r="CB50" s="588"/>
      <c r="CC50" s="588"/>
      <c r="CD50" s="588"/>
      <c r="CE50" s="588"/>
      <c r="CF50" s="588"/>
      <c r="CG50" s="588"/>
      <c r="CH50" s="588"/>
      <c r="CI50" s="588"/>
      <c r="CJ50" s="588"/>
      <c r="CK50" s="588"/>
      <c r="CL50" s="588"/>
      <c r="CM50" s="588"/>
      <c r="CN50" s="588"/>
      <c r="CO50" s="588"/>
      <c r="CP50" s="588"/>
      <c r="CQ50" s="588"/>
      <c r="CR50" s="588"/>
      <c r="CS50" s="588"/>
      <c r="CT50" s="588"/>
      <c r="CU50" s="588"/>
      <c r="CV50" s="588"/>
      <c r="CW50" s="588"/>
      <c r="CX50" s="588"/>
      <c r="CY50" s="588"/>
      <c r="CZ50" s="588"/>
      <c r="DA50" s="588"/>
      <c r="DB50" s="588"/>
      <c r="DC50" s="588"/>
      <c r="DD50" s="588"/>
      <c r="DE50" s="588"/>
      <c r="DF50" s="588"/>
      <c r="DG50" s="588"/>
      <c r="DH50" s="588"/>
      <c r="DI50" s="588"/>
    </row>
    <row r="51" spans="5:113" x14ac:dyDescent="0.2">
      <c r="E51" s="588" t="s">
        <v>200</v>
      </c>
      <c r="F51" s="588"/>
      <c r="G51" s="588"/>
      <c r="H51" s="588"/>
      <c r="I51" s="588"/>
      <c r="J51" s="588"/>
      <c r="K51" s="588"/>
      <c r="L51" s="588"/>
      <c r="M51" s="588"/>
      <c r="N51" s="588"/>
      <c r="O51" s="588"/>
      <c r="P51" s="588"/>
      <c r="Q51" s="588"/>
      <c r="R51" s="588"/>
      <c r="S51" s="588"/>
      <c r="T51" s="588"/>
      <c r="U51" s="588"/>
      <c r="V51" s="588"/>
      <c r="W51" s="588"/>
      <c r="X51" s="588"/>
      <c r="Y51" s="588"/>
      <c r="Z51" s="588"/>
      <c r="AA51" s="588"/>
      <c r="AB51" s="588"/>
      <c r="AC51" s="588"/>
      <c r="AD51" s="588"/>
      <c r="AE51" s="588"/>
      <c r="AF51" s="588"/>
      <c r="AG51" s="588"/>
      <c r="AH51" s="588"/>
      <c r="AI51" s="588"/>
      <c r="AJ51" s="588"/>
      <c r="AK51" s="588"/>
      <c r="AL51" s="588"/>
      <c r="AM51" s="588"/>
      <c r="AN51" s="588"/>
      <c r="AO51" s="588"/>
      <c r="AP51" s="588"/>
      <c r="AQ51" s="588"/>
      <c r="AR51" s="588"/>
      <c r="AS51" s="588"/>
      <c r="AT51" s="588"/>
      <c r="AU51" s="588"/>
      <c r="AV51" s="588"/>
      <c r="AW51" s="588"/>
      <c r="AX51" s="588"/>
      <c r="AY51" s="588"/>
      <c r="AZ51" s="588"/>
      <c r="BA51" s="588"/>
      <c r="BB51" s="588"/>
      <c r="BC51" s="588"/>
      <c r="BD51" s="588"/>
      <c r="BE51" s="588"/>
      <c r="BF51" s="588"/>
      <c r="BG51" s="588"/>
      <c r="BH51" s="588"/>
      <c r="BI51" s="588"/>
      <c r="BJ51" s="588"/>
      <c r="BK51" s="588"/>
      <c r="BL51" s="588"/>
      <c r="BM51" s="588"/>
      <c r="BN51" s="588"/>
      <c r="BO51" s="588"/>
      <c r="BP51" s="588"/>
      <c r="BQ51" s="588"/>
      <c r="BR51" s="588"/>
      <c r="BS51" s="588"/>
      <c r="BT51" s="588"/>
      <c r="BU51" s="588"/>
      <c r="BV51" s="588"/>
      <c r="BW51" s="588"/>
      <c r="BX51" s="588"/>
      <c r="BY51" s="588"/>
      <c r="BZ51" s="588"/>
      <c r="CA51" s="588"/>
      <c r="CB51" s="588"/>
      <c r="CC51" s="588"/>
      <c r="CD51" s="588"/>
      <c r="CE51" s="588"/>
      <c r="CF51" s="588"/>
      <c r="CG51" s="588"/>
      <c r="CH51" s="588"/>
      <c r="CI51" s="588"/>
      <c r="CJ51" s="588"/>
      <c r="CK51" s="588"/>
      <c r="CL51" s="588"/>
      <c r="CM51" s="588"/>
      <c r="CN51" s="588"/>
      <c r="CO51" s="588"/>
      <c r="CP51" s="588"/>
      <c r="CQ51" s="588"/>
      <c r="CR51" s="588"/>
      <c r="CS51" s="588"/>
      <c r="CT51" s="588"/>
      <c r="CU51" s="588"/>
      <c r="CV51" s="588"/>
      <c r="CW51" s="588"/>
      <c r="CX51" s="588"/>
      <c r="CY51" s="588"/>
      <c r="CZ51" s="588"/>
      <c r="DA51" s="588"/>
      <c r="DB51" s="588"/>
      <c r="DC51" s="588"/>
      <c r="DD51" s="588"/>
      <c r="DE51" s="588"/>
      <c r="DF51" s="588"/>
      <c r="DG51" s="588"/>
      <c r="DH51" s="588"/>
      <c r="DI51" s="588"/>
    </row>
    <row r="52" spans="5:113" x14ac:dyDescent="0.2">
      <c r="E52" s="588" t="s">
        <v>201</v>
      </c>
      <c r="F52" s="588"/>
      <c r="G52" s="588"/>
      <c r="H52" s="588"/>
      <c r="I52" s="588"/>
      <c r="J52" s="588"/>
      <c r="K52" s="588"/>
      <c r="L52" s="588"/>
      <c r="M52" s="588"/>
      <c r="N52" s="588"/>
      <c r="O52" s="588"/>
      <c r="P52" s="588"/>
      <c r="Q52" s="588"/>
      <c r="R52" s="588"/>
      <c r="S52" s="588"/>
      <c r="T52" s="588"/>
      <c r="U52" s="588"/>
      <c r="V52" s="588"/>
      <c r="W52" s="588"/>
      <c r="X52" s="588"/>
      <c r="Y52" s="588"/>
      <c r="Z52" s="588"/>
      <c r="AA52" s="588"/>
      <c r="AB52" s="588"/>
      <c r="AC52" s="588"/>
      <c r="AD52" s="588"/>
      <c r="AE52" s="588"/>
      <c r="AF52" s="588"/>
      <c r="AG52" s="588"/>
      <c r="AH52" s="588"/>
      <c r="AI52" s="588"/>
      <c r="AJ52" s="588"/>
      <c r="AK52" s="588"/>
      <c r="AL52" s="588"/>
      <c r="AM52" s="588"/>
      <c r="AN52" s="588"/>
      <c r="AO52" s="588"/>
      <c r="AP52" s="588"/>
      <c r="AQ52" s="588"/>
      <c r="AR52" s="588"/>
      <c r="AS52" s="588"/>
      <c r="AT52" s="588"/>
      <c r="AU52" s="588"/>
      <c r="AV52" s="588"/>
      <c r="AW52" s="588"/>
      <c r="AX52" s="588"/>
      <c r="AY52" s="588"/>
      <c r="AZ52" s="588"/>
      <c r="BA52" s="588"/>
      <c r="BB52" s="588"/>
      <c r="BC52" s="588"/>
      <c r="BD52" s="588"/>
      <c r="BE52" s="588"/>
      <c r="BF52" s="588"/>
      <c r="BG52" s="588"/>
      <c r="BH52" s="588"/>
      <c r="BI52" s="588"/>
      <c r="BJ52" s="588"/>
      <c r="BK52" s="588"/>
      <c r="BL52" s="588"/>
      <c r="BM52" s="588"/>
      <c r="BN52" s="588"/>
      <c r="BO52" s="588"/>
      <c r="BP52" s="588"/>
      <c r="BQ52" s="588"/>
      <c r="BR52" s="588"/>
      <c r="BS52" s="588"/>
      <c r="BT52" s="588"/>
      <c r="BU52" s="588"/>
      <c r="BV52" s="588"/>
      <c r="BW52" s="588"/>
      <c r="BX52" s="588"/>
      <c r="BY52" s="588"/>
      <c r="BZ52" s="588"/>
      <c r="CA52" s="588"/>
      <c r="CB52" s="588"/>
      <c r="CC52" s="588"/>
      <c r="CD52" s="588"/>
      <c r="CE52" s="588"/>
      <c r="CF52" s="588"/>
      <c r="CG52" s="588"/>
      <c r="CH52" s="588"/>
      <c r="CI52" s="588"/>
      <c r="CJ52" s="588"/>
      <c r="CK52" s="588"/>
      <c r="CL52" s="588"/>
      <c r="CM52" s="588"/>
      <c r="CN52" s="588"/>
      <c r="CO52" s="588"/>
      <c r="CP52" s="588"/>
      <c r="CQ52" s="588"/>
      <c r="CR52" s="588"/>
      <c r="CS52" s="588"/>
      <c r="CT52" s="588"/>
      <c r="CU52" s="588"/>
      <c r="CV52" s="588"/>
      <c r="CW52" s="588"/>
      <c r="CX52" s="588"/>
      <c r="CY52" s="588"/>
      <c r="CZ52" s="588"/>
      <c r="DA52" s="588"/>
      <c r="DB52" s="588"/>
      <c r="DC52" s="588"/>
      <c r="DD52" s="588"/>
      <c r="DE52" s="588"/>
      <c r="DF52" s="588"/>
      <c r="DG52" s="588"/>
      <c r="DH52" s="588"/>
      <c r="DI52" s="588"/>
    </row>
    <row r="53" spans="5:113" x14ac:dyDescent="0.2">
      <c r="E53" s="588" t="s">
        <v>202</v>
      </c>
      <c r="F53" s="588"/>
      <c r="G53" s="588"/>
      <c r="H53" s="588"/>
      <c r="I53" s="588"/>
      <c r="J53" s="588"/>
      <c r="K53" s="588"/>
      <c r="L53" s="588"/>
      <c r="M53" s="588"/>
      <c r="N53" s="588"/>
      <c r="O53" s="588"/>
      <c r="P53" s="588"/>
      <c r="Q53" s="588"/>
      <c r="R53" s="588"/>
      <c r="S53" s="588"/>
      <c r="T53" s="588"/>
      <c r="U53" s="588"/>
      <c r="V53" s="588"/>
      <c r="W53" s="588"/>
      <c r="X53" s="588"/>
      <c r="Y53" s="588"/>
      <c r="Z53" s="588"/>
      <c r="AA53" s="588"/>
      <c r="AB53" s="588"/>
      <c r="AC53" s="588"/>
      <c r="AD53" s="588"/>
      <c r="AE53" s="588"/>
      <c r="AF53" s="588"/>
      <c r="AG53" s="588"/>
      <c r="AH53" s="588"/>
      <c r="AI53" s="588"/>
      <c r="AJ53" s="588"/>
      <c r="AK53" s="588"/>
      <c r="AL53" s="588"/>
      <c r="AM53" s="588"/>
      <c r="AN53" s="588"/>
      <c r="AO53" s="588"/>
      <c r="AP53" s="588"/>
      <c r="AQ53" s="588"/>
      <c r="AR53" s="588"/>
      <c r="AS53" s="588"/>
      <c r="AT53" s="588"/>
      <c r="AU53" s="588"/>
      <c r="AV53" s="588"/>
      <c r="AW53" s="588"/>
      <c r="AX53" s="588"/>
      <c r="AY53" s="588"/>
      <c r="AZ53" s="588"/>
      <c r="BA53" s="588"/>
      <c r="BB53" s="588"/>
      <c r="BC53" s="588"/>
      <c r="BD53" s="588"/>
      <c r="BE53" s="588"/>
      <c r="BF53" s="588"/>
      <c r="BG53" s="588"/>
      <c r="BH53" s="588"/>
      <c r="BI53" s="588"/>
      <c r="BJ53" s="588"/>
      <c r="BK53" s="588"/>
      <c r="BL53" s="588"/>
      <c r="BM53" s="588"/>
      <c r="BN53" s="588"/>
      <c r="BO53" s="588"/>
      <c r="BP53" s="588"/>
      <c r="BQ53" s="588"/>
      <c r="BR53" s="588"/>
      <c r="BS53" s="588"/>
      <c r="BT53" s="588"/>
      <c r="BU53" s="588"/>
      <c r="BV53" s="588"/>
      <c r="BW53" s="588"/>
      <c r="BX53" s="588"/>
      <c r="BY53" s="588"/>
      <c r="BZ53" s="588"/>
      <c r="CA53" s="588"/>
      <c r="CB53" s="588"/>
      <c r="CC53" s="588"/>
      <c r="CD53" s="588"/>
      <c r="CE53" s="588"/>
      <c r="CF53" s="588"/>
      <c r="CG53" s="588"/>
      <c r="CH53" s="588"/>
      <c r="CI53" s="588"/>
      <c r="CJ53" s="588"/>
      <c r="CK53" s="588"/>
      <c r="CL53" s="588"/>
      <c r="CM53" s="588"/>
      <c r="CN53" s="588"/>
      <c r="CO53" s="588"/>
      <c r="CP53" s="588"/>
      <c r="CQ53" s="588"/>
      <c r="CR53" s="588"/>
      <c r="CS53" s="588"/>
      <c r="CT53" s="588"/>
      <c r="CU53" s="588"/>
      <c r="CV53" s="588"/>
      <c r="CW53" s="588"/>
      <c r="CX53" s="588"/>
      <c r="CY53" s="588"/>
      <c r="CZ53" s="588"/>
      <c r="DA53" s="588"/>
      <c r="DB53" s="588"/>
      <c r="DC53" s="588"/>
      <c r="DD53" s="588"/>
      <c r="DE53" s="588"/>
      <c r="DF53" s="588"/>
      <c r="DG53" s="588"/>
      <c r="DH53" s="588"/>
      <c r="DI53" s="588"/>
    </row>
    <row r="54" spans="5:113" x14ac:dyDescent="0.2"/>
    <row r="55" spans="5:113" x14ac:dyDescent="0.2"/>
    <row r="56" spans="5:113" x14ac:dyDescent="0.2"/>
  </sheetData>
  <sheetProtection algorithmName="SHA-512" hashValue="l7uZH/nXj0H329KbPCJl4v7kkXjp1mv5FixUacz0sqt2wB2kB6DSLoMo6983LFOsisph8mempIBVQkH6c6tkLw==" saltValue="W6I6sZ6Meo4iFqTWTxA4e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7" orientation="landscape" cellComments="asDisplayed"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election activeCell="R9" sqref="R9:AO11"/>
    </sheetView>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90" t="s">
        <v>203</v>
      </c>
      <c r="DI1" s="591"/>
      <c r="DJ1" s="591"/>
      <c r="DK1" s="591"/>
      <c r="DL1" s="591"/>
      <c r="DM1" s="591"/>
      <c r="DN1" s="592"/>
      <c r="DO1" s="196"/>
      <c r="DP1" s="590" t="s">
        <v>204</v>
      </c>
      <c r="DQ1" s="591"/>
      <c r="DR1" s="591"/>
      <c r="DS1" s="591"/>
      <c r="DT1" s="591"/>
      <c r="DU1" s="591"/>
      <c r="DV1" s="591"/>
      <c r="DW1" s="591"/>
      <c r="DX1" s="591"/>
      <c r="DY1" s="591"/>
      <c r="DZ1" s="591"/>
      <c r="EA1" s="591"/>
      <c r="EB1" s="591"/>
      <c r="EC1" s="592"/>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593" t="s">
        <v>206</v>
      </c>
      <c r="C3" s="594"/>
      <c r="D3" s="594"/>
      <c r="E3" s="594"/>
      <c r="F3" s="594"/>
      <c r="G3" s="594"/>
      <c r="H3" s="594"/>
      <c r="I3" s="594"/>
      <c r="J3" s="594"/>
      <c r="K3" s="594"/>
      <c r="L3" s="594"/>
      <c r="M3" s="594"/>
      <c r="N3" s="594"/>
      <c r="O3" s="594"/>
      <c r="P3" s="594"/>
      <c r="Q3" s="594"/>
      <c r="R3" s="594"/>
      <c r="S3" s="594"/>
      <c r="T3" s="594"/>
      <c r="U3" s="594"/>
      <c r="V3" s="594"/>
      <c r="W3" s="594"/>
      <c r="X3" s="594"/>
      <c r="Y3" s="594"/>
      <c r="Z3" s="594"/>
      <c r="AA3" s="594"/>
      <c r="AB3" s="594"/>
      <c r="AC3" s="594"/>
      <c r="AD3" s="594"/>
      <c r="AE3" s="594"/>
      <c r="AF3" s="594"/>
      <c r="AG3" s="594"/>
      <c r="AH3" s="594"/>
      <c r="AI3" s="594"/>
      <c r="AJ3" s="594"/>
      <c r="AK3" s="594"/>
      <c r="AL3" s="594"/>
      <c r="AM3" s="594"/>
      <c r="AN3" s="594"/>
      <c r="AO3" s="594"/>
      <c r="AP3" s="593" t="s">
        <v>207</v>
      </c>
      <c r="AQ3" s="594"/>
      <c r="AR3" s="594"/>
      <c r="AS3" s="594"/>
      <c r="AT3" s="594"/>
      <c r="AU3" s="594"/>
      <c r="AV3" s="594"/>
      <c r="AW3" s="594"/>
      <c r="AX3" s="594"/>
      <c r="AY3" s="594"/>
      <c r="AZ3" s="594"/>
      <c r="BA3" s="594"/>
      <c r="BB3" s="594"/>
      <c r="BC3" s="594"/>
      <c r="BD3" s="594"/>
      <c r="BE3" s="594"/>
      <c r="BF3" s="594"/>
      <c r="BG3" s="594"/>
      <c r="BH3" s="594"/>
      <c r="BI3" s="594"/>
      <c r="BJ3" s="594"/>
      <c r="BK3" s="594"/>
      <c r="BL3" s="594"/>
      <c r="BM3" s="594"/>
      <c r="BN3" s="594"/>
      <c r="BO3" s="594"/>
      <c r="BP3" s="594"/>
      <c r="BQ3" s="594"/>
      <c r="BR3" s="594"/>
      <c r="BS3" s="594"/>
      <c r="BT3" s="594"/>
      <c r="BU3" s="594"/>
      <c r="BV3" s="594"/>
      <c r="BW3" s="594"/>
      <c r="BX3" s="594"/>
      <c r="BY3" s="594"/>
      <c r="BZ3" s="594"/>
      <c r="CA3" s="594"/>
      <c r="CB3" s="595"/>
      <c r="CD3" s="593" t="s">
        <v>208</v>
      </c>
      <c r="CE3" s="594"/>
      <c r="CF3" s="594"/>
      <c r="CG3" s="594"/>
      <c r="CH3" s="594"/>
      <c r="CI3" s="594"/>
      <c r="CJ3" s="594"/>
      <c r="CK3" s="594"/>
      <c r="CL3" s="594"/>
      <c r="CM3" s="594"/>
      <c r="CN3" s="594"/>
      <c r="CO3" s="594"/>
      <c r="CP3" s="594"/>
      <c r="CQ3" s="594"/>
      <c r="CR3" s="594"/>
      <c r="CS3" s="594"/>
      <c r="CT3" s="594"/>
      <c r="CU3" s="594"/>
      <c r="CV3" s="594"/>
      <c r="CW3" s="594"/>
      <c r="CX3" s="594"/>
      <c r="CY3" s="594"/>
      <c r="CZ3" s="594"/>
      <c r="DA3" s="594"/>
      <c r="DB3" s="594"/>
      <c r="DC3" s="594"/>
      <c r="DD3" s="594"/>
      <c r="DE3" s="594"/>
      <c r="DF3" s="594"/>
      <c r="DG3" s="594"/>
      <c r="DH3" s="594"/>
      <c r="DI3" s="594"/>
      <c r="DJ3" s="594"/>
      <c r="DK3" s="594"/>
      <c r="DL3" s="594"/>
      <c r="DM3" s="594"/>
      <c r="DN3" s="594"/>
      <c r="DO3" s="594"/>
      <c r="DP3" s="594"/>
      <c r="DQ3" s="594"/>
      <c r="DR3" s="594"/>
      <c r="DS3" s="594"/>
      <c r="DT3" s="594"/>
      <c r="DU3" s="594"/>
      <c r="DV3" s="594"/>
      <c r="DW3" s="594"/>
      <c r="DX3" s="594"/>
      <c r="DY3" s="594"/>
      <c r="DZ3" s="594"/>
      <c r="EA3" s="594"/>
      <c r="EB3" s="594"/>
      <c r="EC3" s="595"/>
    </row>
    <row r="4" spans="2:143" ht="11.25" customHeight="1" x14ac:dyDescent="0.2">
      <c r="B4" s="593" t="s">
        <v>1</v>
      </c>
      <c r="C4" s="594"/>
      <c r="D4" s="594"/>
      <c r="E4" s="594"/>
      <c r="F4" s="594"/>
      <c r="G4" s="594"/>
      <c r="H4" s="594"/>
      <c r="I4" s="594"/>
      <c r="J4" s="594"/>
      <c r="K4" s="594"/>
      <c r="L4" s="594"/>
      <c r="M4" s="594"/>
      <c r="N4" s="594"/>
      <c r="O4" s="594"/>
      <c r="P4" s="594"/>
      <c r="Q4" s="595"/>
      <c r="R4" s="593" t="s">
        <v>209</v>
      </c>
      <c r="S4" s="594"/>
      <c r="T4" s="594"/>
      <c r="U4" s="594"/>
      <c r="V4" s="594"/>
      <c r="W4" s="594"/>
      <c r="X4" s="594"/>
      <c r="Y4" s="595"/>
      <c r="Z4" s="593" t="s">
        <v>210</v>
      </c>
      <c r="AA4" s="594"/>
      <c r="AB4" s="594"/>
      <c r="AC4" s="595"/>
      <c r="AD4" s="593" t="s">
        <v>211</v>
      </c>
      <c r="AE4" s="594"/>
      <c r="AF4" s="594"/>
      <c r="AG4" s="594"/>
      <c r="AH4" s="594"/>
      <c r="AI4" s="594"/>
      <c r="AJ4" s="594"/>
      <c r="AK4" s="595"/>
      <c r="AL4" s="593" t="s">
        <v>210</v>
      </c>
      <c r="AM4" s="594"/>
      <c r="AN4" s="594"/>
      <c r="AO4" s="595"/>
      <c r="AP4" s="596" t="s">
        <v>212</v>
      </c>
      <c r="AQ4" s="596"/>
      <c r="AR4" s="596"/>
      <c r="AS4" s="596"/>
      <c r="AT4" s="596"/>
      <c r="AU4" s="596"/>
      <c r="AV4" s="596"/>
      <c r="AW4" s="596"/>
      <c r="AX4" s="596"/>
      <c r="AY4" s="596"/>
      <c r="AZ4" s="596"/>
      <c r="BA4" s="596"/>
      <c r="BB4" s="596"/>
      <c r="BC4" s="596"/>
      <c r="BD4" s="596"/>
      <c r="BE4" s="596"/>
      <c r="BF4" s="596"/>
      <c r="BG4" s="596" t="s">
        <v>213</v>
      </c>
      <c r="BH4" s="596"/>
      <c r="BI4" s="596"/>
      <c r="BJ4" s="596"/>
      <c r="BK4" s="596"/>
      <c r="BL4" s="596"/>
      <c r="BM4" s="596"/>
      <c r="BN4" s="596"/>
      <c r="BO4" s="596" t="s">
        <v>210</v>
      </c>
      <c r="BP4" s="596"/>
      <c r="BQ4" s="596"/>
      <c r="BR4" s="596"/>
      <c r="BS4" s="596" t="s">
        <v>214</v>
      </c>
      <c r="BT4" s="596"/>
      <c r="BU4" s="596"/>
      <c r="BV4" s="596"/>
      <c r="BW4" s="596"/>
      <c r="BX4" s="596"/>
      <c r="BY4" s="596"/>
      <c r="BZ4" s="596"/>
      <c r="CA4" s="596"/>
      <c r="CB4" s="596"/>
      <c r="CD4" s="593" t="s">
        <v>215</v>
      </c>
      <c r="CE4" s="594"/>
      <c r="CF4" s="594"/>
      <c r="CG4" s="594"/>
      <c r="CH4" s="594"/>
      <c r="CI4" s="594"/>
      <c r="CJ4" s="594"/>
      <c r="CK4" s="594"/>
      <c r="CL4" s="594"/>
      <c r="CM4" s="594"/>
      <c r="CN4" s="594"/>
      <c r="CO4" s="594"/>
      <c r="CP4" s="594"/>
      <c r="CQ4" s="594"/>
      <c r="CR4" s="594"/>
      <c r="CS4" s="594"/>
      <c r="CT4" s="594"/>
      <c r="CU4" s="594"/>
      <c r="CV4" s="594"/>
      <c r="CW4" s="594"/>
      <c r="CX4" s="594"/>
      <c r="CY4" s="594"/>
      <c r="CZ4" s="594"/>
      <c r="DA4" s="594"/>
      <c r="DB4" s="594"/>
      <c r="DC4" s="594"/>
      <c r="DD4" s="594"/>
      <c r="DE4" s="594"/>
      <c r="DF4" s="594"/>
      <c r="DG4" s="594"/>
      <c r="DH4" s="594"/>
      <c r="DI4" s="594"/>
      <c r="DJ4" s="594"/>
      <c r="DK4" s="594"/>
      <c r="DL4" s="594"/>
      <c r="DM4" s="594"/>
      <c r="DN4" s="594"/>
      <c r="DO4" s="594"/>
      <c r="DP4" s="594"/>
      <c r="DQ4" s="594"/>
      <c r="DR4" s="594"/>
      <c r="DS4" s="594"/>
      <c r="DT4" s="594"/>
      <c r="DU4" s="594"/>
      <c r="DV4" s="594"/>
      <c r="DW4" s="594"/>
      <c r="DX4" s="594"/>
      <c r="DY4" s="594"/>
      <c r="DZ4" s="594"/>
      <c r="EA4" s="594"/>
      <c r="EB4" s="594"/>
      <c r="EC4" s="595"/>
    </row>
    <row r="5" spans="2:143" ht="11.25" customHeight="1" x14ac:dyDescent="0.2">
      <c r="B5" s="597" t="s">
        <v>216</v>
      </c>
      <c r="C5" s="598"/>
      <c r="D5" s="598"/>
      <c r="E5" s="598"/>
      <c r="F5" s="598"/>
      <c r="G5" s="598"/>
      <c r="H5" s="598"/>
      <c r="I5" s="598"/>
      <c r="J5" s="598"/>
      <c r="K5" s="598"/>
      <c r="L5" s="598"/>
      <c r="M5" s="598"/>
      <c r="N5" s="598"/>
      <c r="O5" s="598"/>
      <c r="P5" s="598"/>
      <c r="Q5" s="599"/>
      <c r="R5" s="600">
        <v>2631411</v>
      </c>
      <c r="S5" s="601"/>
      <c r="T5" s="601"/>
      <c r="U5" s="601"/>
      <c r="V5" s="601"/>
      <c r="W5" s="601"/>
      <c r="X5" s="601"/>
      <c r="Y5" s="602"/>
      <c r="Z5" s="603">
        <v>23.1</v>
      </c>
      <c r="AA5" s="603"/>
      <c r="AB5" s="603"/>
      <c r="AC5" s="603"/>
      <c r="AD5" s="604">
        <v>2631411</v>
      </c>
      <c r="AE5" s="604"/>
      <c r="AF5" s="604"/>
      <c r="AG5" s="604"/>
      <c r="AH5" s="604"/>
      <c r="AI5" s="604"/>
      <c r="AJ5" s="604"/>
      <c r="AK5" s="604"/>
      <c r="AL5" s="605">
        <v>38.9</v>
      </c>
      <c r="AM5" s="606"/>
      <c r="AN5" s="606"/>
      <c r="AO5" s="607"/>
      <c r="AP5" s="597" t="s">
        <v>217</v>
      </c>
      <c r="AQ5" s="598"/>
      <c r="AR5" s="598"/>
      <c r="AS5" s="598"/>
      <c r="AT5" s="598"/>
      <c r="AU5" s="598"/>
      <c r="AV5" s="598"/>
      <c r="AW5" s="598"/>
      <c r="AX5" s="598"/>
      <c r="AY5" s="598"/>
      <c r="AZ5" s="598"/>
      <c r="BA5" s="598"/>
      <c r="BB5" s="598"/>
      <c r="BC5" s="598"/>
      <c r="BD5" s="598"/>
      <c r="BE5" s="598"/>
      <c r="BF5" s="599"/>
      <c r="BG5" s="611">
        <v>2629601</v>
      </c>
      <c r="BH5" s="612"/>
      <c r="BI5" s="612"/>
      <c r="BJ5" s="612"/>
      <c r="BK5" s="612"/>
      <c r="BL5" s="612"/>
      <c r="BM5" s="612"/>
      <c r="BN5" s="613"/>
      <c r="BO5" s="614">
        <v>99.9</v>
      </c>
      <c r="BP5" s="614"/>
      <c r="BQ5" s="614"/>
      <c r="BR5" s="614"/>
      <c r="BS5" s="615">
        <v>147505</v>
      </c>
      <c r="BT5" s="615"/>
      <c r="BU5" s="615"/>
      <c r="BV5" s="615"/>
      <c r="BW5" s="615"/>
      <c r="BX5" s="615"/>
      <c r="BY5" s="615"/>
      <c r="BZ5" s="615"/>
      <c r="CA5" s="615"/>
      <c r="CB5" s="619"/>
      <c r="CD5" s="593" t="s">
        <v>212</v>
      </c>
      <c r="CE5" s="594"/>
      <c r="CF5" s="594"/>
      <c r="CG5" s="594"/>
      <c r="CH5" s="594"/>
      <c r="CI5" s="594"/>
      <c r="CJ5" s="594"/>
      <c r="CK5" s="594"/>
      <c r="CL5" s="594"/>
      <c r="CM5" s="594"/>
      <c r="CN5" s="594"/>
      <c r="CO5" s="594"/>
      <c r="CP5" s="594"/>
      <c r="CQ5" s="595"/>
      <c r="CR5" s="593" t="s">
        <v>218</v>
      </c>
      <c r="CS5" s="594"/>
      <c r="CT5" s="594"/>
      <c r="CU5" s="594"/>
      <c r="CV5" s="594"/>
      <c r="CW5" s="594"/>
      <c r="CX5" s="594"/>
      <c r="CY5" s="595"/>
      <c r="CZ5" s="593" t="s">
        <v>210</v>
      </c>
      <c r="DA5" s="594"/>
      <c r="DB5" s="594"/>
      <c r="DC5" s="595"/>
      <c r="DD5" s="593" t="s">
        <v>219</v>
      </c>
      <c r="DE5" s="594"/>
      <c r="DF5" s="594"/>
      <c r="DG5" s="594"/>
      <c r="DH5" s="594"/>
      <c r="DI5" s="594"/>
      <c r="DJ5" s="594"/>
      <c r="DK5" s="594"/>
      <c r="DL5" s="594"/>
      <c r="DM5" s="594"/>
      <c r="DN5" s="594"/>
      <c r="DO5" s="594"/>
      <c r="DP5" s="595"/>
      <c r="DQ5" s="593" t="s">
        <v>220</v>
      </c>
      <c r="DR5" s="594"/>
      <c r="DS5" s="594"/>
      <c r="DT5" s="594"/>
      <c r="DU5" s="594"/>
      <c r="DV5" s="594"/>
      <c r="DW5" s="594"/>
      <c r="DX5" s="594"/>
      <c r="DY5" s="594"/>
      <c r="DZ5" s="594"/>
      <c r="EA5" s="594"/>
      <c r="EB5" s="594"/>
      <c r="EC5" s="595"/>
    </row>
    <row r="6" spans="2:143" ht="11.25" customHeight="1" x14ac:dyDescent="0.2">
      <c r="B6" s="608" t="s">
        <v>221</v>
      </c>
      <c r="C6" s="609"/>
      <c r="D6" s="609"/>
      <c r="E6" s="609"/>
      <c r="F6" s="609"/>
      <c r="G6" s="609"/>
      <c r="H6" s="609"/>
      <c r="I6" s="609"/>
      <c r="J6" s="609"/>
      <c r="K6" s="609"/>
      <c r="L6" s="609"/>
      <c r="M6" s="609"/>
      <c r="N6" s="609"/>
      <c r="O6" s="609"/>
      <c r="P6" s="609"/>
      <c r="Q6" s="610"/>
      <c r="R6" s="611">
        <v>115342</v>
      </c>
      <c r="S6" s="612"/>
      <c r="T6" s="612"/>
      <c r="U6" s="612"/>
      <c r="V6" s="612"/>
      <c r="W6" s="612"/>
      <c r="X6" s="612"/>
      <c r="Y6" s="613"/>
      <c r="Z6" s="614">
        <v>1</v>
      </c>
      <c r="AA6" s="614"/>
      <c r="AB6" s="614"/>
      <c r="AC6" s="614"/>
      <c r="AD6" s="615">
        <v>115342</v>
      </c>
      <c r="AE6" s="615"/>
      <c r="AF6" s="615"/>
      <c r="AG6" s="615"/>
      <c r="AH6" s="615"/>
      <c r="AI6" s="615"/>
      <c r="AJ6" s="615"/>
      <c r="AK6" s="615"/>
      <c r="AL6" s="616">
        <v>1.7</v>
      </c>
      <c r="AM6" s="617"/>
      <c r="AN6" s="617"/>
      <c r="AO6" s="618"/>
      <c r="AP6" s="608" t="s">
        <v>222</v>
      </c>
      <c r="AQ6" s="609"/>
      <c r="AR6" s="609"/>
      <c r="AS6" s="609"/>
      <c r="AT6" s="609"/>
      <c r="AU6" s="609"/>
      <c r="AV6" s="609"/>
      <c r="AW6" s="609"/>
      <c r="AX6" s="609"/>
      <c r="AY6" s="609"/>
      <c r="AZ6" s="609"/>
      <c r="BA6" s="609"/>
      <c r="BB6" s="609"/>
      <c r="BC6" s="609"/>
      <c r="BD6" s="609"/>
      <c r="BE6" s="609"/>
      <c r="BF6" s="610"/>
      <c r="BG6" s="611">
        <v>2629601</v>
      </c>
      <c r="BH6" s="612"/>
      <c r="BI6" s="612"/>
      <c r="BJ6" s="612"/>
      <c r="BK6" s="612"/>
      <c r="BL6" s="612"/>
      <c r="BM6" s="612"/>
      <c r="BN6" s="613"/>
      <c r="BO6" s="614">
        <v>99.9</v>
      </c>
      <c r="BP6" s="614"/>
      <c r="BQ6" s="614"/>
      <c r="BR6" s="614"/>
      <c r="BS6" s="615">
        <v>147505</v>
      </c>
      <c r="BT6" s="615"/>
      <c r="BU6" s="615"/>
      <c r="BV6" s="615"/>
      <c r="BW6" s="615"/>
      <c r="BX6" s="615"/>
      <c r="BY6" s="615"/>
      <c r="BZ6" s="615"/>
      <c r="CA6" s="615"/>
      <c r="CB6" s="619"/>
      <c r="CD6" s="597" t="s">
        <v>223</v>
      </c>
      <c r="CE6" s="598"/>
      <c r="CF6" s="598"/>
      <c r="CG6" s="598"/>
      <c r="CH6" s="598"/>
      <c r="CI6" s="598"/>
      <c r="CJ6" s="598"/>
      <c r="CK6" s="598"/>
      <c r="CL6" s="598"/>
      <c r="CM6" s="598"/>
      <c r="CN6" s="598"/>
      <c r="CO6" s="598"/>
      <c r="CP6" s="598"/>
      <c r="CQ6" s="599"/>
      <c r="CR6" s="611">
        <v>88716</v>
      </c>
      <c r="CS6" s="612"/>
      <c r="CT6" s="612"/>
      <c r="CU6" s="612"/>
      <c r="CV6" s="612"/>
      <c r="CW6" s="612"/>
      <c r="CX6" s="612"/>
      <c r="CY6" s="613"/>
      <c r="CZ6" s="605">
        <v>0.8</v>
      </c>
      <c r="DA6" s="606"/>
      <c r="DB6" s="606"/>
      <c r="DC6" s="622"/>
      <c r="DD6" s="620" t="s">
        <v>122</v>
      </c>
      <c r="DE6" s="612"/>
      <c r="DF6" s="612"/>
      <c r="DG6" s="612"/>
      <c r="DH6" s="612"/>
      <c r="DI6" s="612"/>
      <c r="DJ6" s="612"/>
      <c r="DK6" s="612"/>
      <c r="DL6" s="612"/>
      <c r="DM6" s="612"/>
      <c r="DN6" s="612"/>
      <c r="DO6" s="612"/>
      <c r="DP6" s="613"/>
      <c r="DQ6" s="620">
        <v>88716</v>
      </c>
      <c r="DR6" s="612"/>
      <c r="DS6" s="612"/>
      <c r="DT6" s="612"/>
      <c r="DU6" s="612"/>
      <c r="DV6" s="612"/>
      <c r="DW6" s="612"/>
      <c r="DX6" s="612"/>
      <c r="DY6" s="612"/>
      <c r="DZ6" s="612"/>
      <c r="EA6" s="612"/>
      <c r="EB6" s="612"/>
      <c r="EC6" s="621"/>
    </row>
    <row r="7" spans="2:143" ht="11.25" customHeight="1" x14ac:dyDescent="0.2">
      <c r="B7" s="608" t="s">
        <v>224</v>
      </c>
      <c r="C7" s="609"/>
      <c r="D7" s="609"/>
      <c r="E7" s="609"/>
      <c r="F7" s="609"/>
      <c r="G7" s="609"/>
      <c r="H7" s="609"/>
      <c r="I7" s="609"/>
      <c r="J7" s="609"/>
      <c r="K7" s="609"/>
      <c r="L7" s="609"/>
      <c r="M7" s="609"/>
      <c r="N7" s="609"/>
      <c r="O7" s="609"/>
      <c r="P7" s="609"/>
      <c r="Q7" s="610"/>
      <c r="R7" s="611">
        <v>1323</v>
      </c>
      <c r="S7" s="612"/>
      <c r="T7" s="612"/>
      <c r="U7" s="612"/>
      <c r="V7" s="612"/>
      <c r="W7" s="612"/>
      <c r="X7" s="612"/>
      <c r="Y7" s="613"/>
      <c r="Z7" s="614">
        <v>0</v>
      </c>
      <c r="AA7" s="614"/>
      <c r="AB7" s="614"/>
      <c r="AC7" s="614"/>
      <c r="AD7" s="615">
        <v>1323</v>
      </c>
      <c r="AE7" s="615"/>
      <c r="AF7" s="615"/>
      <c r="AG7" s="615"/>
      <c r="AH7" s="615"/>
      <c r="AI7" s="615"/>
      <c r="AJ7" s="615"/>
      <c r="AK7" s="615"/>
      <c r="AL7" s="616">
        <v>0</v>
      </c>
      <c r="AM7" s="617"/>
      <c r="AN7" s="617"/>
      <c r="AO7" s="618"/>
      <c r="AP7" s="608" t="s">
        <v>225</v>
      </c>
      <c r="AQ7" s="609"/>
      <c r="AR7" s="609"/>
      <c r="AS7" s="609"/>
      <c r="AT7" s="609"/>
      <c r="AU7" s="609"/>
      <c r="AV7" s="609"/>
      <c r="AW7" s="609"/>
      <c r="AX7" s="609"/>
      <c r="AY7" s="609"/>
      <c r="AZ7" s="609"/>
      <c r="BA7" s="609"/>
      <c r="BB7" s="609"/>
      <c r="BC7" s="609"/>
      <c r="BD7" s="609"/>
      <c r="BE7" s="609"/>
      <c r="BF7" s="610"/>
      <c r="BG7" s="611">
        <v>1086153</v>
      </c>
      <c r="BH7" s="612"/>
      <c r="BI7" s="612"/>
      <c r="BJ7" s="612"/>
      <c r="BK7" s="612"/>
      <c r="BL7" s="612"/>
      <c r="BM7" s="612"/>
      <c r="BN7" s="613"/>
      <c r="BO7" s="614">
        <v>41.3</v>
      </c>
      <c r="BP7" s="614"/>
      <c r="BQ7" s="614"/>
      <c r="BR7" s="614"/>
      <c r="BS7" s="615">
        <v>59645</v>
      </c>
      <c r="BT7" s="615"/>
      <c r="BU7" s="615"/>
      <c r="BV7" s="615"/>
      <c r="BW7" s="615"/>
      <c r="BX7" s="615"/>
      <c r="BY7" s="615"/>
      <c r="BZ7" s="615"/>
      <c r="CA7" s="615"/>
      <c r="CB7" s="619"/>
      <c r="CD7" s="608" t="s">
        <v>226</v>
      </c>
      <c r="CE7" s="609"/>
      <c r="CF7" s="609"/>
      <c r="CG7" s="609"/>
      <c r="CH7" s="609"/>
      <c r="CI7" s="609"/>
      <c r="CJ7" s="609"/>
      <c r="CK7" s="609"/>
      <c r="CL7" s="609"/>
      <c r="CM7" s="609"/>
      <c r="CN7" s="609"/>
      <c r="CO7" s="609"/>
      <c r="CP7" s="609"/>
      <c r="CQ7" s="610"/>
      <c r="CR7" s="611">
        <v>1126958</v>
      </c>
      <c r="CS7" s="612"/>
      <c r="CT7" s="612"/>
      <c r="CU7" s="612"/>
      <c r="CV7" s="612"/>
      <c r="CW7" s="612"/>
      <c r="CX7" s="612"/>
      <c r="CY7" s="613"/>
      <c r="CZ7" s="614">
        <v>10.1</v>
      </c>
      <c r="DA7" s="614"/>
      <c r="DB7" s="614"/>
      <c r="DC7" s="614"/>
      <c r="DD7" s="620">
        <v>31662</v>
      </c>
      <c r="DE7" s="612"/>
      <c r="DF7" s="612"/>
      <c r="DG7" s="612"/>
      <c r="DH7" s="612"/>
      <c r="DI7" s="612"/>
      <c r="DJ7" s="612"/>
      <c r="DK7" s="612"/>
      <c r="DL7" s="612"/>
      <c r="DM7" s="612"/>
      <c r="DN7" s="612"/>
      <c r="DO7" s="612"/>
      <c r="DP7" s="613"/>
      <c r="DQ7" s="620">
        <v>940402</v>
      </c>
      <c r="DR7" s="612"/>
      <c r="DS7" s="612"/>
      <c r="DT7" s="612"/>
      <c r="DU7" s="612"/>
      <c r="DV7" s="612"/>
      <c r="DW7" s="612"/>
      <c r="DX7" s="612"/>
      <c r="DY7" s="612"/>
      <c r="DZ7" s="612"/>
      <c r="EA7" s="612"/>
      <c r="EB7" s="612"/>
      <c r="EC7" s="621"/>
    </row>
    <row r="8" spans="2:143" ht="11.25" customHeight="1" x14ac:dyDescent="0.2">
      <c r="B8" s="608" t="s">
        <v>227</v>
      </c>
      <c r="C8" s="609"/>
      <c r="D8" s="609"/>
      <c r="E8" s="609"/>
      <c r="F8" s="609"/>
      <c r="G8" s="609"/>
      <c r="H8" s="609"/>
      <c r="I8" s="609"/>
      <c r="J8" s="609"/>
      <c r="K8" s="609"/>
      <c r="L8" s="609"/>
      <c r="M8" s="609"/>
      <c r="N8" s="609"/>
      <c r="O8" s="609"/>
      <c r="P8" s="609"/>
      <c r="Q8" s="610"/>
      <c r="R8" s="611">
        <v>23190</v>
      </c>
      <c r="S8" s="612"/>
      <c r="T8" s="612"/>
      <c r="U8" s="612"/>
      <c r="V8" s="612"/>
      <c r="W8" s="612"/>
      <c r="X8" s="612"/>
      <c r="Y8" s="613"/>
      <c r="Z8" s="614">
        <v>0.2</v>
      </c>
      <c r="AA8" s="614"/>
      <c r="AB8" s="614"/>
      <c r="AC8" s="614"/>
      <c r="AD8" s="615">
        <v>23190</v>
      </c>
      <c r="AE8" s="615"/>
      <c r="AF8" s="615"/>
      <c r="AG8" s="615"/>
      <c r="AH8" s="615"/>
      <c r="AI8" s="615"/>
      <c r="AJ8" s="615"/>
      <c r="AK8" s="615"/>
      <c r="AL8" s="616">
        <v>0.3</v>
      </c>
      <c r="AM8" s="617"/>
      <c r="AN8" s="617"/>
      <c r="AO8" s="618"/>
      <c r="AP8" s="608" t="s">
        <v>228</v>
      </c>
      <c r="AQ8" s="609"/>
      <c r="AR8" s="609"/>
      <c r="AS8" s="609"/>
      <c r="AT8" s="609"/>
      <c r="AU8" s="609"/>
      <c r="AV8" s="609"/>
      <c r="AW8" s="609"/>
      <c r="AX8" s="609"/>
      <c r="AY8" s="609"/>
      <c r="AZ8" s="609"/>
      <c r="BA8" s="609"/>
      <c r="BB8" s="609"/>
      <c r="BC8" s="609"/>
      <c r="BD8" s="609"/>
      <c r="BE8" s="609"/>
      <c r="BF8" s="610"/>
      <c r="BG8" s="611">
        <v>31804</v>
      </c>
      <c r="BH8" s="612"/>
      <c r="BI8" s="612"/>
      <c r="BJ8" s="612"/>
      <c r="BK8" s="612"/>
      <c r="BL8" s="612"/>
      <c r="BM8" s="612"/>
      <c r="BN8" s="613"/>
      <c r="BO8" s="614">
        <v>1.2</v>
      </c>
      <c r="BP8" s="614"/>
      <c r="BQ8" s="614"/>
      <c r="BR8" s="614"/>
      <c r="BS8" s="615" t="s">
        <v>122</v>
      </c>
      <c r="BT8" s="615"/>
      <c r="BU8" s="615"/>
      <c r="BV8" s="615"/>
      <c r="BW8" s="615"/>
      <c r="BX8" s="615"/>
      <c r="BY8" s="615"/>
      <c r="BZ8" s="615"/>
      <c r="CA8" s="615"/>
      <c r="CB8" s="619"/>
      <c r="CD8" s="608" t="s">
        <v>229</v>
      </c>
      <c r="CE8" s="609"/>
      <c r="CF8" s="609"/>
      <c r="CG8" s="609"/>
      <c r="CH8" s="609"/>
      <c r="CI8" s="609"/>
      <c r="CJ8" s="609"/>
      <c r="CK8" s="609"/>
      <c r="CL8" s="609"/>
      <c r="CM8" s="609"/>
      <c r="CN8" s="609"/>
      <c r="CO8" s="609"/>
      <c r="CP8" s="609"/>
      <c r="CQ8" s="610"/>
      <c r="CR8" s="611">
        <v>3669493</v>
      </c>
      <c r="CS8" s="612"/>
      <c r="CT8" s="612"/>
      <c r="CU8" s="612"/>
      <c r="CV8" s="612"/>
      <c r="CW8" s="612"/>
      <c r="CX8" s="612"/>
      <c r="CY8" s="613"/>
      <c r="CZ8" s="614">
        <v>33</v>
      </c>
      <c r="DA8" s="614"/>
      <c r="DB8" s="614"/>
      <c r="DC8" s="614"/>
      <c r="DD8" s="620">
        <v>289525</v>
      </c>
      <c r="DE8" s="612"/>
      <c r="DF8" s="612"/>
      <c r="DG8" s="612"/>
      <c r="DH8" s="612"/>
      <c r="DI8" s="612"/>
      <c r="DJ8" s="612"/>
      <c r="DK8" s="612"/>
      <c r="DL8" s="612"/>
      <c r="DM8" s="612"/>
      <c r="DN8" s="612"/>
      <c r="DO8" s="612"/>
      <c r="DP8" s="613"/>
      <c r="DQ8" s="620">
        <v>2072811</v>
      </c>
      <c r="DR8" s="612"/>
      <c r="DS8" s="612"/>
      <c r="DT8" s="612"/>
      <c r="DU8" s="612"/>
      <c r="DV8" s="612"/>
      <c r="DW8" s="612"/>
      <c r="DX8" s="612"/>
      <c r="DY8" s="612"/>
      <c r="DZ8" s="612"/>
      <c r="EA8" s="612"/>
      <c r="EB8" s="612"/>
      <c r="EC8" s="621"/>
    </row>
    <row r="9" spans="2:143" ht="11.25" customHeight="1" x14ac:dyDescent="0.2">
      <c r="B9" s="608" t="s">
        <v>230</v>
      </c>
      <c r="C9" s="609"/>
      <c r="D9" s="609"/>
      <c r="E9" s="609"/>
      <c r="F9" s="609"/>
      <c r="G9" s="609"/>
      <c r="H9" s="609"/>
      <c r="I9" s="609"/>
      <c r="J9" s="609"/>
      <c r="K9" s="609"/>
      <c r="L9" s="609"/>
      <c r="M9" s="609"/>
      <c r="N9" s="609"/>
      <c r="O9" s="609"/>
      <c r="P9" s="609"/>
      <c r="Q9" s="610"/>
      <c r="R9" s="611">
        <v>29770</v>
      </c>
      <c r="S9" s="612"/>
      <c r="T9" s="612"/>
      <c r="U9" s="612"/>
      <c r="V9" s="612"/>
      <c r="W9" s="612"/>
      <c r="X9" s="612"/>
      <c r="Y9" s="613"/>
      <c r="Z9" s="614">
        <v>0.3</v>
      </c>
      <c r="AA9" s="614"/>
      <c r="AB9" s="614"/>
      <c r="AC9" s="614"/>
      <c r="AD9" s="615">
        <v>29770</v>
      </c>
      <c r="AE9" s="615"/>
      <c r="AF9" s="615"/>
      <c r="AG9" s="615"/>
      <c r="AH9" s="615"/>
      <c r="AI9" s="615"/>
      <c r="AJ9" s="615"/>
      <c r="AK9" s="615"/>
      <c r="AL9" s="616">
        <v>0.4</v>
      </c>
      <c r="AM9" s="617"/>
      <c r="AN9" s="617"/>
      <c r="AO9" s="618"/>
      <c r="AP9" s="608" t="s">
        <v>231</v>
      </c>
      <c r="AQ9" s="609"/>
      <c r="AR9" s="609"/>
      <c r="AS9" s="609"/>
      <c r="AT9" s="609"/>
      <c r="AU9" s="609"/>
      <c r="AV9" s="609"/>
      <c r="AW9" s="609"/>
      <c r="AX9" s="609"/>
      <c r="AY9" s="609"/>
      <c r="AZ9" s="609"/>
      <c r="BA9" s="609"/>
      <c r="BB9" s="609"/>
      <c r="BC9" s="609"/>
      <c r="BD9" s="609"/>
      <c r="BE9" s="609"/>
      <c r="BF9" s="610"/>
      <c r="BG9" s="611">
        <v>823366</v>
      </c>
      <c r="BH9" s="612"/>
      <c r="BI9" s="612"/>
      <c r="BJ9" s="612"/>
      <c r="BK9" s="612"/>
      <c r="BL9" s="612"/>
      <c r="BM9" s="612"/>
      <c r="BN9" s="613"/>
      <c r="BO9" s="614">
        <v>31.3</v>
      </c>
      <c r="BP9" s="614"/>
      <c r="BQ9" s="614"/>
      <c r="BR9" s="614"/>
      <c r="BS9" s="615" t="s">
        <v>122</v>
      </c>
      <c r="BT9" s="615"/>
      <c r="BU9" s="615"/>
      <c r="BV9" s="615"/>
      <c r="BW9" s="615"/>
      <c r="BX9" s="615"/>
      <c r="BY9" s="615"/>
      <c r="BZ9" s="615"/>
      <c r="CA9" s="615"/>
      <c r="CB9" s="619"/>
      <c r="CD9" s="608" t="s">
        <v>232</v>
      </c>
      <c r="CE9" s="609"/>
      <c r="CF9" s="609"/>
      <c r="CG9" s="609"/>
      <c r="CH9" s="609"/>
      <c r="CI9" s="609"/>
      <c r="CJ9" s="609"/>
      <c r="CK9" s="609"/>
      <c r="CL9" s="609"/>
      <c r="CM9" s="609"/>
      <c r="CN9" s="609"/>
      <c r="CO9" s="609"/>
      <c r="CP9" s="609"/>
      <c r="CQ9" s="610"/>
      <c r="CR9" s="611">
        <v>1264744</v>
      </c>
      <c r="CS9" s="612"/>
      <c r="CT9" s="612"/>
      <c r="CU9" s="612"/>
      <c r="CV9" s="612"/>
      <c r="CW9" s="612"/>
      <c r="CX9" s="612"/>
      <c r="CY9" s="613"/>
      <c r="CZ9" s="614">
        <v>11.4</v>
      </c>
      <c r="DA9" s="614"/>
      <c r="DB9" s="614"/>
      <c r="DC9" s="614"/>
      <c r="DD9" s="620">
        <v>2210</v>
      </c>
      <c r="DE9" s="612"/>
      <c r="DF9" s="612"/>
      <c r="DG9" s="612"/>
      <c r="DH9" s="612"/>
      <c r="DI9" s="612"/>
      <c r="DJ9" s="612"/>
      <c r="DK9" s="612"/>
      <c r="DL9" s="612"/>
      <c r="DM9" s="612"/>
      <c r="DN9" s="612"/>
      <c r="DO9" s="612"/>
      <c r="DP9" s="613"/>
      <c r="DQ9" s="620">
        <v>1191744</v>
      </c>
      <c r="DR9" s="612"/>
      <c r="DS9" s="612"/>
      <c r="DT9" s="612"/>
      <c r="DU9" s="612"/>
      <c r="DV9" s="612"/>
      <c r="DW9" s="612"/>
      <c r="DX9" s="612"/>
      <c r="DY9" s="612"/>
      <c r="DZ9" s="612"/>
      <c r="EA9" s="612"/>
      <c r="EB9" s="612"/>
      <c r="EC9" s="621"/>
    </row>
    <row r="10" spans="2:143" ht="11.25" customHeight="1" x14ac:dyDescent="0.2">
      <c r="B10" s="608" t="s">
        <v>233</v>
      </c>
      <c r="C10" s="609"/>
      <c r="D10" s="609"/>
      <c r="E10" s="609"/>
      <c r="F10" s="609"/>
      <c r="G10" s="609"/>
      <c r="H10" s="609"/>
      <c r="I10" s="609"/>
      <c r="J10" s="609"/>
      <c r="K10" s="609"/>
      <c r="L10" s="609"/>
      <c r="M10" s="609"/>
      <c r="N10" s="609"/>
      <c r="O10" s="609"/>
      <c r="P10" s="609"/>
      <c r="Q10" s="610"/>
      <c r="R10" s="611" t="s">
        <v>122</v>
      </c>
      <c r="S10" s="612"/>
      <c r="T10" s="612"/>
      <c r="U10" s="612"/>
      <c r="V10" s="612"/>
      <c r="W10" s="612"/>
      <c r="X10" s="612"/>
      <c r="Y10" s="613"/>
      <c r="Z10" s="614" t="s">
        <v>122</v>
      </c>
      <c r="AA10" s="614"/>
      <c r="AB10" s="614"/>
      <c r="AC10" s="614"/>
      <c r="AD10" s="615" t="s">
        <v>122</v>
      </c>
      <c r="AE10" s="615"/>
      <c r="AF10" s="615"/>
      <c r="AG10" s="615"/>
      <c r="AH10" s="615"/>
      <c r="AI10" s="615"/>
      <c r="AJ10" s="615"/>
      <c r="AK10" s="615"/>
      <c r="AL10" s="616" t="s">
        <v>122</v>
      </c>
      <c r="AM10" s="617"/>
      <c r="AN10" s="617"/>
      <c r="AO10" s="618"/>
      <c r="AP10" s="608" t="s">
        <v>234</v>
      </c>
      <c r="AQ10" s="609"/>
      <c r="AR10" s="609"/>
      <c r="AS10" s="609"/>
      <c r="AT10" s="609"/>
      <c r="AU10" s="609"/>
      <c r="AV10" s="609"/>
      <c r="AW10" s="609"/>
      <c r="AX10" s="609"/>
      <c r="AY10" s="609"/>
      <c r="AZ10" s="609"/>
      <c r="BA10" s="609"/>
      <c r="BB10" s="609"/>
      <c r="BC10" s="609"/>
      <c r="BD10" s="609"/>
      <c r="BE10" s="609"/>
      <c r="BF10" s="610"/>
      <c r="BG10" s="611">
        <v>52574</v>
      </c>
      <c r="BH10" s="612"/>
      <c r="BI10" s="612"/>
      <c r="BJ10" s="612"/>
      <c r="BK10" s="612"/>
      <c r="BL10" s="612"/>
      <c r="BM10" s="612"/>
      <c r="BN10" s="613"/>
      <c r="BO10" s="614">
        <v>2</v>
      </c>
      <c r="BP10" s="614"/>
      <c r="BQ10" s="614"/>
      <c r="BR10" s="614"/>
      <c r="BS10" s="615">
        <v>8745</v>
      </c>
      <c r="BT10" s="615"/>
      <c r="BU10" s="615"/>
      <c r="BV10" s="615"/>
      <c r="BW10" s="615"/>
      <c r="BX10" s="615"/>
      <c r="BY10" s="615"/>
      <c r="BZ10" s="615"/>
      <c r="CA10" s="615"/>
      <c r="CB10" s="619"/>
      <c r="CD10" s="608" t="s">
        <v>235</v>
      </c>
      <c r="CE10" s="609"/>
      <c r="CF10" s="609"/>
      <c r="CG10" s="609"/>
      <c r="CH10" s="609"/>
      <c r="CI10" s="609"/>
      <c r="CJ10" s="609"/>
      <c r="CK10" s="609"/>
      <c r="CL10" s="609"/>
      <c r="CM10" s="609"/>
      <c r="CN10" s="609"/>
      <c r="CO10" s="609"/>
      <c r="CP10" s="609"/>
      <c r="CQ10" s="610"/>
      <c r="CR10" s="611">
        <v>52090</v>
      </c>
      <c r="CS10" s="612"/>
      <c r="CT10" s="612"/>
      <c r="CU10" s="612"/>
      <c r="CV10" s="612"/>
      <c r="CW10" s="612"/>
      <c r="CX10" s="612"/>
      <c r="CY10" s="613"/>
      <c r="CZ10" s="614">
        <v>0.5</v>
      </c>
      <c r="DA10" s="614"/>
      <c r="DB10" s="614"/>
      <c r="DC10" s="614"/>
      <c r="DD10" s="620">
        <v>14662</v>
      </c>
      <c r="DE10" s="612"/>
      <c r="DF10" s="612"/>
      <c r="DG10" s="612"/>
      <c r="DH10" s="612"/>
      <c r="DI10" s="612"/>
      <c r="DJ10" s="612"/>
      <c r="DK10" s="612"/>
      <c r="DL10" s="612"/>
      <c r="DM10" s="612"/>
      <c r="DN10" s="612"/>
      <c r="DO10" s="612"/>
      <c r="DP10" s="613"/>
      <c r="DQ10" s="620">
        <v>19390</v>
      </c>
      <c r="DR10" s="612"/>
      <c r="DS10" s="612"/>
      <c r="DT10" s="612"/>
      <c r="DU10" s="612"/>
      <c r="DV10" s="612"/>
      <c r="DW10" s="612"/>
      <c r="DX10" s="612"/>
      <c r="DY10" s="612"/>
      <c r="DZ10" s="612"/>
      <c r="EA10" s="612"/>
      <c r="EB10" s="612"/>
      <c r="EC10" s="621"/>
    </row>
    <row r="11" spans="2:143" ht="11.25" customHeight="1" x14ac:dyDescent="0.2">
      <c r="B11" s="608" t="s">
        <v>236</v>
      </c>
      <c r="C11" s="609"/>
      <c r="D11" s="609"/>
      <c r="E11" s="609"/>
      <c r="F11" s="609"/>
      <c r="G11" s="609"/>
      <c r="H11" s="609"/>
      <c r="I11" s="609"/>
      <c r="J11" s="609"/>
      <c r="K11" s="609"/>
      <c r="L11" s="609"/>
      <c r="M11" s="609"/>
      <c r="N11" s="609"/>
      <c r="O11" s="609"/>
      <c r="P11" s="609"/>
      <c r="Q11" s="610"/>
      <c r="R11" s="611">
        <v>494119</v>
      </c>
      <c r="S11" s="612"/>
      <c r="T11" s="612"/>
      <c r="U11" s="612"/>
      <c r="V11" s="612"/>
      <c r="W11" s="612"/>
      <c r="X11" s="612"/>
      <c r="Y11" s="613"/>
      <c r="Z11" s="616">
        <v>4.3</v>
      </c>
      <c r="AA11" s="617"/>
      <c r="AB11" s="617"/>
      <c r="AC11" s="623"/>
      <c r="AD11" s="620">
        <v>494119</v>
      </c>
      <c r="AE11" s="612"/>
      <c r="AF11" s="612"/>
      <c r="AG11" s="612"/>
      <c r="AH11" s="612"/>
      <c r="AI11" s="612"/>
      <c r="AJ11" s="612"/>
      <c r="AK11" s="613"/>
      <c r="AL11" s="616">
        <v>7.3</v>
      </c>
      <c r="AM11" s="617"/>
      <c r="AN11" s="617"/>
      <c r="AO11" s="618"/>
      <c r="AP11" s="608" t="s">
        <v>237</v>
      </c>
      <c r="AQ11" s="609"/>
      <c r="AR11" s="609"/>
      <c r="AS11" s="609"/>
      <c r="AT11" s="609"/>
      <c r="AU11" s="609"/>
      <c r="AV11" s="609"/>
      <c r="AW11" s="609"/>
      <c r="AX11" s="609"/>
      <c r="AY11" s="609"/>
      <c r="AZ11" s="609"/>
      <c r="BA11" s="609"/>
      <c r="BB11" s="609"/>
      <c r="BC11" s="609"/>
      <c r="BD11" s="609"/>
      <c r="BE11" s="609"/>
      <c r="BF11" s="610"/>
      <c r="BG11" s="611">
        <v>178409</v>
      </c>
      <c r="BH11" s="612"/>
      <c r="BI11" s="612"/>
      <c r="BJ11" s="612"/>
      <c r="BK11" s="612"/>
      <c r="BL11" s="612"/>
      <c r="BM11" s="612"/>
      <c r="BN11" s="613"/>
      <c r="BO11" s="614">
        <v>6.8</v>
      </c>
      <c r="BP11" s="614"/>
      <c r="BQ11" s="614"/>
      <c r="BR11" s="614"/>
      <c r="BS11" s="615">
        <v>50900</v>
      </c>
      <c r="BT11" s="615"/>
      <c r="BU11" s="615"/>
      <c r="BV11" s="615"/>
      <c r="BW11" s="615"/>
      <c r="BX11" s="615"/>
      <c r="BY11" s="615"/>
      <c r="BZ11" s="615"/>
      <c r="CA11" s="615"/>
      <c r="CB11" s="619"/>
      <c r="CD11" s="608" t="s">
        <v>238</v>
      </c>
      <c r="CE11" s="609"/>
      <c r="CF11" s="609"/>
      <c r="CG11" s="609"/>
      <c r="CH11" s="609"/>
      <c r="CI11" s="609"/>
      <c r="CJ11" s="609"/>
      <c r="CK11" s="609"/>
      <c r="CL11" s="609"/>
      <c r="CM11" s="609"/>
      <c r="CN11" s="609"/>
      <c r="CO11" s="609"/>
      <c r="CP11" s="609"/>
      <c r="CQ11" s="610"/>
      <c r="CR11" s="611">
        <v>457539</v>
      </c>
      <c r="CS11" s="612"/>
      <c r="CT11" s="612"/>
      <c r="CU11" s="612"/>
      <c r="CV11" s="612"/>
      <c r="CW11" s="612"/>
      <c r="CX11" s="612"/>
      <c r="CY11" s="613"/>
      <c r="CZ11" s="614">
        <v>4.0999999999999996</v>
      </c>
      <c r="DA11" s="614"/>
      <c r="DB11" s="614"/>
      <c r="DC11" s="614"/>
      <c r="DD11" s="620">
        <v>114924</v>
      </c>
      <c r="DE11" s="612"/>
      <c r="DF11" s="612"/>
      <c r="DG11" s="612"/>
      <c r="DH11" s="612"/>
      <c r="DI11" s="612"/>
      <c r="DJ11" s="612"/>
      <c r="DK11" s="612"/>
      <c r="DL11" s="612"/>
      <c r="DM11" s="612"/>
      <c r="DN11" s="612"/>
      <c r="DO11" s="612"/>
      <c r="DP11" s="613"/>
      <c r="DQ11" s="620">
        <v>270336</v>
      </c>
      <c r="DR11" s="612"/>
      <c r="DS11" s="612"/>
      <c r="DT11" s="612"/>
      <c r="DU11" s="612"/>
      <c r="DV11" s="612"/>
      <c r="DW11" s="612"/>
      <c r="DX11" s="612"/>
      <c r="DY11" s="612"/>
      <c r="DZ11" s="612"/>
      <c r="EA11" s="612"/>
      <c r="EB11" s="612"/>
      <c r="EC11" s="621"/>
    </row>
    <row r="12" spans="2:143" ht="11.25" customHeight="1" x14ac:dyDescent="0.2">
      <c r="B12" s="608" t="s">
        <v>239</v>
      </c>
      <c r="C12" s="609"/>
      <c r="D12" s="609"/>
      <c r="E12" s="609"/>
      <c r="F12" s="609"/>
      <c r="G12" s="609"/>
      <c r="H12" s="609"/>
      <c r="I12" s="609"/>
      <c r="J12" s="609"/>
      <c r="K12" s="609"/>
      <c r="L12" s="609"/>
      <c r="M12" s="609"/>
      <c r="N12" s="609"/>
      <c r="O12" s="609"/>
      <c r="P12" s="609"/>
      <c r="Q12" s="610"/>
      <c r="R12" s="611" t="s">
        <v>122</v>
      </c>
      <c r="S12" s="612"/>
      <c r="T12" s="612"/>
      <c r="U12" s="612"/>
      <c r="V12" s="612"/>
      <c r="W12" s="612"/>
      <c r="X12" s="612"/>
      <c r="Y12" s="613"/>
      <c r="Z12" s="614" t="s">
        <v>122</v>
      </c>
      <c r="AA12" s="614"/>
      <c r="AB12" s="614"/>
      <c r="AC12" s="614"/>
      <c r="AD12" s="615" t="s">
        <v>122</v>
      </c>
      <c r="AE12" s="615"/>
      <c r="AF12" s="615"/>
      <c r="AG12" s="615"/>
      <c r="AH12" s="615"/>
      <c r="AI12" s="615"/>
      <c r="AJ12" s="615"/>
      <c r="AK12" s="615"/>
      <c r="AL12" s="616" t="s">
        <v>122</v>
      </c>
      <c r="AM12" s="617"/>
      <c r="AN12" s="617"/>
      <c r="AO12" s="618"/>
      <c r="AP12" s="608" t="s">
        <v>240</v>
      </c>
      <c r="AQ12" s="609"/>
      <c r="AR12" s="609"/>
      <c r="AS12" s="609"/>
      <c r="AT12" s="609"/>
      <c r="AU12" s="609"/>
      <c r="AV12" s="609"/>
      <c r="AW12" s="609"/>
      <c r="AX12" s="609"/>
      <c r="AY12" s="609"/>
      <c r="AZ12" s="609"/>
      <c r="BA12" s="609"/>
      <c r="BB12" s="609"/>
      <c r="BC12" s="609"/>
      <c r="BD12" s="609"/>
      <c r="BE12" s="609"/>
      <c r="BF12" s="610"/>
      <c r="BG12" s="611">
        <v>1349394</v>
      </c>
      <c r="BH12" s="612"/>
      <c r="BI12" s="612"/>
      <c r="BJ12" s="612"/>
      <c r="BK12" s="612"/>
      <c r="BL12" s="612"/>
      <c r="BM12" s="612"/>
      <c r="BN12" s="613"/>
      <c r="BO12" s="614">
        <v>51.3</v>
      </c>
      <c r="BP12" s="614"/>
      <c r="BQ12" s="614"/>
      <c r="BR12" s="614"/>
      <c r="BS12" s="615">
        <v>87860</v>
      </c>
      <c r="BT12" s="615"/>
      <c r="BU12" s="615"/>
      <c r="BV12" s="615"/>
      <c r="BW12" s="615"/>
      <c r="BX12" s="615"/>
      <c r="BY12" s="615"/>
      <c r="BZ12" s="615"/>
      <c r="CA12" s="615"/>
      <c r="CB12" s="619"/>
      <c r="CD12" s="608" t="s">
        <v>241</v>
      </c>
      <c r="CE12" s="609"/>
      <c r="CF12" s="609"/>
      <c r="CG12" s="609"/>
      <c r="CH12" s="609"/>
      <c r="CI12" s="609"/>
      <c r="CJ12" s="609"/>
      <c r="CK12" s="609"/>
      <c r="CL12" s="609"/>
      <c r="CM12" s="609"/>
      <c r="CN12" s="609"/>
      <c r="CO12" s="609"/>
      <c r="CP12" s="609"/>
      <c r="CQ12" s="610"/>
      <c r="CR12" s="611">
        <v>441877</v>
      </c>
      <c r="CS12" s="612"/>
      <c r="CT12" s="612"/>
      <c r="CU12" s="612"/>
      <c r="CV12" s="612"/>
      <c r="CW12" s="612"/>
      <c r="CX12" s="612"/>
      <c r="CY12" s="613"/>
      <c r="CZ12" s="614">
        <v>4</v>
      </c>
      <c r="DA12" s="614"/>
      <c r="DB12" s="614"/>
      <c r="DC12" s="614"/>
      <c r="DD12" s="620">
        <v>140091</v>
      </c>
      <c r="DE12" s="612"/>
      <c r="DF12" s="612"/>
      <c r="DG12" s="612"/>
      <c r="DH12" s="612"/>
      <c r="DI12" s="612"/>
      <c r="DJ12" s="612"/>
      <c r="DK12" s="612"/>
      <c r="DL12" s="612"/>
      <c r="DM12" s="612"/>
      <c r="DN12" s="612"/>
      <c r="DO12" s="612"/>
      <c r="DP12" s="613"/>
      <c r="DQ12" s="620">
        <v>233348</v>
      </c>
      <c r="DR12" s="612"/>
      <c r="DS12" s="612"/>
      <c r="DT12" s="612"/>
      <c r="DU12" s="612"/>
      <c r="DV12" s="612"/>
      <c r="DW12" s="612"/>
      <c r="DX12" s="612"/>
      <c r="DY12" s="612"/>
      <c r="DZ12" s="612"/>
      <c r="EA12" s="612"/>
      <c r="EB12" s="612"/>
      <c r="EC12" s="621"/>
    </row>
    <row r="13" spans="2:143" ht="11.25" customHeight="1" x14ac:dyDescent="0.2">
      <c r="B13" s="608" t="s">
        <v>242</v>
      </c>
      <c r="C13" s="609"/>
      <c r="D13" s="609"/>
      <c r="E13" s="609"/>
      <c r="F13" s="609"/>
      <c r="G13" s="609"/>
      <c r="H13" s="609"/>
      <c r="I13" s="609"/>
      <c r="J13" s="609"/>
      <c r="K13" s="609"/>
      <c r="L13" s="609"/>
      <c r="M13" s="609"/>
      <c r="N13" s="609"/>
      <c r="O13" s="609"/>
      <c r="P13" s="609"/>
      <c r="Q13" s="610"/>
      <c r="R13" s="611" t="s">
        <v>122</v>
      </c>
      <c r="S13" s="612"/>
      <c r="T13" s="612"/>
      <c r="U13" s="612"/>
      <c r="V13" s="612"/>
      <c r="W13" s="612"/>
      <c r="X13" s="612"/>
      <c r="Y13" s="613"/>
      <c r="Z13" s="614" t="s">
        <v>122</v>
      </c>
      <c r="AA13" s="614"/>
      <c r="AB13" s="614"/>
      <c r="AC13" s="614"/>
      <c r="AD13" s="615" t="s">
        <v>122</v>
      </c>
      <c r="AE13" s="615"/>
      <c r="AF13" s="615"/>
      <c r="AG13" s="615"/>
      <c r="AH13" s="615"/>
      <c r="AI13" s="615"/>
      <c r="AJ13" s="615"/>
      <c r="AK13" s="615"/>
      <c r="AL13" s="616" t="s">
        <v>122</v>
      </c>
      <c r="AM13" s="617"/>
      <c r="AN13" s="617"/>
      <c r="AO13" s="618"/>
      <c r="AP13" s="608" t="s">
        <v>243</v>
      </c>
      <c r="AQ13" s="609"/>
      <c r="AR13" s="609"/>
      <c r="AS13" s="609"/>
      <c r="AT13" s="609"/>
      <c r="AU13" s="609"/>
      <c r="AV13" s="609"/>
      <c r="AW13" s="609"/>
      <c r="AX13" s="609"/>
      <c r="AY13" s="609"/>
      <c r="AZ13" s="609"/>
      <c r="BA13" s="609"/>
      <c r="BB13" s="609"/>
      <c r="BC13" s="609"/>
      <c r="BD13" s="609"/>
      <c r="BE13" s="609"/>
      <c r="BF13" s="610"/>
      <c r="BG13" s="611">
        <v>1321672</v>
      </c>
      <c r="BH13" s="612"/>
      <c r="BI13" s="612"/>
      <c r="BJ13" s="612"/>
      <c r="BK13" s="612"/>
      <c r="BL13" s="612"/>
      <c r="BM13" s="612"/>
      <c r="BN13" s="613"/>
      <c r="BO13" s="614">
        <v>50.2</v>
      </c>
      <c r="BP13" s="614"/>
      <c r="BQ13" s="614"/>
      <c r="BR13" s="614"/>
      <c r="BS13" s="615">
        <v>87860</v>
      </c>
      <c r="BT13" s="615"/>
      <c r="BU13" s="615"/>
      <c r="BV13" s="615"/>
      <c r="BW13" s="615"/>
      <c r="BX13" s="615"/>
      <c r="BY13" s="615"/>
      <c r="BZ13" s="615"/>
      <c r="CA13" s="615"/>
      <c r="CB13" s="619"/>
      <c r="CD13" s="608" t="s">
        <v>244</v>
      </c>
      <c r="CE13" s="609"/>
      <c r="CF13" s="609"/>
      <c r="CG13" s="609"/>
      <c r="CH13" s="609"/>
      <c r="CI13" s="609"/>
      <c r="CJ13" s="609"/>
      <c r="CK13" s="609"/>
      <c r="CL13" s="609"/>
      <c r="CM13" s="609"/>
      <c r="CN13" s="609"/>
      <c r="CO13" s="609"/>
      <c r="CP13" s="609"/>
      <c r="CQ13" s="610"/>
      <c r="CR13" s="611">
        <v>1672859</v>
      </c>
      <c r="CS13" s="612"/>
      <c r="CT13" s="612"/>
      <c r="CU13" s="612"/>
      <c r="CV13" s="612"/>
      <c r="CW13" s="612"/>
      <c r="CX13" s="612"/>
      <c r="CY13" s="613"/>
      <c r="CZ13" s="614">
        <v>15.1</v>
      </c>
      <c r="DA13" s="614"/>
      <c r="DB13" s="614"/>
      <c r="DC13" s="614"/>
      <c r="DD13" s="620">
        <v>546652</v>
      </c>
      <c r="DE13" s="612"/>
      <c r="DF13" s="612"/>
      <c r="DG13" s="612"/>
      <c r="DH13" s="612"/>
      <c r="DI13" s="612"/>
      <c r="DJ13" s="612"/>
      <c r="DK13" s="612"/>
      <c r="DL13" s="612"/>
      <c r="DM13" s="612"/>
      <c r="DN13" s="612"/>
      <c r="DO13" s="612"/>
      <c r="DP13" s="613"/>
      <c r="DQ13" s="620">
        <v>1138827</v>
      </c>
      <c r="DR13" s="612"/>
      <c r="DS13" s="612"/>
      <c r="DT13" s="612"/>
      <c r="DU13" s="612"/>
      <c r="DV13" s="612"/>
      <c r="DW13" s="612"/>
      <c r="DX13" s="612"/>
      <c r="DY13" s="612"/>
      <c r="DZ13" s="612"/>
      <c r="EA13" s="612"/>
      <c r="EB13" s="612"/>
      <c r="EC13" s="621"/>
    </row>
    <row r="14" spans="2:143" ht="11.25" customHeight="1" x14ac:dyDescent="0.2">
      <c r="B14" s="608" t="s">
        <v>245</v>
      </c>
      <c r="C14" s="609"/>
      <c r="D14" s="609"/>
      <c r="E14" s="609"/>
      <c r="F14" s="609"/>
      <c r="G14" s="609"/>
      <c r="H14" s="609"/>
      <c r="I14" s="609"/>
      <c r="J14" s="609"/>
      <c r="K14" s="609"/>
      <c r="L14" s="609"/>
      <c r="M14" s="609"/>
      <c r="N14" s="609"/>
      <c r="O14" s="609"/>
      <c r="P14" s="609"/>
      <c r="Q14" s="610"/>
      <c r="R14" s="611" t="s">
        <v>122</v>
      </c>
      <c r="S14" s="612"/>
      <c r="T14" s="612"/>
      <c r="U14" s="612"/>
      <c r="V14" s="612"/>
      <c r="W14" s="612"/>
      <c r="X14" s="612"/>
      <c r="Y14" s="613"/>
      <c r="Z14" s="614" t="s">
        <v>122</v>
      </c>
      <c r="AA14" s="614"/>
      <c r="AB14" s="614"/>
      <c r="AC14" s="614"/>
      <c r="AD14" s="615" t="s">
        <v>122</v>
      </c>
      <c r="AE14" s="615"/>
      <c r="AF14" s="615"/>
      <c r="AG14" s="615"/>
      <c r="AH14" s="615"/>
      <c r="AI14" s="615"/>
      <c r="AJ14" s="615"/>
      <c r="AK14" s="615"/>
      <c r="AL14" s="616" t="s">
        <v>122</v>
      </c>
      <c r="AM14" s="617"/>
      <c r="AN14" s="617"/>
      <c r="AO14" s="618"/>
      <c r="AP14" s="608" t="s">
        <v>246</v>
      </c>
      <c r="AQ14" s="609"/>
      <c r="AR14" s="609"/>
      <c r="AS14" s="609"/>
      <c r="AT14" s="609"/>
      <c r="AU14" s="609"/>
      <c r="AV14" s="609"/>
      <c r="AW14" s="609"/>
      <c r="AX14" s="609"/>
      <c r="AY14" s="609"/>
      <c r="AZ14" s="609"/>
      <c r="BA14" s="609"/>
      <c r="BB14" s="609"/>
      <c r="BC14" s="609"/>
      <c r="BD14" s="609"/>
      <c r="BE14" s="609"/>
      <c r="BF14" s="610"/>
      <c r="BG14" s="611">
        <v>79234</v>
      </c>
      <c r="BH14" s="612"/>
      <c r="BI14" s="612"/>
      <c r="BJ14" s="612"/>
      <c r="BK14" s="612"/>
      <c r="BL14" s="612"/>
      <c r="BM14" s="612"/>
      <c r="BN14" s="613"/>
      <c r="BO14" s="614">
        <v>3</v>
      </c>
      <c r="BP14" s="614"/>
      <c r="BQ14" s="614"/>
      <c r="BR14" s="614"/>
      <c r="BS14" s="615" t="s">
        <v>122</v>
      </c>
      <c r="BT14" s="615"/>
      <c r="BU14" s="615"/>
      <c r="BV14" s="615"/>
      <c r="BW14" s="615"/>
      <c r="BX14" s="615"/>
      <c r="BY14" s="615"/>
      <c r="BZ14" s="615"/>
      <c r="CA14" s="615"/>
      <c r="CB14" s="619"/>
      <c r="CD14" s="608" t="s">
        <v>247</v>
      </c>
      <c r="CE14" s="609"/>
      <c r="CF14" s="609"/>
      <c r="CG14" s="609"/>
      <c r="CH14" s="609"/>
      <c r="CI14" s="609"/>
      <c r="CJ14" s="609"/>
      <c r="CK14" s="609"/>
      <c r="CL14" s="609"/>
      <c r="CM14" s="609"/>
      <c r="CN14" s="609"/>
      <c r="CO14" s="609"/>
      <c r="CP14" s="609"/>
      <c r="CQ14" s="610"/>
      <c r="CR14" s="611">
        <v>299869</v>
      </c>
      <c r="CS14" s="612"/>
      <c r="CT14" s="612"/>
      <c r="CU14" s="612"/>
      <c r="CV14" s="612"/>
      <c r="CW14" s="612"/>
      <c r="CX14" s="612"/>
      <c r="CY14" s="613"/>
      <c r="CZ14" s="614">
        <v>2.7</v>
      </c>
      <c r="DA14" s="614"/>
      <c r="DB14" s="614"/>
      <c r="DC14" s="614"/>
      <c r="DD14" s="620" t="s">
        <v>122</v>
      </c>
      <c r="DE14" s="612"/>
      <c r="DF14" s="612"/>
      <c r="DG14" s="612"/>
      <c r="DH14" s="612"/>
      <c r="DI14" s="612"/>
      <c r="DJ14" s="612"/>
      <c r="DK14" s="612"/>
      <c r="DL14" s="612"/>
      <c r="DM14" s="612"/>
      <c r="DN14" s="612"/>
      <c r="DO14" s="612"/>
      <c r="DP14" s="613"/>
      <c r="DQ14" s="620">
        <v>299469</v>
      </c>
      <c r="DR14" s="612"/>
      <c r="DS14" s="612"/>
      <c r="DT14" s="612"/>
      <c r="DU14" s="612"/>
      <c r="DV14" s="612"/>
      <c r="DW14" s="612"/>
      <c r="DX14" s="612"/>
      <c r="DY14" s="612"/>
      <c r="DZ14" s="612"/>
      <c r="EA14" s="612"/>
      <c r="EB14" s="612"/>
      <c r="EC14" s="621"/>
    </row>
    <row r="15" spans="2:143" ht="11.25" customHeight="1" x14ac:dyDescent="0.2">
      <c r="B15" s="608" t="s">
        <v>248</v>
      </c>
      <c r="C15" s="609"/>
      <c r="D15" s="609"/>
      <c r="E15" s="609"/>
      <c r="F15" s="609"/>
      <c r="G15" s="609"/>
      <c r="H15" s="609"/>
      <c r="I15" s="609"/>
      <c r="J15" s="609"/>
      <c r="K15" s="609"/>
      <c r="L15" s="609"/>
      <c r="M15" s="609"/>
      <c r="N15" s="609"/>
      <c r="O15" s="609"/>
      <c r="P15" s="609"/>
      <c r="Q15" s="610"/>
      <c r="R15" s="611">
        <v>14094</v>
      </c>
      <c r="S15" s="612"/>
      <c r="T15" s="612"/>
      <c r="U15" s="612"/>
      <c r="V15" s="612"/>
      <c r="W15" s="612"/>
      <c r="X15" s="612"/>
      <c r="Y15" s="613"/>
      <c r="Z15" s="614">
        <v>0.1</v>
      </c>
      <c r="AA15" s="614"/>
      <c r="AB15" s="614"/>
      <c r="AC15" s="614"/>
      <c r="AD15" s="615">
        <v>14094</v>
      </c>
      <c r="AE15" s="615"/>
      <c r="AF15" s="615"/>
      <c r="AG15" s="615"/>
      <c r="AH15" s="615"/>
      <c r="AI15" s="615"/>
      <c r="AJ15" s="615"/>
      <c r="AK15" s="615"/>
      <c r="AL15" s="616">
        <v>0.2</v>
      </c>
      <c r="AM15" s="617"/>
      <c r="AN15" s="617"/>
      <c r="AO15" s="618"/>
      <c r="AP15" s="608" t="s">
        <v>249</v>
      </c>
      <c r="AQ15" s="609"/>
      <c r="AR15" s="609"/>
      <c r="AS15" s="609"/>
      <c r="AT15" s="609"/>
      <c r="AU15" s="609"/>
      <c r="AV15" s="609"/>
      <c r="AW15" s="609"/>
      <c r="AX15" s="609"/>
      <c r="AY15" s="609"/>
      <c r="AZ15" s="609"/>
      <c r="BA15" s="609"/>
      <c r="BB15" s="609"/>
      <c r="BC15" s="609"/>
      <c r="BD15" s="609"/>
      <c r="BE15" s="609"/>
      <c r="BF15" s="610"/>
      <c r="BG15" s="611">
        <v>114820</v>
      </c>
      <c r="BH15" s="612"/>
      <c r="BI15" s="612"/>
      <c r="BJ15" s="612"/>
      <c r="BK15" s="612"/>
      <c r="BL15" s="612"/>
      <c r="BM15" s="612"/>
      <c r="BN15" s="613"/>
      <c r="BO15" s="614">
        <v>4.4000000000000004</v>
      </c>
      <c r="BP15" s="614"/>
      <c r="BQ15" s="614"/>
      <c r="BR15" s="614"/>
      <c r="BS15" s="615" t="s">
        <v>122</v>
      </c>
      <c r="BT15" s="615"/>
      <c r="BU15" s="615"/>
      <c r="BV15" s="615"/>
      <c r="BW15" s="615"/>
      <c r="BX15" s="615"/>
      <c r="BY15" s="615"/>
      <c r="BZ15" s="615"/>
      <c r="CA15" s="615"/>
      <c r="CB15" s="619"/>
      <c r="CD15" s="608" t="s">
        <v>250</v>
      </c>
      <c r="CE15" s="609"/>
      <c r="CF15" s="609"/>
      <c r="CG15" s="609"/>
      <c r="CH15" s="609"/>
      <c r="CI15" s="609"/>
      <c r="CJ15" s="609"/>
      <c r="CK15" s="609"/>
      <c r="CL15" s="609"/>
      <c r="CM15" s="609"/>
      <c r="CN15" s="609"/>
      <c r="CO15" s="609"/>
      <c r="CP15" s="609"/>
      <c r="CQ15" s="610"/>
      <c r="CR15" s="611">
        <v>1089914</v>
      </c>
      <c r="CS15" s="612"/>
      <c r="CT15" s="612"/>
      <c r="CU15" s="612"/>
      <c r="CV15" s="612"/>
      <c r="CW15" s="612"/>
      <c r="CX15" s="612"/>
      <c r="CY15" s="613"/>
      <c r="CZ15" s="614">
        <v>9.8000000000000007</v>
      </c>
      <c r="DA15" s="614"/>
      <c r="DB15" s="614"/>
      <c r="DC15" s="614"/>
      <c r="DD15" s="620">
        <v>38998</v>
      </c>
      <c r="DE15" s="612"/>
      <c r="DF15" s="612"/>
      <c r="DG15" s="612"/>
      <c r="DH15" s="612"/>
      <c r="DI15" s="612"/>
      <c r="DJ15" s="612"/>
      <c r="DK15" s="612"/>
      <c r="DL15" s="612"/>
      <c r="DM15" s="612"/>
      <c r="DN15" s="612"/>
      <c r="DO15" s="612"/>
      <c r="DP15" s="613"/>
      <c r="DQ15" s="620">
        <v>921115</v>
      </c>
      <c r="DR15" s="612"/>
      <c r="DS15" s="612"/>
      <c r="DT15" s="612"/>
      <c r="DU15" s="612"/>
      <c r="DV15" s="612"/>
      <c r="DW15" s="612"/>
      <c r="DX15" s="612"/>
      <c r="DY15" s="612"/>
      <c r="DZ15" s="612"/>
      <c r="EA15" s="612"/>
      <c r="EB15" s="612"/>
      <c r="EC15" s="621"/>
    </row>
    <row r="16" spans="2:143" ht="11.25" customHeight="1" x14ac:dyDescent="0.2">
      <c r="B16" s="608" t="s">
        <v>251</v>
      </c>
      <c r="C16" s="609"/>
      <c r="D16" s="609"/>
      <c r="E16" s="609"/>
      <c r="F16" s="609"/>
      <c r="G16" s="609"/>
      <c r="H16" s="609"/>
      <c r="I16" s="609"/>
      <c r="J16" s="609"/>
      <c r="K16" s="609"/>
      <c r="L16" s="609"/>
      <c r="M16" s="609"/>
      <c r="N16" s="609"/>
      <c r="O16" s="609"/>
      <c r="P16" s="609"/>
      <c r="Q16" s="610"/>
      <c r="R16" s="611">
        <v>46312</v>
      </c>
      <c r="S16" s="612"/>
      <c r="T16" s="612"/>
      <c r="U16" s="612"/>
      <c r="V16" s="612"/>
      <c r="W16" s="612"/>
      <c r="X16" s="612"/>
      <c r="Y16" s="613"/>
      <c r="Z16" s="614">
        <v>0.4</v>
      </c>
      <c r="AA16" s="614"/>
      <c r="AB16" s="614"/>
      <c r="AC16" s="614"/>
      <c r="AD16" s="615">
        <v>46312</v>
      </c>
      <c r="AE16" s="615"/>
      <c r="AF16" s="615"/>
      <c r="AG16" s="615"/>
      <c r="AH16" s="615"/>
      <c r="AI16" s="615"/>
      <c r="AJ16" s="615"/>
      <c r="AK16" s="615"/>
      <c r="AL16" s="616">
        <v>0.7</v>
      </c>
      <c r="AM16" s="617"/>
      <c r="AN16" s="617"/>
      <c r="AO16" s="618"/>
      <c r="AP16" s="608" t="s">
        <v>252</v>
      </c>
      <c r="AQ16" s="609"/>
      <c r="AR16" s="609"/>
      <c r="AS16" s="609"/>
      <c r="AT16" s="609"/>
      <c r="AU16" s="609"/>
      <c r="AV16" s="609"/>
      <c r="AW16" s="609"/>
      <c r="AX16" s="609"/>
      <c r="AY16" s="609"/>
      <c r="AZ16" s="609"/>
      <c r="BA16" s="609"/>
      <c r="BB16" s="609"/>
      <c r="BC16" s="609"/>
      <c r="BD16" s="609"/>
      <c r="BE16" s="609"/>
      <c r="BF16" s="610"/>
      <c r="BG16" s="611" t="s">
        <v>122</v>
      </c>
      <c r="BH16" s="612"/>
      <c r="BI16" s="612"/>
      <c r="BJ16" s="612"/>
      <c r="BK16" s="612"/>
      <c r="BL16" s="612"/>
      <c r="BM16" s="612"/>
      <c r="BN16" s="613"/>
      <c r="BO16" s="614" t="s">
        <v>122</v>
      </c>
      <c r="BP16" s="614"/>
      <c r="BQ16" s="614"/>
      <c r="BR16" s="614"/>
      <c r="BS16" s="615" t="s">
        <v>122</v>
      </c>
      <c r="BT16" s="615"/>
      <c r="BU16" s="615"/>
      <c r="BV16" s="615"/>
      <c r="BW16" s="615"/>
      <c r="BX16" s="615"/>
      <c r="BY16" s="615"/>
      <c r="BZ16" s="615"/>
      <c r="CA16" s="615"/>
      <c r="CB16" s="619"/>
      <c r="CD16" s="608" t="s">
        <v>253</v>
      </c>
      <c r="CE16" s="609"/>
      <c r="CF16" s="609"/>
      <c r="CG16" s="609"/>
      <c r="CH16" s="609"/>
      <c r="CI16" s="609"/>
      <c r="CJ16" s="609"/>
      <c r="CK16" s="609"/>
      <c r="CL16" s="609"/>
      <c r="CM16" s="609"/>
      <c r="CN16" s="609"/>
      <c r="CO16" s="609"/>
      <c r="CP16" s="609"/>
      <c r="CQ16" s="610"/>
      <c r="CR16" s="611">
        <v>58855</v>
      </c>
      <c r="CS16" s="612"/>
      <c r="CT16" s="612"/>
      <c r="CU16" s="612"/>
      <c r="CV16" s="612"/>
      <c r="CW16" s="612"/>
      <c r="CX16" s="612"/>
      <c r="CY16" s="613"/>
      <c r="CZ16" s="614">
        <v>0.5</v>
      </c>
      <c r="DA16" s="614"/>
      <c r="DB16" s="614"/>
      <c r="DC16" s="614"/>
      <c r="DD16" s="620" t="s">
        <v>122</v>
      </c>
      <c r="DE16" s="612"/>
      <c r="DF16" s="612"/>
      <c r="DG16" s="612"/>
      <c r="DH16" s="612"/>
      <c r="DI16" s="612"/>
      <c r="DJ16" s="612"/>
      <c r="DK16" s="612"/>
      <c r="DL16" s="612"/>
      <c r="DM16" s="612"/>
      <c r="DN16" s="612"/>
      <c r="DO16" s="612"/>
      <c r="DP16" s="613"/>
      <c r="DQ16" s="620">
        <v>2344</v>
      </c>
      <c r="DR16" s="612"/>
      <c r="DS16" s="612"/>
      <c r="DT16" s="612"/>
      <c r="DU16" s="612"/>
      <c r="DV16" s="612"/>
      <c r="DW16" s="612"/>
      <c r="DX16" s="612"/>
      <c r="DY16" s="612"/>
      <c r="DZ16" s="612"/>
      <c r="EA16" s="612"/>
      <c r="EB16" s="612"/>
      <c r="EC16" s="621"/>
    </row>
    <row r="17" spans="2:133" ht="11.25" customHeight="1" x14ac:dyDescent="0.2">
      <c r="B17" s="608" t="s">
        <v>254</v>
      </c>
      <c r="C17" s="609"/>
      <c r="D17" s="609"/>
      <c r="E17" s="609"/>
      <c r="F17" s="609"/>
      <c r="G17" s="609"/>
      <c r="H17" s="609"/>
      <c r="I17" s="609"/>
      <c r="J17" s="609"/>
      <c r="K17" s="609"/>
      <c r="L17" s="609"/>
      <c r="M17" s="609"/>
      <c r="N17" s="609"/>
      <c r="O17" s="609"/>
      <c r="P17" s="609"/>
      <c r="Q17" s="610"/>
      <c r="R17" s="611">
        <v>101444</v>
      </c>
      <c r="S17" s="612"/>
      <c r="T17" s="612"/>
      <c r="U17" s="612"/>
      <c r="V17" s="612"/>
      <c r="W17" s="612"/>
      <c r="X17" s="612"/>
      <c r="Y17" s="613"/>
      <c r="Z17" s="614">
        <v>0.9</v>
      </c>
      <c r="AA17" s="614"/>
      <c r="AB17" s="614"/>
      <c r="AC17" s="614"/>
      <c r="AD17" s="615">
        <v>101444</v>
      </c>
      <c r="AE17" s="615"/>
      <c r="AF17" s="615"/>
      <c r="AG17" s="615"/>
      <c r="AH17" s="615"/>
      <c r="AI17" s="615"/>
      <c r="AJ17" s="615"/>
      <c r="AK17" s="615"/>
      <c r="AL17" s="616">
        <v>1.5</v>
      </c>
      <c r="AM17" s="617"/>
      <c r="AN17" s="617"/>
      <c r="AO17" s="618"/>
      <c r="AP17" s="608" t="s">
        <v>255</v>
      </c>
      <c r="AQ17" s="609"/>
      <c r="AR17" s="609"/>
      <c r="AS17" s="609"/>
      <c r="AT17" s="609"/>
      <c r="AU17" s="609"/>
      <c r="AV17" s="609"/>
      <c r="AW17" s="609"/>
      <c r="AX17" s="609"/>
      <c r="AY17" s="609"/>
      <c r="AZ17" s="609"/>
      <c r="BA17" s="609"/>
      <c r="BB17" s="609"/>
      <c r="BC17" s="609"/>
      <c r="BD17" s="609"/>
      <c r="BE17" s="609"/>
      <c r="BF17" s="610"/>
      <c r="BG17" s="611" t="s">
        <v>122</v>
      </c>
      <c r="BH17" s="612"/>
      <c r="BI17" s="612"/>
      <c r="BJ17" s="612"/>
      <c r="BK17" s="612"/>
      <c r="BL17" s="612"/>
      <c r="BM17" s="612"/>
      <c r="BN17" s="613"/>
      <c r="BO17" s="614" t="s">
        <v>122</v>
      </c>
      <c r="BP17" s="614"/>
      <c r="BQ17" s="614"/>
      <c r="BR17" s="614"/>
      <c r="BS17" s="615" t="s">
        <v>122</v>
      </c>
      <c r="BT17" s="615"/>
      <c r="BU17" s="615"/>
      <c r="BV17" s="615"/>
      <c r="BW17" s="615"/>
      <c r="BX17" s="615"/>
      <c r="BY17" s="615"/>
      <c r="BZ17" s="615"/>
      <c r="CA17" s="615"/>
      <c r="CB17" s="619"/>
      <c r="CD17" s="608" t="s">
        <v>256</v>
      </c>
      <c r="CE17" s="609"/>
      <c r="CF17" s="609"/>
      <c r="CG17" s="609"/>
      <c r="CH17" s="609"/>
      <c r="CI17" s="609"/>
      <c r="CJ17" s="609"/>
      <c r="CK17" s="609"/>
      <c r="CL17" s="609"/>
      <c r="CM17" s="609"/>
      <c r="CN17" s="609"/>
      <c r="CO17" s="609"/>
      <c r="CP17" s="609"/>
      <c r="CQ17" s="610"/>
      <c r="CR17" s="611">
        <v>886942</v>
      </c>
      <c r="CS17" s="612"/>
      <c r="CT17" s="612"/>
      <c r="CU17" s="612"/>
      <c r="CV17" s="612"/>
      <c r="CW17" s="612"/>
      <c r="CX17" s="612"/>
      <c r="CY17" s="613"/>
      <c r="CZ17" s="614">
        <v>8</v>
      </c>
      <c r="DA17" s="614"/>
      <c r="DB17" s="614"/>
      <c r="DC17" s="614"/>
      <c r="DD17" s="620" t="s">
        <v>122</v>
      </c>
      <c r="DE17" s="612"/>
      <c r="DF17" s="612"/>
      <c r="DG17" s="612"/>
      <c r="DH17" s="612"/>
      <c r="DI17" s="612"/>
      <c r="DJ17" s="612"/>
      <c r="DK17" s="612"/>
      <c r="DL17" s="612"/>
      <c r="DM17" s="612"/>
      <c r="DN17" s="612"/>
      <c r="DO17" s="612"/>
      <c r="DP17" s="613"/>
      <c r="DQ17" s="620">
        <v>821059</v>
      </c>
      <c r="DR17" s="612"/>
      <c r="DS17" s="612"/>
      <c r="DT17" s="612"/>
      <c r="DU17" s="612"/>
      <c r="DV17" s="612"/>
      <c r="DW17" s="612"/>
      <c r="DX17" s="612"/>
      <c r="DY17" s="612"/>
      <c r="DZ17" s="612"/>
      <c r="EA17" s="612"/>
      <c r="EB17" s="612"/>
      <c r="EC17" s="621"/>
    </row>
    <row r="18" spans="2:133" ht="11.25" customHeight="1" x14ac:dyDescent="0.2">
      <c r="B18" s="608" t="s">
        <v>257</v>
      </c>
      <c r="C18" s="609"/>
      <c r="D18" s="609"/>
      <c r="E18" s="609"/>
      <c r="F18" s="609"/>
      <c r="G18" s="609"/>
      <c r="H18" s="609"/>
      <c r="I18" s="609"/>
      <c r="J18" s="609"/>
      <c r="K18" s="609"/>
      <c r="L18" s="609"/>
      <c r="M18" s="609"/>
      <c r="N18" s="609"/>
      <c r="O18" s="609"/>
      <c r="P18" s="609"/>
      <c r="Q18" s="610"/>
      <c r="R18" s="611">
        <v>12174</v>
      </c>
      <c r="S18" s="612"/>
      <c r="T18" s="612"/>
      <c r="U18" s="612"/>
      <c r="V18" s="612"/>
      <c r="W18" s="612"/>
      <c r="X18" s="612"/>
      <c r="Y18" s="613"/>
      <c r="Z18" s="614">
        <v>0.1</v>
      </c>
      <c r="AA18" s="614"/>
      <c r="AB18" s="614"/>
      <c r="AC18" s="614"/>
      <c r="AD18" s="615">
        <v>12174</v>
      </c>
      <c r="AE18" s="615"/>
      <c r="AF18" s="615"/>
      <c r="AG18" s="615"/>
      <c r="AH18" s="615"/>
      <c r="AI18" s="615"/>
      <c r="AJ18" s="615"/>
      <c r="AK18" s="615"/>
      <c r="AL18" s="616">
        <v>0.2</v>
      </c>
      <c r="AM18" s="617"/>
      <c r="AN18" s="617"/>
      <c r="AO18" s="618"/>
      <c r="AP18" s="608" t="s">
        <v>258</v>
      </c>
      <c r="AQ18" s="609"/>
      <c r="AR18" s="609"/>
      <c r="AS18" s="609"/>
      <c r="AT18" s="609"/>
      <c r="AU18" s="609"/>
      <c r="AV18" s="609"/>
      <c r="AW18" s="609"/>
      <c r="AX18" s="609"/>
      <c r="AY18" s="609"/>
      <c r="AZ18" s="609"/>
      <c r="BA18" s="609"/>
      <c r="BB18" s="609"/>
      <c r="BC18" s="609"/>
      <c r="BD18" s="609"/>
      <c r="BE18" s="609"/>
      <c r="BF18" s="610"/>
      <c r="BG18" s="611" t="s">
        <v>122</v>
      </c>
      <c r="BH18" s="612"/>
      <c r="BI18" s="612"/>
      <c r="BJ18" s="612"/>
      <c r="BK18" s="612"/>
      <c r="BL18" s="612"/>
      <c r="BM18" s="612"/>
      <c r="BN18" s="613"/>
      <c r="BO18" s="614" t="s">
        <v>122</v>
      </c>
      <c r="BP18" s="614"/>
      <c r="BQ18" s="614"/>
      <c r="BR18" s="614"/>
      <c r="BS18" s="615" t="s">
        <v>122</v>
      </c>
      <c r="BT18" s="615"/>
      <c r="BU18" s="615"/>
      <c r="BV18" s="615"/>
      <c r="BW18" s="615"/>
      <c r="BX18" s="615"/>
      <c r="BY18" s="615"/>
      <c r="BZ18" s="615"/>
      <c r="CA18" s="615"/>
      <c r="CB18" s="619"/>
      <c r="CD18" s="608" t="s">
        <v>259</v>
      </c>
      <c r="CE18" s="609"/>
      <c r="CF18" s="609"/>
      <c r="CG18" s="609"/>
      <c r="CH18" s="609"/>
      <c r="CI18" s="609"/>
      <c r="CJ18" s="609"/>
      <c r="CK18" s="609"/>
      <c r="CL18" s="609"/>
      <c r="CM18" s="609"/>
      <c r="CN18" s="609"/>
      <c r="CO18" s="609"/>
      <c r="CP18" s="609"/>
      <c r="CQ18" s="610"/>
      <c r="CR18" s="611" t="s">
        <v>122</v>
      </c>
      <c r="CS18" s="612"/>
      <c r="CT18" s="612"/>
      <c r="CU18" s="612"/>
      <c r="CV18" s="612"/>
      <c r="CW18" s="612"/>
      <c r="CX18" s="612"/>
      <c r="CY18" s="613"/>
      <c r="CZ18" s="614" t="s">
        <v>122</v>
      </c>
      <c r="DA18" s="614"/>
      <c r="DB18" s="614"/>
      <c r="DC18" s="614"/>
      <c r="DD18" s="620" t="s">
        <v>122</v>
      </c>
      <c r="DE18" s="612"/>
      <c r="DF18" s="612"/>
      <c r="DG18" s="612"/>
      <c r="DH18" s="612"/>
      <c r="DI18" s="612"/>
      <c r="DJ18" s="612"/>
      <c r="DK18" s="612"/>
      <c r="DL18" s="612"/>
      <c r="DM18" s="612"/>
      <c r="DN18" s="612"/>
      <c r="DO18" s="612"/>
      <c r="DP18" s="613"/>
      <c r="DQ18" s="620" t="s">
        <v>122</v>
      </c>
      <c r="DR18" s="612"/>
      <c r="DS18" s="612"/>
      <c r="DT18" s="612"/>
      <c r="DU18" s="612"/>
      <c r="DV18" s="612"/>
      <c r="DW18" s="612"/>
      <c r="DX18" s="612"/>
      <c r="DY18" s="612"/>
      <c r="DZ18" s="612"/>
      <c r="EA18" s="612"/>
      <c r="EB18" s="612"/>
      <c r="EC18" s="621"/>
    </row>
    <row r="19" spans="2:133" ht="11.25" customHeight="1" x14ac:dyDescent="0.2">
      <c r="B19" s="608" t="s">
        <v>260</v>
      </c>
      <c r="C19" s="609"/>
      <c r="D19" s="609"/>
      <c r="E19" s="609"/>
      <c r="F19" s="609"/>
      <c r="G19" s="609"/>
      <c r="H19" s="609"/>
      <c r="I19" s="609"/>
      <c r="J19" s="609"/>
      <c r="K19" s="609"/>
      <c r="L19" s="609"/>
      <c r="M19" s="609"/>
      <c r="N19" s="609"/>
      <c r="O19" s="609"/>
      <c r="P19" s="609"/>
      <c r="Q19" s="610"/>
      <c r="R19" s="611">
        <v>82648</v>
      </c>
      <c r="S19" s="612"/>
      <c r="T19" s="612"/>
      <c r="U19" s="612"/>
      <c r="V19" s="612"/>
      <c r="W19" s="612"/>
      <c r="X19" s="612"/>
      <c r="Y19" s="613"/>
      <c r="Z19" s="614">
        <v>0.7</v>
      </c>
      <c r="AA19" s="614"/>
      <c r="AB19" s="614"/>
      <c r="AC19" s="614"/>
      <c r="AD19" s="615">
        <v>82648</v>
      </c>
      <c r="AE19" s="615"/>
      <c r="AF19" s="615"/>
      <c r="AG19" s="615"/>
      <c r="AH19" s="615"/>
      <c r="AI19" s="615"/>
      <c r="AJ19" s="615"/>
      <c r="AK19" s="615"/>
      <c r="AL19" s="616">
        <v>1.2</v>
      </c>
      <c r="AM19" s="617"/>
      <c r="AN19" s="617"/>
      <c r="AO19" s="618"/>
      <c r="AP19" s="608" t="s">
        <v>261</v>
      </c>
      <c r="AQ19" s="609"/>
      <c r="AR19" s="609"/>
      <c r="AS19" s="609"/>
      <c r="AT19" s="609"/>
      <c r="AU19" s="609"/>
      <c r="AV19" s="609"/>
      <c r="AW19" s="609"/>
      <c r="AX19" s="609"/>
      <c r="AY19" s="609"/>
      <c r="AZ19" s="609"/>
      <c r="BA19" s="609"/>
      <c r="BB19" s="609"/>
      <c r="BC19" s="609"/>
      <c r="BD19" s="609"/>
      <c r="BE19" s="609"/>
      <c r="BF19" s="610"/>
      <c r="BG19" s="611">
        <v>1810</v>
      </c>
      <c r="BH19" s="612"/>
      <c r="BI19" s="612"/>
      <c r="BJ19" s="612"/>
      <c r="BK19" s="612"/>
      <c r="BL19" s="612"/>
      <c r="BM19" s="612"/>
      <c r="BN19" s="613"/>
      <c r="BO19" s="614">
        <v>0.1</v>
      </c>
      <c r="BP19" s="614"/>
      <c r="BQ19" s="614"/>
      <c r="BR19" s="614"/>
      <c r="BS19" s="615" t="s">
        <v>122</v>
      </c>
      <c r="BT19" s="615"/>
      <c r="BU19" s="615"/>
      <c r="BV19" s="615"/>
      <c r="BW19" s="615"/>
      <c r="BX19" s="615"/>
      <c r="BY19" s="615"/>
      <c r="BZ19" s="615"/>
      <c r="CA19" s="615"/>
      <c r="CB19" s="619"/>
      <c r="CD19" s="608" t="s">
        <v>262</v>
      </c>
      <c r="CE19" s="609"/>
      <c r="CF19" s="609"/>
      <c r="CG19" s="609"/>
      <c r="CH19" s="609"/>
      <c r="CI19" s="609"/>
      <c r="CJ19" s="609"/>
      <c r="CK19" s="609"/>
      <c r="CL19" s="609"/>
      <c r="CM19" s="609"/>
      <c r="CN19" s="609"/>
      <c r="CO19" s="609"/>
      <c r="CP19" s="609"/>
      <c r="CQ19" s="610"/>
      <c r="CR19" s="611" t="s">
        <v>122</v>
      </c>
      <c r="CS19" s="612"/>
      <c r="CT19" s="612"/>
      <c r="CU19" s="612"/>
      <c r="CV19" s="612"/>
      <c r="CW19" s="612"/>
      <c r="CX19" s="612"/>
      <c r="CY19" s="613"/>
      <c r="CZ19" s="614" t="s">
        <v>122</v>
      </c>
      <c r="DA19" s="614"/>
      <c r="DB19" s="614"/>
      <c r="DC19" s="614"/>
      <c r="DD19" s="620" t="s">
        <v>122</v>
      </c>
      <c r="DE19" s="612"/>
      <c r="DF19" s="612"/>
      <c r="DG19" s="612"/>
      <c r="DH19" s="612"/>
      <c r="DI19" s="612"/>
      <c r="DJ19" s="612"/>
      <c r="DK19" s="612"/>
      <c r="DL19" s="612"/>
      <c r="DM19" s="612"/>
      <c r="DN19" s="612"/>
      <c r="DO19" s="612"/>
      <c r="DP19" s="613"/>
      <c r="DQ19" s="620" t="s">
        <v>122</v>
      </c>
      <c r="DR19" s="612"/>
      <c r="DS19" s="612"/>
      <c r="DT19" s="612"/>
      <c r="DU19" s="612"/>
      <c r="DV19" s="612"/>
      <c r="DW19" s="612"/>
      <c r="DX19" s="612"/>
      <c r="DY19" s="612"/>
      <c r="DZ19" s="612"/>
      <c r="EA19" s="612"/>
      <c r="EB19" s="612"/>
      <c r="EC19" s="621"/>
    </row>
    <row r="20" spans="2:133" ht="11.25" customHeight="1" x14ac:dyDescent="0.2">
      <c r="B20" s="624" t="s">
        <v>263</v>
      </c>
      <c r="C20" s="625"/>
      <c r="D20" s="625"/>
      <c r="E20" s="625"/>
      <c r="F20" s="625"/>
      <c r="G20" s="625"/>
      <c r="H20" s="625"/>
      <c r="I20" s="625"/>
      <c r="J20" s="625"/>
      <c r="K20" s="625"/>
      <c r="L20" s="625"/>
      <c r="M20" s="625"/>
      <c r="N20" s="625"/>
      <c r="O20" s="625"/>
      <c r="P20" s="625"/>
      <c r="Q20" s="626"/>
      <c r="R20" s="611">
        <v>6622</v>
      </c>
      <c r="S20" s="612"/>
      <c r="T20" s="612"/>
      <c r="U20" s="612"/>
      <c r="V20" s="612"/>
      <c r="W20" s="612"/>
      <c r="X20" s="612"/>
      <c r="Y20" s="613"/>
      <c r="Z20" s="614">
        <v>0.1</v>
      </c>
      <c r="AA20" s="614"/>
      <c r="AB20" s="614"/>
      <c r="AC20" s="614"/>
      <c r="AD20" s="615">
        <v>6622</v>
      </c>
      <c r="AE20" s="615"/>
      <c r="AF20" s="615"/>
      <c r="AG20" s="615"/>
      <c r="AH20" s="615"/>
      <c r="AI20" s="615"/>
      <c r="AJ20" s="615"/>
      <c r="AK20" s="615"/>
      <c r="AL20" s="616">
        <v>0.1</v>
      </c>
      <c r="AM20" s="617"/>
      <c r="AN20" s="617"/>
      <c r="AO20" s="618"/>
      <c r="AP20" s="608" t="s">
        <v>264</v>
      </c>
      <c r="AQ20" s="609"/>
      <c r="AR20" s="609"/>
      <c r="AS20" s="609"/>
      <c r="AT20" s="609"/>
      <c r="AU20" s="609"/>
      <c r="AV20" s="609"/>
      <c r="AW20" s="609"/>
      <c r="AX20" s="609"/>
      <c r="AY20" s="609"/>
      <c r="AZ20" s="609"/>
      <c r="BA20" s="609"/>
      <c r="BB20" s="609"/>
      <c r="BC20" s="609"/>
      <c r="BD20" s="609"/>
      <c r="BE20" s="609"/>
      <c r="BF20" s="610"/>
      <c r="BG20" s="611">
        <v>1810</v>
      </c>
      <c r="BH20" s="612"/>
      <c r="BI20" s="612"/>
      <c r="BJ20" s="612"/>
      <c r="BK20" s="612"/>
      <c r="BL20" s="612"/>
      <c r="BM20" s="612"/>
      <c r="BN20" s="613"/>
      <c r="BO20" s="614">
        <v>0.1</v>
      </c>
      <c r="BP20" s="614"/>
      <c r="BQ20" s="614"/>
      <c r="BR20" s="614"/>
      <c r="BS20" s="615" t="s">
        <v>122</v>
      </c>
      <c r="BT20" s="615"/>
      <c r="BU20" s="615"/>
      <c r="BV20" s="615"/>
      <c r="BW20" s="615"/>
      <c r="BX20" s="615"/>
      <c r="BY20" s="615"/>
      <c r="BZ20" s="615"/>
      <c r="CA20" s="615"/>
      <c r="CB20" s="619"/>
      <c r="CD20" s="608" t="s">
        <v>265</v>
      </c>
      <c r="CE20" s="609"/>
      <c r="CF20" s="609"/>
      <c r="CG20" s="609"/>
      <c r="CH20" s="609"/>
      <c r="CI20" s="609"/>
      <c r="CJ20" s="609"/>
      <c r="CK20" s="609"/>
      <c r="CL20" s="609"/>
      <c r="CM20" s="609"/>
      <c r="CN20" s="609"/>
      <c r="CO20" s="609"/>
      <c r="CP20" s="609"/>
      <c r="CQ20" s="610"/>
      <c r="CR20" s="611">
        <v>11109856</v>
      </c>
      <c r="CS20" s="612"/>
      <c r="CT20" s="612"/>
      <c r="CU20" s="612"/>
      <c r="CV20" s="612"/>
      <c r="CW20" s="612"/>
      <c r="CX20" s="612"/>
      <c r="CY20" s="613"/>
      <c r="CZ20" s="614">
        <v>100</v>
      </c>
      <c r="DA20" s="614"/>
      <c r="DB20" s="614"/>
      <c r="DC20" s="614"/>
      <c r="DD20" s="620">
        <v>1178724</v>
      </c>
      <c r="DE20" s="612"/>
      <c r="DF20" s="612"/>
      <c r="DG20" s="612"/>
      <c r="DH20" s="612"/>
      <c r="DI20" s="612"/>
      <c r="DJ20" s="612"/>
      <c r="DK20" s="612"/>
      <c r="DL20" s="612"/>
      <c r="DM20" s="612"/>
      <c r="DN20" s="612"/>
      <c r="DO20" s="612"/>
      <c r="DP20" s="613"/>
      <c r="DQ20" s="620">
        <v>7999561</v>
      </c>
      <c r="DR20" s="612"/>
      <c r="DS20" s="612"/>
      <c r="DT20" s="612"/>
      <c r="DU20" s="612"/>
      <c r="DV20" s="612"/>
      <c r="DW20" s="612"/>
      <c r="DX20" s="612"/>
      <c r="DY20" s="612"/>
      <c r="DZ20" s="612"/>
      <c r="EA20" s="612"/>
      <c r="EB20" s="612"/>
      <c r="EC20" s="621"/>
    </row>
    <row r="21" spans="2:133" ht="11.25" customHeight="1" x14ac:dyDescent="0.2">
      <c r="B21" s="608" t="s">
        <v>266</v>
      </c>
      <c r="C21" s="609"/>
      <c r="D21" s="609"/>
      <c r="E21" s="609"/>
      <c r="F21" s="609"/>
      <c r="G21" s="609"/>
      <c r="H21" s="609"/>
      <c r="I21" s="609"/>
      <c r="J21" s="609"/>
      <c r="K21" s="609"/>
      <c r="L21" s="609"/>
      <c r="M21" s="609"/>
      <c r="N21" s="609"/>
      <c r="O21" s="609"/>
      <c r="P21" s="609"/>
      <c r="Q21" s="610"/>
      <c r="R21" s="611">
        <v>4047894</v>
      </c>
      <c r="S21" s="612"/>
      <c r="T21" s="612"/>
      <c r="U21" s="612"/>
      <c r="V21" s="612"/>
      <c r="W21" s="612"/>
      <c r="X21" s="612"/>
      <c r="Y21" s="613"/>
      <c r="Z21" s="614">
        <v>35.6</v>
      </c>
      <c r="AA21" s="614"/>
      <c r="AB21" s="614"/>
      <c r="AC21" s="614"/>
      <c r="AD21" s="615">
        <v>3286286</v>
      </c>
      <c r="AE21" s="615"/>
      <c r="AF21" s="615"/>
      <c r="AG21" s="615"/>
      <c r="AH21" s="615"/>
      <c r="AI21" s="615"/>
      <c r="AJ21" s="615"/>
      <c r="AK21" s="615"/>
      <c r="AL21" s="616">
        <v>48.6</v>
      </c>
      <c r="AM21" s="617"/>
      <c r="AN21" s="617"/>
      <c r="AO21" s="618"/>
      <c r="AP21" s="608" t="s">
        <v>267</v>
      </c>
      <c r="AQ21" s="627"/>
      <c r="AR21" s="627"/>
      <c r="AS21" s="627"/>
      <c r="AT21" s="627"/>
      <c r="AU21" s="627"/>
      <c r="AV21" s="627"/>
      <c r="AW21" s="627"/>
      <c r="AX21" s="627"/>
      <c r="AY21" s="627"/>
      <c r="AZ21" s="627"/>
      <c r="BA21" s="627"/>
      <c r="BB21" s="627"/>
      <c r="BC21" s="627"/>
      <c r="BD21" s="627"/>
      <c r="BE21" s="627"/>
      <c r="BF21" s="628"/>
      <c r="BG21" s="611">
        <v>1810</v>
      </c>
      <c r="BH21" s="612"/>
      <c r="BI21" s="612"/>
      <c r="BJ21" s="612"/>
      <c r="BK21" s="612"/>
      <c r="BL21" s="612"/>
      <c r="BM21" s="612"/>
      <c r="BN21" s="613"/>
      <c r="BO21" s="614">
        <v>0.1</v>
      </c>
      <c r="BP21" s="614"/>
      <c r="BQ21" s="614"/>
      <c r="BR21" s="614"/>
      <c r="BS21" s="615" t="s">
        <v>122</v>
      </c>
      <c r="BT21" s="615"/>
      <c r="BU21" s="615"/>
      <c r="BV21" s="615"/>
      <c r="BW21" s="615"/>
      <c r="BX21" s="615"/>
      <c r="BY21" s="615"/>
      <c r="BZ21" s="615"/>
      <c r="CA21" s="615"/>
      <c r="CB21" s="619"/>
      <c r="CD21" s="632"/>
      <c r="CE21" s="633"/>
      <c r="CF21" s="633"/>
      <c r="CG21" s="633"/>
      <c r="CH21" s="633"/>
      <c r="CI21" s="633"/>
      <c r="CJ21" s="633"/>
      <c r="CK21" s="633"/>
      <c r="CL21" s="633"/>
      <c r="CM21" s="633"/>
      <c r="CN21" s="633"/>
      <c r="CO21" s="633"/>
      <c r="CP21" s="633"/>
      <c r="CQ21" s="634"/>
      <c r="CR21" s="635"/>
      <c r="CS21" s="630"/>
      <c r="CT21" s="630"/>
      <c r="CU21" s="630"/>
      <c r="CV21" s="630"/>
      <c r="CW21" s="630"/>
      <c r="CX21" s="630"/>
      <c r="CY21" s="636"/>
      <c r="CZ21" s="637"/>
      <c r="DA21" s="637"/>
      <c r="DB21" s="637"/>
      <c r="DC21" s="637"/>
      <c r="DD21" s="629"/>
      <c r="DE21" s="630"/>
      <c r="DF21" s="630"/>
      <c r="DG21" s="630"/>
      <c r="DH21" s="630"/>
      <c r="DI21" s="630"/>
      <c r="DJ21" s="630"/>
      <c r="DK21" s="630"/>
      <c r="DL21" s="630"/>
      <c r="DM21" s="630"/>
      <c r="DN21" s="630"/>
      <c r="DO21" s="630"/>
      <c r="DP21" s="636"/>
      <c r="DQ21" s="629"/>
      <c r="DR21" s="630"/>
      <c r="DS21" s="630"/>
      <c r="DT21" s="630"/>
      <c r="DU21" s="630"/>
      <c r="DV21" s="630"/>
      <c r="DW21" s="630"/>
      <c r="DX21" s="630"/>
      <c r="DY21" s="630"/>
      <c r="DZ21" s="630"/>
      <c r="EA21" s="630"/>
      <c r="EB21" s="630"/>
      <c r="EC21" s="631"/>
    </row>
    <row r="22" spans="2:133" ht="11.25" customHeight="1" x14ac:dyDescent="0.2">
      <c r="B22" s="608" t="s">
        <v>268</v>
      </c>
      <c r="C22" s="609"/>
      <c r="D22" s="609"/>
      <c r="E22" s="609"/>
      <c r="F22" s="609"/>
      <c r="G22" s="609"/>
      <c r="H22" s="609"/>
      <c r="I22" s="609"/>
      <c r="J22" s="609"/>
      <c r="K22" s="609"/>
      <c r="L22" s="609"/>
      <c r="M22" s="609"/>
      <c r="N22" s="609"/>
      <c r="O22" s="609"/>
      <c r="P22" s="609"/>
      <c r="Q22" s="610"/>
      <c r="R22" s="611">
        <v>3286286</v>
      </c>
      <c r="S22" s="612"/>
      <c r="T22" s="612"/>
      <c r="U22" s="612"/>
      <c r="V22" s="612"/>
      <c r="W22" s="612"/>
      <c r="X22" s="612"/>
      <c r="Y22" s="613"/>
      <c r="Z22" s="614">
        <v>28.9</v>
      </c>
      <c r="AA22" s="614"/>
      <c r="AB22" s="614"/>
      <c r="AC22" s="614"/>
      <c r="AD22" s="615">
        <v>3286286</v>
      </c>
      <c r="AE22" s="615"/>
      <c r="AF22" s="615"/>
      <c r="AG22" s="615"/>
      <c r="AH22" s="615"/>
      <c r="AI22" s="615"/>
      <c r="AJ22" s="615"/>
      <c r="AK22" s="615"/>
      <c r="AL22" s="616">
        <v>48.6</v>
      </c>
      <c r="AM22" s="617"/>
      <c r="AN22" s="617"/>
      <c r="AO22" s="618"/>
      <c r="AP22" s="608" t="s">
        <v>269</v>
      </c>
      <c r="AQ22" s="627"/>
      <c r="AR22" s="627"/>
      <c r="AS22" s="627"/>
      <c r="AT22" s="627"/>
      <c r="AU22" s="627"/>
      <c r="AV22" s="627"/>
      <c r="AW22" s="627"/>
      <c r="AX22" s="627"/>
      <c r="AY22" s="627"/>
      <c r="AZ22" s="627"/>
      <c r="BA22" s="627"/>
      <c r="BB22" s="627"/>
      <c r="BC22" s="627"/>
      <c r="BD22" s="627"/>
      <c r="BE22" s="627"/>
      <c r="BF22" s="628"/>
      <c r="BG22" s="611" t="s">
        <v>122</v>
      </c>
      <c r="BH22" s="612"/>
      <c r="BI22" s="612"/>
      <c r="BJ22" s="612"/>
      <c r="BK22" s="612"/>
      <c r="BL22" s="612"/>
      <c r="BM22" s="612"/>
      <c r="BN22" s="613"/>
      <c r="BO22" s="614" t="s">
        <v>122</v>
      </c>
      <c r="BP22" s="614"/>
      <c r="BQ22" s="614"/>
      <c r="BR22" s="614"/>
      <c r="BS22" s="615" t="s">
        <v>122</v>
      </c>
      <c r="BT22" s="615"/>
      <c r="BU22" s="615"/>
      <c r="BV22" s="615"/>
      <c r="BW22" s="615"/>
      <c r="BX22" s="615"/>
      <c r="BY22" s="615"/>
      <c r="BZ22" s="615"/>
      <c r="CA22" s="615"/>
      <c r="CB22" s="619"/>
      <c r="CD22" s="593" t="s">
        <v>270</v>
      </c>
      <c r="CE22" s="594"/>
      <c r="CF22" s="594"/>
      <c r="CG22" s="594"/>
      <c r="CH22" s="594"/>
      <c r="CI22" s="594"/>
      <c r="CJ22" s="594"/>
      <c r="CK22" s="594"/>
      <c r="CL22" s="594"/>
      <c r="CM22" s="594"/>
      <c r="CN22" s="594"/>
      <c r="CO22" s="594"/>
      <c r="CP22" s="594"/>
      <c r="CQ22" s="594"/>
      <c r="CR22" s="594"/>
      <c r="CS22" s="594"/>
      <c r="CT22" s="594"/>
      <c r="CU22" s="594"/>
      <c r="CV22" s="594"/>
      <c r="CW22" s="594"/>
      <c r="CX22" s="594"/>
      <c r="CY22" s="594"/>
      <c r="CZ22" s="594"/>
      <c r="DA22" s="594"/>
      <c r="DB22" s="594"/>
      <c r="DC22" s="594"/>
      <c r="DD22" s="594"/>
      <c r="DE22" s="594"/>
      <c r="DF22" s="594"/>
      <c r="DG22" s="594"/>
      <c r="DH22" s="594"/>
      <c r="DI22" s="594"/>
      <c r="DJ22" s="594"/>
      <c r="DK22" s="594"/>
      <c r="DL22" s="594"/>
      <c r="DM22" s="594"/>
      <c r="DN22" s="594"/>
      <c r="DO22" s="594"/>
      <c r="DP22" s="594"/>
      <c r="DQ22" s="594"/>
      <c r="DR22" s="594"/>
      <c r="DS22" s="594"/>
      <c r="DT22" s="594"/>
      <c r="DU22" s="594"/>
      <c r="DV22" s="594"/>
      <c r="DW22" s="594"/>
      <c r="DX22" s="594"/>
      <c r="DY22" s="594"/>
      <c r="DZ22" s="594"/>
      <c r="EA22" s="594"/>
      <c r="EB22" s="594"/>
      <c r="EC22" s="595"/>
    </row>
    <row r="23" spans="2:133" ht="11.25" customHeight="1" x14ac:dyDescent="0.2">
      <c r="B23" s="608" t="s">
        <v>271</v>
      </c>
      <c r="C23" s="609"/>
      <c r="D23" s="609"/>
      <c r="E23" s="609"/>
      <c r="F23" s="609"/>
      <c r="G23" s="609"/>
      <c r="H23" s="609"/>
      <c r="I23" s="609"/>
      <c r="J23" s="609"/>
      <c r="K23" s="609"/>
      <c r="L23" s="609"/>
      <c r="M23" s="609"/>
      <c r="N23" s="609"/>
      <c r="O23" s="609"/>
      <c r="P23" s="609"/>
      <c r="Q23" s="610"/>
      <c r="R23" s="611">
        <v>761608</v>
      </c>
      <c r="S23" s="612"/>
      <c r="T23" s="612"/>
      <c r="U23" s="612"/>
      <c r="V23" s="612"/>
      <c r="W23" s="612"/>
      <c r="X23" s="612"/>
      <c r="Y23" s="613"/>
      <c r="Z23" s="614">
        <v>6.7</v>
      </c>
      <c r="AA23" s="614"/>
      <c r="AB23" s="614"/>
      <c r="AC23" s="614"/>
      <c r="AD23" s="615" t="s">
        <v>122</v>
      </c>
      <c r="AE23" s="615"/>
      <c r="AF23" s="615"/>
      <c r="AG23" s="615"/>
      <c r="AH23" s="615"/>
      <c r="AI23" s="615"/>
      <c r="AJ23" s="615"/>
      <c r="AK23" s="615"/>
      <c r="AL23" s="616" t="s">
        <v>122</v>
      </c>
      <c r="AM23" s="617"/>
      <c r="AN23" s="617"/>
      <c r="AO23" s="618"/>
      <c r="AP23" s="608" t="s">
        <v>272</v>
      </c>
      <c r="AQ23" s="627"/>
      <c r="AR23" s="627"/>
      <c r="AS23" s="627"/>
      <c r="AT23" s="627"/>
      <c r="AU23" s="627"/>
      <c r="AV23" s="627"/>
      <c r="AW23" s="627"/>
      <c r="AX23" s="627"/>
      <c r="AY23" s="627"/>
      <c r="AZ23" s="627"/>
      <c r="BA23" s="627"/>
      <c r="BB23" s="627"/>
      <c r="BC23" s="627"/>
      <c r="BD23" s="627"/>
      <c r="BE23" s="627"/>
      <c r="BF23" s="628"/>
      <c r="BG23" s="611" t="s">
        <v>122</v>
      </c>
      <c r="BH23" s="612"/>
      <c r="BI23" s="612"/>
      <c r="BJ23" s="612"/>
      <c r="BK23" s="612"/>
      <c r="BL23" s="612"/>
      <c r="BM23" s="612"/>
      <c r="BN23" s="613"/>
      <c r="BO23" s="614" t="s">
        <v>122</v>
      </c>
      <c r="BP23" s="614"/>
      <c r="BQ23" s="614"/>
      <c r="BR23" s="614"/>
      <c r="BS23" s="615" t="s">
        <v>122</v>
      </c>
      <c r="BT23" s="615"/>
      <c r="BU23" s="615"/>
      <c r="BV23" s="615"/>
      <c r="BW23" s="615"/>
      <c r="BX23" s="615"/>
      <c r="BY23" s="615"/>
      <c r="BZ23" s="615"/>
      <c r="CA23" s="615"/>
      <c r="CB23" s="619"/>
      <c r="CD23" s="593" t="s">
        <v>212</v>
      </c>
      <c r="CE23" s="594"/>
      <c r="CF23" s="594"/>
      <c r="CG23" s="594"/>
      <c r="CH23" s="594"/>
      <c r="CI23" s="594"/>
      <c r="CJ23" s="594"/>
      <c r="CK23" s="594"/>
      <c r="CL23" s="594"/>
      <c r="CM23" s="594"/>
      <c r="CN23" s="594"/>
      <c r="CO23" s="594"/>
      <c r="CP23" s="594"/>
      <c r="CQ23" s="595"/>
      <c r="CR23" s="593" t="s">
        <v>273</v>
      </c>
      <c r="CS23" s="594"/>
      <c r="CT23" s="594"/>
      <c r="CU23" s="594"/>
      <c r="CV23" s="594"/>
      <c r="CW23" s="594"/>
      <c r="CX23" s="594"/>
      <c r="CY23" s="595"/>
      <c r="CZ23" s="593" t="s">
        <v>274</v>
      </c>
      <c r="DA23" s="594"/>
      <c r="DB23" s="594"/>
      <c r="DC23" s="595"/>
      <c r="DD23" s="593" t="s">
        <v>275</v>
      </c>
      <c r="DE23" s="594"/>
      <c r="DF23" s="594"/>
      <c r="DG23" s="594"/>
      <c r="DH23" s="594"/>
      <c r="DI23" s="594"/>
      <c r="DJ23" s="594"/>
      <c r="DK23" s="595"/>
      <c r="DL23" s="638" t="s">
        <v>276</v>
      </c>
      <c r="DM23" s="639"/>
      <c r="DN23" s="639"/>
      <c r="DO23" s="639"/>
      <c r="DP23" s="639"/>
      <c r="DQ23" s="639"/>
      <c r="DR23" s="639"/>
      <c r="DS23" s="639"/>
      <c r="DT23" s="639"/>
      <c r="DU23" s="639"/>
      <c r="DV23" s="640"/>
      <c r="DW23" s="593" t="s">
        <v>277</v>
      </c>
      <c r="DX23" s="594"/>
      <c r="DY23" s="594"/>
      <c r="DZ23" s="594"/>
      <c r="EA23" s="594"/>
      <c r="EB23" s="594"/>
      <c r="EC23" s="595"/>
    </row>
    <row r="24" spans="2:133" ht="11.25" customHeight="1" x14ac:dyDescent="0.2">
      <c r="B24" s="608" t="s">
        <v>278</v>
      </c>
      <c r="C24" s="609"/>
      <c r="D24" s="609"/>
      <c r="E24" s="609"/>
      <c r="F24" s="609"/>
      <c r="G24" s="609"/>
      <c r="H24" s="609"/>
      <c r="I24" s="609"/>
      <c r="J24" s="609"/>
      <c r="K24" s="609"/>
      <c r="L24" s="609"/>
      <c r="M24" s="609"/>
      <c r="N24" s="609"/>
      <c r="O24" s="609"/>
      <c r="P24" s="609"/>
      <c r="Q24" s="610"/>
      <c r="R24" s="611" t="s">
        <v>122</v>
      </c>
      <c r="S24" s="612"/>
      <c r="T24" s="612"/>
      <c r="U24" s="612"/>
      <c r="V24" s="612"/>
      <c r="W24" s="612"/>
      <c r="X24" s="612"/>
      <c r="Y24" s="613"/>
      <c r="Z24" s="614" t="s">
        <v>122</v>
      </c>
      <c r="AA24" s="614"/>
      <c r="AB24" s="614"/>
      <c r="AC24" s="614"/>
      <c r="AD24" s="615" t="s">
        <v>122</v>
      </c>
      <c r="AE24" s="615"/>
      <c r="AF24" s="615"/>
      <c r="AG24" s="615"/>
      <c r="AH24" s="615"/>
      <c r="AI24" s="615"/>
      <c r="AJ24" s="615"/>
      <c r="AK24" s="615"/>
      <c r="AL24" s="616" t="s">
        <v>122</v>
      </c>
      <c r="AM24" s="617"/>
      <c r="AN24" s="617"/>
      <c r="AO24" s="618"/>
      <c r="AP24" s="608" t="s">
        <v>279</v>
      </c>
      <c r="AQ24" s="627"/>
      <c r="AR24" s="627"/>
      <c r="AS24" s="627"/>
      <c r="AT24" s="627"/>
      <c r="AU24" s="627"/>
      <c r="AV24" s="627"/>
      <c r="AW24" s="627"/>
      <c r="AX24" s="627"/>
      <c r="AY24" s="627"/>
      <c r="AZ24" s="627"/>
      <c r="BA24" s="627"/>
      <c r="BB24" s="627"/>
      <c r="BC24" s="627"/>
      <c r="BD24" s="627"/>
      <c r="BE24" s="627"/>
      <c r="BF24" s="628"/>
      <c r="BG24" s="611" t="s">
        <v>122</v>
      </c>
      <c r="BH24" s="612"/>
      <c r="BI24" s="612"/>
      <c r="BJ24" s="612"/>
      <c r="BK24" s="612"/>
      <c r="BL24" s="612"/>
      <c r="BM24" s="612"/>
      <c r="BN24" s="613"/>
      <c r="BO24" s="614" t="s">
        <v>122</v>
      </c>
      <c r="BP24" s="614"/>
      <c r="BQ24" s="614"/>
      <c r="BR24" s="614"/>
      <c r="BS24" s="615" t="s">
        <v>122</v>
      </c>
      <c r="BT24" s="615"/>
      <c r="BU24" s="615"/>
      <c r="BV24" s="615"/>
      <c r="BW24" s="615"/>
      <c r="BX24" s="615"/>
      <c r="BY24" s="615"/>
      <c r="BZ24" s="615"/>
      <c r="CA24" s="615"/>
      <c r="CB24" s="619"/>
      <c r="CD24" s="597" t="s">
        <v>280</v>
      </c>
      <c r="CE24" s="598"/>
      <c r="CF24" s="598"/>
      <c r="CG24" s="598"/>
      <c r="CH24" s="598"/>
      <c r="CI24" s="598"/>
      <c r="CJ24" s="598"/>
      <c r="CK24" s="598"/>
      <c r="CL24" s="598"/>
      <c r="CM24" s="598"/>
      <c r="CN24" s="598"/>
      <c r="CO24" s="598"/>
      <c r="CP24" s="598"/>
      <c r="CQ24" s="599"/>
      <c r="CR24" s="600">
        <v>4260398</v>
      </c>
      <c r="CS24" s="601"/>
      <c r="CT24" s="601"/>
      <c r="CU24" s="601"/>
      <c r="CV24" s="601"/>
      <c r="CW24" s="601"/>
      <c r="CX24" s="601"/>
      <c r="CY24" s="602"/>
      <c r="CZ24" s="605">
        <v>38.299999999999997</v>
      </c>
      <c r="DA24" s="606"/>
      <c r="DB24" s="606"/>
      <c r="DC24" s="622"/>
      <c r="DD24" s="646">
        <v>2942252</v>
      </c>
      <c r="DE24" s="601"/>
      <c r="DF24" s="601"/>
      <c r="DG24" s="601"/>
      <c r="DH24" s="601"/>
      <c r="DI24" s="601"/>
      <c r="DJ24" s="601"/>
      <c r="DK24" s="602"/>
      <c r="DL24" s="646">
        <v>2332785</v>
      </c>
      <c r="DM24" s="601"/>
      <c r="DN24" s="601"/>
      <c r="DO24" s="601"/>
      <c r="DP24" s="601"/>
      <c r="DQ24" s="601"/>
      <c r="DR24" s="601"/>
      <c r="DS24" s="601"/>
      <c r="DT24" s="601"/>
      <c r="DU24" s="601"/>
      <c r="DV24" s="602"/>
      <c r="DW24" s="605">
        <v>34.4</v>
      </c>
      <c r="DX24" s="606"/>
      <c r="DY24" s="606"/>
      <c r="DZ24" s="606"/>
      <c r="EA24" s="606"/>
      <c r="EB24" s="606"/>
      <c r="EC24" s="607"/>
    </row>
    <row r="25" spans="2:133" ht="11.25" customHeight="1" x14ac:dyDescent="0.2">
      <c r="B25" s="608" t="s">
        <v>281</v>
      </c>
      <c r="C25" s="609"/>
      <c r="D25" s="609"/>
      <c r="E25" s="609"/>
      <c r="F25" s="609"/>
      <c r="G25" s="609"/>
      <c r="H25" s="609"/>
      <c r="I25" s="609"/>
      <c r="J25" s="609"/>
      <c r="K25" s="609"/>
      <c r="L25" s="609"/>
      <c r="M25" s="609"/>
      <c r="N25" s="609"/>
      <c r="O25" s="609"/>
      <c r="P25" s="609"/>
      <c r="Q25" s="610"/>
      <c r="R25" s="611">
        <v>7504899</v>
      </c>
      <c r="S25" s="612"/>
      <c r="T25" s="612"/>
      <c r="U25" s="612"/>
      <c r="V25" s="612"/>
      <c r="W25" s="612"/>
      <c r="X25" s="612"/>
      <c r="Y25" s="613"/>
      <c r="Z25" s="614">
        <v>66</v>
      </c>
      <c r="AA25" s="614"/>
      <c r="AB25" s="614"/>
      <c r="AC25" s="614"/>
      <c r="AD25" s="615">
        <v>6743291</v>
      </c>
      <c r="AE25" s="615"/>
      <c r="AF25" s="615"/>
      <c r="AG25" s="615"/>
      <c r="AH25" s="615"/>
      <c r="AI25" s="615"/>
      <c r="AJ25" s="615"/>
      <c r="AK25" s="615"/>
      <c r="AL25" s="616">
        <v>99.7</v>
      </c>
      <c r="AM25" s="617"/>
      <c r="AN25" s="617"/>
      <c r="AO25" s="618"/>
      <c r="AP25" s="608" t="s">
        <v>282</v>
      </c>
      <c r="AQ25" s="627"/>
      <c r="AR25" s="627"/>
      <c r="AS25" s="627"/>
      <c r="AT25" s="627"/>
      <c r="AU25" s="627"/>
      <c r="AV25" s="627"/>
      <c r="AW25" s="627"/>
      <c r="AX25" s="627"/>
      <c r="AY25" s="627"/>
      <c r="AZ25" s="627"/>
      <c r="BA25" s="627"/>
      <c r="BB25" s="627"/>
      <c r="BC25" s="627"/>
      <c r="BD25" s="627"/>
      <c r="BE25" s="627"/>
      <c r="BF25" s="628"/>
      <c r="BG25" s="611" t="s">
        <v>122</v>
      </c>
      <c r="BH25" s="612"/>
      <c r="BI25" s="612"/>
      <c r="BJ25" s="612"/>
      <c r="BK25" s="612"/>
      <c r="BL25" s="612"/>
      <c r="BM25" s="612"/>
      <c r="BN25" s="613"/>
      <c r="BO25" s="614" t="s">
        <v>122</v>
      </c>
      <c r="BP25" s="614"/>
      <c r="BQ25" s="614"/>
      <c r="BR25" s="614"/>
      <c r="BS25" s="615" t="s">
        <v>122</v>
      </c>
      <c r="BT25" s="615"/>
      <c r="BU25" s="615"/>
      <c r="BV25" s="615"/>
      <c r="BW25" s="615"/>
      <c r="BX25" s="615"/>
      <c r="BY25" s="615"/>
      <c r="BZ25" s="615"/>
      <c r="CA25" s="615"/>
      <c r="CB25" s="619"/>
      <c r="CD25" s="608" t="s">
        <v>283</v>
      </c>
      <c r="CE25" s="609"/>
      <c r="CF25" s="609"/>
      <c r="CG25" s="609"/>
      <c r="CH25" s="609"/>
      <c r="CI25" s="609"/>
      <c r="CJ25" s="609"/>
      <c r="CK25" s="609"/>
      <c r="CL25" s="609"/>
      <c r="CM25" s="609"/>
      <c r="CN25" s="609"/>
      <c r="CO25" s="609"/>
      <c r="CP25" s="609"/>
      <c r="CQ25" s="610"/>
      <c r="CR25" s="611">
        <v>1616536</v>
      </c>
      <c r="CS25" s="643"/>
      <c r="CT25" s="643"/>
      <c r="CU25" s="643"/>
      <c r="CV25" s="643"/>
      <c r="CW25" s="643"/>
      <c r="CX25" s="643"/>
      <c r="CY25" s="644"/>
      <c r="CZ25" s="616">
        <v>14.6</v>
      </c>
      <c r="DA25" s="641"/>
      <c r="DB25" s="641"/>
      <c r="DC25" s="645"/>
      <c r="DD25" s="620">
        <v>1466934</v>
      </c>
      <c r="DE25" s="643"/>
      <c r="DF25" s="643"/>
      <c r="DG25" s="643"/>
      <c r="DH25" s="643"/>
      <c r="DI25" s="643"/>
      <c r="DJ25" s="643"/>
      <c r="DK25" s="644"/>
      <c r="DL25" s="620">
        <v>1068797</v>
      </c>
      <c r="DM25" s="643"/>
      <c r="DN25" s="643"/>
      <c r="DO25" s="643"/>
      <c r="DP25" s="643"/>
      <c r="DQ25" s="643"/>
      <c r="DR25" s="643"/>
      <c r="DS25" s="643"/>
      <c r="DT25" s="643"/>
      <c r="DU25" s="643"/>
      <c r="DV25" s="644"/>
      <c r="DW25" s="616">
        <v>15.7</v>
      </c>
      <c r="DX25" s="641"/>
      <c r="DY25" s="641"/>
      <c r="DZ25" s="641"/>
      <c r="EA25" s="641"/>
      <c r="EB25" s="641"/>
      <c r="EC25" s="642"/>
    </row>
    <row r="26" spans="2:133" ht="11.25" customHeight="1" x14ac:dyDescent="0.2">
      <c r="B26" s="608" t="s">
        <v>284</v>
      </c>
      <c r="C26" s="609"/>
      <c r="D26" s="609"/>
      <c r="E26" s="609"/>
      <c r="F26" s="609"/>
      <c r="G26" s="609"/>
      <c r="H26" s="609"/>
      <c r="I26" s="609"/>
      <c r="J26" s="609"/>
      <c r="K26" s="609"/>
      <c r="L26" s="609"/>
      <c r="M26" s="609"/>
      <c r="N26" s="609"/>
      <c r="O26" s="609"/>
      <c r="P26" s="609"/>
      <c r="Q26" s="610"/>
      <c r="R26" s="611">
        <v>1180</v>
      </c>
      <c r="S26" s="612"/>
      <c r="T26" s="612"/>
      <c r="U26" s="612"/>
      <c r="V26" s="612"/>
      <c r="W26" s="612"/>
      <c r="X26" s="612"/>
      <c r="Y26" s="613"/>
      <c r="Z26" s="614">
        <v>0</v>
      </c>
      <c r="AA26" s="614"/>
      <c r="AB26" s="614"/>
      <c r="AC26" s="614"/>
      <c r="AD26" s="615">
        <v>1180</v>
      </c>
      <c r="AE26" s="615"/>
      <c r="AF26" s="615"/>
      <c r="AG26" s="615"/>
      <c r="AH26" s="615"/>
      <c r="AI26" s="615"/>
      <c r="AJ26" s="615"/>
      <c r="AK26" s="615"/>
      <c r="AL26" s="616">
        <v>0</v>
      </c>
      <c r="AM26" s="617"/>
      <c r="AN26" s="617"/>
      <c r="AO26" s="618"/>
      <c r="AP26" s="608" t="s">
        <v>285</v>
      </c>
      <c r="AQ26" s="627"/>
      <c r="AR26" s="627"/>
      <c r="AS26" s="627"/>
      <c r="AT26" s="627"/>
      <c r="AU26" s="627"/>
      <c r="AV26" s="627"/>
      <c r="AW26" s="627"/>
      <c r="AX26" s="627"/>
      <c r="AY26" s="627"/>
      <c r="AZ26" s="627"/>
      <c r="BA26" s="627"/>
      <c r="BB26" s="627"/>
      <c r="BC26" s="627"/>
      <c r="BD26" s="627"/>
      <c r="BE26" s="627"/>
      <c r="BF26" s="628"/>
      <c r="BG26" s="611" t="s">
        <v>122</v>
      </c>
      <c r="BH26" s="612"/>
      <c r="BI26" s="612"/>
      <c r="BJ26" s="612"/>
      <c r="BK26" s="612"/>
      <c r="BL26" s="612"/>
      <c r="BM26" s="612"/>
      <c r="BN26" s="613"/>
      <c r="BO26" s="614" t="s">
        <v>122</v>
      </c>
      <c r="BP26" s="614"/>
      <c r="BQ26" s="614"/>
      <c r="BR26" s="614"/>
      <c r="BS26" s="615" t="s">
        <v>122</v>
      </c>
      <c r="BT26" s="615"/>
      <c r="BU26" s="615"/>
      <c r="BV26" s="615"/>
      <c r="BW26" s="615"/>
      <c r="BX26" s="615"/>
      <c r="BY26" s="615"/>
      <c r="BZ26" s="615"/>
      <c r="CA26" s="615"/>
      <c r="CB26" s="619"/>
      <c r="CD26" s="608" t="s">
        <v>286</v>
      </c>
      <c r="CE26" s="609"/>
      <c r="CF26" s="609"/>
      <c r="CG26" s="609"/>
      <c r="CH26" s="609"/>
      <c r="CI26" s="609"/>
      <c r="CJ26" s="609"/>
      <c r="CK26" s="609"/>
      <c r="CL26" s="609"/>
      <c r="CM26" s="609"/>
      <c r="CN26" s="609"/>
      <c r="CO26" s="609"/>
      <c r="CP26" s="609"/>
      <c r="CQ26" s="610"/>
      <c r="CR26" s="611">
        <v>828197</v>
      </c>
      <c r="CS26" s="612"/>
      <c r="CT26" s="612"/>
      <c r="CU26" s="612"/>
      <c r="CV26" s="612"/>
      <c r="CW26" s="612"/>
      <c r="CX26" s="612"/>
      <c r="CY26" s="613"/>
      <c r="CZ26" s="616">
        <v>7.5</v>
      </c>
      <c r="DA26" s="641"/>
      <c r="DB26" s="641"/>
      <c r="DC26" s="645"/>
      <c r="DD26" s="620">
        <v>744126</v>
      </c>
      <c r="DE26" s="612"/>
      <c r="DF26" s="612"/>
      <c r="DG26" s="612"/>
      <c r="DH26" s="612"/>
      <c r="DI26" s="612"/>
      <c r="DJ26" s="612"/>
      <c r="DK26" s="613"/>
      <c r="DL26" s="620" t="s">
        <v>122</v>
      </c>
      <c r="DM26" s="612"/>
      <c r="DN26" s="612"/>
      <c r="DO26" s="612"/>
      <c r="DP26" s="612"/>
      <c r="DQ26" s="612"/>
      <c r="DR26" s="612"/>
      <c r="DS26" s="612"/>
      <c r="DT26" s="612"/>
      <c r="DU26" s="612"/>
      <c r="DV26" s="613"/>
      <c r="DW26" s="616" t="s">
        <v>122</v>
      </c>
      <c r="DX26" s="641"/>
      <c r="DY26" s="641"/>
      <c r="DZ26" s="641"/>
      <c r="EA26" s="641"/>
      <c r="EB26" s="641"/>
      <c r="EC26" s="642"/>
    </row>
    <row r="27" spans="2:133" ht="11.25" customHeight="1" x14ac:dyDescent="0.2">
      <c r="B27" s="608" t="s">
        <v>287</v>
      </c>
      <c r="C27" s="609"/>
      <c r="D27" s="609"/>
      <c r="E27" s="609"/>
      <c r="F27" s="609"/>
      <c r="G27" s="609"/>
      <c r="H27" s="609"/>
      <c r="I27" s="609"/>
      <c r="J27" s="609"/>
      <c r="K27" s="609"/>
      <c r="L27" s="609"/>
      <c r="M27" s="609"/>
      <c r="N27" s="609"/>
      <c r="O27" s="609"/>
      <c r="P27" s="609"/>
      <c r="Q27" s="610"/>
      <c r="R27" s="611">
        <v>109938</v>
      </c>
      <c r="S27" s="612"/>
      <c r="T27" s="612"/>
      <c r="U27" s="612"/>
      <c r="V27" s="612"/>
      <c r="W27" s="612"/>
      <c r="X27" s="612"/>
      <c r="Y27" s="613"/>
      <c r="Z27" s="614">
        <v>1</v>
      </c>
      <c r="AA27" s="614"/>
      <c r="AB27" s="614"/>
      <c r="AC27" s="614"/>
      <c r="AD27" s="615" t="s">
        <v>122</v>
      </c>
      <c r="AE27" s="615"/>
      <c r="AF27" s="615"/>
      <c r="AG27" s="615"/>
      <c r="AH27" s="615"/>
      <c r="AI27" s="615"/>
      <c r="AJ27" s="615"/>
      <c r="AK27" s="615"/>
      <c r="AL27" s="616" t="s">
        <v>122</v>
      </c>
      <c r="AM27" s="617"/>
      <c r="AN27" s="617"/>
      <c r="AO27" s="618"/>
      <c r="AP27" s="608" t="s">
        <v>288</v>
      </c>
      <c r="AQ27" s="609"/>
      <c r="AR27" s="609"/>
      <c r="AS27" s="609"/>
      <c r="AT27" s="609"/>
      <c r="AU27" s="609"/>
      <c r="AV27" s="609"/>
      <c r="AW27" s="609"/>
      <c r="AX27" s="609"/>
      <c r="AY27" s="609"/>
      <c r="AZ27" s="609"/>
      <c r="BA27" s="609"/>
      <c r="BB27" s="609"/>
      <c r="BC27" s="609"/>
      <c r="BD27" s="609"/>
      <c r="BE27" s="609"/>
      <c r="BF27" s="610"/>
      <c r="BG27" s="611">
        <v>2631411</v>
      </c>
      <c r="BH27" s="612"/>
      <c r="BI27" s="612"/>
      <c r="BJ27" s="612"/>
      <c r="BK27" s="612"/>
      <c r="BL27" s="612"/>
      <c r="BM27" s="612"/>
      <c r="BN27" s="613"/>
      <c r="BO27" s="614">
        <v>100</v>
      </c>
      <c r="BP27" s="614"/>
      <c r="BQ27" s="614"/>
      <c r="BR27" s="614"/>
      <c r="BS27" s="615">
        <v>147505</v>
      </c>
      <c r="BT27" s="615"/>
      <c r="BU27" s="615"/>
      <c r="BV27" s="615"/>
      <c r="BW27" s="615"/>
      <c r="BX27" s="615"/>
      <c r="BY27" s="615"/>
      <c r="BZ27" s="615"/>
      <c r="CA27" s="615"/>
      <c r="CB27" s="619"/>
      <c r="CD27" s="608" t="s">
        <v>289</v>
      </c>
      <c r="CE27" s="609"/>
      <c r="CF27" s="609"/>
      <c r="CG27" s="609"/>
      <c r="CH27" s="609"/>
      <c r="CI27" s="609"/>
      <c r="CJ27" s="609"/>
      <c r="CK27" s="609"/>
      <c r="CL27" s="609"/>
      <c r="CM27" s="609"/>
      <c r="CN27" s="609"/>
      <c r="CO27" s="609"/>
      <c r="CP27" s="609"/>
      <c r="CQ27" s="610"/>
      <c r="CR27" s="611">
        <v>1756920</v>
      </c>
      <c r="CS27" s="643"/>
      <c r="CT27" s="643"/>
      <c r="CU27" s="643"/>
      <c r="CV27" s="643"/>
      <c r="CW27" s="643"/>
      <c r="CX27" s="643"/>
      <c r="CY27" s="644"/>
      <c r="CZ27" s="616">
        <v>15.8</v>
      </c>
      <c r="DA27" s="641"/>
      <c r="DB27" s="641"/>
      <c r="DC27" s="645"/>
      <c r="DD27" s="620">
        <v>654259</v>
      </c>
      <c r="DE27" s="643"/>
      <c r="DF27" s="643"/>
      <c r="DG27" s="643"/>
      <c r="DH27" s="643"/>
      <c r="DI27" s="643"/>
      <c r="DJ27" s="643"/>
      <c r="DK27" s="644"/>
      <c r="DL27" s="620">
        <v>442929</v>
      </c>
      <c r="DM27" s="643"/>
      <c r="DN27" s="643"/>
      <c r="DO27" s="643"/>
      <c r="DP27" s="643"/>
      <c r="DQ27" s="643"/>
      <c r="DR27" s="643"/>
      <c r="DS27" s="643"/>
      <c r="DT27" s="643"/>
      <c r="DU27" s="643"/>
      <c r="DV27" s="644"/>
      <c r="DW27" s="616">
        <v>6.5</v>
      </c>
      <c r="DX27" s="641"/>
      <c r="DY27" s="641"/>
      <c r="DZ27" s="641"/>
      <c r="EA27" s="641"/>
      <c r="EB27" s="641"/>
      <c r="EC27" s="642"/>
    </row>
    <row r="28" spans="2:133" ht="11.25" customHeight="1" x14ac:dyDescent="0.2">
      <c r="B28" s="608" t="s">
        <v>290</v>
      </c>
      <c r="C28" s="609"/>
      <c r="D28" s="609"/>
      <c r="E28" s="609"/>
      <c r="F28" s="609"/>
      <c r="G28" s="609"/>
      <c r="H28" s="609"/>
      <c r="I28" s="609"/>
      <c r="J28" s="609"/>
      <c r="K28" s="609"/>
      <c r="L28" s="609"/>
      <c r="M28" s="609"/>
      <c r="N28" s="609"/>
      <c r="O28" s="609"/>
      <c r="P28" s="609"/>
      <c r="Q28" s="610"/>
      <c r="R28" s="611">
        <v>114043</v>
      </c>
      <c r="S28" s="612"/>
      <c r="T28" s="612"/>
      <c r="U28" s="612"/>
      <c r="V28" s="612"/>
      <c r="W28" s="612"/>
      <c r="X28" s="612"/>
      <c r="Y28" s="613"/>
      <c r="Z28" s="614">
        <v>1</v>
      </c>
      <c r="AA28" s="614"/>
      <c r="AB28" s="614"/>
      <c r="AC28" s="614"/>
      <c r="AD28" s="615">
        <v>11488</v>
      </c>
      <c r="AE28" s="615"/>
      <c r="AF28" s="615"/>
      <c r="AG28" s="615"/>
      <c r="AH28" s="615"/>
      <c r="AI28" s="615"/>
      <c r="AJ28" s="615"/>
      <c r="AK28" s="615"/>
      <c r="AL28" s="616">
        <v>0.2</v>
      </c>
      <c r="AM28" s="617"/>
      <c r="AN28" s="617"/>
      <c r="AO28" s="618"/>
      <c r="AP28" s="608"/>
      <c r="AQ28" s="609"/>
      <c r="AR28" s="609"/>
      <c r="AS28" s="609"/>
      <c r="AT28" s="609"/>
      <c r="AU28" s="609"/>
      <c r="AV28" s="609"/>
      <c r="AW28" s="609"/>
      <c r="AX28" s="609"/>
      <c r="AY28" s="609"/>
      <c r="AZ28" s="609"/>
      <c r="BA28" s="609"/>
      <c r="BB28" s="609"/>
      <c r="BC28" s="609"/>
      <c r="BD28" s="609"/>
      <c r="BE28" s="609"/>
      <c r="BF28" s="610"/>
      <c r="BG28" s="611"/>
      <c r="BH28" s="612"/>
      <c r="BI28" s="612"/>
      <c r="BJ28" s="612"/>
      <c r="BK28" s="612"/>
      <c r="BL28" s="612"/>
      <c r="BM28" s="612"/>
      <c r="BN28" s="613"/>
      <c r="BO28" s="614"/>
      <c r="BP28" s="614"/>
      <c r="BQ28" s="614"/>
      <c r="BR28" s="614"/>
      <c r="BS28" s="620"/>
      <c r="BT28" s="612"/>
      <c r="BU28" s="612"/>
      <c r="BV28" s="612"/>
      <c r="BW28" s="612"/>
      <c r="BX28" s="612"/>
      <c r="BY28" s="612"/>
      <c r="BZ28" s="612"/>
      <c r="CA28" s="612"/>
      <c r="CB28" s="621"/>
      <c r="CD28" s="608" t="s">
        <v>291</v>
      </c>
      <c r="CE28" s="609"/>
      <c r="CF28" s="609"/>
      <c r="CG28" s="609"/>
      <c r="CH28" s="609"/>
      <c r="CI28" s="609"/>
      <c r="CJ28" s="609"/>
      <c r="CK28" s="609"/>
      <c r="CL28" s="609"/>
      <c r="CM28" s="609"/>
      <c r="CN28" s="609"/>
      <c r="CO28" s="609"/>
      <c r="CP28" s="609"/>
      <c r="CQ28" s="610"/>
      <c r="CR28" s="611">
        <v>886942</v>
      </c>
      <c r="CS28" s="612"/>
      <c r="CT28" s="612"/>
      <c r="CU28" s="612"/>
      <c r="CV28" s="612"/>
      <c r="CW28" s="612"/>
      <c r="CX28" s="612"/>
      <c r="CY28" s="613"/>
      <c r="CZ28" s="616">
        <v>8</v>
      </c>
      <c r="DA28" s="641"/>
      <c r="DB28" s="641"/>
      <c r="DC28" s="645"/>
      <c r="DD28" s="620">
        <v>821059</v>
      </c>
      <c r="DE28" s="612"/>
      <c r="DF28" s="612"/>
      <c r="DG28" s="612"/>
      <c r="DH28" s="612"/>
      <c r="DI28" s="612"/>
      <c r="DJ28" s="612"/>
      <c r="DK28" s="613"/>
      <c r="DL28" s="620">
        <v>821059</v>
      </c>
      <c r="DM28" s="612"/>
      <c r="DN28" s="612"/>
      <c r="DO28" s="612"/>
      <c r="DP28" s="612"/>
      <c r="DQ28" s="612"/>
      <c r="DR28" s="612"/>
      <c r="DS28" s="612"/>
      <c r="DT28" s="612"/>
      <c r="DU28" s="612"/>
      <c r="DV28" s="613"/>
      <c r="DW28" s="616">
        <v>12.1</v>
      </c>
      <c r="DX28" s="641"/>
      <c r="DY28" s="641"/>
      <c r="DZ28" s="641"/>
      <c r="EA28" s="641"/>
      <c r="EB28" s="641"/>
      <c r="EC28" s="642"/>
    </row>
    <row r="29" spans="2:133" ht="11.25" customHeight="1" x14ac:dyDescent="0.2">
      <c r="B29" s="608" t="s">
        <v>292</v>
      </c>
      <c r="C29" s="609"/>
      <c r="D29" s="609"/>
      <c r="E29" s="609"/>
      <c r="F29" s="609"/>
      <c r="G29" s="609"/>
      <c r="H29" s="609"/>
      <c r="I29" s="609"/>
      <c r="J29" s="609"/>
      <c r="K29" s="609"/>
      <c r="L29" s="609"/>
      <c r="M29" s="609"/>
      <c r="N29" s="609"/>
      <c r="O29" s="609"/>
      <c r="P29" s="609"/>
      <c r="Q29" s="610"/>
      <c r="R29" s="611">
        <v>9186</v>
      </c>
      <c r="S29" s="612"/>
      <c r="T29" s="612"/>
      <c r="U29" s="612"/>
      <c r="V29" s="612"/>
      <c r="W29" s="612"/>
      <c r="X29" s="612"/>
      <c r="Y29" s="613"/>
      <c r="Z29" s="614">
        <v>0.1</v>
      </c>
      <c r="AA29" s="614"/>
      <c r="AB29" s="614"/>
      <c r="AC29" s="614"/>
      <c r="AD29" s="615" t="s">
        <v>122</v>
      </c>
      <c r="AE29" s="615"/>
      <c r="AF29" s="615"/>
      <c r="AG29" s="615"/>
      <c r="AH29" s="615"/>
      <c r="AI29" s="615"/>
      <c r="AJ29" s="615"/>
      <c r="AK29" s="615"/>
      <c r="AL29" s="616" t="s">
        <v>122</v>
      </c>
      <c r="AM29" s="617"/>
      <c r="AN29" s="617"/>
      <c r="AO29" s="618"/>
      <c r="AP29" s="632"/>
      <c r="AQ29" s="633"/>
      <c r="AR29" s="633"/>
      <c r="AS29" s="633"/>
      <c r="AT29" s="633"/>
      <c r="AU29" s="633"/>
      <c r="AV29" s="633"/>
      <c r="AW29" s="633"/>
      <c r="AX29" s="633"/>
      <c r="AY29" s="633"/>
      <c r="AZ29" s="633"/>
      <c r="BA29" s="633"/>
      <c r="BB29" s="633"/>
      <c r="BC29" s="633"/>
      <c r="BD29" s="633"/>
      <c r="BE29" s="633"/>
      <c r="BF29" s="634"/>
      <c r="BG29" s="611"/>
      <c r="BH29" s="612"/>
      <c r="BI29" s="612"/>
      <c r="BJ29" s="612"/>
      <c r="BK29" s="612"/>
      <c r="BL29" s="612"/>
      <c r="BM29" s="612"/>
      <c r="BN29" s="613"/>
      <c r="BO29" s="614"/>
      <c r="BP29" s="614"/>
      <c r="BQ29" s="614"/>
      <c r="BR29" s="614"/>
      <c r="BS29" s="615"/>
      <c r="BT29" s="615"/>
      <c r="BU29" s="615"/>
      <c r="BV29" s="615"/>
      <c r="BW29" s="615"/>
      <c r="BX29" s="615"/>
      <c r="BY29" s="615"/>
      <c r="BZ29" s="615"/>
      <c r="CA29" s="615"/>
      <c r="CB29" s="619"/>
      <c r="CD29" s="647" t="s">
        <v>293</v>
      </c>
      <c r="CE29" s="648"/>
      <c r="CF29" s="608" t="s">
        <v>66</v>
      </c>
      <c r="CG29" s="609"/>
      <c r="CH29" s="609"/>
      <c r="CI29" s="609"/>
      <c r="CJ29" s="609"/>
      <c r="CK29" s="609"/>
      <c r="CL29" s="609"/>
      <c r="CM29" s="609"/>
      <c r="CN29" s="609"/>
      <c r="CO29" s="609"/>
      <c r="CP29" s="609"/>
      <c r="CQ29" s="610"/>
      <c r="CR29" s="611">
        <v>886924</v>
      </c>
      <c r="CS29" s="643"/>
      <c r="CT29" s="643"/>
      <c r="CU29" s="643"/>
      <c r="CV29" s="643"/>
      <c r="CW29" s="643"/>
      <c r="CX29" s="643"/>
      <c r="CY29" s="644"/>
      <c r="CZ29" s="616">
        <v>8</v>
      </c>
      <c r="DA29" s="641"/>
      <c r="DB29" s="641"/>
      <c r="DC29" s="645"/>
      <c r="DD29" s="620">
        <v>821041</v>
      </c>
      <c r="DE29" s="643"/>
      <c r="DF29" s="643"/>
      <c r="DG29" s="643"/>
      <c r="DH29" s="643"/>
      <c r="DI29" s="643"/>
      <c r="DJ29" s="643"/>
      <c r="DK29" s="644"/>
      <c r="DL29" s="620">
        <v>821041</v>
      </c>
      <c r="DM29" s="643"/>
      <c r="DN29" s="643"/>
      <c r="DO29" s="643"/>
      <c r="DP29" s="643"/>
      <c r="DQ29" s="643"/>
      <c r="DR29" s="643"/>
      <c r="DS29" s="643"/>
      <c r="DT29" s="643"/>
      <c r="DU29" s="643"/>
      <c r="DV29" s="644"/>
      <c r="DW29" s="616">
        <v>12.1</v>
      </c>
      <c r="DX29" s="641"/>
      <c r="DY29" s="641"/>
      <c r="DZ29" s="641"/>
      <c r="EA29" s="641"/>
      <c r="EB29" s="641"/>
      <c r="EC29" s="642"/>
    </row>
    <row r="30" spans="2:133" ht="11.25" customHeight="1" x14ac:dyDescent="0.2">
      <c r="B30" s="608" t="s">
        <v>294</v>
      </c>
      <c r="C30" s="609"/>
      <c r="D30" s="609"/>
      <c r="E30" s="609"/>
      <c r="F30" s="609"/>
      <c r="G30" s="609"/>
      <c r="H30" s="609"/>
      <c r="I30" s="609"/>
      <c r="J30" s="609"/>
      <c r="K30" s="609"/>
      <c r="L30" s="609"/>
      <c r="M30" s="609"/>
      <c r="N30" s="609"/>
      <c r="O30" s="609"/>
      <c r="P30" s="609"/>
      <c r="Q30" s="610"/>
      <c r="R30" s="611">
        <v>1569731</v>
      </c>
      <c r="S30" s="612"/>
      <c r="T30" s="612"/>
      <c r="U30" s="612"/>
      <c r="V30" s="612"/>
      <c r="W30" s="612"/>
      <c r="X30" s="612"/>
      <c r="Y30" s="613"/>
      <c r="Z30" s="614">
        <v>13.8</v>
      </c>
      <c r="AA30" s="614"/>
      <c r="AB30" s="614"/>
      <c r="AC30" s="614"/>
      <c r="AD30" s="615" t="s">
        <v>122</v>
      </c>
      <c r="AE30" s="615"/>
      <c r="AF30" s="615"/>
      <c r="AG30" s="615"/>
      <c r="AH30" s="615"/>
      <c r="AI30" s="615"/>
      <c r="AJ30" s="615"/>
      <c r="AK30" s="615"/>
      <c r="AL30" s="616" t="s">
        <v>122</v>
      </c>
      <c r="AM30" s="617"/>
      <c r="AN30" s="617"/>
      <c r="AO30" s="618"/>
      <c r="AP30" s="593" t="s">
        <v>212</v>
      </c>
      <c r="AQ30" s="594"/>
      <c r="AR30" s="594"/>
      <c r="AS30" s="594"/>
      <c r="AT30" s="594"/>
      <c r="AU30" s="594"/>
      <c r="AV30" s="594"/>
      <c r="AW30" s="594"/>
      <c r="AX30" s="594"/>
      <c r="AY30" s="594"/>
      <c r="AZ30" s="594"/>
      <c r="BA30" s="594"/>
      <c r="BB30" s="594"/>
      <c r="BC30" s="594"/>
      <c r="BD30" s="594"/>
      <c r="BE30" s="594"/>
      <c r="BF30" s="595"/>
      <c r="BG30" s="593" t="s">
        <v>295</v>
      </c>
      <c r="BH30" s="653"/>
      <c r="BI30" s="653"/>
      <c r="BJ30" s="653"/>
      <c r="BK30" s="653"/>
      <c r="BL30" s="653"/>
      <c r="BM30" s="653"/>
      <c r="BN30" s="653"/>
      <c r="BO30" s="653"/>
      <c r="BP30" s="653"/>
      <c r="BQ30" s="654"/>
      <c r="BR30" s="593" t="s">
        <v>296</v>
      </c>
      <c r="BS30" s="653"/>
      <c r="BT30" s="653"/>
      <c r="BU30" s="653"/>
      <c r="BV30" s="653"/>
      <c r="BW30" s="653"/>
      <c r="BX30" s="653"/>
      <c r="BY30" s="653"/>
      <c r="BZ30" s="653"/>
      <c r="CA30" s="653"/>
      <c r="CB30" s="654"/>
      <c r="CD30" s="649"/>
      <c r="CE30" s="650"/>
      <c r="CF30" s="608" t="s">
        <v>297</v>
      </c>
      <c r="CG30" s="609"/>
      <c r="CH30" s="609"/>
      <c r="CI30" s="609"/>
      <c r="CJ30" s="609"/>
      <c r="CK30" s="609"/>
      <c r="CL30" s="609"/>
      <c r="CM30" s="609"/>
      <c r="CN30" s="609"/>
      <c r="CO30" s="609"/>
      <c r="CP30" s="609"/>
      <c r="CQ30" s="610"/>
      <c r="CR30" s="611">
        <v>864108</v>
      </c>
      <c r="CS30" s="612"/>
      <c r="CT30" s="612"/>
      <c r="CU30" s="612"/>
      <c r="CV30" s="612"/>
      <c r="CW30" s="612"/>
      <c r="CX30" s="612"/>
      <c r="CY30" s="613"/>
      <c r="CZ30" s="616">
        <v>7.8</v>
      </c>
      <c r="DA30" s="641"/>
      <c r="DB30" s="641"/>
      <c r="DC30" s="645"/>
      <c r="DD30" s="620">
        <v>802604</v>
      </c>
      <c r="DE30" s="612"/>
      <c r="DF30" s="612"/>
      <c r="DG30" s="612"/>
      <c r="DH30" s="612"/>
      <c r="DI30" s="612"/>
      <c r="DJ30" s="612"/>
      <c r="DK30" s="613"/>
      <c r="DL30" s="620">
        <v>802604</v>
      </c>
      <c r="DM30" s="612"/>
      <c r="DN30" s="612"/>
      <c r="DO30" s="612"/>
      <c r="DP30" s="612"/>
      <c r="DQ30" s="612"/>
      <c r="DR30" s="612"/>
      <c r="DS30" s="612"/>
      <c r="DT30" s="612"/>
      <c r="DU30" s="612"/>
      <c r="DV30" s="613"/>
      <c r="DW30" s="616">
        <v>11.8</v>
      </c>
      <c r="DX30" s="641"/>
      <c r="DY30" s="641"/>
      <c r="DZ30" s="641"/>
      <c r="EA30" s="641"/>
      <c r="EB30" s="641"/>
      <c r="EC30" s="642"/>
    </row>
    <row r="31" spans="2:133" ht="11.25" customHeight="1" x14ac:dyDescent="0.2">
      <c r="B31" s="624" t="s">
        <v>298</v>
      </c>
      <c r="C31" s="625"/>
      <c r="D31" s="625"/>
      <c r="E31" s="625"/>
      <c r="F31" s="625"/>
      <c r="G31" s="625"/>
      <c r="H31" s="625"/>
      <c r="I31" s="625"/>
      <c r="J31" s="625"/>
      <c r="K31" s="625"/>
      <c r="L31" s="625"/>
      <c r="M31" s="625"/>
      <c r="N31" s="625"/>
      <c r="O31" s="625"/>
      <c r="P31" s="625"/>
      <c r="Q31" s="626"/>
      <c r="R31" s="611" t="s">
        <v>122</v>
      </c>
      <c r="S31" s="612"/>
      <c r="T31" s="612"/>
      <c r="U31" s="612"/>
      <c r="V31" s="612"/>
      <c r="W31" s="612"/>
      <c r="X31" s="612"/>
      <c r="Y31" s="613"/>
      <c r="Z31" s="614" t="s">
        <v>122</v>
      </c>
      <c r="AA31" s="614"/>
      <c r="AB31" s="614"/>
      <c r="AC31" s="614"/>
      <c r="AD31" s="615" t="s">
        <v>122</v>
      </c>
      <c r="AE31" s="615"/>
      <c r="AF31" s="615"/>
      <c r="AG31" s="615"/>
      <c r="AH31" s="615"/>
      <c r="AI31" s="615"/>
      <c r="AJ31" s="615"/>
      <c r="AK31" s="615"/>
      <c r="AL31" s="616" t="s">
        <v>122</v>
      </c>
      <c r="AM31" s="617"/>
      <c r="AN31" s="617"/>
      <c r="AO31" s="618"/>
      <c r="AP31" s="657" t="s">
        <v>299</v>
      </c>
      <c r="AQ31" s="658"/>
      <c r="AR31" s="658"/>
      <c r="AS31" s="658"/>
      <c r="AT31" s="663" t="s">
        <v>300</v>
      </c>
      <c r="AU31" s="200"/>
      <c r="AV31" s="200"/>
      <c r="AW31" s="200"/>
      <c r="AX31" s="597" t="s">
        <v>178</v>
      </c>
      <c r="AY31" s="598"/>
      <c r="AZ31" s="598"/>
      <c r="BA31" s="598"/>
      <c r="BB31" s="598"/>
      <c r="BC31" s="598"/>
      <c r="BD31" s="598"/>
      <c r="BE31" s="598"/>
      <c r="BF31" s="599"/>
      <c r="BG31" s="667">
        <v>99.5</v>
      </c>
      <c r="BH31" s="655"/>
      <c r="BI31" s="655"/>
      <c r="BJ31" s="655"/>
      <c r="BK31" s="655"/>
      <c r="BL31" s="655"/>
      <c r="BM31" s="606">
        <v>97.8</v>
      </c>
      <c r="BN31" s="655"/>
      <c r="BO31" s="655"/>
      <c r="BP31" s="655"/>
      <c r="BQ31" s="656"/>
      <c r="BR31" s="667">
        <v>99.4</v>
      </c>
      <c r="BS31" s="655"/>
      <c r="BT31" s="655"/>
      <c r="BU31" s="655"/>
      <c r="BV31" s="655"/>
      <c r="BW31" s="655"/>
      <c r="BX31" s="606">
        <v>97.4</v>
      </c>
      <c r="BY31" s="655"/>
      <c r="BZ31" s="655"/>
      <c r="CA31" s="655"/>
      <c r="CB31" s="656"/>
      <c r="CD31" s="649"/>
      <c r="CE31" s="650"/>
      <c r="CF31" s="608" t="s">
        <v>301</v>
      </c>
      <c r="CG31" s="609"/>
      <c r="CH31" s="609"/>
      <c r="CI31" s="609"/>
      <c r="CJ31" s="609"/>
      <c r="CK31" s="609"/>
      <c r="CL31" s="609"/>
      <c r="CM31" s="609"/>
      <c r="CN31" s="609"/>
      <c r="CO31" s="609"/>
      <c r="CP31" s="609"/>
      <c r="CQ31" s="610"/>
      <c r="CR31" s="611">
        <v>22816</v>
      </c>
      <c r="CS31" s="643"/>
      <c r="CT31" s="643"/>
      <c r="CU31" s="643"/>
      <c r="CV31" s="643"/>
      <c r="CW31" s="643"/>
      <c r="CX31" s="643"/>
      <c r="CY31" s="644"/>
      <c r="CZ31" s="616">
        <v>0.2</v>
      </c>
      <c r="DA31" s="641"/>
      <c r="DB31" s="641"/>
      <c r="DC31" s="645"/>
      <c r="DD31" s="620">
        <v>18437</v>
      </c>
      <c r="DE31" s="643"/>
      <c r="DF31" s="643"/>
      <c r="DG31" s="643"/>
      <c r="DH31" s="643"/>
      <c r="DI31" s="643"/>
      <c r="DJ31" s="643"/>
      <c r="DK31" s="644"/>
      <c r="DL31" s="620">
        <v>18437</v>
      </c>
      <c r="DM31" s="643"/>
      <c r="DN31" s="643"/>
      <c r="DO31" s="643"/>
      <c r="DP31" s="643"/>
      <c r="DQ31" s="643"/>
      <c r="DR31" s="643"/>
      <c r="DS31" s="643"/>
      <c r="DT31" s="643"/>
      <c r="DU31" s="643"/>
      <c r="DV31" s="644"/>
      <c r="DW31" s="616">
        <v>0.3</v>
      </c>
      <c r="DX31" s="641"/>
      <c r="DY31" s="641"/>
      <c r="DZ31" s="641"/>
      <c r="EA31" s="641"/>
      <c r="EB31" s="641"/>
      <c r="EC31" s="642"/>
    </row>
    <row r="32" spans="2:133" ht="11.25" customHeight="1" x14ac:dyDescent="0.2">
      <c r="B32" s="608" t="s">
        <v>302</v>
      </c>
      <c r="C32" s="609"/>
      <c r="D32" s="609"/>
      <c r="E32" s="609"/>
      <c r="F32" s="609"/>
      <c r="G32" s="609"/>
      <c r="H32" s="609"/>
      <c r="I32" s="609"/>
      <c r="J32" s="609"/>
      <c r="K32" s="609"/>
      <c r="L32" s="609"/>
      <c r="M32" s="609"/>
      <c r="N32" s="609"/>
      <c r="O32" s="609"/>
      <c r="P32" s="609"/>
      <c r="Q32" s="610"/>
      <c r="R32" s="611">
        <v>832492</v>
      </c>
      <c r="S32" s="612"/>
      <c r="T32" s="612"/>
      <c r="U32" s="612"/>
      <c r="V32" s="612"/>
      <c r="W32" s="612"/>
      <c r="X32" s="612"/>
      <c r="Y32" s="613"/>
      <c r="Z32" s="614">
        <v>7.3</v>
      </c>
      <c r="AA32" s="614"/>
      <c r="AB32" s="614"/>
      <c r="AC32" s="614"/>
      <c r="AD32" s="615" t="s">
        <v>122</v>
      </c>
      <c r="AE32" s="615"/>
      <c r="AF32" s="615"/>
      <c r="AG32" s="615"/>
      <c r="AH32" s="615"/>
      <c r="AI32" s="615"/>
      <c r="AJ32" s="615"/>
      <c r="AK32" s="615"/>
      <c r="AL32" s="616" t="s">
        <v>122</v>
      </c>
      <c r="AM32" s="617"/>
      <c r="AN32" s="617"/>
      <c r="AO32" s="618"/>
      <c r="AP32" s="659"/>
      <c r="AQ32" s="660"/>
      <c r="AR32" s="660"/>
      <c r="AS32" s="660"/>
      <c r="AT32" s="664"/>
      <c r="AU32" s="196" t="s">
        <v>303</v>
      </c>
      <c r="AX32" s="608" t="s">
        <v>304</v>
      </c>
      <c r="AY32" s="609"/>
      <c r="AZ32" s="609"/>
      <c r="BA32" s="609"/>
      <c r="BB32" s="609"/>
      <c r="BC32" s="609"/>
      <c r="BD32" s="609"/>
      <c r="BE32" s="609"/>
      <c r="BF32" s="610"/>
      <c r="BG32" s="668">
        <v>99.6</v>
      </c>
      <c r="BH32" s="643"/>
      <c r="BI32" s="643"/>
      <c r="BJ32" s="643"/>
      <c r="BK32" s="643"/>
      <c r="BL32" s="643"/>
      <c r="BM32" s="617">
        <v>97.9</v>
      </c>
      <c r="BN32" s="643"/>
      <c r="BO32" s="643"/>
      <c r="BP32" s="643"/>
      <c r="BQ32" s="666"/>
      <c r="BR32" s="668">
        <v>99.2</v>
      </c>
      <c r="BS32" s="643"/>
      <c r="BT32" s="643"/>
      <c r="BU32" s="643"/>
      <c r="BV32" s="643"/>
      <c r="BW32" s="643"/>
      <c r="BX32" s="617">
        <v>97.6</v>
      </c>
      <c r="BY32" s="643"/>
      <c r="BZ32" s="643"/>
      <c r="CA32" s="643"/>
      <c r="CB32" s="666"/>
      <c r="CD32" s="651"/>
      <c r="CE32" s="652"/>
      <c r="CF32" s="608" t="s">
        <v>305</v>
      </c>
      <c r="CG32" s="609"/>
      <c r="CH32" s="609"/>
      <c r="CI32" s="609"/>
      <c r="CJ32" s="609"/>
      <c r="CK32" s="609"/>
      <c r="CL32" s="609"/>
      <c r="CM32" s="609"/>
      <c r="CN32" s="609"/>
      <c r="CO32" s="609"/>
      <c r="CP32" s="609"/>
      <c r="CQ32" s="610"/>
      <c r="CR32" s="611">
        <v>18</v>
      </c>
      <c r="CS32" s="612"/>
      <c r="CT32" s="612"/>
      <c r="CU32" s="612"/>
      <c r="CV32" s="612"/>
      <c r="CW32" s="612"/>
      <c r="CX32" s="612"/>
      <c r="CY32" s="613"/>
      <c r="CZ32" s="616">
        <v>0</v>
      </c>
      <c r="DA32" s="641"/>
      <c r="DB32" s="641"/>
      <c r="DC32" s="645"/>
      <c r="DD32" s="620">
        <v>18</v>
      </c>
      <c r="DE32" s="612"/>
      <c r="DF32" s="612"/>
      <c r="DG32" s="612"/>
      <c r="DH32" s="612"/>
      <c r="DI32" s="612"/>
      <c r="DJ32" s="612"/>
      <c r="DK32" s="613"/>
      <c r="DL32" s="620">
        <v>18</v>
      </c>
      <c r="DM32" s="612"/>
      <c r="DN32" s="612"/>
      <c r="DO32" s="612"/>
      <c r="DP32" s="612"/>
      <c r="DQ32" s="612"/>
      <c r="DR32" s="612"/>
      <c r="DS32" s="612"/>
      <c r="DT32" s="612"/>
      <c r="DU32" s="612"/>
      <c r="DV32" s="613"/>
      <c r="DW32" s="616">
        <v>0</v>
      </c>
      <c r="DX32" s="641"/>
      <c r="DY32" s="641"/>
      <c r="DZ32" s="641"/>
      <c r="EA32" s="641"/>
      <c r="EB32" s="641"/>
      <c r="EC32" s="642"/>
    </row>
    <row r="33" spans="2:133" ht="11.25" customHeight="1" x14ac:dyDescent="0.2">
      <c r="B33" s="608" t="s">
        <v>306</v>
      </c>
      <c r="C33" s="609"/>
      <c r="D33" s="609"/>
      <c r="E33" s="609"/>
      <c r="F33" s="609"/>
      <c r="G33" s="609"/>
      <c r="H33" s="609"/>
      <c r="I33" s="609"/>
      <c r="J33" s="609"/>
      <c r="K33" s="609"/>
      <c r="L33" s="609"/>
      <c r="M33" s="609"/>
      <c r="N33" s="609"/>
      <c r="O33" s="609"/>
      <c r="P33" s="609"/>
      <c r="Q33" s="610"/>
      <c r="R33" s="611">
        <v>28292</v>
      </c>
      <c r="S33" s="612"/>
      <c r="T33" s="612"/>
      <c r="U33" s="612"/>
      <c r="V33" s="612"/>
      <c r="W33" s="612"/>
      <c r="X33" s="612"/>
      <c r="Y33" s="613"/>
      <c r="Z33" s="614">
        <v>0.2</v>
      </c>
      <c r="AA33" s="614"/>
      <c r="AB33" s="614"/>
      <c r="AC33" s="614"/>
      <c r="AD33" s="615">
        <v>5035</v>
      </c>
      <c r="AE33" s="615"/>
      <c r="AF33" s="615"/>
      <c r="AG33" s="615"/>
      <c r="AH33" s="615"/>
      <c r="AI33" s="615"/>
      <c r="AJ33" s="615"/>
      <c r="AK33" s="615"/>
      <c r="AL33" s="616">
        <v>0.1</v>
      </c>
      <c r="AM33" s="617"/>
      <c r="AN33" s="617"/>
      <c r="AO33" s="618"/>
      <c r="AP33" s="661"/>
      <c r="AQ33" s="662"/>
      <c r="AR33" s="662"/>
      <c r="AS33" s="662"/>
      <c r="AT33" s="665"/>
      <c r="AU33" s="201"/>
      <c r="AV33" s="201"/>
      <c r="AW33" s="201"/>
      <c r="AX33" s="632" t="s">
        <v>307</v>
      </c>
      <c r="AY33" s="633"/>
      <c r="AZ33" s="633"/>
      <c r="BA33" s="633"/>
      <c r="BB33" s="633"/>
      <c r="BC33" s="633"/>
      <c r="BD33" s="633"/>
      <c r="BE33" s="633"/>
      <c r="BF33" s="634"/>
      <c r="BG33" s="669">
        <v>99.4</v>
      </c>
      <c r="BH33" s="670"/>
      <c r="BI33" s="670"/>
      <c r="BJ33" s="670"/>
      <c r="BK33" s="670"/>
      <c r="BL33" s="670"/>
      <c r="BM33" s="671">
        <v>97.5</v>
      </c>
      <c r="BN33" s="670"/>
      <c r="BO33" s="670"/>
      <c r="BP33" s="670"/>
      <c r="BQ33" s="672"/>
      <c r="BR33" s="669">
        <v>99.4</v>
      </c>
      <c r="BS33" s="670"/>
      <c r="BT33" s="670"/>
      <c r="BU33" s="670"/>
      <c r="BV33" s="670"/>
      <c r="BW33" s="670"/>
      <c r="BX33" s="671">
        <v>97.1</v>
      </c>
      <c r="BY33" s="670"/>
      <c r="BZ33" s="670"/>
      <c r="CA33" s="670"/>
      <c r="CB33" s="672"/>
      <c r="CD33" s="608" t="s">
        <v>308</v>
      </c>
      <c r="CE33" s="609"/>
      <c r="CF33" s="609"/>
      <c r="CG33" s="609"/>
      <c r="CH33" s="609"/>
      <c r="CI33" s="609"/>
      <c r="CJ33" s="609"/>
      <c r="CK33" s="609"/>
      <c r="CL33" s="609"/>
      <c r="CM33" s="609"/>
      <c r="CN33" s="609"/>
      <c r="CO33" s="609"/>
      <c r="CP33" s="609"/>
      <c r="CQ33" s="610"/>
      <c r="CR33" s="611">
        <v>5611879</v>
      </c>
      <c r="CS33" s="643"/>
      <c r="CT33" s="643"/>
      <c r="CU33" s="643"/>
      <c r="CV33" s="643"/>
      <c r="CW33" s="643"/>
      <c r="CX33" s="643"/>
      <c r="CY33" s="644"/>
      <c r="CZ33" s="616">
        <v>50.5</v>
      </c>
      <c r="DA33" s="641"/>
      <c r="DB33" s="641"/>
      <c r="DC33" s="645"/>
      <c r="DD33" s="620">
        <v>4822609</v>
      </c>
      <c r="DE33" s="643"/>
      <c r="DF33" s="643"/>
      <c r="DG33" s="643"/>
      <c r="DH33" s="643"/>
      <c r="DI33" s="643"/>
      <c r="DJ33" s="643"/>
      <c r="DK33" s="644"/>
      <c r="DL33" s="620">
        <v>3617746</v>
      </c>
      <c r="DM33" s="643"/>
      <c r="DN33" s="643"/>
      <c r="DO33" s="643"/>
      <c r="DP33" s="643"/>
      <c r="DQ33" s="643"/>
      <c r="DR33" s="643"/>
      <c r="DS33" s="643"/>
      <c r="DT33" s="643"/>
      <c r="DU33" s="643"/>
      <c r="DV33" s="644"/>
      <c r="DW33" s="616">
        <v>53.3</v>
      </c>
      <c r="DX33" s="641"/>
      <c r="DY33" s="641"/>
      <c r="DZ33" s="641"/>
      <c r="EA33" s="641"/>
      <c r="EB33" s="641"/>
      <c r="EC33" s="642"/>
    </row>
    <row r="34" spans="2:133" ht="11.25" customHeight="1" x14ac:dyDescent="0.2">
      <c r="B34" s="608" t="s">
        <v>309</v>
      </c>
      <c r="C34" s="609"/>
      <c r="D34" s="609"/>
      <c r="E34" s="609"/>
      <c r="F34" s="609"/>
      <c r="G34" s="609"/>
      <c r="H34" s="609"/>
      <c r="I34" s="609"/>
      <c r="J34" s="609"/>
      <c r="K34" s="609"/>
      <c r="L34" s="609"/>
      <c r="M34" s="609"/>
      <c r="N34" s="609"/>
      <c r="O34" s="609"/>
      <c r="P34" s="609"/>
      <c r="Q34" s="610"/>
      <c r="R34" s="611">
        <v>28383</v>
      </c>
      <c r="S34" s="612"/>
      <c r="T34" s="612"/>
      <c r="U34" s="612"/>
      <c r="V34" s="612"/>
      <c r="W34" s="612"/>
      <c r="X34" s="612"/>
      <c r="Y34" s="613"/>
      <c r="Z34" s="614">
        <v>0.2</v>
      </c>
      <c r="AA34" s="614"/>
      <c r="AB34" s="614"/>
      <c r="AC34" s="614"/>
      <c r="AD34" s="615" t="s">
        <v>122</v>
      </c>
      <c r="AE34" s="615"/>
      <c r="AF34" s="615"/>
      <c r="AG34" s="615"/>
      <c r="AH34" s="615"/>
      <c r="AI34" s="615"/>
      <c r="AJ34" s="615"/>
      <c r="AK34" s="615"/>
      <c r="AL34" s="616" t="s">
        <v>122</v>
      </c>
      <c r="AM34" s="617"/>
      <c r="AN34" s="617"/>
      <c r="AO34" s="618"/>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8" t="s">
        <v>310</v>
      </c>
      <c r="CE34" s="609"/>
      <c r="CF34" s="609"/>
      <c r="CG34" s="609"/>
      <c r="CH34" s="609"/>
      <c r="CI34" s="609"/>
      <c r="CJ34" s="609"/>
      <c r="CK34" s="609"/>
      <c r="CL34" s="609"/>
      <c r="CM34" s="609"/>
      <c r="CN34" s="609"/>
      <c r="CO34" s="609"/>
      <c r="CP34" s="609"/>
      <c r="CQ34" s="610"/>
      <c r="CR34" s="611">
        <v>1680898</v>
      </c>
      <c r="CS34" s="612"/>
      <c r="CT34" s="612"/>
      <c r="CU34" s="612"/>
      <c r="CV34" s="612"/>
      <c r="CW34" s="612"/>
      <c r="CX34" s="612"/>
      <c r="CY34" s="613"/>
      <c r="CZ34" s="616">
        <v>15.1</v>
      </c>
      <c r="DA34" s="641"/>
      <c r="DB34" s="641"/>
      <c r="DC34" s="645"/>
      <c r="DD34" s="620">
        <v>1393554</v>
      </c>
      <c r="DE34" s="612"/>
      <c r="DF34" s="612"/>
      <c r="DG34" s="612"/>
      <c r="DH34" s="612"/>
      <c r="DI34" s="612"/>
      <c r="DJ34" s="612"/>
      <c r="DK34" s="613"/>
      <c r="DL34" s="620">
        <v>1106121</v>
      </c>
      <c r="DM34" s="612"/>
      <c r="DN34" s="612"/>
      <c r="DO34" s="612"/>
      <c r="DP34" s="612"/>
      <c r="DQ34" s="612"/>
      <c r="DR34" s="612"/>
      <c r="DS34" s="612"/>
      <c r="DT34" s="612"/>
      <c r="DU34" s="612"/>
      <c r="DV34" s="613"/>
      <c r="DW34" s="616">
        <v>16.3</v>
      </c>
      <c r="DX34" s="641"/>
      <c r="DY34" s="641"/>
      <c r="DZ34" s="641"/>
      <c r="EA34" s="641"/>
      <c r="EB34" s="641"/>
      <c r="EC34" s="642"/>
    </row>
    <row r="35" spans="2:133" ht="11.25" customHeight="1" x14ac:dyDescent="0.2">
      <c r="B35" s="608" t="s">
        <v>311</v>
      </c>
      <c r="C35" s="609"/>
      <c r="D35" s="609"/>
      <c r="E35" s="609"/>
      <c r="F35" s="609"/>
      <c r="G35" s="609"/>
      <c r="H35" s="609"/>
      <c r="I35" s="609"/>
      <c r="J35" s="609"/>
      <c r="K35" s="609"/>
      <c r="L35" s="609"/>
      <c r="M35" s="609"/>
      <c r="N35" s="609"/>
      <c r="O35" s="609"/>
      <c r="P35" s="609"/>
      <c r="Q35" s="610"/>
      <c r="R35" s="611">
        <v>36262</v>
      </c>
      <c r="S35" s="612"/>
      <c r="T35" s="612"/>
      <c r="U35" s="612"/>
      <c r="V35" s="612"/>
      <c r="W35" s="612"/>
      <c r="X35" s="612"/>
      <c r="Y35" s="613"/>
      <c r="Z35" s="614">
        <v>0.3</v>
      </c>
      <c r="AA35" s="614"/>
      <c r="AB35" s="614"/>
      <c r="AC35" s="614"/>
      <c r="AD35" s="615" t="s">
        <v>122</v>
      </c>
      <c r="AE35" s="615"/>
      <c r="AF35" s="615"/>
      <c r="AG35" s="615"/>
      <c r="AH35" s="615"/>
      <c r="AI35" s="615"/>
      <c r="AJ35" s="615"/>
      <c r="AK35" s="615"/>
      <c r="AL35" s="616" t="s">
        <v>122</v>
      </c>
      <c r="AM35" s="617"/>
      <c r="AN35" s="617"/>
      <c r="AO35" s="618"/>
      <c r="AP35" s="204"/>
      <c r="AQ35" s="593" t="s">
        <v>312</v>
      </c>
      <c r="AR35" s="594"/>
      <c r="AS35" s="594"/>
      <c r="AT35" s="594"/>
      <c r="AU35" s="594"/>
      <c r="AV35" s="594"/>
      <c r="AW35" s="594"/>
      <c r="AX35" s="594"/>
      <c r="AY35" s="594"/>
      <c r="AZ35" s="594"/>
      <c r="BA35" s="594"/>
      <c r="BB35" s="594"/>
      <c r="BC35" s="594"/>
      <c r="BD35" s="594"/>
      <c r="BE35" s="594"/>
      <c r="BF35" s="595"/>
      <c r="BG35" s="593" t="s">
        <v>313</v>
      </c>
      <c r="BH35" s="594"/>
      <c r="BI35" s="594"/>
      <c r="BJ35" s="594"/>
      <c r="BK35" s="594"/>
      <c r="BL35" s="594"/>
      <c r="BM35" s="594"/>
      <c r="BN35" s="594"/>
      <c r="BO35" s="594"/>
      <c r="BP35" s="594"/>
      <c r="BQ35" s="594"/>
      <c r="BR35" s="594"/>
      <c r="BS35" s="594"/>
      <c r="BT35" s="594"/>
      <c r="BU35" s="594"/>
      <c r="BV35" s="594"/>
      <c r="BW35" s="594"/>
      <c r="BX35" s="594"/>
      <c r="BY35" s="594"/>
      <c r="BZ35" s="594"/>
      <c r="CA35" s="594"/>
      <c r="CB35" s="595"/>
      <c r="CD35" s="608" t="s">
        <v>314</v>
      </c>
      <c r="CE35" s="609"/>
      <c r="CF35" s="609"/>
      <c r="CG35" s="609"/>
      <c r="CH35" s="609"/>
      <c r="CI35" s="609"/>
      <c r="CJ35" s="609"/>
      <c r="CK35" s="609"/>
      <c r="CL35" s="609"/>
      <c r="CM35" s="609"/>
      <c r="CN35" s="609"/>
      <c r="CO35" s="609"/>
      <c r="CP35" s="609"/>
      <c r="CQ35" s="610"/>
      <c r="CR35" s="611">
        <v>285356</v>
      </c>
      <c r="CS35" s="643"/>
      <c r="CT35" s="643"/>
      <c r="CU35" s="643"/>
      <c r="CV35" s="643"/>
      <c r="CW35" s="643"/>
      <c r="CX35" s="643"/>
      <c r="CY35" s="644"/>
      <c r="CZ35" s="616">
        <v>2.6</v>
      </c>
      <c r="DA35" s="641"/>
      <c r="DB35" s="641"/>
      <c r="DC35" s="645"/>
      <c r="DD35" s="620">
        <v>232204</v>
      </c>
      <c r="DE35" s="643"/>
      <c r="DF35" s="643"/>
      <c r="DG35" s="643"/>
      <c r="DH35" s="643"/>
      <c r="DI35" s="643"/>
      <c r="DJ35" s="643"/>
      <c r="DK35" s="644"/>
      <c r="DL35" s="620">
        <v>202709</v>
      </c>
      <c r="DM35" s="643"/>
      <c r="DN35" s="643"/>
      <c r="DO35" s="643"/>
      <c r="DP35" s="643"/>
      <c r="DQ35" s="643"/>
      <c r="DR35" s="643"/>
      <c r="DS35" s="643"/>
      <c r="DT35" s="643"/>
      <c r="DU35" s="643"/>
      <c r="DV35" s="644"/>
      <c r="DW35" s="616">
        <v>3</v>
      </c>
      <c r="DX35" s="641"/>
      <c r="DY35" s="641"/>
      <c r="DZ35" s="641"/>
      <c r="EA35" s="641"/>
      <c r="EB35" s="641"/>
      <c r="EC35" s="642"/>
    </row>
    <row r="36" spans="2:133" ht="11.25" customHeight="1" x14ac:dyDescent="0.2">
      <c r="B36" s="608" t="s">
        <v>315</v>
      </c>
      <c r="C36" s="609"/>
      <c r="D36" s="609"/>
      <c r="E36" s="609"/>
      <c r="F36" s="609"/>
      <c r="G36" s="609"/>
      <c r="H36" s="609"/>
      <c r="I36" s="609"/>
      <c r="J36" s="609"/>
      <c r="K36" s="609"/>
      <c r="L36" s="609"/>
      <c r="M36" s="609"/>
      <c r="N36" s="609"/>
      <c r="O36" s="609"/>
      <c r="P36" s="609"/>
      <c r="Q36" s="610"/>
      <c r="R36" s="611">
        <v>357417</v>
      </c>
      <c r="S36" s="612"/>
      <c r="T36" s="612"/>
      <c r="U36" s="612"/>
      <c r="V36" s="612"/>
      <c r="W36" s="612"/>
      <c r="X36" s="612"/>
      <c r="Y36" s="613"/>
      <c r="Z36" s="614">
        <v>3.1</v>
      </c>
      <c r="AA36" s="614"/>
      <c r="AB36" s="614"/>
      <c r="AC36" s="614"/>
      <c r="AD36" s="615" t="s">
        <v>122</v>
      </c>
      <c r="AE36" s="615"/>
      <c r="AF36" s="615"/>
      <c r="AG36" s="615"/>
      <c r="AH36" s="615"/>
      <c r="AI36" s="615"/>
      <c r="AJ36" s="615"/>
      <c r="AK36" s="615"/>
      <c r="AL36" s="616" t="s">
        <v>122</v>
      </c>
      <c r="AM36" s="617"/>
      <c r="AN36" s="617"/>
      <c r="AO36" s="618"/>
      <c r="AP36" s="204"/>
      <c r="AQ36" s="677" t="s">
        <v>316</v>
      </c>
      <c r="AR36" s="678"/>
      <c r="AS36" s="678"/>
      <c r="AT36" s="678"/>
      <c r="AU36" s="678"/>
      <c r="AV36" s="678"/>
      <c r="AW36" s="678"/>
      <c r="AX36" s="678"/>
      <c r="AY36" s="679"/>
      <c r="AZ36" s="600">
        <v>2379920</v>
      </c>
      <c r="BA36" s="601"/>
      <c r="BB36" s="601"/>
      <c r="BC36" s="601"/>
      <c r="BD36" s="601"/>
      <c r="BE36" s="601"/>
      <c r="BF36" s="673"/>
      <c r="BG36" s="597" t="s">
        <v>317</v>
      </c>
      <c r="BH36" s="598"/>
      <c r="BI36" s="598"/>
      <c r="BJ36" s="598"/>
      <c r="BK36" s="598"/>
      <c r="BL36" s="598"/>
      <c r="BM36" s="598"/>
      <c r="BN36" s="598"/>
      <c r="BO36" s="598"/>
      <c r="BP36" s="598"/>
      <c r="BQ36" s="598"/>
      <c r="BR36" s="598"/>
      <c r="BS36" s="598"/>
      <c r="BT36" s="598"/>
      <c r="BU36" s="599"/>
      <c r="BV36" s="600">
        <v>59773</v>
      </c>
      <c r="BW36" s="601"/>
      <c r="BX36" s="601"/>
      <c r="BY36" s="601"/>
      <c r="BZ36" s="601"/>
      <c r="CA36" s="601"/>
      <c r="CB36" s="673"/>
      <c r="CD36" s="608" t="s">
        <v>318</v>
      </c>
      <c r="CE36" s="609"/>
      <c r="CF36" s="609"/>
      <c r="CG36" s="609"/>
      <c r="CH36" s="609"/>
      <c r="CI36" s="609"/>
      <c r="CJ36" s="609"/>
      <c r="CK36" s="609"/>
      <c r="CL36" s="609"/>
      <c r="CM36" s="609"/>
      <c r="CN36" s="609"/>
      <c r="CO36" s="609"/>
      <c r="CP36" s="609"/>
      <c r="CQ36" s="610"/>
      <c r="CR36" s="611">
        <v>2041347</v>
      </c>
      <c r="CS36" s="612"/>
      <c r="CT36" s="612"/>
      <c r="CU36" s="612"/>
      <c r="CV36" s="612"/>
      <c r="CW36" s="612"/>
      <c r="CX36" s="612"/>
      <c r="CY36" s="613"/>
      <c r="CZ36" s="616">
        <v>18.399999999999999</v>
      </c>
      <c r="DA36" s="641"/>
      <c r="DB36" s="641"/>
      <c r="DC36" s="645"/>
      <c r="DD36" s="620">
        <v>1906059</v>
      </c>
      <c r="DE36" s="612"/>
      <c r="DF36" s="612"/>
      <c r="DG36" s="612"/>
      <c r="DH36" s="612"/>
      <c r="DI36" s="612"/>
      <c r="DJ36" s="612"/>
      <c r="DK36" s="613"/>
      <c r="DL36" s="620">
        <v>1481450</v>
      </c>
      <c r="DM36" s="612"/>
      <c r="DN36" s="612"/>
      <c r="DO36" s="612"/>
      <c r="DP36" s="612"/>
      <c r="DQ36" s="612"/>
      <c r="DR36" s="612"/>
      <c r="DS36" s="612"/>
      <c r="DT36" s="612"/>
      <c r="DU36" s="612"/>
      <c r="DV36" s="613"/>
      <c r="DW36" s="616">
        <v>21.8</v>
      </c>
      <c r="DX36" s="641"/>
      <c r="DY36" s="641"/>
      <c r="DZ36" s="641"/>
      <c r="EA36" s="641"/>
      <c r="EB36" s="641"/>
      <c r="EC36" s="642"/>
    </row>
    <row r="37" spans="2:133" ht="11.25" customHeight="1" x14ac:dyDescent="0.2">
      <c r="B37" s="608" t="s">
        <v>319</v>
      </c>
      <c r="C37" s="609"/>
      <c r="D37" s="609"/>
      <c r="E37" s="609"/>
      <c r="F37" s="609"/>
      <c r="G37" s="609"/>
      <c r="H37" s="609"/>
      <c r="I37" s="609"/>
      <c r="J37" s="609"/>
      <c r="K37" s="609"/>
      <c r="L37" s="609"/>
      <c r="M37" s="609"/>
      <c r="N37" s="609"/>
      <c r="O37" s="609"/>
      <c r="P37" s="609"/>
      <c r="Q37" s="610"/>
      <c r="R37" s="611">
        <v>340855</v>
      </c>
      <c r="S37" s="612"/>
      <c r="T37" s="612"/>
      <c r="U37" s="612"/>
      <c r="V37" s="612"/>
      <c r="W37" s="612"/>
      <c r="X37" s="612"/>
      <c r="Y37" s="613"/>
      <c r="Z37" s="614">
        <v>3</v>
      </c>
      <c r="AA37" s="614"/>
      <c r="AB37" s="614"/>
      <c r="AC37" s="614"/>
      <c r="AD37" s="615">
        <v>5791</v>
      </c>
      <c r="AE37" s="615"/>
      <c r="AF37" s="615"/>
      <c r="AG37" s="615"/>
      <c r="AH37" s="615"/>
      <c r="AI37" s="615"/>
      <c r="AJ37" s="615"/>
      <c r="AK37" s="615"/>
      <c r="AL37" s="616">
        <v>0.1</v>
      </c>
      <c r="AM37" s="617"/>
      <c r="AN37" s="617"/>
      <c r="AO37" s="618"/>
      <c r="AQ37" s="674" t="s">
        <v>320</v>
      </c>
      <c r="AR37" s="675"/>
      <c r="AS37" s="675"/>
      <c r="AT37" s="675"/>
      <c r="AU37" s="675"/>
      <c r="AV37" s="675"/>
      <c r="AW37" s="675"/>
      <c r="AX37" s="675"/>
      <c r="AY37" s="676"/>
      <c r="AZ37" s="611">
        <v>708419</v>
      </c>
      <c r="BA37" s="612"/>
      <c r="BB37" s="612"/>
      <c r="BC37" s="612"/>
      <c r="BD37" s="643"/>
      <c r="BE37" s="643"/>
      <c r="BF37" s="666"/>
      <c r="BG37" s="608" t="s">
        <v>321</v>
      </c>
      <c r="BH37" s="609"/>
      <c r="BI37" s="609"/>
      <c r="BJ37" s="609"/>
      <c r="BK37" s="609"/>
      <c r="BL37" s="609"/>
      <c r="BM37" s="609"/>
      <c r="BN37" s="609"/>
      <c r="BO37" s="609"/>
      <c r="BP37" s="609"/>
      <c r="BQ37" s="609"/>
      <c r="BR37" s="609"/>
      <c r="BS37" s="609"/>
      <c r="BT37" s="609"/>
      <c r="BU37" s="610"/>
      <c r="BV37" s="611">
        <v>41812</v>
      </c>
      <c r="BW37" s="612"/>
      <c r="BX37" s="612"/>
      <c r="BY37" s="612"/>
      <c r="BZ37" s="612"/>
      <c r="CA37" s="612"/>
      <c r="CB37" s="621"/>
      <c r="CD37" s="608" t="s">
        <v>322</v>
      </c>
      <c r="CE37" s="609"/>
      <c r="CF37" s="609"/>
      <c r="CG37" s="609"/>
      <c r="CH37" s="609"/>
      <c r="CI37" s="609"/>
      <c r="CJ37" s="609"/>
      <c r="CK37" s="609"/>
      <c r="CL37" s="609"/>
      <c r="CM37" s="609"/>
      <c r="CN37" s="609"/>
      <c r="CO37" s="609"/>
      <c r="CP37" s="609"/>
      <c r="CQ37" s="610"/>
      <c r="CR37" s="611">
        <v>401895</v>
      </c>
      <c r="CS37" s="643"/>
      <c r="CT37" s="643"/>
      <c r="CU37" s="643"/>
      <c r="CV37" s="643"/>
      <c r="CW37" s="643"/>
      <c r="CX37" s="643"/>
      <c r="CY37" s="644"/>
      <c r="CZ37" s="616">
        <v>3.6</v>
      </c>
      <c r="DA37" s="641"/>
      <c r="DB37" s="641"/>
      <c r="DC37" s="645"/>
      <c r="DD37" s="620">
        <v>399471</v>
      </c>
      <c r="DE37" s="643"/>
      <c r="DF37" s="643"/>
      <c r="DG37" s="643"/>
      <c r="DH37" s="643"/>
      <c r="DI37" s="643"/>
      <c r="DJ37" s="643"/>
      <c r="DK37" s="644"/>
      <c r="DL37" s="620">
        <v>340864</v>
      </c>
      <c r="DM37" s="643"/>
      <c r="DN37" s="643"/>
      <c r="DO37" s="643"/>
      <c r="DP37" s="643"/>
      <c r="DQ37" s="643"/>
      <c r="DR37" s="643"/>
      <c r="DS37" s="643"/>
      <c r="DT37" s="643"/>
      <c r="DU37" s="643"/>
      <c r="DV37" s="644"/>
      <c r="DW37" s="616">
        <v>5</v>
      </c>
      <c r="DX37" s="641"/>
      <c r="DY37" s="641"/>
      <c r="DZ37" s="641"/>
      <c r="EA37" s="641"/>
      <c r="EB37" s="641"/>
      <c r="EC37" s="642"/>
    </row>
    <row r="38" spans="2:133" ht="11.25" customHeight="1" x14ac:dyDescent="0.2">
      <c r="B38" s="608" t="s">
        <v>323</v>
      </c>
      <c r="C38" s="609"/>
      <c r="D38" s="609"/>
      <c r="E38" s="609"/>
      <c r="F38" s="609"/>
      <c r="G38" s="609"/>
      <c r="H38" s="609"/>
      <c r="I38" s="609"/>
      <c r="J38" s="609"/>
      <c r="K38" s="609"/>
      <c r="L38" s="609"/>
      <c r="M38" s="609"/>
      <c r="N38" s="609"/>
      <c r="O38" s="609"/>
      <c r="P38" s="609"/>
      <c r="Q38" s="610"/>
      <c r="R38" s="611">
        <v>439732</v>
      </c>
      <c r="S38" s="612"/>
      <c r="T38" s="612"/>
      <c r="U38" s="612"/>
      <c r="V38" s="612"/>
      <c r="W38" s="612"/>
      <c r="X38" s="612"/>
      <c r="Y38" s="613"/>
      <c r="Z38" s="614">
        <v>3.9</v>
      </c>
      <c r="AA38" s="614"/>
      <c r="AB38" s="614"/>
      <c r="AC38" s="614"/>
      <c r="AD38" s="615" t="s">
        <v>122</v>
      </c>
      <c r="AE38" s="615"/>
      <c r="AF38" s="615"/>
      <c r="AG38" s="615"/>
      <c r="AH38" s="615"/>
      <c r="AI38" s="615"/>
      <c r="AJ38" s="615"/>
      <c r="AK38" s="615"/>
      <c r="AL38" s="616" t="s">
        <v>122</v>
      </c>
      <c r="AM38" s="617"/>
      <c r="AN38" s="617"/>
      <c r="AO38" s="618"/>
      <c r="AQ38" s="674" t="s">
        <v>324</v>
      </c>
      <c r="AR38" s="675"/>
      <c r="AS38" s="675"/>
      <c r="AT38" s="675"/>
      <c r="AU38" s="675"/>
      <c r="AV38" s="675"/>
      <c r="AW38" s="675"/>
      <c r="AX38" s="675"/>
      <c r="AY38" s="676"/>
      <c r="AZ38" s="611">
        <v>670775</v>
      </c>
      <c r="BA38" s="612"/>
      <c r="BB38" s="612"/>
      <c r="BC38" s="612"/>
      <c r="BD38" s="643"/>
      <c r="BE38" s="643"/>
      <c r="BF38" s="666"/>
      <c r="BG38" s="608" t="s">
        <v>325</v>
      </c>
      <c r="BH38" s="609"/>
      <c r="BI38" s="609"/>
      <c r="BJ38" s="609"/>
      <c r="BK38" s="609"/>
      <c r="BL38" s="609"/>
      <c r="BM38" s="609"/>
      <c r="BN38" s="609"/>
      <c r="BO38" s="609"/>
      <c r="BP38" s="609"/>
      <c r="BQ38" s="609"/>
      <c r="BR38" s="609"/>
      <c r="BS38" s="609"/>
      <c r="BT38" s="609"/>
      <c r="BU38" s="610"/>
      <c r="BV38" s="611">
        <v>2277</v>
      </c>
      <c r="BW38" s="612"/>
      <c r="BX38" s="612"/>
      <c r="BY38" s="612"/>
      <c r="BZ38" s="612"/>
      <c r="CA38" s="612"/>
      <c r="CB38" s="621"/>
      <c r="CD38" s="608" t="s">
        <v>326</v>
      </c>
      <c r="CE38" s="609"/>
      <c r="CF38" s="609"/>
      <c r="CG38" s="609"/>
      <c r="CH38" s="609"/>
      <c r="CI38" s="609"/>
      <c r="CJ38" s="609"/>
      <c r="CK38" s="609"/>
      <c r="CL38" s="609"/>
      <c r="CM38" s="609"/>
      <c r="CN38" s="609"/>
      <c r="CO38" s="609"/>
      <c r="CP38" s="609"/>
      <c r="CQ38" s="610"/>
      <c r="CR38" s="611">
        <v>991631</v>
      </c>
      <c r="CS38" s="612"/>
      <c r="CT38" s="612"/>
      <c r="CU38" s="612"/>
      <c r="CV38" s="612"/>
      <c r="CW38" s="612"/>
      <c r="CX38" s="612"/>
      <c r="CY38" s="613"/>
      <c r="CZ38" s="616">
        <v>8.9</v>
      </c>
      <c r="DA38" s="641"/>
      <c r="DB38" s="641"/>
      <c r="DC38" s="645"/>
      <c r="DD38" s="620">
        <v>856255</v>
      </c>
      <c r="DE38" s="612"/>
      <c r="DF38" s="612"/>
      <c r="DG38" s="612"/>
      <c r="DH38" s="612"/>
      <c r="DI38" s="612"/>
      <c r="DJ38" s="612"/>
      <c r="DK38" s="613"/>
      <c r="DL38" s="620">
        <v>827466</v>
      </c>
      <c r="DM38" s="612"/>
      <c r="DN38" s="612"/>
      <c r="DO38" s="612"/>
      <c r="DP38" s="612"/>
      <c r="DQ38" s="612"/>
      <c r="DR38" s="612"/>
      <c r="DS38" s="612"/>
      <c r="DT38" s="612"/>
      <c r="DU38" s="612"/>
      <c r="DV38" s="613"/>
      <c r="DW38" s="616">
        <v>12.2</v>
      </c>
      <c r="DX38" s="641"/>
      <c r="DY38" s="641"/>
      <c r="DZ38" s="641"/>
      <c r="EA38" s="641"/>
      <c r="EB38" s="641"/>
      <c r="EC38" s="642"/>
    </row>
    <row r="39" spans="2:133" ht="11.25" customHeight="1" x14ac:dyDescent="0.2">
      <c r="B39" s="608" t="s">
        <v>327</v>
      </c>
      <c r="C39" s="609"/>
      <c r="D39" s="609"/>
      <c r="E39" s="609"/>
      <c r="F39" s="609"/>
      <c r="G39" s="609"/>
      <c r="H39" s="609"/>
      <c r="I39" s="609"/>
      <c r="J39" s="609"/>
      <c r="K39" s="609"/>
      <c r="L39" s="609"/>
      <c r="M39" s="609"/>
      <c r="N39" s="609"/>
      <c r="O39" s="609"/>
      <c r="P39" s="609"/>
      <c r="Q39" s="610"/>
      <c r="R39" s="611" t="s">
        <v>122</v>
      </c>
      <c r="S39" s="612"/>
      <c r="T39" s="612"/>
      <c r="U39" s="612"/>
      <c r="V39" s="612"/>
      <c r="W39" s="612"/>
      <c r="X39" s="612"/>
      <c r="Y39" s="613"/>
      <c r="Z39" s="614" t="s">
        <v>122</v>
      </c>
      <c r="AA39" s="614"/>
      <c r="AB39" s="614"/>
      <c r="AC39" s="614"/>
      <c r="AD39" s="615" t="s">
        <v>122</v>
      </c>
      <c r="AE39" s="615"/>
      <c r="AF39" s="615"/>
      <c r="AG39" s="615"/>
      <c r="AH39" s="615"/>
      <c r="AI39" s="615"/>
      <c r="AJ39" s="615"/>
      <c r="AK39" s="615"/>
      <c r="AL39" s="616" t="s">
        <v>122</v>
      </c>
      <c r="AM39" s="617"/>
      <c r="AN39" s="617"/>
      <c r="AO39" s="618"/>
      <c r="AQ39" s="674" t="s">
        <v>328</v>
      </c>
      <c r="AR39" s="675"/>
      <c r="AS39" s="675"/>
      <c r="AT39" s="675"/>
      <c r="AU39" s="675"/>
      <c r="AV39" s="675"/>
      <c r="AW39" s="675"/>
      <c r="AX39" s="675"/>
      <c r="AY39" s="676"/>
      <c r="AZ39" s="611">
        <v>9095</v>
      </c>
      <c r="BA39" s="612"/>
      <c r="BB39" s="612"/>
      <c r="BC39" s="612"/>
      <c r="BD39" s="643"/>
      <c r="BE39" s="643"/>
      <c r="BF39" s="666"/>
      <c r="BG39" s="608" t="s">
        <v>329</v>
      </c>
      <c r="BH39" s="609"/>
      <c r="BI39" s="609"/>
      <c r="BJ39" s="609"/>
      <c r="BK39" s="609"/>
      <c r="BL39" s="609"/>
      <c r="BM39" s="609"/>
      <c r="BN39" s="609"/>
      <c r="BO39" s="609"/>
      <c r="BP39" s="609"/>
      <c r="BQ39" s="609"/>
      <c r="BR39" s="609"/>
      <c r="BS39" s="609"/>
      <c r="BT39" s="609"/>
      <c r="BU39" s="610"/>
      <c r="BV39" s="611">
        <v>3217</v>
      </c>
      <c r="BW39" s="612"/>
      <c r="BX39" s="612"/>
      <c r="BY39" s="612"/>
      <c r="BZ39" s="612"/>
      <c r="CA39" s="612"/>
      <c r="CB39" s="621"/>
      <c r="CD39" s="608" t="s">
        <v>330</v>
      </c>
      <c r="CE39" s="609"/>
      <c r="CF39" s="609"/>
      <c r="CG39" s="609"/>
      <c r="CH39" s="609"/>
      <c r="CI39" s="609"/>
      <c r="CJ39" s="609"/>
      <c r="CK39" s="609"/>
      <c r="CL39" s="609"/>
      <c r="CM39" s="609"/>
      <c r="CN39" s="609"/>
      <c r="CO39" s="609"/>
      <c r="CP39" s="609"/>
      <c r="CQ39" s="610"/>
      <c r="CR39" s="611">
        <v>173321</v>
      </c>
      <c r="CS39" s="643"/>
      <c r="CT39" s="643"/>
      <c r="CU39" s="643"/>
      <c r="CV39" s="643"/>
      <c r="CW39" s="643"/>
      <c r="CX39" s="643"/>
      <c r="CY39" s="644"/>
      <c r="CZ39" s="616">
        <v>1.6</v>
      </c>
      <c r="DA39" s="641"/>
      <c r="DB39" s="641"/>
      <c r="DC39" s="645"/>
      <c r="DD39" s="620">
        <v>145611</v>
      </c>
      <c r="DE39" s="643"/>
      <c r="DF39" s="643"/>
      <c r="DG39" s="643"/>
      <c r="DH39" s="643"/>
      <c r="DI39" s="643"/>
      <c r="DJ39" s="643"/>
      <c r="DK39" s="644"/>
      <c r="DL39" s="620" t="s">
        <v>122</v>
      </c>
      <c r="DM39" s="643"/>
      <c r="DN39" s="643"/>
      <c r="DO39" s="643"/>
      <c r="DP39" s="643"/>
      <c r="DQ39" s="643"/>
      <c r="DR39" s="643"/>
      <c r="DS39" s="643"/>
      <c r="DT39" s="643"/>
      <c r="DU39" s="643"/>
      <c r="DV39" s="644"/>
      <c r="DW39" s="616" t="s">
        <v>122</v>
      </c>
      <c r="DX39" s="641"/>
      <c r="DY39" s="641"/>
      <c r="DZ39" s="641"/>
      <c r="EA39" s="641"/>
      <c r="EB39" s="641"/>
      <c r="EC39" s="642"/>
    </row>
    <row r="40" spans="2:133" ht="11.25" customHeight="1" x14ac:dyDescent="0.2">
      <c r="B40" s="608" t="s">
        <v>331</v>
      </c>
      <c r="C40" s="609"/>
      <c r="D40" s="609"/>
      <c r="E40" s="609"/>
      <c r="F40" s="609"/>
      <c r="G40" s="609"/>
      <c r="H40" s="609"/>
      <c r="I40" s="609"/>
      <c r="J40" s="609"/>
      <c r="K40" s="609"/>
      <c r="L40" s="609"/>
      <c r="M40" s="609"/>
      <c r="N40" s="609"/>
      <c r="O40" s="609"/>
      <c r="P40" s="609"/>
      <c r="Q40" s="610"/>
      <c r="R40" s="611">
        <v>20632</v>
      </c>
      <c r="S40" s="612"/>
      <c r="T40" s="612"/>
      <c r="U40" s="612"/>
      <c r="V40" s="612"/>
      <c r="W40" s="612"/>
      <c r="X40" s="612"/>
      <c r="Y40" s="613"/>
      <c r="Z40" s="614">
        <v>0.2</v>
      </c>
      <c r="AA40" s="614"/>
      <c r="AB40" s="614"/>
      <c r="AC40" s="614"/>
      <c r="AD40" s="615" t="s">
        <v>122</v>
      </c>
      <c r="AE40" s="615"/>
      <c r="AF40" s="615"/>
      <c r="AG40" s="615"/>
      <c r="AH40" s="615"/>
      <c r="AI40" s="615"/>
      <c r="AJ40" s="615"/>
      <c r="AK40" s="615"/>
      <c r="AL40" s="616" t="s">
        <v>122</v>
      </c>
      <c r="AM40" s="617"/>
      <c r="AN40" s="617"/>
      <c r="AO40" s="618"/>
      <c r="AQ40" s="674" t="s">
        <v>332</v>
      </c>
      <c r="AR40" s="675"/>
      <c r="AS40" s="675"/>
      <c r="AT40" s="675"/>
      <c r="AU40" s="675"/>
      <c r="AV40" s="675"/>
      <c r="AW40" s="675"/>
      <c r="AX40" s="675"/>
      <c r="AY40" s="676"/>
      <c r="AZ40" s="611">
        <v>2100</v>
      </c>
      <c r="BA40" s="612"/>
      <c r="BB40" s="612"/>
      <c r="BC40" s="612"/>
      <c r="BD40" s="643"/>
      <c r="BE40" s="643"/>
      <c r="BF40" s="666"/>
      <c r="BG40" s="659" t="s">
        <v>333</v>
      </c>
      <c r="BH40" s="660"/>
      <c r="BI40" s="660"/>
      <c r="BJ40" s="660"/>
      <c r="BK40" s="660"/>
      <c r="BL40" s="205"/>
      <c r="BM40" s="609" t="s">
        <v>334</v>
      </c>
      <c r="BN40" s="609"/>
      <c r="BO40" s="609"/>
      <c r="BP40" s="609"/>
      <c r="BQ40" s="609"/>
      <c r="BR40" s="609"/>
      <c r="BS40" s="609"/>
      <c r="BT40" s="609"/>
      <c r="BU40" s="610"/>
      <c r="BV40" s="611">
        <v>86</v>
      </c>
      <c r="BW40" s="612"/>
      <c r="BX40" s="612"/>
      <c r="BY40" s="612"/>
      <c r="BZ40" s="612"/>
      <c r="CA40" s="612"/>
      <c r="CB40" s="621"/>
      <c r="CD40" s="608" t="s">
        <v>335</v>
      </c>
      <c r="CE40" s="609"/>
      <c r="CF40" s="609"/>
      <c r="CG40" s="609"/>
      <c r="CH40" s="609"/>
      <c r="CI40" s="609"/>
      <c r="CJ40" s="609"/>
      <c r="CK40" s="609"/>
      <c r="CL40" s="609"/>
      <c r="CM40" s="609"/>
      <c r="CN40" s="609"/>
      <c r="CO40" s="609"/>
      <c r="CP40" s="609"/>
      <c r="CQ40" s="610"/>
      <c r="CR40" s="611">
        <v>439326</v>
      </c>
      <c r="CS40" s="612"/>
      <c r="CT40" s="612"/>
      <c r="CU40" s="612"/>
      <c r="CV40" s="612"/>
      <c r="CW40" s="612"/>
      <c r="CX40" s="612"/>
      <c r="CY40" s="613"/>
      <c r="CZ40" s="616">
        <v>4</v>
      </c>
      <c r="DA40" s="641"/>
      <c r="DB40" s="641"/>
      <c r="DC40" s="645"/>
      <c r="DD40" s="620">
        <v>288926</v>
      </c>
      <c r="DE40" s="612"/>
      <c r="DF40" s="612"/>
      <c r="DG40" s="612"/>
      <c r="DH40" s="612"/>
      <c r="DI40" s="612"/>
      <c r="DJ40" s="612"/>
      <c r="DK40" s="613"/>
      <c r="DL40" s="620" t="s">
        <v>122</v>
      </c>
      <c r="DM40" s="612"/>
      <c r="DN40" s="612"/>
      <c r="DO40" s="612"/>
      <c r="DP40" s="612"/>
      <c r="DQ40" s="612"/>
      <c r="DR40" s="612"/>
      <c r="DS40" s="612"/>
      <c r="DT40" s="612"/>
      <c r="DU40" s="612"/>
      <c r="DV40" s="613"/>
      <c r="DW40" s="616" t="s">
        <v>122</v>
      </c>
      <c r="DX40" s="641"/>
      <c r="DY40" s="641"/>
      <c r="DZ40" s="641"/>
      <c r="EA40" s="641"/>
      <c r="EB40" s="641"/>
      <c r="EC40" s="642"/>
    </row>
    <row r="41" spans="2:133" ht="11.25" customHeight="1" x14ac:dyDescent="0.2">
      <c r="B41" s="632" t="s">
        <v>336</v>
      </c>
      <c r="C41" s="633"/>
      <c r="D41" s="633"/>
      <c r="E41" s="633"/>
      <c r="F41" s="633"/>
      <c r="G41" s="633"/>
      <c r="H41" s="633"/>
      <c r="I41" s="633"/>
      <c r="J41" s="633"/>
      <c r="K41" s="633"/>
      <c r="L41" s="633"/>
      <c r="M41" s="633"/>
      <c r="N41" s="633"/>
      <c r="O41" s="633"/>
      <c r="P41" s="633"/>
      <c r="Q41" s="634"/>
      <c r="R41" s="683">
        <v>11372410</v>
      </c>
      <c r="S41" s="684"/>
      <c r="T41" s="684"/>
      <c r="U41" s="684"/>
      <c r="V41" s="684"/>
      <c r="W41" s="684"/>
      <c r="X41" s="684"/>
      <c r="Y41" s="688"/>
      <c r="Z41" s="689">
        <v>100</v>
      </c>
      <c r="AA41" s="689"/>
      <c r="AB41" s="689"/>
      <c r="AC41" s="689"/>
      <c r="AD41" s="690">
        <v>6766785</v>
      </c>
      <c r="AE41" s="690"/>
      <c r="AF41" s="690"/>
      <c r="AG41" s="690"/>
      <c r="AH41" s="690"/>
      <c r="AI41" s="690"/>
      <c r="AJ41" s="690"/>
      <c r="AK41" s="690"/>
      <c r="AL41" s="691">
        <v>100</v>
      </c>
      <c r="AM41" s="671"/>
      <c r="AN41" s="671"/>
      <c r="AO41" s="692"/>
      <c r="AQ41" s="674" t="s">
        <v>337</v>
      </c>
      <c r="AR41" s="675"/>
      <c r="AS41" s="675"/>
      <c r="AT41" s="675"/>
      <c r="AU41" s="675"/>
      <c r="AV41" s="675"/>
      <c r="AW41" s="675"/>
      <c r="AX41" s="675"/>
      <c r="AY41" s="676"/>
      <c r="AZ41" s="611">
        <v>143374</v>
      </c>
      <c r="BA41" s="612"/>
      <c r="BB41" s="612"/>
      <c r="BC41" s="612"/>
      <c r="BD41" s="643"/>
      <c r="BE41" s="643"/>
      <c r="BF41" s="666"/>
      <c r="BG41" s="659"/>
      <c r="BH41" s="660"/>
      <c r="BI41" s="660"/>
      <c r="BJ41" s="660"/>
      <c r="BK41" s="660"/>
      <c r="BL41" s="205"/>
      <c r="BM41" s="609" t="s">
        <v>338</v>
      </c>
      <c r="BN41" s="609"/>
      <c r="BO41" s="609"/>
      <c r="BP41" s="609"/>
      <c r="BQ41" s="609"/>
      <c r="BR41" s="609"/>
      <c r="BS41" s="609"/>
      <c r="BT41" s="609"/>
      <c r="BU41" s="610"/>
      <c r="BV41" s="611">
        <v>1</v>
      </c>
      <c r="BW41" s="612"/>
      <c r="BX41" s="612"/>
      <c r="BY41" s="612"/>
      <c r="BZ41" s="612"/>
      <c r="CA41" s="612"/>
      <c r="CB41" s="621"/>
      <c r="CD41" s="608" t="s">
        <v>339</v>
      </c>
      <c r="CE41" s="609"/>
      <c r="CF41" s="609"/>
      <c r="CG41" s="609"/>
      <c r="CH41" s="609"/>
      <c r="CI41" s="609"/>
      <c r="CJ41" s="609"/>
      <c r="CK41" s="609"/>
      <c r="CL41" s="609"/>
      <c r="CM41" s="609"/>
      <c r="CN41" s="609"/>
      <c r="CO41" s="609"/>
      <c r="CP41" s="609"/>
      <c r="CQ41" s="610"/>
      <c r="CR41" s="611" t="s">
        <v>122</v>
      </c>
      <c r="CS41" s="643"/>
      <c r="CT41" s="643"/>
      <c r="CU41" s="643"/>
      <c r="CV41" s="643"/>
      <c r="CW41" s="643"/>
      <c r="CX41" s="643"/>
      <c r="CY41" s="644"/>
      <c r="CZ41" s="616" t="s">
        <v>122</v>
      </c>
      <c r="DA41" s="641"/>
      <c r="DB41" s="641"/>
      <c r="DC41" s="645"/>
      <c r="DD41" s="620" t="s">
        <v>122</v>
      </c>
      <c r="DE41" s="643"/>
      <c r="DF41" s="643"/>
      <c r="DG41" s="643"/>
      <c r="DH41" s="643"/>
      <c r="DI41" s="643"/>
      <c r="DJ41" s="643"/>
      <c r="DK41" s="644"/>
      <c r="DL41" s="694"/>
      <c r="DM41" s="695"/>
      <c r="DN41" s="695"/>
      <c r="DO41" s="695"/>
      <c r="DP41" s="695"/>
      <c r="DQ41" s="695"/>
      <c r="DR41" s="695"/>
      <c r="DS41" s="695"/>
      <c r="DT41" s="695"/>
      <c r="DU41" s="695"/>
      <c r="DV41" s="696"/>
      <c r="DW41" s="685"/>
      <c r="DX41" s="686"/>
      <c r="DY41" s="686"/>
      <c r="DZ41" s="686"/>
      <c r="EA41" s="686"/>
      <c r="EB41" s="686"/>
      <c r="EC41" s="687"/>
    </row>
    <row r="42" spans="2:133" ht="11.25" customHeight="1" x14ac:dyDescent="0.2">
      <c r="AQ42" s="680" t="s">
        <v>340</v>
      </c>
      <c r="AR42" s="681"/>
      <c r="AS42" s="681"/>
      <c r="AT42" s="681"/>
      <c r="AU42" s="681"/>
      <c r="AV42" s="681"/>
      <c r="AW42" s="681"/>
      <c r="AX42" s="681"/>
      <c r="AY42" s="682"/>
      <c r="AZ42" s="683">
        <v>846157</v>
      </c>
      <c r="BA42" s="684"/>
      <c r="BB42" s="684"/>
      <c r="BC42" s="684"/>
      <c r="BD42" s="670"/>
      <c r="BE42" s="670"/>
      <c r="BF42" s="672"/>
      <c r="BG42" s="661"/>
      <c r="BH42" s="662"/>
      <c r="BI42" s="662"/>
      <c r="BJ42" s="662"/>
      <c r="BK42" s="662"/>
      <c r="BL42" s="206"/>
      <c r="BM42" s="633" t="s">
        <v>341</v>
      </c>
      <c r="BN42" s="633"/>
      <c r="BO42" s="633"/>
      <c r="BP42" s="633"/>
      <c r="BQ42" s="633"/>
      <c r="BR42" s="633"/>
      <c r="BS42" s="633"/>
      <c r="BT42" s="633"/>
      <c r="BU42" s="634"/>
      <c r="BV42" s="683">
        <v>394</v>
      </c>
      <c r="BW42" s="684"/>
      <c r="BX42" s="684"/>
      <c r="BY42" s="684"/>
      <c r="BZ42" s="684"/>
      <c r="CA42" s="684"/>
      <c r="CB42" s="693"/>
      <c r="CD42" s="608" t="s">
        <v>342</v>
      </c>
      <c r="CE42" s="609"/>
      <c r="CF42" s="609"/>
      <c r="CG42" s="609"/>
      <c r="CH42" s="609"/>
      <c r="CI42" s="609"/>
      <c r="CJ42" s="609"/>
      <c r="CK42" s="609"/>
      <c r="CL42" s="609"/>
      <c r="CM42" s="609"/>
      <c r="CN42" s="609"/>
      <c r="CO42" s="609"/>
      <c r="CP42" s="609"/>
      <c r="CQ42" s="610"/>
      <c r="CR42" s="611">
        <v>1237579</v>
      </c>
      <c r="CS42" s="643"/>
      <c r="CT42" s="643"/>
      <c r="CU42" s="643"/>
      <c r="CV42" s="643"/>
      <c r="CW42" s="643"/>
      <c r="CX42" s="643"/>
      <c r="CY42" s="644"/>
      <c r="CZ42" s="616">
        <v>11.1</v>
      </c>
      <c r="DA42" s="641"/>
      <c r="DB42" s="641"/>
      <c r="DC42" s="645"/>
      <c r="DD42" s="620">
        <v>234700</v>
      </c>
      <c r="DE42" s="643"/>
      <c r="DF42" s="643"/>
      <c r="DG42" s="643"/>
      <c r="DH42" s="643"/>
      <c r="DI42" s="643"/>
      <c r="DJ42" s="643"/>
      <c r="DK42" s="644"/>
      <c r="DL42" s="694"/>
      <c r="DM42" s="695"/>
      <c r="DN42" s="695"/>
      <c r="DO42" s="695"/>
      <c r="DP42" s="695"/>
      <c r="DQ42" s="695"/>
      <c r="DR42" s="695"/>
      <c r="DS42" s="695"/>
      <c r="DT42" s="695"/>
      <c r="DU42" s="695"/>
      <c r="DV42" s="696"/>
      <c r="DW42" s="685"/>
      <c r="DX42" s="686"/>
      <c r="DY42" s="686"/>
      <c r="DZ42" s="686"/>
      <c r="EA42" s="686"/>
      <c r="EB42" s="686"/>
      <c r="EC42" s="687"/>
    </row>
    <row r="43" spans="2:133" ht="11.25" customHeight="1" x14ac:dyDescent="0.2">
      <c r="B43" s="196" t="s">
        <v>343</v>
      </c>
      <c r="CD43" s="608" t="s">
        <v>344</v>
      </c>
      <c r="CE43" s="609"/>
      <c r="CF43" s="609"/>
      <c r="CG43" s="609"/>
      <c r="CH43" s="609"/>
      <c r="CI43" s="609"/>
      <c r="CJ43" s="609"/>
      <c r="CK43" s="609"/>
      <c r="CL43" s="609"/>
      <c r="CM43" s="609"/>
      <c r="CN43" s="609"/>
      <c r="CO43" s="609"/>
      <c r="CP43" s="609"/>
      <c r="CQ43" s="610"/>
      <c r="CR43" s="611">
        <v>8896</v>
      </c>
      <c r="CS43" s="643"/>
      <c r="CT43" s="643"/>
      <c r="CU43" s="643"/>
      <c r="CV43" s="643"/>
      <c r="CW43" s="643"/>
      <c r="CX43" s="643"/>
      <c r="CY43" s="644"/>
      <c r="CZ43" s="616">
        <v>0.1</v>
      </c>
      <c r="DA43" s="641"/>
      <c r="DB43" s="641"/>
      <c r="DC43" s="645"/>
      <c r="DD43" s="620">
        <v>8896</v>
      </c>
      <c r="DE43" s="643"/>
      <c r="DF43" s="643"/>
      <c r="DG43" s="643"/>
      <c r="DH43" s="643"/>
      <c r="DI43" s="643"/>
      <c r="DJ43" s="643"/>
      <c r="DK43" s="644"/>
      <c r="DL43" s="694"/>
      <c r="DM43" s="695"/>
      <c r="DN43" s="695"/>
      <c r="DO43" s="695"/>
      <c r="DP43" s="695"/>
      <c r="DQ43" s="695"/>
      <c r="DR43" s="695"/>
      <c r="DS43" s="695"/>
      <c r="DT43" s="695"/>
      <c r="DU43" s="695"/>
      <c r="DV43" s="696"/>
      <c r="DW43" s="685"/>
      <c r="DX43" s="686"/>
      <c r="DY43" s="686"/>
      <c r="DZ43" s="686"/>
      <c r="EA43" s="686"/>
      <c r="EB43" s="686"/>
      <c r="EC43" s="687"/>
    </row>
    <row r="44" spans="2:133" ht="11.25" customHeight="1" x14ac:dyDescent="0.2">
      <c r="B44" s="697" t="s">
        <v>345</v>
      </c>
      <c r="C44" s="697"/>
      <c r="D44" s="697"/>
      <c r="E44" s="697"/>
      <c r="F44" s="697"/>
      <c r="G44" s="697"/>
      <c r="H44" s="697"/>
      <c r="I44" s="697"/>
      <c r="J44" s="697"/>
      <c r="K44" s="697"/>
      <c r="L44" s="697"/>
      <c r="M44" s="697"/>
      <c r="N44" s="697"/>
      <c r="O44" s="697"/>
      <c r="P44" s="697"/>
      <c r="Q44" s="697"/>
      <c r="R44" s="697"/>
      <c r="S44" s="697"/>
      <c r="T44" s="697"/>
      <c r="U44" s="697"/>
      <c r="V44" s="697"/>
      <c r="W44" s="697"/>
      <c r="X44" s="697"/>
      <c r="Y44" s="697"/>
      <c r="Z44" s="697"/>
      <c r="AA44" s="697"/>
      <c r="AB44" s="697"/>
      <c r="AC44" s="697"/>
      <c r="AD44" s="697"/>
      <c r="AE44" s="697"/>
      <c r="AF44" s="697"/>
      <c r="AG44" s="697"/>
      <c r="AH44" s="697"/>
      <c r="AI44" s="697"/>
      <c r="AJ44" s="697"/>
      <c r="AK44" s="697"/>
      <c r="AL44" s="697"/>
      <c r="AM44" s="697"/>
      <c r="AN44" s="697"/>
      <c r="AO44" s="697"/>
      <c r="AP44" s="697"/>
      <c r="AQ44" s="697"/>
      <c r="AR44" s="697"/>
      <c r="AS44" s="697"/>
      <c r="AT44" s="697"/>
      <c r="AU44" s="697"/>
      <c r="AV44" s="697"/>
      <c r="AW44" s="697"/>
      <c r="AX44" s="697"/>
      <c r="AY44" s="697"/>
      <c r="AZ44" s="697"/>
      <c r="BA44" s="697"/>
      <c r="BB44" s="697"/>
      <c r="BC44" s="697"/>
      <c r="BD44" s="697"/>
      <c r="BE44" s="697"/>
      <c r="BF44" s="697"/>
      <c r="BG44" s="697"/>
      <c r="BH44" s="697"/>
      <c r="BI44" s="697"/>
      <c r="BJ44" s="697"/>
      <c r="BK44" s="697"/>
      <c r="BL44" s="697"/>
      <c r="BM44" s="697"/>
      <c r="BN44" s="697"/>
      <c r="BO44" s="697"/>
      <c r="BP44" s="697"/>
      <c r="BQ44" s="697"/>
      <c r="BR44" s="697"/>
      <c r="BS44" s="697"/>
      <c r="BT44" s="697"/>
      <c r="BU44" s="697"/>
      <c r="BV44" s="697"/>
      <c r="BW44" s="697"/>
      <c r="BX44" s="697"/>
      <c r="BY44" s="697"/>
      <c r="BZ44" s="697"/>
      <c r="CA44" s="697"/>
      <c r="CB44" s="697"/>
      <c r="CC44" s="698"/>
      <c r="CD44" s="647" t="s">
        <v>293</v>
      </c>
      <c r="CE44" s="648"/>
      <c r="CF44" s="608" t="s">
        <v>346</v>
      </c>
      <c r="CG44" s="609"/>
      <c r="CH44" s="609"/>
      <c r="CI44" s="609"/>
      <c r="CJ44" s="609"/>
      <c r="CK44" s="609"/>
      <c r="CL44" s="609"/>
      <c r="CM44" s="609"/>
      <c r="CN44" s="609"/>
      <c r="CO44" s="609"/>
      <c r="CP44" s="609"/>
      <c r="CQ44" s="610"/>
      <c r="CR44" s="611">
        <v>1178724</v>
      </c>
      <c r="CS44" s="612"/>
      <c r="CT44" s="612"/>
      <c r="CU44" s="612"/>
      <c r="CV44" s="612"/>
      <c r="CW44" s="612"/>
      <c r="CX44" s="612"/>
      <c r="CY44" s="613"/>
      <c r="CZ44" s="616">
        <v>10.6</v>
      </c>
      <c r="DA44" s="617"/>
      <c r="DB44" s="617"/>
      <c r="DC44" s="623"/>
      <c r="DD44" s="620">
        <v>232356</v>
      </c>
      <c r="DE44" s="612"/>
      <c r="DF44" s="612"/>
      <c r="DG44" s="612"/>
      <c r="DH44" s="612"/>
      <c r="DI44" s="612"/>
      <c r="DJ44" s="612"/>
      <c r="DK44" s="613"/>
      <c r="DL44" s="694"/>
      <c r="DM44" s="695"/>
      <c r="DN44" s="695"/>
      <c r="DO44" s="695"/>
      <c r="DP44" s="695"/>
      <c r="DQ44" s="695"/>
      <c r="DR44" s="695"/>
      <c r="DS44" s="695"/>
      <c r="DT44" s="695"/>
      <c r="DU44" s="695"/>
      <c r="DV44" s="696"/>
      <c r="DW44" s="685"/>
      <c r="DX44" s="686"/>
      <c r="DY44" s="686"/>
      <c r="DZ44" s="686"/>
      <c r="EA44" s="686"/>
      <c r="EB44" s="686"/>
      <c r="EC44" s="687"/>
    </row>
    <row r="45" spans="2:133" ht="11.25" customHeight="1" x14ac:dyDescent="0.2">
      <c r="B45" s="697" t="s">
        <v>347</v>
      </c>
      <c r="C45" s="697"/>
      <c r="D45" s="697"/>
      <c r="E45" s="697"/>
      <c r="F45" s="697"/>
      <c r="G45" s="697"/>
      <c r="H45" s="697"/>
      <c r="I45" s="697"/>
      <c r="J45" s="697"/>
      <c r="K45" s="697"/>
      <c r="L45" s="697"/>
      <c r="M45" s="697"/>
      <c r="N45" s="697"/>
      <c r="O45" s="697"/>
      <c r="P45" s="697"/>
      <c r="Q45" s="697"/>
      <c r="R45" s="697"/>
      <c r="S45" s="697"/>
      <c r="T45" s="697"/>
      <c r="U45" s="697"/>
      <c r="V45" s="697"/>
      <c r="W45" s="697"/>
      <c r="X45" s="697"/>
      <c r="Y45" s="697"/>
      <c r="Z45" s="697"/>
      <c r="AA45" s="697"/>
      <c r="AB45" s="697"/>
      <c r="AC45" s="697"/>
      <c r="AD45" s="697"/>
      <c r="AE45" s="697"/>
      <c r="AF45" s="697"/>
      <c r="AG45" s="697"/>
      <c r="AH45" s="697"/>
      <c r="AI45" s="697"/>
      <c r="AJ45" s="697"/>
      <c r="AK45" s="697"/>
      <c r="AL45" s="697"/>
      <c r="AM45" s="697"/>
      <c r="AN45" s="697"/>
      <c r="AO45" s="697"/>
      <c r="AP45" s="697"/>
      <c r="AQ45" s="697"/>
      <c r="AR45" s="697"/>
      <c r="AS45" s="697"/>
      <c r="AT45" s="697"/>
      <c r="AU45" s="697"/>
      <c r="AV45" s="697"/>
      <c r="AW45" s="697"/>
      <c r="AX45" s="697"/>
      <c r="AY45" s="697"/>
      <c r="AZ45" s="697"/>
      <c r="BA45" s="697"/>
      <c r="BB45" s="697"/>
      <c r="BC45" s="697"/>
      <c r="BD45" s="697"/>
      <c r="BE45" s="697"/>
      <c r="BF45" s="697"/>
      <c r="BG45" s="697"/>
      <c r="BH45" s="697"/>
      <c r="BI45" s="697"/>
      <c r="BJ45" s="697"/>
      <c r="BK45" s="697"/>
      <c r="BL45" s="697"/>
      <c r="BM45" s="697"/>
      <c r="BN45" s="697"/>
      <c r="BO45" s="697"/>
      <c r="BP45" s="697"/>
      <c r="BQ45" s="697"/>
      <c r="BR45" s="697"/>
      <c r="BS45" s="697"/>
      <c r="BT45" s="697"/>
      <c r="BU45" s="697"/>
      <c r="BV45" s="697"/>
      <c r="BW45" s="697"/>
      <c r="BX45" s="697"/>
      <c r="BY45" s="697"/>
      <c r="BZ45" s="697"/>
      <c r="CA45" s="697"/>
      <c r="CB45" s="697"/>
      <c r="CC45" s="698"/>
      <c r="CD45" s="649"/>
      <c r="CE45" s="650"/>
      <c r="CF45" s="608" t="s">
        <v>348</v>
      </c>
      <c r="CG45" s="609"/>
      <c r="CH45" s="609"/>
      <c r="CI45" s="609"/>
      <c r="CJ45" s="609"/>
      <c r="CK45" s="609"/>
      <c r="CL45" s="609"/>
      <c r="CM45" s="609"/>
      <c r="CN45" s="609"/>
      <c r="CO45" s="609"/>
      <c r="CP45" s="609"/>
      <c r="CQ45" s="610"/>
      <c r="CR45" s="611">
        <v>640506</v>
      </c>
      <c r="CS45" s="643"/>
      <c r="CT45" s="643"/>
      <c r="CU45" s="643"/>
      <c r="CV45" s="643"/>
      <c r="CW45" s="643"/>
      <c r="CX45" s="643"/>
      <c r="CY45" s="644"/>
      <c r="CZ45" s="616">
        <v>5.8</v>
      </c>
      <c r="DA45" s="641"/>
      <c r="DB45" s="641"/>
      <c r="DC45" s="645"/>
      <c r="DD45" s="620">
        <v>31522</v>
      </c>
      <c r="DE45" s="643"/>
      <c r="DF45" s="643"/>
      <c r="DG45" s="643"/>
      <c r="DH45" s="643"/>
      <c r="DI45" s="643"/>
      <c r="DJ45" s="643"/>
      <c r="DK45" s="644"/>
      <c r="DL45" s="694"/>
      <c r="DM45" s="695"/>
      <c r="DN45" s="695"/>
      <c r="DO45" s="695"/>
      <c r="DP45" s="695"/>
      <c r="DQ45" s="695"/>
      <c r="DR45" s="695"/>
      <c r="DS45" s="695"/>
      <c r="DT45" s="695"/>
      <c r="DU45" s="695"/>
      <c r="DV45" s="696"/>
      <c r="DW45" s="685"/>
      <c r="DX45" s="686"/>
      <c r="DY45" s="686"/>
      <c r="DZ45" s="686"/>
      <c r="EA45" s="686"/>
      <c r="EB45" s="686"/>
      <c r="EC45" s="687"/>
    </row>
    <row r="46" spans="2:133" ht="11.25" customHeight="1" x14ac:dyDescent="0.2">
      <c r="B46" s="207"/>
      <c r="CD46" s="649"/>
      <c r="CE46" s="650"/>
      <c r="CF46" s="608" t="s">
        <v>349</v>
      </c>
      <c r="CG46" s="609"/>
      <c r="CH46" s="609"/>
      <c r="CI46" s="609"/>
      <c r="CJ46" s="609"/>
      <c r="CK46" s="609"/>
      <c r="CL46" s="609"/>
      <c r="CM46" s="609"/>
      <c r="CN46" s="609"/>
      <c r="CO46" s="609"/>
      <c r="CP46" s="609"/>
      <c r="CQ46" s="610"/>
      <c r="CR46" s="611">
        <v>509252</v>
      </c>
      <c r="CS46" s="612"/>
      <c r="CT46" s="612"/>
      <c r="CU46" s="612"/>
      <c r="CV46" s="612"/>
      <c r="CW46" s="612"/>
      <c r="CX46" s="612"/>
      <c r="CY46" s="613"/>
      <c r="CZ46" s="616">
        <v>4.5999999999999996</v>
      </c>
      <c r="DA46" s="617"/>
      <c r="DB46" s="617"/>
      <c r="DC46" s="623"/>
      <c r="DD46" s="620">
        <v>187768</v>
      </c>
      <c r="DE46" s="612"/>
      <c r="DF46" s="612"/>
      <c r="DG46" s="612"/>
      <c r="DH46" s="612"/>
      <c r="DI46" s="612"/>
      <c r="DJ46" s="612"/>
      <c r="DK46" s="613"/>
      <c r="DL46" s="694"/>
      <c r="DM46" s="695"/>
      <c r="DN46" s="695"/>
      <c r="DO46" s="695"/>
      <c r="DP46" s="695"/>
      <c r="DQ46" s="695"/>
      <c r="DR46" s="695"/>
      <c r="DS46" s="695"/>
      <c r="DT46" s="695"/>
      <c r="DU46" s="695"/>
      <c r="DV46" s="696"/>
      <c r="DW46" s="685"/>
      <c r="DX46" s="686"/>
      <c r="DY46" s="686"/>
      <c r="DZ46" s="686"/>
      <c r="EA46" s="686"/>
      <c r="EB46" s="686"/>
      <c r="EC46" s="687"/>
    </row>
    <row r="47" spans="2:133" ht="11.25" customHeight="1" x14ac:dyDescent="0.2">
      <c r="B47" s="207"/>
      <c r="CD47" s="649"/>
      <c r="CE47" s="650"/>
      <c r="CF47" s="608" t="s">
        <v>350</v>
      </c>
      <c r="CG47" s="609"/>
      <c r="CH47" s="609"/>
      <c r="CI47" s="609"/>
      <c r="CJ47" s="609"/>
      <c r="CK47" s="609"/>
      <c r="CL47" s="609"/>
      <c r="CM47" s="609"/>
      <c r="CN47" s="609"/>
      <c r="CO47" s="609"/>
      <c r="CP47" s="609"/>
      <c r="CQ47" s="610"/>
      <c r="CR47" s="611">
        <v>58855</v>
      </c>
      <c r="CS47" s="643"/>
      <c r="CT47" s="643"/>
      <c r="CU47" s="643"/>
      <c r="CV47" s="643"/>
      <c r="CW47" s="643"/>
      <c r="CX47" s="643"/>
      <c r="CY47" s="644"/>
      <c r="CZ47" s="616">
        <v>0.5</v>
      </c>
      <c r="DA47" s="641"/>
      <c r="DB47" s="641"/>
      <c r="DC47" s="645"/>
      <c r="DD47" s="620">
        <v>2344</v>
      </c>
      <c r="DE47" s="643"/>
      <c r="DF47" s="643"/>
      <c r="DG47" s="643"/>
      <c r="DH47" s="643"/>
      <c r="DI47" s="643"/>
      <c r="DJ47" s="643"/>
      <c r="DK47" s="644"/>
      <c r="DL47" s="694"/>
      <c r="DM47" s="695"/>
      <c r="DN47" s="695"/>
      <c r="DO47" s="695"/>
      <c r="DP47" s="695"/>
      <c r="DQ47" s="695"/>
      <c r="DR47" s="695"/>
      <c r="DS47" s="695"/>
      <c r="DT47" s="695"/>
      <c r="DU47" s="695"/>
      <c r="DV47" s="696"/>
      <c r="DW47" s="685"/>
      <c r="DX47" s="686"/>
      <c r="DY47" s="686"/>
      <c r="DZ47" s="686"/>
      <c r="EA47" s="686"/>
      <c r="EB47" s="686"/>
      <c r="EC47" s="687"/>
    </row>
    <row r="48" spans="2:133" ht="10.8" x14ac:dyDescent="0.2">
      <c r="B48" s="207"/>
      <c r="CD48" s="651"/>
      <c r="CE48" s="652"/>
      <c r="CF48" s="608" t="s">
        <v>351</v>
      </c>
      <c r="CG48" s="609"/>
      <c r="CH48" s="609"/>
      <c r="CI48" s="609"/>
      <c r="CJ48" s="609"/>
      <c r="CK48" s="609"/>
      <c r="CL48" s="609"/>
      <c r="CM48" s="609"/>
      <c r="CN48" s="609"/>
      <c r="CO48" s="609"/>
      <c r="CP48" s="609"/>
      <c r="CQ48" s="610"/>
      <c r="CR48" s="611" t="s">
        <v>122</v>
      </c>
      <c r="CS48" s="612"/>
      <c r="CT48" s="612"/>
      <c r="CU48" s="612"/>
      <c r="CV48" s="612"/>
      <c r="CW48" s="612"/>
      <c r="CX48" s="612"/>
      <c r="CY48" s="613"/>
      <c r="CZ48" s="616" t="s">
        <v>122</v>
      </c>
      <c r="DA48" s="617"/>
      <c r="DB48" s="617"/>
      <c r="DC48" s="623"/>
      <c r="DD48" s="620" t="s">
        <v>122</v>
      </c>
      <c r="DE48" s="612"/>
      <c r="DF48" s="612"/>
      <c r="DG48" s="612"/>
      <c r="DH48" s="612"/>
      <c r="DI48" s="612"/>
      <c r="DJ48" s="612"/>
      <c r="DK48" s="613"/>
      <c r="DL48" s="694"/>
      <c r="DM48" s="695"/>
      <c r="DN48" s="695"/>
      <c r="DO48" s="695"/>
      <c r="DP48" s="695"/>
      <c r="DQ48" s="695"/>
      <c r="DR48" s="695"/>
      <c r="DS48" s="695"/>
      <c r="DT48" s="695"/>
      <c r="DU48" s="695"/>
      <c r="DV48" s="696"/>
      <c r="DW48" s="685"/>
      <c r="DX48" s="686"/>
      <c r="DY48" s="686"/>
      <c r="DZ48" s="686"/>
      <c r="EA48" s="686"/>
      <c r="EB48" s="686"/>
      <c r="EC48" s="687"/>
    </row>
    <row r="49" spans="2:133" ht="11.25" customHeight="1" x14ac:dyDescent="0.2">
      <c r="B49" s="207"/>
      <c r="CD49" s="632" t="s">
        <v>352</v>
      </c>
      <c r="CE49" s="633"/>
      <c r="CF49" s="633"/>
      <c r="CG49" s="633"/>
      <c r="CH49" s="633"/>
      <c r="CI49" s="633"/>
      <c r="CJ49" s="633"/>
      <c r="CK49" s="633"/>
      <c r="CL49" s="633"/>
      <c r="CM49" s="633"/>
      <c r="CN49" s="633"/>
      <c r="CO49" s="633"/>
      <c r="CP49" s="633"/>
      <c r="CQ49" s="634"/>
      <c r="CR49" s="683">
        <v>11109856</v>
      </c>
      <c r="CS49" s="670"/>
      <c r="CT49" s="670"/>
      <c r="CU49" s="670"/>
      <c r="CV49" s="670"/>
      <c r="CW49" s="670"/>
      <c r="CX49" s="670"/>
      <c r="CY49" s="699"/>
      <c r="CZ49" s="691">
        <v>100</v>
      </c>
      <c r="DA49" s="700"/>
      <c r="DB49" s="700"/>
      <c r="DC49" s="701"/>
      <c r="DD49" s="702">
        <v>7999561</v>
      </c>
      <c r="DE49" s="670"/>
      <c r="DF49" s="670"/>
      <c r="DG49" s="670"/>
      <c r="DH49" s="670"/>
      <c r="DI49" s="670"/>
      <c r="DJ49" s="670"/>
      <c r="DK49" s="699"/>
      <c r="DL49" s="703"/>
      <c r="DM49" s="704"/>
      <c r="DN49" s="704"/>
      <c r="DO49" s="704"/>
      <c r="DP49" s="704"/>
      <c r="DQ49" s="704"/>
      <c r="DR49" s="704"/>
      <c r="DS49" s="704"/>
      <c r="DT49" s="704"/>
      <c r="DU49" s="704"/>
      <c r="DV49" s="705"/>
      <c r="DW49" s="706"/>
      <c r="DX49" s="707"/>
      <c r="DY49" s="707"/>
      <c r="DZ49" s="707"/>
      <c r="EA49" s="707"/>
      <c r="EB49" s="707"/>
      <c r="EC49" s="708"/>
    </row>
  </sheetData>
  <sheetProtection algorithmName="SHA-512" hashValue="oZANLlFo/BtebK1MYz0Yk/hzzsXF5/JVJreiihGbbPhNYO9u/LluOK0DDaNDUviBrA0j3xEtQnqZSboVxBp7Aw==" saltValue="TbL+cagAPzzMeZHHwUZ97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5" zoomScaleNormal="85" zoomScaleSheetLayoutView="70" workbookViewId="0">
      <selection activeCell="AP12" sqref="AP12:AT12"/>
    </sheetView>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09" t="s">
        <v>353</v>
      </c>
      <c r="B2" s="709"/>
      <c r="C2" s="709"/>
      <c r="D2" s="709"/>
      <c r="E2" s="709"/>
      <c r="F2" s="709"/>
      <c r="G2" s="709"/>
      <c r="H2" s="709"/>
      <c r="I2" s="709"/>
      <c r="J2" s="709"/>
      <c r="K2" s="709"/>
      <c r="L2" s="709"/>
      <c r="M2" s="709"/>
      <c r="N2" s="709"/>
      <c r="O2" s="709"/>
      <c r="P2" s="709"/>
      <c r="Q2" s="709"/>
      <c r="R2" s="709"/>
      <c r="S2" s="709"/>
      <c r="T2" s="709"/>
      <c r="U2" s="709"/>
      <c r="V2" s="709"/>
      <c r="W2" s="709"/>
      <c r="X2" s="709"/>
      <c r="Y2" s="709"/>
      <c r="Z2" s="709"/>
      <c r="AA2" s="709"/>
      <c r="AB2" s="709"/>
      <c r="AC2" s="709"/>
      <c r="AD2" s="709"/>
      <c r="AE2" s="709"/>
      <c r="AF2" s="709"/>
      <c r="AG2" s="709"/>
      <c r="AH2" s="709"/>
      <c r="AI2" s="709"/>
      <c r="AJ2" s="709"/>
      <c r="AK2" s="709"/>
      <c r="AL2" s="709"/>
      <c r="AM2" s="709"/>
      <c r="AN2" s="709"/>
      <c r="AO2" s="709"/>
      <c r="AP2" s="709"/>
      <c r="AQ2" s="709"/>
      <c r="AR2" s="709"/>
      <c r="AS2" s="709"/>
      <c r="AT2" s="709"/>
      <c r="AU2" s="709"/>
      <c r="AV2" s="709"/>
      <c r="AW2" s="709"/>
      <c r="AX2" s="709"/>
      <c r="AY2" s="709"/>
      <c r="AZ2" s="709"/>
      <c r="BA2" s="709"/>
      <c r="BB2" s="709"/>
      <c r="BC2" s="709"/>
      <c r="BD2" s="709"/>
      <c r="BE2" s="709"/>
      <c r="BF2" s="709"/>
      <c r="BG2" s="709"/>
      <c r="BH2" s="709"/>
      <c r="BI2" s="709"/>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10" t="s">
        <v>354</v>
      </c>
      <c r="DK2" s="711"/>
      <c r="DL2" s="711"/>
      <c r="DM2" s="711"/>
      <c r="DN2" s="711"/>
      <c r="DO2" s="712"/>
      <c r="DP2" s="210"/>
      <c r="DQ2" s="710" t="s">
        <v>355</v>
      </c>
      <c r="DR2" s="711"/>
      <c r="DS2" s="711"/>
      <c r="DT2" s="711"/>
      <c r="DU2" s="711"/>
      <c r="DV2" s="711"/>
      <c r="DW2" s="711"/>
      <c r="DX2" s="711"/>
      <c r="DY2" s="711"/>
      <c r="DZ2" s="712"/>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13" t="s">
        <v>356</v>
      </c>
      <c r="B4" s="713"/>
      <c r="C4" s="713"/>
      <c r="D4" s="713"/>
      <c r="E4" s="713"/>
      <c r="F4" s="713"/>
      <c r="G4" s="713"/>
      <c r="H4" s="713"/>
      <c r="I4" s="713"/>
      <c r="J4" s="713"/>
      <c r="K4" s="713"/>
      <c r="L4" s="713"/>
      <c r="M4" s="713"/>
      <c r="N4" s="713"/>
      <c r="O4" s="713"/>
      <c r="P4" s="713"/>
      <c r="Q4" s="713"/>
      <c r="R4" s="713"/>
      <c r="S4" s="713"/>
      <c r="T4" s="713"/>
      <c r="U4" s="713"/>
      <c r="V4" s="713"/>
      <c r="W4" s="713"/>
      <c r="X4" s="713"/>
      <c r="Y4" s="713"/>
      <c r="Z4" s="713"/>
      <c r="AA4" s="713"/>
      <c r="AB4" s="713"/>
      <c r="AC4" s="713"/>
      <c r="AD4" s="713"/>
      <c r="AE4" s="713"/>
      <c r="AF4" s="713"/>
      <c r="AG4" s="713"/>
      <c r="AH4" s="713"/>
      <c r="AI4" s="713"/>
      <c r="AJ4" s="713"/>
      <c r="AK4" s="713"/>
      <c r="AL4" s="713"/>
      <c r="AM4" s="713"/>
      <c r="AN4" s="713"/>
      <c r="AO4" s="713"/>
      <c r="AP4" s="713"/>
      <c r="AQ4" s="713"/>
      <c r="AR4" s="713"/>
      <c r="AS4" s="713"/>
      <c r="AT4" s="713"/>
      <c r="AU4" s="713"/>
      <c r="AV4" s="713"/>
      <c r="AW4" s="713"/>
      <c r="AX4" s="713"/>
      <c r="AY4" s="713"/>
      <c r="AZ4" s="214"/>
      <c r="BA4" s="214"/>
      <c r="BB4" s="214"/>
      <c r="BC4" s="214"/>
      <c r="BD4" s="214"/>
      <c r="BE4" s="215"/>
      <c r="BF4" s="215"/>
      <c r="BG4" s="215"/>
      <c r="BH4" s="215"/>
      <c r="BI4" s="215"/>
      <c r="BJ4" s="215"/>
      <c r="BK4" s="215"/>
      <c r="BL4" s="215"/>
      <c r="BM4" s="215"/>
      <c r="BN4" s="215"/>
      <c r="BO4" s="215"/>
      <c r="BP4" s="215"/>
      <c r="BQ4" s="714" t="s">
        <v>357</v>
      </c>
      <c r="BR4" s="714"/>
      <c r="BS4" s="714"/>
      <c r="BT4" s="714"/>
      <c r="BU4" s="714"/>
      <c r="BV4" s="714"/>
      <c r="BW4" s="714"/>
      <c r="BX4" s="714"/>
      <c r="BY4" s="714"/>
      <c r="BZ4" s="714"/>
      <c r="CA4" s="714"/>
      <c r="CB4" s="714"/>
      <c r="CC4" s="714"/>
      <c r="CD4" s="714"/>
      <c r="CE4" s="714"/>
      <c r="CF4" s="714"/>
      <c r="CG4" s="714"/>
      <c r="CH4" s="714"/>
      <c r="CI4" s="714"/>
      <c r="CJ4" s="714"/>
      <c r="CK4" s="714"/>
      <c r="CL4" s="714"/>
      <c r="CM4" s="714"/>
      <c r="CN4" s="714"/>
      <c r="CO4" s="714"/>
      <c r="CP4" s="714"/>
      <c r="CQ4" s="714"/>
      <c r="CR4" s="714"/>
      <c r="CS4" s="714"/>
      <c r="CT4" s="714"/>
      <c r="CU4" s="714"/>
      <c r="CV4" s="714"/>
      <c r="CW4" s="714"/>
      <c r="CX4" s="714"/>
      <c r="CY4" s="714"/>
      <c r="CZ4" s="714"/>
      <c r="DA4" s="714"/>
      <c r="DB4" s="714"/>
      <c r="DC4" s="714"/>
      <c r="DD4" s="714"/>
      <c r="DE4" s="714"/>
      <c r="DF4" s="714"/>
      <c r="DG4" s="714"/>
      <c r="DH4" s="714"/>
      <c r="DI4" s="714"/>
      <c r="DJ4" s="714"/>
      <c r="DK4" s="714"/>
      <c r="DL4" s="714"/>
      <c r="DM4" s="714"/>
      <c r="DN4" s="714"/>
      <c r="DO4" s="714"/>
      <c r="DP4" s="714"/>
      <c r="DQ4" s="714"/>
      <c r="DR4" s="714"/>
      <c r="DS4" s="714"/>
      <c r="DT4" s="714"/>
      <c r="DU4" s="714"/>
      <c r="DV4" s="714"/>
      <c r="DW4" s="714"/>
      <c r="DX4" s="714"/>
      <c r="DY4" s="714"/>
      <c r="DZ4" s="714"/>
      <c r="EA4" s="216"/>
    </row>
    <row r="5" spans="1:131" s="217" customFormat="1" ht="26.25" customHeight="1" x14ac:dyDescent="0.2">
      <c r="A5" s="715" t="s">
        <v>358</v>
      </c>
      <c r="B5" s="716"/>
      <c r="C5" s="716"/>
      <c r="D5" s="716"/>
      <c r="E5" s="716"/>
      <c r="F5" s="716"/>
      <c r="G5" s="716"/>
      <c r="H5" s="716"/>
      <c r="I5" s="716"/>
      <c r="J5" s="716"/>
      <c r="K5" s="716"/>
      <c r="L5" s="716"/>
      <c r="M5" s="716"/>
      <c r="N5" s="716"/>
      <c r="O5" s="716"/>
      <c r="P5" s="717"/>
      <c r="Q5" s="721" t="s">
        <v>359</v>
      </c>
      <c r="R5" s="722"/>
      <c r="S5" s="722"/>
      <c r="T5" s="722"/>
      <c r="U5" s="723"/>
      <c r="V5" s="721" t="s">
        <v>360</v>
      </c>
      <c r="W5" s="722"/>
      <c r="X5" s="722"/>
      <c r="Y5" s="722"/>
      <c r="Z5" s="723"/>
      <c r="AA5" s="721" t="s">
        <v>361</v>
      </c>
      <c r="AB5" s="722"/>
      <c r="AC5" s="722"/>
      <c r="AD5" s="722"/>
      <c r="AE5" s="722"/>
      <c r="AF5" s="727" t="s">
        <v>362</v>
      </c>
      <c r="AG5" s="722"/>
      <c r="AH5" s="722"/>
      <c r="AI5" s="722"/>
      <c r="AJ5" s="728"/>
      <c r="AK5" s="722" t="s">
        <v>363</v>
      </c>
      <c r="AL5" s="722"/>
      <c r="AM5" s="722"/>
      <c r="AN5" s="722"/>
      <c r="AO5" s="723"/>
      <c r="AP5" s="721" t="s">
        <v>364</v>
      </c>
      <c r="AQ5" s="722"/>
      <c r="AR5" s="722"/>
      <c r="AS5" s="722"/>
      <c r="AT5" s="723"/>
      <c r="AU5" s="721" t="s">
        <v>365</v>
      </c>
      <c r="AV5" s="722"/>
      <c r="AW5" s="722"/>
      <c r="AX5" s="722"/>
      <c r="AY5" s="728"/>
      <c r="AZ5" s="214"/>
      <c r="BA5" s="214"/>
      <c r="BB5" s="214"/>
      <c r="BC5" s="214"/>
      <c r="BD5" s="214"/>
      <c r="BE5" s="215"/>
      <c r="BF5" s="215"/>
      <c r="BG5" s="215"/>
      <c r="BH5" s="215"/>
      <c r="BI5" s="215"/>
      <c r="BJ5" s="215"/>
      <c r="BK5" s="215"/>
      <c r="BL5" s="215"/>
      <c r="BM5" s="215"/>
      <c r="BN5" s="215"/>
      <c r="BO5" s="215"/>
      <c r="BP5" s="215"/>
      <c r="BQ5" s="715" t="s">
        <v>366</v>
      </c>
      <c r="BR5" s="716"/>
      <c r="BS5" s="716"/>
      <c r="BT5" s="716"/>
      <c r="BU5" s="716"/>
      <c r="BV5" s="716"/>
      <c r="BW5" s="716"/>
      <c r="BX5" s="716"/>
      <c r="BY5" s="716"/>
      <c r="BZ5" s="716"/>
      <c r="CA5" s="716"/>
      <c r="CB5" s="716"/>
      <c r="CC5" s="716"/>
      <c r="CD5" s="716"/>
      <c r="CE5" s="716"/>
      <c r="CF5" s="716"/>
      <c r="CG5" s="717"/>
      <c r="CH5" s="721" t="s">
        <v>367</v>
      </c>
      <c r="CI5" s="722"/>
      <c r="CJ5" s="722"/>
      <c r="CK5" s="722"/>
      <c r="CL5" s="723"/>
      <c r="CM5" s="721" t="s">
        <v>368</v>
      </c>
      <c r="CN5" s="722"/>
      <c r="CO5" s="722"/>
      <c r="CP5" s="722"/>
      <c r="CQ5" s="723"/>
      <c r="CR5" s="721" t="s">
        <v>369</v>
      </c>
      <c r="CS5" s="722"/>
      <c r="CT5" s="722"/>
      <c r="CU5" s="722"/>
      <c r="CV5" s="723"/>
      <c r="CW5" s="721" t="s">
        <v>370</v>
      </c>
      <c r="CX5" s="722"/>
      <c r="CY5" s="722"/>
      <c r="CZ5" s="722"/>
      <c r="DA5" s="723"/>
      <c r="DB5" s="721" t="s">
        <v>371</v>
      </c>
      <c r="DC5" s="722"/>
      <c r="DD5" s="722"/>
      <c r="DE5" s="722"/>
      <c r="DF5" s="723"/>
      <c r="DG5" s="751" t="s">
        <v>372</v>
      </c>
      <c r="DH5" s="752"/>
      <c r="DI5" s="752"/>
      <c r="DJ5" s="752"/>
      <c r="DK5" s="753"/>
      <c r="DL5" s="751" t="s">
        <v>373</v>
      </c>
      <c r="DM5" s="752"/>
      <c r="DN5" s="752"/>
      <c r="DO5" s="752"/>
      <c r="DP5" s="753"/>
      <c r="DQ5" s="721" t="s">
        <v>374</v>
      </c>
      <c r="DR5" s="722"/>
      <c r="DS5" s="722"/>
      <c r="DT5" s="722"/>
      <c r="DU5" s="723"/>
      <c r="DV5" s="721" t="s">
        <v>365</v>
      </c>
      <c r="DW5" s="722"/>
      <c r="DX5" s="722"/>
      <c r="DY5" s="722"/>
      <c r="DZ5" s="728"/>
      <c r="EA5" s="216"/>
    </row>
    <row r="6" spans="1:131" s="217" customFormat="1" ht="26.25" customHeight="1" thickBot="1" x14ac:dyDescent="0.25">
      <c r="A6" s="718"/>
      <c r="B6" s="719"/>
      <c r="C6" s="719"/>
      <c r="D6" s="719"/>
      <c r="E6" s="719"/>
      <c r="F6" s="719"/>
      <c r="G6" s="719"/>
      <c r="H6" s="719"/>
      <c r="I6" s="719"/>
      <c r="J6" s="719"/>
      <c r="K6" s="719"/>
      <c r="L6" s="719"/>
      <c r="M6" s="719"/>
      <c r="N6" s="719"/>
      <c r="O6" s="719"/>
      <c r="P6" s="720"/>
      <c r="Q6" s="724"/>
      <c r="R6" s="725"/>
      <c r="S6" s="725"/>
      <c r="T6" s="725"/>
      <c r="U6" s="726"/>
      <c r="V6" s="724"/>
      <c r="W6" s="725"/>
      <c r="X6" s="725"/>
      <c r="Y6" s="725"/>
      <c r="Z6" s="726"/>
      <c r="AA6" s="724"/>
      <c r="AB6" s="725"/>
      <c r="AC6" s="725"/>
      <c r="AD6" s="725"/>
      <c r="AE6" s="725"/>
      <c r="AF6" s="729"/>
      <c r="AG6" s="725"/>
      <c r="AH6" s="725"/>
      <c r="AI6" s="725"/>
      <c r="AJ6" s="730"/>
      <c r="AK6" s="725"/>
      <c r="AL6" s="725"/>
      <c r="AM6" s="725"/>
      <c r="AN6" s="725"/>
      <c r="AO6" s="726"/>
      <c r="AP6" s="724"/>
      <c r="AQ6" s="725"/>
      <c r="AR6" s="725"/>
      <c r="AS6" s="725"/>
      <c r="AT6" s="726"/>
      <c r="AU6" s="724"/>
      <c r="AV6" s="725"/>
      <c r="AW6" s="725"/>
      <c r="AX6" s="725"/>
      <c r="AY6" s="730"/>
      <c r="AZ6" s="214"/>
      <c r="BA6" s="214"/>
      <c r="BB6" s="214"/>
      <c r="BC6" s="214"/>
      <c r="BD6" s="214"/>
      <c r="BE6" s="215"/>
      <c r="BF6" s="215"/>
      <c r="BG6" s="215"/>
      <c r="BH6" s="215"/>
      <c r="BI6" s="215"/>
      <c r="BJ6" s="215"/>
      <c r="BK6" s="215"/>
      <c r="BL6" s="215"/>
      <c r="BM6" s="215"/>
      <c r="BN6" s="215"/>
      <c r="BO6" s="215"/>
      <c r="BP6" s="215"/>
      <c r="BQ6" s="718"/>
      <c r="BR6" s="719"/>
      <c r="BS6" s="719"/>
      <c r="BT6" s="719"/>
      <c r="BU6" s="719"/>
      <c r="BV6" s="719"/>
      <c r="BW6" s="719"/>
      <c r="BX6" s="719"/>
      <c r="BY6" s="719"/>
      <c r="BZ6" s="719"/>
      <c r="CA6" s="719"/>
      <c r="CB6" s="719"/>
      <c r="CC6" s="719"/>
      <c r="CD6" s="719"/>
      <c r="CE6" s="719"/>
      <c r="CF6" s="719"/>
      <c r="CG6" s="720"/>
      <c r="CH6" s="724"/>
      <c r="CI6" s="725"/>
      <c r="CJ6" s="725"/>
      <c r="CK6" s="725"/>
      <c r="CL6" s="726"/>
      <c r="CM6" s="724"/>
      <c r="CN6" s="725"/>
      <c r="CO6" s="725"/>
      <c r="CP6" s="725"/>
      <c r="CQ6" s="726"/>
      <c r="CR6" s="724"/>
      <c r="CS6" s="725"/>
      <c r="CT6" s="725"/>
      <c r="CU6" s="725"/>
      <c r="CV6" s="726"/>
      <c r="CW6" s="724"/>
      <c r="CX6" s="725"/>
      <c r="CY6" s="725"/>
      <c r="CZ6" s="725"/>
      <c r="DA6" s="726"/>
      <c r="DB6" s="724"/>
      <c r="DC6" s="725"/>
      <c r="DD6" s="725"/>
      <c r="DE6" s="725"/>
      <c r="DF6" s="726"/>
      <c r="DG6" s="754"/>
      <c r="DH6" s="755"/>
      <c r="DI6" s="755"/>
      <c r="DJ6" s="755"/>
      <c r="DK6" s="756"/>
      <c r="DL6" s="754"/>
      <c r="DM6" s="755"/>
      <c r="DN6" s="755"/>
      <c r="DO6" s="755"/>
      <c r="DP6" s="756"/>
      <c r="DQ6" s="724"/>
      <c r="DR6" s="725"/>
      <c r="DS6" s="725"/>
      <c r="DT6" s="725"/>
      <c r="DU6" s="726"/>
      <c r="DV6" s="724"/>
      <c r="DW6" s="725"/>
      <c r="DX6" s="725"/>
      <c r="DY6" s="725"/>
      <c r="DZ6" s="730"/>
      <c r="EA6" s="216"/>
    </row>
    <row r="7" spans="1:131" s="217" customFormat="1" ht="26.25" customHeight="1" thickTop="1" x14ac:dyDescent="0.2">
      <c r="A7" s="218">
        <v>1</v>
      </c>
      <c r="B7" s="737" t="s">
        <v>375</v>
      </c>
      <c r="C7" s="738"/>
      <c r="D7" s="738"/>
      <c r="E7" s="738"/>
      <c r="F7" s="738"/>
      <c r="G7" s="738"/>
      <c r="H7" s="738"/>
      <c r="I7" s="738"/>
      <c r="J7" s="738"/>
      <c r="K7" s="738"/>
      <c r="L7" s="738"/>
      <c r="M7" s="738"/>
      <c r="N7" s="738"/>
      <c r="O7" s="738"/>
      <c r="P7" s="739"/>
      <c r="Q7" s="740">
        <v>11382</v>
      </c>
      <c r="R7" s="741"/>
      <c r="S7" s="741"/>
      <c r="T7" s="741"/>
      <c r="U7" s="741"/>
      <c r="V7" s="741">
        <v>11131</v>
      </c>
      <c r="W7" s="741"/>
      <c r="X7" s="741"/>
      <c r="Y7" s="741"/>
      <c r="Z7" s="741"/>
      <c r="AA7" s="741">
        <v>251</v>
      </c>
      <c r="AB7" s="741"/>
      <c r="AC7" s="741"/>
      <c r="AD7" s="741"/>
      <c r="AE7" s="742"/>
      <c r="AF7" s="743">
        <v>201</v>
      </c>
      <c r="AG7" s="744"/>
      <c r="AH7" s="744"/>
      <c r="AI7" s="744"/>
      <c r="AJ7" s="745"/>
      <c r="AK7" s="746">
        <v>36</v>
      </c>
      <c r="AL7" s="747"/>
      <c r="AM7" s="747"/>
      <c r="AN7" s="747"/>
      <c r="AO7" s="747"/>
      <c r="AP7" s="747">
        <v>6897</v>
      </c>
      <c r="AQ7" s="747"/>
      <c r="AR7" s="747"/>
      <c r="AS7" s="747"/>
      <c r="AT7" s="747"/>
      <c r="AU7" s="748"/>
      <c r="AV7" s="748"/>
      <c r="AW7" s="748"/>
      <c r="AX7" s="748"/>
      <c r="AY7" s="749"/>
      <c r="AZ7" s="214"/>
      <c r="BA7" s="214"/>
      <c r="BB7" s="214"/>
      <c r="BC7" s="214"/>
      <c r="BD7" s="214"/>
      <c r="BE7" s="215"/>
      <c r="BF7" s="215"/>
      <c r="BG7" s="215"/>
      <c r="BH7" s="215"/>
      <c r="BI7" s="215"/>
      <c r="BJ7" s="215"/>
      <c r="BK7" s="215"/>
      <c r="BL7" s="215"/>
      <c r="BM7" s="215"/>
      <c r="BN7" s="215"/>
      <c r="BO7" s="215"/>
      <c r="BP7" s="215"/>
      <c r="BQ7" s="218">
        <v>1</v>
      </c>
      <c r="BR7" s="219"/>
      <c r="BS7" s="734" t="s">
        <v>552</v>
      </c>
      <c r="BT7" s="735"/>
      <c r="BU7" s="735"/>
      <c r="BV7" s="735"/>
      <c r="BW7" s="735"/>
      <c r="BX7" s="735"/>
      <c r="BY7" s="735"/>
      <c r="BZ7" s="735"/>
      <c r="CA7" s="735"/>
      <c r="CB7" s="735"/>
      <c r="CC7" s="735"/>
      <c r="CD7" s="735"/>
      <c r="CE7" s="735"/>
      <c r="CF7" s="735"/>
      <c r="CG7" s="750"/>
      <c r="CH7" s="731">
        <v>-4</v>
      </c>
      <c r="CI7" s="732"/>
      <c r="CJ7" s="732"/>
      <c r="CK7" s="732"/>
      <c r="CL7" s="733"/>
      <c r="CM7" s="731">
        <v>98</v>
      </c>
      <c r="CN7" s="732"/>
      <c r="CO7" s="732"/>
      <c r="CP7" s="732"/>
      <c r="CQ7" s="733"/>
      <c r="CR7" s="731">
        <v>354</v>
      </c>
      <c r="CS7" s="732"/>
      <c r="CT7" s="732"/>
      <c r="CU7" s="732"/>
      <c r="CV7" s="733"/>
      <c r="CW7" s="731">
        <v>1</v>
      </c>
      <c r="CX7" s="732"/>
      <c r="CY7" s="732"/>
      <c r="CZ7" s="732"/>
      <c r="DA7" s="733"/>
      <c r="DB7" s="731" t="s">
        <v>565</v>
      </c>
      <c r="DC7" s="732"/>
      <c r="DD7" s="732"/>
      <c r="DE7" s="732"/>
      <c r="DF7" s="733"/>
      <c r="DG7" s="731" t="s">
        <v>565</v>
      </c>
      <c r="DH7" s="732"/>
      <c r="DI7" s="732"/>
      <c r="DJ7" s="732"/>
      <c r="DK7" s="733"/>
      <c r="DL7" s="731" t="s">
        <v>565</v>
      </c>
      <c r="DM7" s="732"/>
      <c r="DN7" s="732"/>
      <c r="DO7" s="732"/>
      <c r="DP7" s="733"/>
      <c r="DQ7" s="731" t="s">
        <v>565</v>
      </c>
      <c r="DR7" s="732"/>
      <c r="DS7" s="732"/>
      <c r="DT7" s="732"/>
      <c r="DU7" s="733"/>
      <c r="DV7" s="734"/>
      <c r="DW7" s="735"/>
      <c r="DX7" s="735"/>
      <c r="DY7" s="735"/>
      <c r="DZ7" s="736"/>
      <c r="EA7" s="216"/>
    </row>
    <row r="8" spans="1:131" s="217" customFormat="1" ht="26.25" customHeight="1" x14ac:dyDescent="0.2">
      <c r="A8" s="220">
        <v>2</v>
      </c>
      <c r="B8" s="768" t="s">
        <v>376</v>
      </c>
      <c r="C8" s="769"/>
      <c r="D8" s="769"/>
      <c r="E8" s="769"/>
      <c r="F8" s="769"/>
      <c r="G8" s="769"/>
      <c r="H8" s="769"/>
      <c r="I8" s="769"/>
      <c r="J8" s="769"/>
      <c r="K8" s="769"/>
      <c r="L8" s="769"/>
      <c r="M8" s="769"/>
      <c r="N8" s="769"/>
      <c r="O8" s="769"/>
      <c r="P8" s="770"/>
      <c r="Q8" s="771">
        <v>3</v>
      </c>
      <c r="R8" s="772"/>
      <c r="S8" s="772"/>
      <c r="T8" s="772"/>
      <c r="U8" s="772"/>
      <c r="V8" s="772" t="s">
        <v>490</v>
      </c>
      <c r="W8" s="772"/>
      <c r="X8" s="772"/>
      <c r="Y8" s="772"/>
      <c r="Z8" s="772"/>
      <c r="AA8" s="772">
        <v>3</v>
      </c>
      <c r="AB8" s="772"/>
      <c r="AC8" s="772"/>
      <c r="AD8" s="772"/>
      <c r="AE8" s="773"/>
      <c r="AF8" s="774">
        <v>3</v>
      </c>
      <c r="AG8" s="775"/>
      <c r="AH8" s="775"/>
      <c r="AI8" s="775"/>
      <c r="AJ8" s="776"/>
      <c r="AK8" s="757" t="s">
        <v>564</v>
      </c>
      <c r="AL8" s="758"/>
      <c r="AM8" s="758"/>
      <c r="AN8" s="758"/>
      <c r="AO8" s="758"/>
      <c r="AP8" s="758" t="s">
        <v>564</v>
      </c>
      <c r="AQ8" s="758"/>
      <c r="AR8" s="758"/>
      <c r="AS8" s="758"/>
      <c r="AT8" s="758"/>
      <c r="AU8" s="759"/>
      <c r="AV8" s="759"/>
      <c r="AW8" s="759"/>
      <c r="AX8" s="759"/>
      <c r="AY8" s="760"/>
      <c r="AZ8" s="214"/>
      <c r="BA8" s="214"/>
      <c r="BB8" s="214"/>
      <c r="BC8" s="214"/>
      <c r="BD8" s="214"/>
      <c r="BE8" s="215"/>
      <c r="BF8" s="215"/>
      <c r="BG8" s="215"/>
      <c r="BH8" s="215"/>
      <c r="BI8" s="215"/>
      <c r="BJ8" s="215"/>
      <c r="BK8" s="215"/>
      <c r="BL8" s="215"/>
      <c r="BM8" s="215"/>
      <c r="BN8" s="215"/>
      <c r="BO8" s="215"/>
      <c r="BP8" s="215"/>
      <c r="BQ8" s="220">
        <v>2</v>
      </c>
      <c r="BR8" s="221"/>
      <c r="BS8" s="761"/>
      <c r="BT8" s="762"/>
      <c r="BU8" s="762"/>
      <c r="BV8" s="762"/>
      <c r="BW8" s="762"/>
      <c r="BX8" s="762"/>
      <c r="BY8" s="762"/>
      <c r="BZ8" s="762"/>
      <c r="CA8" s="762"/>
      <c r="CB8" s="762"/>
      <c r="CC8" s="762"/>
      <c r="CD8" s="762"/>
      <c r="CE8" s="762"/>
      <c r="CF8" s="762"/>
      <c r="CG8" s="763"/>
      <c r="CH8" s="764"/>
      <c r="CI8" s="765"/>
      <c r="CJ8" s="765"/>
      <c r="CK8" s="765"/>
      <c r="CL8" s="766"/>
      <c r="CM8" s="764"/>
      <c r="CN8" s="765"/>
      <c r="CO8" s="765"/>
      <c r="CP8" s="765"/>
      <c r="CQ8" s="766"/>
      <c r="CR8" s="764"/>
      <c r="CS8" s="765"/>
      <c r="CT8" s="765"/>
      <c r="CU8" s="765"/>
      <c r="CV8" s="766"/>
      <c r="CW8" s="764"/>
      <c r="CX8" s="765"/>
      <c r="CY8" s="765"/>
      <c r="CZ8" s="765"/>
      <c r="DA8" s="766"/>
      <c r="DB8" s="764"/>
      <c r="DC8" s="765"/>
      <c r="DD8" s="765"/>
      <c r="DE8" s="765"/>
      <c r="DF8" s="766"/>
      <c r="DG8" s="764"/>
      <c r="DH8" s="765"/>
      <c r="DI8" s="765"/>
      <c r="DJ8" s="765"/>
      <c r="DK8" s="766"/>
      <c r="DL8" s="764"/>
      <c r="DM8" s="765"/>
      <c r="DN8" s="765"/>
      <c r="DO8" s="765"/>
      <c r="DP8" s="766"/>
      <c r="DQ8" s="764"/>
      <c r="DR8" s="765"/>
      <c r="DS8" s="765"/>
      <c r="DT8" s="765"/>
      <c r="DU8" s="766"/>
      <c r="DV8" s="761"/>
      <c r="DW8" s="762"/>
      <c r="DX8" s="762"/>
      <c r="DY8" s="762"/>
      <c r="DZ8" s="767"/>
      <c r="EA8" s="216"/>
    </row>
    <row r="9" spans="1:131" s="217" customFormat="1" ht="26.25" customHeight="1" x14ac:dyDescent="0.2">
      <c r="A9" s="220">
        <v>3</v>
      </c>
      <c r="B9" s="768" t="s">
        <v>377</v>
      </c>
      <c r="C9" s="769"/>
      <c r="D9" s="769"/>
      <c r="E9" s="769"/>
      <c r="F9" s="769"/>
      <c r="G9" s="769"/>
      <c r="H9" s="769"/>
      <c r="I9" s="769"/>
      <c r="J9" s="769"/>
      <c r="K9" s="769"/>
      <c r="L9" s="769"/>
      <c r="M9" s="769"/>
      <c r="N9" s="769"/>
      <c r="O9" s="769"/>
      <c r="P9" s="770"/>
      <c r="Q9" s="771">
        <v>14</v>
      </c>
      <c r="R9" s="772"/>
      <c r="S9" s="772"/>
      <c r="T9" s="772"/>
      <c r="U9" s="772"/>
      <c r="V9" s="772">
        <v>5</v>
      </c>
      <c r="W9" s="772"/>
      <c r="X9" s="772"/>
      <c r="Y9" s="772"/>
      <c r="Z9" s="772"/>
      <c r="AA9" s="772">
        <v>9</v>
      </c>
      <c r="AB9" s="772"/>
      <c r="AC9" s="772"/>
      <c r="AD9" s="772"/>
      <c r="AE9" s="773"/>
      <c r="AF9" s="774">
        <v>9</v>
      </c>
      <c r="AG9" s="775"/>
      <c r="AH9" s="775"/>
      <c r="AI9" s="775"/>
      <c r="AJ9" s="776"/>
      <c r="AK9" s="757" t="s">
        <v>564</v>
      </c>
      <c r="AL9" s="758"/>
      <c r="AM9" s="758"/>
      <c r="AN9" s="758"/>
      <c r="AO9" s="758"/>
      <c r="AP9" s="758">
        <v>7</v>
      </c>
      <c r="AQ9" s="758"/>
      <c r="AR9" s="758"/>
      <c r="AS9" s="758"/>
      <c r="AT9" s="758"/>
      <c r="AU9" s="759"/>
      <c r="AV9" s="759"/>
      <c r="AW9" s="759"/>
      <c r="AX9" s="759"/>
      <c r="AY9" s="760"/>
      <c r="AZ9" s="214"/>
      <c r="BA9" s="214"/>
      <c r="BB9" s="214"/>
      <c r="BC9" s="214"/>
      <c r="BD9" s="214"/>
      <c r="BE9" s="215"/>
      <c r="BF9" s="215"/>
      <c r="BG9" s="215"/>
      <c r="BH9" s="215"/>
      <c r="BI9" s="215"/>
      <c r="BJ9" s="215"/>
      <c r="BK9" s="215"/>
      <c r="BL9" s="215"/>
      <c r="BM9" s="215"/>
      <c r="BN9" s="215"/>
      <c r="BO9" s="215"/>
      <c r="BP9" s="215"/>
      <c r="BQ9" s="220">
        <v>3</v>
      </c>
      <c r="BR9" s="221"/>
      <c r="BS9" s="761"/>
      <c r="BT9" s="762"/>
      <c r="BU9" s="762"/>
      <c r="BV9" s="762"/>
      <c r="BW9" s="762"/>
      <c r="BX9" s="762"/>
      <c r="BY9" s="762"/>
      <c r="BZ9" s="762"/>
      <c r="CA9" s="762"/>
      <c r="CB9" s="762"/>
      <c r="CC9" s="762"/>
      <c r="CD9" s="762"/>
      <c r="CE9" s="762"/>
      <c r="CF9" s="762"/>
      <c r="CG9" s="763"/>
      <c r="CH9" s="764"/>
      <c r="CI9" s="765"/>
      <c r="CJ9" s="765"/>
      <c r="CK9" s="765"/>
      <c r="CL9" s="766"/>
      <c r="CM9" s="764"/>
      <c r="CN9" s="765"/>
      <c r="CO9" s="765"/>
      <c r="CP9" s="765"/>
      <c r="CQ9" s="766"/>
      <c r="CR9" s="764"/>
      <c r="CS9" s="765"/>
      <c r="CT9" s="765"/>
      <c r="CU9" s="765"/>
      <c r="CV9" s="766"/>
      <c r="CW9" s="764"/>
      <c r="CX9" s="765"/>
      <c r="CY9" s="765"/>
      <c r="CZ9" s="765"/>
      <c r="DA9" s="766"/>
      <c r="DB9" s="764"/>
      <c r="DC9" s="765"/>
      <c r="DD9" s="765"/>
      <c r="DE9" s="765"/>
      <c r="DF9" s="766"/>
      <c r="DG9" s="764"/>
      <c r="DH9" s="765"/>
      <c r="DI9" s="765"/>
      <c r="DJ9" s="765"/>
      <c r="DK9" s="766"/>
      <c r="DL9" s="764"/>
      <c r="DM9" s="765"/>
      <c r="DN9" s="765"/>
      <c r="DO9" s="765"/>
      <c r="DP9" s="766"/>
      <c r="DQ9" s="764"/>
      <c r="DR9" s="765"/>
      <c r="DS9" s="765"/>
      <c r="DT9" s="765"/>
      <c r="DU9" s="766"/>
      <c r="DV9" s="761"/>
      <c r="DW9" s="762"/>
      <c r="DX9" s="762"/>
      <c r="DY9" s="762"/>
      <c r="DZ9" s="767"/>
      <c r="EA9" s="216"/>
    </row>
    <row r="10" spans="1:131" s="217" customFormat="1" ht="26.25" customHeight="1" x14ac:dyDescent="0.2">
      <c r="A10" s="220">
        <v>4</v>
      </c>
      <c r="B10" s="768"/>
      <c r="C10" s="769"/>
      <c r="D10" s="769"/>
      <c r="E10" s="769"/>
      <c r="F10" s="769"/>
      <c r="G10" s="769"/>
      <c r="H10" s="769"/>
      <c r="I10" s="769"/>
      <c r="J10" s="769"/>
      <c r="K10" s="769"/>
      <c r="L10" s="769"/>
      <c r="M10" s="769"/>
      <c r="N10" s="769"/>
      <c r="O10" s="769"/>
      <c r="P10" s="770"/>
      <c r="Q10" s="771"/>
      <c r="R10" s="772"/>
      <c r="S10" s="772"/>
      <c r="T10" s="772"/>
      <c r="U10" s="772"/>
      <c r="V10" s="772"/>
      <c r="W10" s="772"/>
      <c r="X10" s="772"/>
      <c r="Y10" s="772"/>
      <c r="Z10" s="772"/>
      <c r="AA10" s="772"/>
      <c r="AB10" s="772"/>
      <c r="AC10" s="772"/>
      <c r="AD10" s="772"/>
      <c r="AE10" s="773"/>
      <c r="AF10" s="774"/>
      <c r="AG10" s="775"/>
      <c r="AH10" s="775"/>
      <c r="AI10" s="775"/>
      <c r="AJ10" s="776"/>
      <c r="AK10" s="757"/>
      <c r="AL10" s="758"/>
      <c r="AM10" s="758"/>
      <c r="AN10" s="758"/>
      <c r="AO10" s="758"/>
      <c r="AP10" s="758"/>
      <c r="AQ10" s="758"/>
      <c r="AR10" s="758"/>
      <c r="AS10" s="758"/>
      <c r="AT10" s="758"/>
      <c r="AU10" s="759"/>
      <c r="AV10" s="759"/>
      <c r="AW10" s="759"/>
      <c r="AX10" s="759"/>
      <c r="AY10" s="760"/>
      <c r="AZ10" s="214"/>
      <c r="BA10" s="214"/>
      <c r="BB10" s="214"/>
      <c r="BC10" s="214"/>
      <c r="BD10" s="214"/>
      <c r="BE10" s="215"/>
      <c r="BF10" s="215"/>
      <c r="BG10" s="215"/>
      <c r="BH10" s="215"/>
      <c r="BI10" s="215"/>
      <c r="BJ10" s="215"/>
      <c r="BK10" s="215"/>
      <c r="BL10" s="215"/>
      <c r="BM10" s="215"/>
      <c r="BN10" s="215"/>
      <c r="BO10" s="215"/>
      <c r="BP10" s="215"/>
      <c r="BQ10" s="220">
        <v>4</v>
      </c>
      <c r="BR10" s="221"/>
      <c r="BS10" s="761"/>
      <c r="BT10" s="762"/>
      <c r="BU10" s="762"/>
      <c r="BV10" s="762"/>
      <c r="BW10" s="762"/>
      <c r="BX10" s="762"/>
      <c r="BY10" s="762"/>
      <c r="BZ10" s="762"/>
      <c r="CA10" s="762"/>
      <c r="CB10" s="762"/>
      <c r="CC10" s="762"/>
      <c r="CD10" s="762"/>
      <c r="CE10" s="762"/>
      <c r="CF10" s="762"/>
      <c r="CG10" s="763"/>
      <c r="CH10" s="764"/>
      <c r="CI10" s="765"/>
      <c r="CJ10" s="765"/>
      <c r="CK10" s="765"/>
      <c r="CL10" s="766"/>
      <c r="CM10" s="764"/>
      <c r="CN10" s="765"/>
      <c r="CO10" s="765"/>
      <c r="CP10" s="765"/>
      <c r="CQ10" s="766"/>
      <c r="CR10" s="764"/>
      <c r="CS10" s="765"/>
      <c r="CT10" s="765"/>
      <c r="CU10" s="765"/>
      <c r="CV10" s="766"/>
      <c r="CW10" s="764"/>
      <c r="CX10" s="765"/>
      <c r="CY10" s="765"/>
      <c r="CZ10" s="765"/>
      <c r="DA10" s="766"/>
      <c r="DB10" s="764"/>
      <c r="DC10" s="765"/>
      <c r="DD10" s="765"/>
      <c r="DE10" s="765"/>
      <c r="DF10" s="766"/>
      <c r="DG10" s="764"/>
      <c r="DH10" s="765"/>
      <c r="DI10" s="765"/>
      <c r="DJ10" s="765"/>
      <c r="DK10" s="766"/>
      <c r="DL10" s="764"/>
      <c r="DM10" s="765"/>
      <c r="DN10" s="765"/>
      <c r="DO10" s="765"/>
      <c r="DP10" s="766"/>
      <c r="DQ10" s="764"/>
      <c r="DR10" s="765"/>
      <c r="DS10" s="765"/>
      <c r="DT10" s="765"/>
      <c r="DU10" s="766"/>
      <c r="DV10" s="761"/>
      <c r="DW10" s="762"/>
      <c r="DX10" s="762"/>
      <c r="DY10" s="762"/>
      <c r="DZ10" s="767"/>
      <c r="EA10" s="216"/>
    </row>
    <row r="11" spans="1:131" s="217" customFormat="1" ht="26.25" customHeight="1" x14ac:dyDescent="0.2">
      <c r="A11" s="220">
        <v>5</v>
      </c>
      <c r="B11" s="768"/>
      <c r="C11" s="769"/>
      <c r="D11" s="769"/>
      <c r="E11" s="769"/>
      <c r="F11" s="769"/>
      <c r="G11" s="769"/>
      <c r="H11" s="769"/>
      <c r="I11" s="769"/>
      <c r="J11" s="769"/>
      <c r="K11" s="769"/>
      <c r="L11" s="769"/>
      <c r="M11" s="769"/>
      <c r="N11" s="769"/>
      <c r="O11" s="769"/>
      <c r="P11" s="770"/>
      <c r="Q11" s="771"/>
      <c r="R11" s="772"/>
      <c r="S11" s="772"/>
      <c r="T11" s="772"/>
      <c r="U11" s="772"/>
      <c r="V11" s="772"/>
      <c r="W11" s="772"/>
      <c r="X11" s="772"/>
      <c r="Y11" s="772"/>
      <c r="Z11" s="772"/>
      <c r="AA11" s="772"/>
      <c r="AB11" s="772"/>
      <c r="AC11" s="772"/>
      <c r="AD11" s="772"/>
      <c r="AE11" s="773"/>
      <c r="AF11" s="774"/>
      <c r="AG11" s="775"/>
      <c r="AH11" s="775"/>
      <c r="AI11" s="775"/>
      <c r="AJ11" s="776"/>
      <c r="AK11" s="757"/>
      <c r="AL11" s="758"/>
      <c r="AM11" s="758"/>
      <c r="AN11" s="758"/>
      <c r="AO11" s="758"/>
      <c r="AP11" s="758"/>
      <c r="AQ11" s="758"/>
      <c r="AR11" s="758"/>
      <c r="AS11" s="758"/>
      <c r="AT11" s="758"/>
      <c r="AU11" s="759"/>
      <c r="AV11" s="759"/>
      <c r="AW11" s="759"/>
      <c r="AX11" s="759"/>
      <c r="AY11" s="760"/>
      <c r="AZ11" s="214"/>
      <c r="BA11" s="214"/>
      <c r="BB11" s="214"/>
      <c r="BC11" s="214"/>
      <c r="BD11" s="214"/>
      <c r="BE11" s="215"/>
      <c r="BF11" s="215"/>
      <c r="BG11" s="215"/>
      <c r="BH11" s="215"/>
      <c r="BI11" s="215"/>
      <c r="BJ11" s="215"/>
      <c r="BK11" s="215"/>
      <c r="BL11" s="215"/>
      <c r="BM11" s="215"/>
      <c r="BN11" s="215"/>
      <c r="BO11" s="215"/>
      <c r="BP11" s="215"/>
      <c r="BQ11" s="220">
        <v>5</v>
      </c>
      <c r="BR11" s="221"/>
      <c r="BS11" s="761"/>
      <c r="BT11" s="762"/>
      <c r="BU11" s="762"/>
      <c r="BV11" s="762"/>
      <c r="BW11" s="762"/>
      <c r="BX11" s="762"/>
      <c r="BY11" s="762"/>
      <c r="BZ11" s="762"/>
      <c r="CA11" s="762"/>
      <c r="CB11" s="762"/>
      <c r="CC11" s="762"/>
      <c r="CD11" s="762"/>
      <c r="CE11" s="762"/>
      <c r="CF11" s="762"/>
      <c r="CG11" s="763"/>
      <c r="CH11" s="764"/>
      <c r="CI11" s="765"/>
      <c r="CJ11" s="765"/>
      <c r="CK11" s="765"/>
      <c r="CL11" s="766"/>
      <c r="CM11" s="764"/>
      <c r="CN11" s="765"/>
      <c r="CO11" s="765"/>
      <c r="CP11" s="765"/>
      <c r="CQ11" s="766"/>
      <c r="CR11" s="764"/>
      <c r="CS11" s="765"/>
      <c r="CT11" s="765"/>
      <c r="CU11" s="765"/>
      <c r="CV11" s="766"/>
      <c r="CW11" s="764"/>
      <c r="CX11" s="765"/>
      <c r="CY11" s="765"/>
      <c r="CZ11" s="765"/>
      <c r="DA11" s="766"/>
      <c r="DB11" s="764"/>
      <c r="DC11" s="765"/>
      <c r="DD11" s="765"/>
      <c r="DE11" s="765"/>
      <c r="DF11" s="766"/>
      <c r="DG11" s="764"/>
      <c r="DH11" s="765"/>
      <c r="DI11" s="765"/>
      <c r="DJ11" s="765"/>
      <c r="DK11" s="766"/>
      <c r="DL11" s="764"/>
      <c r="DM11" s="765"/>
      <c r="DN11" s="765"/>
      <c r="DO11" s="765"/>
      <c r="DP11" s="766"/>
      <c r="DQ11" s="764"/>
      <c r="DR11" s="765"/>
      <c r="DS11" s="765"/>
      <c r="DT11" s="765"/>
      <c r="DU11" s="766"/>
      <c r="DV11" s="761"/>
      <c r="DW11" s="762"/>
      <c r="DX11" s="762"/>
      <c r="DY11" s="762"/>
      <c r="DZ11" s="767"/>
      <c r="EA11" s="216"/>
    </row>
    <row r="12" spans="1:131" s="217" customFormat="1" ht="26.25" customHeight="1" x14ac:dyDescent="0.2">
      <c r="A12" s="220">
        <v>6</v>
      </c>
      <c r="B12" s="768"/>
      <c r="C12" s="769"/>
      <c r="D12" s="769"/>
      <c r="E12" s="769"/>
      <c r="F12" s="769"/>
      <c r="G12" s="769"/>
      <c r="H12" s="769"/>
      <c r="I12" s="769"/>
      <c r="J12" s="769"/>
      <c r="K12" s="769"/>
      <c r="L12" s="769"/>
      <c r="M12" s="769"/>
      <c r="N12" s="769"/>
      <c r="O12" s="769"/>
      <c r="P12" s="770"/>
      <c r="Q12" s="771"/>
      <c r="R12" s="772"/>
      <c r="S12" s="772"/>
      <c r="T12" s="772"/>
      <c r="U12" s="772"/>
      <c r="V12" s="772"/>
      <c r="W12" s="772"/>
      <c r="X12" s="772"/>
      <c r="Y12" s="772"/>
      <c r="Z12" s="772"/>
      <c r="AA12" s="772"/>
      <c r="AB12" s="772"/>
      <c r="AC12" s="772"/>
      <c r="AD12" s="772"/>
      <c r="AE12" s="773"/>
      <c r="AF12" s="774"/>
      <c r="AG12" s="775"/>
      <c r="AH12" s="775"/>
      <c r="AI12" s="775"/>
      <c r="AJ12" s="776"/>
      <c r="AK12" s="757"/>
      <c r="AL12" s="758"/>
      <c r="AM12" s="758"/>
      <c r="AN12" s="758"/>
      <c r="AO12" s="758"/>
      <c r="AP12" s="758"/>
      <c r="AQ12" s="758"/>
      <c r="AR12" s="758"/>
      <c r="AS12" s="758"/>
      <c r="AT12" s="758"/>
      <c r="AU12" s="759"/>
      <c r="AV12" s="759"/>
      <c r="AW12" s="759"/>
      <c r="AX12" s="759"/>
      <c r="AY12" s="760"/>
      <c r="AZ12" s="214"/>
      <c r="BA12" s="214"/>
      <c r="BB12" s="214"/>
      <c r="BC12" s="214"/>
      <c r="BD12" s="214"/>
      <c r="BE12" s="215"/>
      <c r="BF12" s="215"/>
      <c r="BG12" s="215"/>
      <c r="BH12" s="215"/>
      <c r="BI12" s="215"/>
      <c r="BJ12" s="215"/>
      <c r="BK12" s="215"/>
      <c r="BL12" s="215"/>
      <c r="BM12" s="215"/>
      <c r="BN12" s="215"/>
      <c r="BO12" s="215"/>
      <c r="BP12" s="215"/>
      <c r="BQ12" s="220">
        <v>6</v>
      </c>
      <c r="BR12" s="221"/>
      <c r="BS12" s="761"/>
      <c r="BT12" s="762"/>
      <c r="BU12" s="762"/>
      <c r="BV12" s="762"/>
      <c r="BW12" s="762"/>
      <c r="BX12" s="762"/>
      <c r="BY12" s="762"/>
      <c r="BZ12" s="762"/>
      <c r="CA12" s="762"/>
      <c r="CB12" s="762"/>
      <c r="CC12" s="762"/>
      <c r="CD12" s="762"/>
      <c r="CE12" s="762"/>
      <c r="CF12" s="762"/>
      <c r="CG12" s="763"/>
      <c r="CH12" s="764"/>
      <c r="CI12" s="765"/>
      <c r="CJ12" s="765"/>
      <c r="CK12" s="765"/>
      <c r="CL12" s="766"/>
      <c r="CM12" s="764"/>
      <c r="CN12" s="765"/>
      <c r="CO12" s="765"/>
      <c r="CP12" s="765"/>
      <c r="CQ12" s="766"/>
      <c r="CR12" s="764"/>
      <c r="CS12" s="765"/>
      <c r="CT12" s="765"/>
      <c r="CU12" s="765"/>
      <c r="CV12" s="766"/>
      <c r="CW12" s="764"/>
      <c r="CX12" s="765"/>
      <c r="CY12" s="765"/>
      <c r="CZ12" s="765"/>
      <c r="DA12" s="766"/>
      <c r="DB12" s="764"/>
      <c r="DC12" s="765"/>
      <c r="DD12" s="765"/>
      <c r="DE12" s="765"/>
      <c r="DF12" s="766"/>
      <c r="DG12" s="764"/>
      <c r="DH12" s="765"/>
      <c r="DI12" s="765"/>
      <c r="DJ12" s="765"/>
      <c r="DK12" s="766"/>
      <c r="DL12" s="764"/>
      <c r="DM12" s="765"/>
      <c r="DN12" s="765"/>
      <c r="DO12" s="765"/>
      <c r="DP12" s="766"/>
      <c r="DQ12" s="764"/>
      <c r="DR12" s="765"/>
      <c r="DS12" s="765"/>
      <c r="DT12" s="765"/>
      <c r="DU12" s="766"/>
      <c r="DV12" s="761"/>
      <c r="DW12" s="762"/>
      <c r="DX12" s="762"/>
      <c r="DY12" s="762"/>
      <c r="DZ12" s="767"/>
      <c r="EA12" s="216"/>
    </row>
    <row r="13" spans="1:131" s="217" customFormat="1" ht="26.25" customHeight="1" x14ac:dyDescent="0.2">
      <c r="A13" s="220">
        <v>7</v>
      </c>
      <c r="B13" s="768"/>
      <c r="C13" s="769"/>
      <c r="D13" s="769"/>
      <c r="E13" s="769"/>
      <c r="F13" s="769"/>
      <c r="G13" s="769"/>
      <c r="H13" s="769"/>
      <c r="I13" s="769"/>
      <c r="J13" s="769"/>
      <c r="K13" s="769"/>
      <c r="L13" s="769"/>
      <c r="M13" s="769"/>
      <c r="N13" s="769"/>
      <c r="O13" s="769"/>
      <c r="P13" s="770"/>
      <c r="Q13" s="771"/>
      <c r="R13" s="772"/>
      <c r="S13" s="772"/>
      <c r="T13" s="772"/>
      <c r="U13" s="772"/>
      <c r="V13" s="772"/>
      <c r="W13" s="772"/>
      <c r="X13" s="772"/>
      <c r="Y13" s="772"/>
      <c r="Z13" s="772"/>
      <c r="AA13" s="772"/>
      <c r="AB13" s="772"/>
      <c r="AC13" s="772"/>
      <c r="AD13" s="772"/>
      <c r="AE13" s="773"/>
      <c r="AF13" s="774"/>
      <c r="AG13" s="775"/>
      <c r="AH13" s="775"/>
      <c r="AI13" s="775"/>
      <c r="AJ13" s="776"/>
      <c r="AK13" s="757"/>
      <c r="AL13" s="758"/>
      <c r="AM13" s="758"/>
      <c r="AN13" s="758"/>
      <c r="AO13" s="758"/>
      <c r="AP13" s="758"/>
      <c r="AQ13" s="758"/>
      <c r="AR13" s="758"/>
      <c r="AS13" s="758"/>
      <c r="AT13" s="758"/>
      <c r="AU13" s="759"/>
      <c r="AV13" s="759"/>
      <c r="AW13" s="759"/>
      <c r="AX13" s="759"/>
      <c r="AY13" s="760"/>
      <c r="AZ13" s="214"/>
      <c r="BA13" s="214"/>
      <c r="BB13" s="214"/>
      <c r="BC13" s="214"/>
      <c r="BD13" s="214"/>
      <c r="BE13" s="215"/>
      <c r="BF13" s="215"/>
      <c r="BG13" s="215"/>
      <c r="BH13" s="215"/>
      <c r="BI13" s="215"/>
      <c r="BJ13" s="215"/>
      <c r="BK13" s="215"/>
      <c r="BL13" s="215"/>
      <c r="BM13" s="215"/>
      <c r="BN13" s="215"/>
      <c r="BO13" s="215"/>
      <c r="BP13" s="215"/>
      <c r="BQ13" s="220">
        <v>7</v>
      </c>
      <c r="BR13" s="221"/>
      <c r="BS13" s="761"/>
      <c r="BT13" s="762"/>
      <c r="BU13" s="762"/>
      <c r="BV13" s="762"/>
      <c r="BW13" s="762"/>
      <c r="BX13" s="762"/>
      <c r="BY13" s="762"/>
      <c r="BZ13" s="762"/>
      <c r="CA13" s="762"/>
      <c r="CB13" s="762"/>
      <c r="CC13" s="762"/>
      <c r="CD13" s="762"/>
      <c r="CE13" s="762"/>
      <c r="CF13" s="762"/>
      <c r="CG13" s="763"/>
      <c r="CH13" s="764"/>
      <c r="CI13" s="765"/>
      <c r="CJ13" s="765"/>
      <c r="CK13" s="765"/>
      <c r="CL13" s="766"/>
      <c r="CM13" s="764"/>
      <c r="CN13" s="765"/>
      <c r="CO13" s="765"/>
      <c r="CP13" s="765"/>
      <c r="CQ13" s="766"/>
      <c r="CR13" s="764"/>
      <c r="CS13" s="765"/>
      <c r="CT13" s="765"/>
      <c r="CU13" s="765"/>
      <c r="CV13" s="766"/>
      <c r="CW13" s="764"/>
      <c r="CX13" s="765"/>
      <c r="CY13" s="765"/>
      <c r="CZ13" s="765"/>
      <c r="DA13" s="766"/>
      <c r="DB13" s="764"/>
      <c r="DC13" s="765"/>
      <c r="DD13" s="765"/>
      <c r="DE13" s="765"/>
      <c r="DF13" s="766"/>
      <c r="DG13" s="764"/>
      <c r="DH13" s="765"/>
      <c r="DI13" s="765"/>
      <c r="DJ13" s="765"/>
      <c r="DK13" s="766"/>
      <c r="DL13" s="764"/>
      <c r="DM13" s="765"/>
      <c r="DN13" s="765"/>
      <c r="DO13" s="765"/>
      <c r="DP13" s="766"/>
      <c r="DQ13" s="764"/>
      <c r="DR13" s="765"/>
      <c r="DS13" s="765"/>
      <c r="DT13" s="765"/>
      <c r="DU13" s="766"/>
      <c r="DV13" s="761"/>
      <c r="DW13" s="762"/>
      <c r="DX13" s="762"/>
      <c r="DY13" s="762"/>
      <c r="DZ13" s="767"/>
      <c r="EA13" s="216"/>
    </row>
    <row r="14" spans="1:131" s="217" customFormat="1" ht="26.25" customHeight="1" x14ac:dyDescent="0.2">
      <c r="A14" s="220">
        <v>8</v>
      </c>
      <c r="B14" s="768"/>
      <c r="C14" s="769"/>
      <c r="D14" s="769"/>
      <c r="E14" s="769"/>
      <c r="F14" s="769"/>
      <c r="G14" s="769"/>
      <c r="H14" s="769"/>
      <c r="I14" s="769"/>
      <c r="J14" s="769"/>
      <c r="K14" s="769"/>
      <c r="L14" s="769"/>
      <c r="M14" s="769"/>
      <c r="N14" s="769"/>
      <c r="O14" s="769"/>
      <c r="P14" s="770"/>
      <c r="Q14" s="771"/>
      <c r="R14" s="772"/>
      <c r="S14" s="772"/>
      <c r="T14" s="772"/>
      <c r="U14" s="772"/>
      <c r="V14" s="772"/>
      <c r="W14" s="772"/>
      <c r="X14" s="772"/>
      <c r="Y14" s="772"/>
      <c r="Z14" s="772"/>
      <c r="AA14" s="772"/>
      <c r="AB14" s="772"/>
      <c r="AC14" s="772"/>
      <c r="AD14" s="772"/>
      <c r="AE14" s="773"/>
      <c r="AF14" s="774"/>
      <c r="AG14" s="775"/>
      <c r="AH14" s="775"/>
      <c r="AI14" s="775"/>
      <c r="AJ14" s="776"/>
      <c r="AK14" s="757"/>
      <c r="AL14" s="758"/>
      <c r="AM14" s="758"/>
      <c r="AN14" s="758"/>
      <c r="AO14" s="758"/>
      <c r="AP14" s="758"/>
      <c r="AQ14" s="758"/>
      <c r="AR14" s="758"/>
      <c r="AS14" s="758"/>
      <c r="AT14" s="758"/>
      <c r="AU14" s="759"/>
      <c r="AV14" s="759"/>
      <c r="AW14" s="759"/>
      <c r="AX14" s="759"/>
      <c r="AY14" s="760"/>
      <c r="AZ14" s="214"/>
      <c r="BA14" s="214"/>
      <c r="BB14" s="214"/>
      <c r="BC14" s="214"/>
      <c r="BD14" s="214"/>
      <c r="BE14" s="215"/>
      <c r="BF14" s="215"/>
      <c r="BG14" s="215"/>
      <c r="BH14" s="215"/>
      <c r="BI14" s="215"/>
      <c r="BJ14" s="215"/>
      <c r="BK14" s="215"/>
      <c r="BL14" s="215"/>
      <c r="BM14" s="215"/>
      <c r="BN14" s="215"/>
      <c r="BO14" s="215"/>
      <c r="BP14" s="215"/>
      <c r="BQ14" s="220">
        <v>8</v>
      </c>
      <c r="BR14" s="221"/>
      <c r="BS14" s="761"/>
      <c r="BT14" s="762"/>
      <c r="BU14" s="762"/>
      <c r="BV14" s="762"/>
      <c r="BW14" s="762"/>
      <c r="BX14" s="762"/>
      <c r="BY14" s="762"/>
      <c r="BZ14" s="762"/>
      <c r="CA14" s="762"/>
      <c r="CB14" s="762"/>
      <c r="CC14" s="762"/>
      <c r="CD14" s="762"/>
      <c r="CE14" s="762"/>
      <c r="CF14" s="762"/>
      <c r="CG14" s="763"/>
      <c r="CH14" s="764"/>
      <c r="CI14" s="765"/>
      <c r="CJ14" s="765"/>
      <c r="CK14" s="765"/>
      <c r="CL14" s="766"/>
      <c r="CM14" s="764"/>
      <c r="CN14" s="765"/>
      <c r="CO14" s="765"/>
      <c r="CP14" s="765"/>
      <c r="CQ14" s="766"/>
      <c r="CR14" s="764"/>
      <c r="CS14" s="765"/>
      <c r="CT14" s="765"/>
      <c r="CU14" s="765"/>
      <c r="CV14" s="766"/>
      <c r="CW14" s="764"/>
      <c r="CX14" s="765"/>
      <c r="CY14" s="765"/>
      <c r="CZ14" s="765"/>
      <c r="DA14" s="766"/>
      <c r="DB14" s="764"/>
      <c r="DC14" s="765"/>
      <c r="DD14" s="765"/>
      <c r="DE14" s="765"/>
      <c r="DF14" s="766"/>
      <c r="DG14" s="764"/>
      <c r="DH14" s="765"/>
      <c r="DI14" s="765"/>
      <c r="DJ14" s="765"/>
      <c r="DK14" s="766"/>
      <c r="DL14" s="764"/>
      <c r="DM14" s="765"/>
      <c r="DN14" s="765"/>
      <c r="DO14" s="765"/>
      <c r="DP14" s="766"/>
      <c r="DQ14" s="764"/>
      <c r="DR14" s="765"/>
      <c r="DS14" s="765"/>
      <c r="DT14" s="765"/>
      <c r="DU14" s="766"/>
      <c r="DV14" s="761"/>
      <c r="DW14" s="762"/>
      <c r="DX14" s="762"/>
      <c r="DY14" s="762"/>
      <c r="DZ14" s="767"/>
      <c r="EA14" s="216"/>
    </row>
    <row r="15" spans="1:131" s="217" customFormat="1" ht="26.25" customHeight="1" x14ac:dyDescent="0.2">
      <c r="A15" s="220">
        <v>9</v>
      </c>
      <c r="B15" s="768"/>
      <c r="C15" s="769"/>
      <c r="D15" s="769"/>
      <c r="E15" s="769"/>
      <c r="F15" s="769"/>
      <c r="G15" s="769"/>
      <c r="H15" s="769"/>
      <c r="I15" s="769"/>
      <c r="J15" s="769"/>
      <c r="K15" s="769"/>
      <c r="L15" s="769"/>
      <c r="M15" s="769"/>
      <c r="N15" s="769"/>
      <c r="O15" s="769"/>
      <c r="P15" s="770"/>
      <c r="Q15" s="771"/>
      <c r="R15" s="772"/>
      <c r="S15" s="772"/>
      <c r="T15" s="772"/>
      <c r="U15" s="772"/>
      <c r="V15" s="772"/>
      <c r="W15" s="772"/>
      <c r="X15" s="772"/>
      <c r="Y15" s="772"/>
      <c r="Z15" s="772"/>
      <c r="AA15" s="772"/>
      <c r="AB15" s="772"/>
      <c r="AC15" s="772"/>
      <c r="AD15" s="772"/>
      <c r="AE15" s="773"/>
      <c r="AF15" s="774"/>
      <c r="AG15" s="775"/>
      <c r="AH15" s="775"/>
      <c r="AI15" s="775"/>
      <c r="AJ15" s="776"/>
      <c r="AK15" s="757"/>
      <c r="AL15" s="758"/>
      <c r="AM15" s="758"/>
      <c r="AN15" s="758"/>
      <c r="AO15" s="758"/>
      <c r="AP15" s="758"/>
      <c r="AQ15" s="758"/>
      <c r="AR15" s="758"/>
      <c r="AS15" s="758"/>
      <c r="AT15" s="758"/>
      <c r="AU15" s="759"/>
      <c r="AV15" s="759"/>
      <c r="AW15" s="759"/>
      <c r="AX15" s="759"/>
      <c r="AY15" s="760"/>
      <c r="AZ15" s="214"/>
      <c r="BA15" s="214"/>
      <c r="BB15" s="214"/>
      <c r="BC15" s="214"/>
      <c r="BD15" s="214"/>
      <c r="BE15" s="215"/>
      <c r="BF15" s="215"/>
      <c r="BG15" s="215"/>
      <c r="BH15" s="215"/>
      <c r="BI15" s="215"/>
      <c r="BJ15" s="215"/>
      <c r="BK15" s="215"/>
      <c r="BL15" s="215"/>
      <c r="BM15" s="215"/>
      <c r="BN15" s="215"/>
      <c r="BO15" s="215"/>
      <c r="BP15" s="215"/>
      <c r="BQ15" s="220">
        <v>9</v>
      </c>
      <c r="BR15" s="221"/>
      <c r="BS15" s="761"/>
      <c r="BT15" s="762"/>
      <c r="BU15" s="762"/>
      <c r="BV15" s="762"/>
      <c r="BW15" s="762"/>
      <c r="BX15" s="762"/>
      <c r="BY15" s="762"/>
      <c r="BZ15" s="762"/>
      <c r="CA15" s="762"/>
      <c r="CB15" s="762"/>
      <c r="CC15" s="762"/>
      <c r="CD15" s="762"/>
      <c r="CE15" s="762"/>
      <c r="CF15" s="762"/>
      <c r="CG15" s="763"/>
      <c r="CH15" s="764"/>
      <c r="CI15" s="765"/>
      <c r="CJ15" s="765"/>
      <c r="CK15" s="765"/>
      <c r="CL15" s="766"/>
      <c r="CM15" s="764"/>
      <c r="CN15" s="765"/>
      <c r="CO15" s="765"/>
      <c r="CP15" s="765"/>
      <c r="CQ15" s="766"/>
      <c r="CR15" s="764"/>
      <c r="CS15" s="765"/>
      <c r="CT15" s="765"/>
      <c r="CU15" s="765"/>
      <c r="CV15" s="766"/>
      <c r="CW15" s="764"/>
      <c r="CX15" s="765"/>
      <c r="CY15" s="765"/>
      <c r="CZ15" s="765"/>
      <c r="DA15" s="766"/>
      <c r="DB15" s="764"/>
      <c r="DC15" s="765"/>
      <c r="DD15" s="765"/>
      <c r="DE15" s="765"/>
      <c r="DF15" s="766"/>
      <c r="DG15" s="764"/>
      <c r="DH15" s="765"/>
      <c r="DI15" s="765"/>
      <c r="DJ15" s="765"/>
      <c r="DK15" s="766"/>
      <c r="DL15" s="764"/>
      <c r="DM15" s="765"/>
      <c r="DN15" s="765"/>
      <c r="DO15" s="765"/>
      <c r="DP15" s="766"/>
      <c r="DQ15" s="764"/>
      <c r="DR15" s="765"/>
      <c r="DS15" s="765"/>
      <c r="DT15" s="765"/>
      <c r="DU15" s="766"/>
      <c r="DV15" s="761"/>
      <c r="DW15" s="762"/>
      <c r="DX15" s="762"/>
      <c r="DY15" s="762"/>
      <c r="DZ15" s="767"/>
      <c r="EA15" s="216"/>
    </row>
    <row r="16" spans="1:131" s="217" customFormat="1" ht="26.25" customHeight="1" x14ac:dyDescent="0.2">
      <c r="A16" s="220">
        <v>10</v>
      </c>
      <c r="B16" s="768"/>
      <c r="C16" s="769"/>
      <c r="D16" s="769"/>
      <c r="E16" s="769"/>
      <c r="F16" s="769"/>
      <c r="G16" s="769"/>
      <c r="H16" s="769"/>
      <c r="I16" s="769"/>
      <c r="J16" s="769"/>
      <c r="K16" s="769"/>
      <c r="L16" s="769"/>
      <c r="M16" s="769"/>
      <c r="N16" s="769"/>
      <c r="O16" s="769"/>
      <c r="P16" s="770"/>
      <c r="Q16" s="771"/>
      <c r="R16" s="772"/>
      <c r="S16" s="772"/>
      <c r="T16" s="772"/>
      <c r="U16" s="772"/>
      <c r="V16" s="772"/>
      <c r="W16" s="772"/>
      <c r="X16" s="772"/>
      <c r="Y16" s="772"/>
      <c r="Z16" s="772"/>
      <c r="AA16" s="772"/>
      <c r="AB16" s="772"/>
      <c r="AC16" s="772"/>
      <c r="AD16" s="772"/>
      <c r="AE16" s="773"/>
      <c r="AF16" s="774"/>
      <c r="AG16" s="775"/>
      <c r="AH16" s="775"/>
      <c r="AI16" s="775"/>
      <c r="AJ16" s="776"/>
      <c r="AK16" s="757"/>
      <c r="AL16" s="758"/>
      <c r="AM16" s="758"/>
      <c r="AN16" s="758"/>
      <c r="AO16" s="758"/>
      <c r="AP16" s="758"/>
      <c r="AQ16" s="758"/>
      <c r="AR16" s="758"/>
      <c r="AS16" s="758"/>
      <c r="AT16" s="758"/>
      <c r="AU16" s="759"/>
      <c r="AV16" s="759"/>
      <c r="AW16" s="759"/>
      <c r="AX16" s="759"/>
      <c r="AY16" s="760"/>
      <c r="AZ16" s="214"/>
      <c r="BA16" s="214"/>
      <c r="BB16" s="214"/>
      <c r="BC16" s="214"/>
      <c r="BD16" s="214"/>
      <c r="BE16" s="215"/>
      <c r="BF16" s="215"/>
      <c r="BG16" s="215"/>
      <c r="BH16" s="215"/>
      <c r="BI16" s="215"/>
      <c r="BJ16" s="215"/>
      <c r="BK16" s="215"/>
      <c r="BL16" s="215"/>
      <c r="BM16" s="215"/>
      <c r="BN16" s="215"/>
      <c r="BO16" s="215"/>
      <c r="BP16" s="215"/>
      <c r="BQ16" s="220">
        <v>10</v>
      </c>
      <c r="BR16" s="221"/>
      <c r="BS16" s="761"/>
      <c r="BT16" s="762"/>
      <c r="BU16" s="762"/>
      <c r="BV16" s="762"/>
      <c r="BW16" s="762"/>
      <c r="BX16" s="762"/>
      <c r="BY16" s="762"/>
      <c r="BZ16" s="762"/>
      <c r="CA16" s="762"/>
      <c r="CB16" s="762"/>
      <c r="CC16" s="762"/>
      <c r="CD16" s="762"/>
      <c r="CE16" s="762"/>
      <c r="CF16" s="762"/>
      <c r="CG16" s="763"/>
      <c r="CH16" s="764"/>
      <c r="CI16" s="765"/>
      <c r="CJ16" s="765"/>
      <c r="CK16" s="765"/>
      <c r="CL16" s="766"/>
      <c r="CM16" s="764"/>
      <c r="CN16" s="765"/>
      <c r="CO16" s="765"/>
      <c r="CP16" s="765"/>
      <c r="CQ16" s="766"/>
      <c r="CR16" s="764"/>
      <c r="CS16" s="765"/>
      <c r="CT16" s="765"/>
      <c r="CU16" s="765"/>
      <c r="CV16" s="766"/>
      <c r="CW16" s="764"/>
      <c r="CX16" s="765"/>
      <c r="CY16" s="765"/>
      <c r="CZ16" s="765"/>
      <c r="DA16" s="766"/>
      <c r="DB16" s="764"/>
      <c r="DC16" s="765"/>
      <c r="DD16" s="765"/>
      <c r="DE16" s="765"/>
      <c r="DF16" s="766"/>
      <c r="DG16" s="764"/>
      <c r="DH16" s="765"/>
      <c r="DI16" s="765"/>
      <c r="DJ16" s="765"/>
      <c r="DK16" s="766"/>
      <c r="DL16" s="764"/>
      <c r="DM16" s="765"/>
      <c r="DN16" s="765"/>
      <c r="DO16" s="765"/>
      <c r="DP16" s="766"/>
      <c r="DQ16" s="764"/>
      <c r="DR16" s="765"/>
      <c r="DS16" s="765"/>
      <c r="DT16" s="765"/>
      <c r="DU16" s="766"/>
      <c r="DV16" s="761"/>
      <c r="DW16" s="762"/>
      <c r="DX16" s="762"/>
      <c r="DY16" s="762"/>
      <c r="DZ16" s="767"/>
      <c r="EA16" s="216"/>
    </row>
    <row r="17" spans="1:131" s="217" customFormat="1" ht="26.25" customHeight="1" x14ac:dyDescent="0.2">
      <c r="A17" s="220">
        <v>11</v>
      </c>
      <c r="B17" s="768"/>
      <c r="C17" s="769"/>
      <c r="D17" s="769"/>
      <c r="E17" s="769"/>
      <c r="F17" s="769"/>
      <c r="G17" s="769"/>
      <c r="H17" s="769"/>
      <c r="I17" s="769"/>
      <c r="J17" s="769"/>
      <c r="K17" s="769"/>
      <c r="L17" s="769"/>
      <c r="M17" s="769"/>
      <c r="N17" s="769"/>
      <c r="O17" s="769"/>
      <c r="P17" s="770"/>
      <c r="Q17" s="771"/>
      <c r="R17" s="772"/>
      <c r="S17" s="772"/>
      <c r="T17" s="772"/>
      <c r="U17" s="772"/>
      <c r="V17" s="772"/>
      <c r="W17" s="772"/>
      <c r="X17" s="772"/>
      <c r="Y17" s="772"/>
      <c r="Z17" s="772"/>
      <c r="AA17" s="772"/>
      <c r="AB17" s="772"/>
      <c r="AC17" s="772"/>
      <c r="AD17" s="772"/>
      <c r="AE17" s="773"/>
      <c r="AF17" s="774"/>
      <c r="AG17" s="775"/>
      <c r="AH17" s="775"/>
      <c r="AI17" s="775"/>
      <c r="AJ17" s="776"/>
      <c r="AK17" s="757"/>
      <c r="AL17" s="758"/>
      <c r="AM17" s="758"/>
      <c r="AN17" s="758"/>
      <c r="AO17" s="758"/>
      <c r="AP17" s="758"/>
      <c r="AQ17" s="758"/>
      <c r="AR17" s="758"/>
      <c r="AS17" s="758"/>
      <c r="AT17" s="758"/>
      <c r="AU17" s="759"/>
      <c r="AV17" s="759"/>
      <c r="AW17" s="759"/>
      <c r="AX17" s="759"/>
      <c r="AY17" s="760"/>
      <c r="AZ17" s="214"/>
      <c r="BA17" s="214"/>
      <c r="BB17" s="214"/>
      <c r="BC17" s="214"/>
      <c r="BD17" s="214"/>
      <c r="BE17" s="215"/>
      <c r="BF17" s="215"/>
      <c r="BG17" s="215"/>
      <c r="BH17" s="215"/>
      <c r="BI17" s="215"/>
      <c r="BJ17" s="215"/>
      <c r="BK17" s="215"/>
      <c r="BL17" s="215"/>
      <c r="BM17" s="215"/>
      <c r="BN17" s="215"/>
      <c r="BO17" s="215"/>
      <c r="BP17" s="215"/>
      <c r="BQ17" s="220">
        <v>11</v>
      </c>
      <c r="BR17" s="221"/>
      <c r="BS17" s="761"/>
      <c r="BT17" s="762"/>
      <c r="BU17" s="762"/>
      <c r="BV17" s="762"/>
      <c r="BW17" s="762"/>
      <c r="BX17" s="762"/>
      <c r="BY17" s="762"/>
      <c r="BZ17" s="762"/>
      <c r="CA17" s="762"/>
      <c r="CB17" s="762"/>
      <c r="CC17" s="762"/>
      <c r="CD17" s="762"/>
      <c r="CE17" s="762"/>
      <c r="CF17" s="762"/>
      <c r="CG17" s="763"/>
      <c r="CH17" s="764"/>
      <c r="CI17" s="765"/>
      <c r="CJ17" s="765"/>
      <c r="CK17" s="765"/>
      <c r="CL17" s="766"/>
      <c r="CM17" s="764"/>
      <c r="CN17" s="765"/>
      <c r="CO17" s="765"/>
      <c r="CP17" s="765"/>
      <c r="CQ17" s="766"/>
      <c r="CR17" s="764"/>
      <c r="CS17" s="765"/>
      <c r="CT17" s="765"/>
      <c r="CU17" s="765"/>
      <c r="CV17" s="766"/>
      <c r="CW17" s="764"/>
      <c r="CX17" s="765"/>
      <c r="CY17" s="765"/>
      <c r="CZ17" s="765"/>
      <c r="DA17" s="766"/>
      <c r="DB17" s="764"/>
      <c r="DC17" s="765"/>
      <c r="DD17" s="765"/>
      <c r="DE17" s="765"/>
      <c r="DF17" s="766"/>
      <c r="DG17" s="764"/>
      <c r="DH17" s="765"/>
      <c r="DI17" s="765"/>
      <c r="DJ17" s="765"/>
      <c r="DK17" s="766"/>
      <c r="DL17" s="764"/>
      <c r="DM17" s="765"/>
      <c r="DN17" s="765"/>
      <c r="DO17" s="765"/>
      <c r="DP17" s="766"/>
      <c r="DQ17" s="764"/>
      <c r="DR17" s="765"/>
      <c r="DS17" s="765"/>
      <c r="DT17" s="765"/>
      <c r="DU17" s="766"/>
      <c r="DV17" s="761"/>
      <c r="DW17" s="762"/>
      <c r="DX17" s="762"/>
      <c r="DY17" s="762"/>
      <c r="DZ17" s="767"/>
      <c r="EA17" s="216"/>
    </row>
    <row r="18" spans="1:131" s="217" customFormat="1" ht="26.25" customHeight="1" x14ac:dyDescent="0.2">
      <c r="A18" s="220">
        <v>12</v>
      </c>
      <c r="B18" s="768"/>
      <c r="C18" s="769"/>
      <c r="D18" s="769"/>
      <c r="E18" s="769"/>
      <c r="F18" s="769"/>
      <c r="G18" s="769"/>
      <c r="H18" s="769"/>
      <c r="I18" s="769"/>
      <c r="J18" s="769"/>
      <c r="K18" s="769"/>
      <c r="L18" s="769"/>
      <c r="M18" s="769"/>
      <c r="N18" s="769"/>
      <c r="O18" s="769"/>
      <c r="P18" s="770"/>
      <c r="Q18" s="771"/>
      <c r="R18" s="772"/>
      <c r="S18" s="772"/>
      <c r="T18" s="772"/>
      <c r="U18" s="772"/>
      <c r="V18" s="772"/>
      <c r="W18" s="772"/>
      <c r="X18" s="772"/>
      <c r="Y18" s="772"/>
      <c r="Z18" s="772"/>
      <c r="AA18" s="772"/>
      <c r="AB18" s="772"/>
      <c r="AC18" s="772"/>
      <c r="AD18" s="772"/>
      <c r="AE18" s="773"/>
      <c r="AF18" s="774"/>
      <c r="AG18" s="775"/>
      <c r="AH18" s="775"/>
      <c r="AI18" s="775"/>
      <c r="AJ18" s="776"/>
      <c r="AK18" s="757"/>
      <c r="AL18" s="758"/>
      <c r="AM18" s="758"/>
      <c r="AN18" s="758"/>
      <c r="AO18" s="758"/>
      <c r="AP18" s="758"/>
      <c r="AQ18" s="758"/>
      <c r="AR18" s="758"/>
      <c r="AS18" s="758"/>
      <c r="AT18" s="758"/>
      <c r="AU18" s="759"/>
      <c r="AV18" s="759"/>
      <c r="AW18" s="759"/>
      <c r="AX18" s="759"/>
      <c r="AY18" s="760"/>
      <c r="AZ18" s="214"/>
      <c r="BA18" s="214"/>
      <c r="BB18" s="214"/>
      <c r="BC18" s="214"/>
      <c r="BD18" s="214"/>
      <c r="BE18" s="215"/>
      <c r="BF18" s="215"/>
      <c r="BG18" s="215"/>
      <c r="BH18" s="215"/>
      <c r="BI18" s="215"/>
      <c r="BJ18" s="215"/>
      <c r="BK18" s="215"/>
      <c r="BL18" s="215"/>
      <c r="BM18" s="215"/>
      <c r="BN18" s="215"/>
      <c r="BO18" s="215"/>
      <c r="BP18" s="215"/>
      <c r="BQ18" s="220">
        <v>12</v>
      </c>
      <c r="BR18" s="221"/>
      <c r="BS18" s="761"/>
      <c r="BT18" s="762"/>
      <c r="BU18" s="762"/>
      <c r="BV18" s="762"/>
      <c r="BW18" s="762"/>
      <c r="BX18" s="762"/>
      <c r="BY18" s="762"/>
      <c r="BZ18" s="762"/>
      <c r="CA18" s="762"/>
      <c r="CB18" s="762"/>
      <c r="CC18" s="762"/>
      <c r="CD18" s="762"/>
      <c r="CE18" s="762"/>
      <c r="CF18" s="762"/>
      <c r="CG18" s="763"/>
      <c r="CH18" s="764"/>
      <c r="CI18" s="765"/>
      <c r="CJ18" s="765"/>
      <c r="CK18" s="765"/>
      <c r="CL18" s="766"/>
      <c r="CM18" s="764"/>
      <c r="CN18" s="765"/>
      <c r="CO18" s="765"/>
      <c r="CP18" s="765"/>
      <c r="CQ18" s="766"/>
      <c r="CR18" s="764"/>
      <c r="CS18" s="765"/>
      <c r="CT18" s="765"/>
      <c r="CU18" s="765"/>
      <c r="CV18" s="766"/>
      <c r="CW18" s="764"/>
      <c r="CX18" s="765"/>
      <c r="CY18" s="765"/>
      <c r="CZ18" s="765"/>
      <c r="DA18" s="766"/>
      <c r="DB18" s="764"/>
      <c r="DC18" s="765"/>
      <c r="DD18" s="765"/>
      <c r="DE18" s="765"/>
      <c r="DF18" s="766"/>
      <c r="DG18" s="764"/>
      <c r="DH18" s="765"/>
      <c r="DI18" s="765"/>
      <c r="DJ18" s="765"/>
      <c r="DK18" s="766"/>
      <c r="DL18" s="764"/>
      <c r="DM18" s="765"/>
      <c r="DN18" s="765"/>
      <c r="DO18" s="765"/>
      <c r="DP18" s="766"/>
      <c r="DQ18" s="764"/>
      <c r="DR18" s="765"/>
      <c r="DS18" s="765"/>
      <c r="DT18" s="765"/>
      <c r="DU18" s="766"/>
      <c r="DV18" s="761"/>
      <c r="DW18" s="762"/>
      <c r="DX18" s="762"/>
      <c r="DY18" s="762"/>
      <c r="DZ18" s="767"/>
      <c r="EA18" s="216"/>
    </row>
    <row r="19" spans="1:131" s="217" customFormat="1" ht="26.25" customHeight="1" x14ac:dyDescent="0.2">
      <c r="A19" s="220">
        <v>13</v>
      </c>
      <c r="B19" s="768"/>
      <c r="C19" s="769"/>
      <c r="D19" s="769"/>
      <c r="E19" s="769"/>
      <c r="F19" s="769"/>
      <c r="G19" s="769"/>
      <c r="H19" s="769"/>
      <c r="I19" s="769"/>
      <c r="J19" s="769"/>
      <c r="K19" s="769"/>
      <c r="L19" s="769"/>
      <c r="M19" s="769"/>
      <c r="N19" s="769"/>
      <c r="O19" s="769"/>
      <c r="P19" s="770"/>
      <c r="Q19" s="771"/>
      <c r="R19" s="772"/>
      <c r="S19" s="772"/>
      <c r="T19" s="772"/>
      <c r="U19" s="772"/>
      <c r="V19" s="772"/>
      <c r="W19" s="772"/>
      <c r="X19" s="772"/>
      <c r="Y19" s="772"/>
      <c r="Z19" s="772"/>
      <c r="AA19" s="772"/>
      <c r="AB19" s="772"/>
      <c r="AC19" s="772"/>
      <c r="AD19" s="772"/>
      <c r="AE19" s="773"/>
      <c r="AF19" s="774"/>
      <c r="AG19" s="775"/>
      <c r="AH19" s="775"/>
      <c r="AI19" s="775"/>
      <c r="AJ19" s="776"/>
      <c r="AK19" s="757"/>
      <c r="AL19" s="758"/>
      <c r="AM19" s="758"/>
      <c r="AN19" s="758"/>
      <c r="AO19" s="758"/>
      <c r="AP19" s="758"/>
      <c r="AQ19" s="758"/>
      <c r="AR19" s="758"/>
      <c r="AS19" s="758"/>
      <c r="AT19" s="758"/>
      <c r="AU19" s="759"/>
      <c r="AV19" s="759"/>
      <c r="AW19" s="759"/>
      <c r="AX19" s="759"/>
      <c r="AY19" s="760"/>
      <c r="AZ19" s="214"/>
      <c r="BA19" s="214"/>
      <c r="BB19" s="214"/>
      <c r="BC19" s="214"/>
      <c r="BD19" s="214"/>
      <c r="BE19" s="215"/>
      <c r="BF19" s="215"/>
      <c r="BG19" s="215"/>
      <c r="BH19" s="215"/>
      <c r="BI19" s="215"/>
      <c r="BJ19" s="215"/>
      <c r="BK19" s="215"/>
      <c r="BL19" s="215"/>
      <c r="BM19" s="215"/>
      <c r="BN19" s="215"/>
      <c r="BO19" s="215"/>
      <c r="BP19" s="215"/>
      <c r="BQ19" s="220">
        <v>13</v>
      </c>
      <c r="BR19" s="221"/>
      <c r="BS19" s="761"/>
      <c r="BT19" s="762"/>
      <c r="BU19" s="762"/>
      <c r="BV19" s="762"/>
      <c r="BW19" s="762"/>
      <c r="BX19" s="762"/>
      <c r="BY19" s="762"/>
      <c r="BZ19" s="762"/>
      <c r="CA19" s="762"/>
      <c r="CB19" s="762"/>
      <c r="CC19" s="762"/>
      <c r="CD19" s="762"/>
      <c r="CE19" s="762"/>
      <c r="CF19" s="762"/>
      <c r="CG19" s="763"/>
      <c r="CH19" s="764"/>
      <c r="CI19" s="765"/>
      <c r="CJ19" s="765"/>
      <c r="CK19" s="765"/>
      <c r="CL19" s="766"/>
      <c r="CM19" s="764"/>
      <c r="CN19" s="765"/>
      <c r="CO19" s="765"/>
      <c r="CP19" s="765"/>
      <c r="CQ19" s="766"/>
      <c r="CR19" s="764"/>
      <c r="CS19" s="765"/>
      <c r="CT19" s="765"/>
      <c r="CU19" s="765"/>
      <c r="CV19" s="766"/>
      <c r="CW19" s="764"/>
      <c r="CX19" s="765"/>
      <c r="CY19" s="765"/>
      <c r="CZ19" s="765"/>
      <c r="DA19" s="766"/>
      <c r="DB19" s="764"/>
      <c r="DC19" s="765"/>
      <c r="DD19" s="765"/>
      <c r="DE19" s="765"/>
      <c r="DF19" s="766"/>
      <c r="DG19" s="764"/>
      <c r="DH19" s="765"/>
      <c r="DI19" s="765"/>
      <c r="DJ19" s="765"/>
      <c r="DK19" s="766"/>
      <c r="DL19" s="764"/>
      <c r="DM19" s="765"/>
      <c r="DN19" s="765"/>
      <c r="DO19" s="765"/>
      <c r="DP19" s="766"/>
      <c r="DQ19" s="764"/>
      <c r="DR19" s="765"/>
      <c r="DS19" s="765"/>
      <c r="DT19" s="765"/>
      <c r="DU19" s="766"/>
      <c r="DV19" s="761"/>
      <c r="DW19" s="762"/>
      <c r="DX19" s="762"/>
      <c r="DY19" s="762"/>
      <c r="DZ19" s="767"/>
      <c r="EA19" s="216"/>
    </row>
    <row r="20" spans="1:131" s="217" customFormat="1" ht="26.25" customHeight="1" x14ac:dyDescent="0.2">
      <c r="A20" s="220">
        <v>14</v>
      </c>
      <c r="B20" s="768"/>
      <c r="C20" s="769"/>
      <c r="D20" s="769"/>
      <c r="E20" s="769"/>
      <c r="F20" s="769"/>
      <c r="G20" s="769"/>
      <c r="H20" s="769"/>
      <c r="I20" s="769"/>
      <c r="J20" s="769"/>
      <c r="K20" s="769"/>
      <c r="L20" s="769"/>
      <c r="M20" s="769"/>
      <c r="N20" s="769"/>
      <c r="O20" s="769"/>
      <c r="P20" s="770"/>
      <c r="Q20" s="771"/>
      <c r="R20" s="772"/>
      <c r="S20" s="772"/>
      <c r="T20" s="772"/>
      <c r="U20" s="772"/>
      <c r="V20" s="772"/>
      <c r="W20" s="772"/>
      <c r="X20" s="772"/>
      <c r="Y20" s="772"/>
      <c r="Z20" s="772"/>
      <c r="AA20" s="772"/>
      <c r="AB20" s="772"/>
      <c r="AC20" s="772"/>
      <c r="AD20" s="772"/>
      <c r="AE20" s="773"/>
      <c r="AF20" s="774"/>
      <c r="AG20" s="775"/>
      <c r="AH20" s="775"/>
      <c r="AI20" s="775"/>
      <c r="AJ20" s="776"/>
      <c r="AK20" s="757"/>
      <c r="AL20" s="758"/>
      <c r="AM20" s="758"/>
      <c r="AN20" s="758"/>
      <c r="AO20" s="758"/>
      <c r="AP20" s="758"/>
      <c r="AQ20" s="758"/>
      <c r="AR20" s="758"/>
      <c r="AS20" s="758"/>
      <c r="AT20" s="758"/>
      <c r="AU20" s="759"/>
      <c r="AV20" s="759"/>
      <c r="AW20" s="759"/>
      <c r="AX20" s="759"/>
      <c r="AY20" s="760"/>
      <c r="AZ20" s="214"/>
      <c r="BA20" s="214"/>
      <c r="BB20" s="214"/>
      <c r="BC20" s="214"/>
      <c r="BD20" s="214"/>
      <c r="BE20" s="215"/>
      <c r="BF20" s="215"/>
      <c r="BG20" s="215"/>
      <c r="BH20" s="215"/>
      <c r="BI20" s="215"/>
      <c r="BJ20" s="215"/>
      <c r="BK20" s="215"/>
      <c r="BL20" s="215"/>
      <c r="BM20" s="215"/>
      <c r="BN20" s="215"/>
      <c r="BO20" s="215"/>
      <c r="BP20" s="215"/>
      <c r="BQ20" s="220">
        <v>14</v>
      </c>
      <c r="BR20" s="221"/>
      <c r="BS20" s="761"/>
      <c r="BT20" s="762"/>
      <c r="BU20" s="762"/>
      <c r="BV20" s="762"/>
      <c r="BW20" s="762"/>
      <c r="BX20" s="762"/>
      <c r="BY20" s="762"/>
      <c r="BZ20" s="762"/>
      <c r="CA20" s="762"/>
      <c r="CB20" s="762"/>
      <c r="CC20" s="762"/>
      <c r="CD20" s="762"/>
      <c r="CE20" s="762"/>
      <c r="CF20" s="762"/>
      <c r="CG20" s="763"/>
      <c r="CH20" s="764"/>
      <c r="CI20" s="765"/>
      <c r="CJ20" s="765"/>
      <c r="CK20" s="765"/>
      <c r="CL20" s="766"/>
      <c r="CM20" s="764"/>
      <c r="CN20" s="765"/>
      <c r="CO20" s="765"/>
      <c r="CP20" s="765"/>
      <c r="CQ20" s="766"/>
      <c r="CR20" s="764"/>
      <c r="CS20" s="765"/>
      <c r="CT20" s="765"/>
      <c r="CU20" s="765"/>
      <c r="CV20" s="766"/>
      <c r="CW20" s="764"/>
      <c r="CX20" s="765"/>
      <c r="CY20" s="765"/>
      <c r="CZ20" s="765"/>
      <c r="DA20" s="766"/>
      <c r="DB20" s="764"/>
      <c r="DC20" s="765"/>
      <c r="DD20" s="765"/>
      <c r="DE20" s="765"/>
      <c r="DF20" s="766"/>
      <c r="DG20" s="764"/>
      <c r="DH20" s="765"/>
      <c r="DI20" s="765"/>
      <c r="DJ20" s="765"/>
      <c r="DK20" s="766"/>
      <c r="DL20" s="764"/>
      <c r="DM20" s="765"/>
      <c r="DN20" s="765"/>
      <c r="DO20" s="765"/>
      <c r="DP20" s="766"/>
      <c r="DQ20" s="764"/>
      <c r="DR20" s="765"/>
      <c r="DS20" s="765"/>
      <c r="DT20" s="765"/>
      <c r="DU20" s="766"/>
      <c r="DV20" s="761"/>
      <c r="DW20" s="762"/>
      <c r="DX20" s="762"/>
      <c r="DY20" s="762"/>
      <c r="DZ20" s="767"/>
      <c r="EA20" s="216"/>
    </row>
    <row r="21" spans="1:131" s="217" customFormat="1" ht="26.25" customHeight="1" thickBot="1" x14ac:dyDescent="0.25">
      <c r="A21" s="220">
        <v>15</v>
      </c>
      <c r="B21" s="768"/>
      <c r="C21" s="769"/>
      <c r="D21" s="769"/>
      <c r="E21" s="769"/>
      <c r="F21" s="769"/>
      <c r="G21" s="769"/>
      <c r="H21" s="769"/>
      <c r="I21" s="769"/>
      <c r="J21" s="769"/>
      <c r="K21" s="769"/>
      <c r="L21" s="769"/>
      <c r="M21" s="769"/>
      <c r="N21" s="769"/>
      <c r="O21" s="769"/>
      <c r="P21" s="770"/>
      <c r="Q21" s="771"/>
      <c r="R21" s="772"/>
      <c r="S21" s="772"/>
      <c r="T21" s="772"/>
      <c r="U21" s="772"/>
      <c r="V21" s="772"/>
      <c r="W21" s="772"/>
      <c r="X21" s="772"/>
      <c r="Y21" s="772"/>
      <c r="Z21" s="772"/>
      <c r="AA21" s="772"/>
      <c r="AB21" s="772"/>
      <c r="AC21" s="772"/>
      <c r="AD21" s="772"/>
      <c r="AE21" s="773"/>
      <c r="AF21" s="774"/>
      <c r="AG21" s="775"/>
      <c r="AH21" s="775"/>
      <c r="AI21" s="775"/>
      <c r="AJ21" s="776"/>
      <c r="AK21" s="757"/>
      <c r="AL21" s="758"/>
      <c r="AM21" s="758"/>
      <c r="AN21" s="758"/>
      <c r="AO21" s="758"/>
      <c r="AP21" s="758"/>
      <c r="AQ21" s="758"/>
      <c r="AR21" s="758"/>
      <c r="AS21" s="758"/>
      <c r="AT21" s="758"/>
      <c r="AU21" s="759"/>
      <c r="AV21" s="759"/>
      <c r="AW21" s="759"/>
      <c r="AX21" s="759"/>
      <c r="AY21" s="760"/>
      <c r="AZ21" s="214"/>
      <c r="BA21" s="214"/>
      <c r="BB21" s="214"/>
      <c r="BC21" s="214"/>
      <c r="BD21" s="214"/>
      <c r="BE21" s="215"/>
      <c r="BF21" s="215"/>
      <c r="BG21" s="215"/>
      <c r="BH21" s="215"/>
      <c r="BI21" s="215"/>
      <c r="BJ21" s="215"/>
      <c r="BK21" s="215"/>
      <c r="BL21" s="215"/>
      <c r="BM21" s="215"/>
      <c r="BN21" s="215"/>
      <c r="BO21" s="215"/>
      <c r="BP21" s="215"/>
      <c r="BQ21" s="220">
        <v>15</v>
      </c>
      <c r="BR21" s="221"/>
      <c r="BS21" s="761"/>
      <c r="BT21" s="762"/>
      <c r="BU21" s="762"/>
      <c r="BV21" s="762"/>
      <c r="BW21" s="762"/>
      <c r="BX21" s="762"/>
      <c r="BY21" s="762"/>
      <c r="BZ21" s="762"/>
      <c r="CA21" s="762"/>
      <c r="CB21" s="762"/>
      <c r="CC21" s="762"/>
      <c r="CD21" s="762"/>
      <c r="CE21" s="762"/>
      <c r="CF21" s="762"/>
      <c r="CG21" s="763"/>
      <c r="CH21" s="764"/>
      <c r="CI21" s="765"/>
      <c r="CJ21" s="765"/>
      <c r="CK21" s="765"/>
      <c r="CL21" s="766"/>
      <c r="CM21" s="764"/>
      <c r="CN21" s="765"/>
      <c r="CO21" s="765"/>
      <c r="CP21" s="765"/>
      <c r="CQ21" s="766"/>
      <c r="CR21" s="764"/>
      <c r="CS21" s="765"/>
      <c r="CT21" s="765"/>
      <c r="CU21" s="765"/>
      <c r="CV21" s="766"/>
      <c r="CW21" s="764"/>
      <c r="CX21" s="765"/>
      <c r="CY21" s="765"/>
      <c r="CZ21" s="765"/>
      <c r="DA21" s="766"/>
      <c r="DB21" s="764"/>
      <c r="DC21" s="765"/>
      <c r="DD21" s="765"/>
      <c r="DE21" s="765"/>
      <c r="DF21" s="766"/>
      <c r="DG21" s="764"/>
      <c r="DH21" s="765"/>
      <c r="DI21" s="765"/>
      <c r="DJ21" s="765"/>
      <c r="DK21" s="766"/>
      <c r="DL21" s="764"/>
      <c r="DM21" s="765"/>
      <c r="DN21" s="765"/>
      <c r="DO21" s="765"/>
      <c r="DP21" s="766"/>
      <c r="DQ21" s="764"/>
      <c r="DR21" s="765"/>
      <c r="DS21" s="765"/>
      <c r="DT21" s="765"/>
      <c r="DU21" s="766"/>
      <c r="DV21" s="761"/>
      <c r="DW21" s="762"/>
      <c r="DX21" s="762"/>
      <c r="DY21" s="762"/>
      <c r="DZ21" s="767"/>
      <c r="EA21" s="216"/>
    </row>
    <row r="22" spans="1:131" s="217" customFormat="1" ht="26.25" customHeight="1" x14ac:dyDescent="0.2">
      <c r="A22" s="220">
        <v>16</v>
      </c>
      <c r="B22" s="768"/>
      <c r="C22" s="769"/>
      <c r="D22" s="769"/>
      <c r="E22" s="769"/>
      <c r="F22" s="769"/>
      <c r="G22" s="769"/>
      <c r="H22" s="769"/>
      <c r="I22" s="769"/>
      <c r="J22" s="769"/>
      <c r="K22" s="769"/>
      <c r="L22" s="769"/>
      <c r="M22" s="769"/>
      <c r="N22" s="769"/>
      <c r="O22" s="769"/>
      <c r="P22" s="770"/>
      <c r="Q22" s="787"/>
      <c r="R22" s="788"/>
      <c r="S22" s="788"/>
      <c r="T22" s="788"/>
      <c r="U22" s="788"/>
      <c r="V22" s="788"/>
      <c r="W22" s="788"/>
      <c r="X22" s="788"/>
      <c r="Y22" s="788"/>
      <c r="Z22" s="788"/>
      <c r="AA22" s="788"/>
      <c r="AB22" s="788"/>
      <c r="AC22" s="788"/>
      <c r="AD22" s="788"/>
      <c r="AE22" s="789"/>
      <c r="AF22" s="774"/>
      <c r="AG22" s="775"/>
      <c r="AH22" s="775"/>
      <c r="AI22" s="775"/>
      <c r="AJ22" s="776"/>
      <c r="AK22" s="790"/>
      <c r="AL22" s="791"/>
      <c r="AM22" s="791"/>
      <c r="AN22" s="791"/>
      <c r="AO22" s="791"/>
      <c r="AP22" s="791"/>
      <c r="AQ22" s="791"/>
      <c r="AR22" s="791"/>
      <c r="AS22" s="791"/>
      <c r="AT22" s="791"/>
      <c r="AU22" s="792"/>
      <c r="AV22" s="792"/>
      <c r="AW22" s="792"/>
      <c r="AX22" s="792"/>
      <c r="AY22" s="793"/>
      <c r="AZ22" s="794" t="s">
        <v>378</v>
      </c>
      <c r="BA22" s="794"/>
      <c r="BB22" s="794"/>
      <c r="BC22" s="794"/>
      <c r="BD22" s="795"/>
      <c r="BE22" s="215"/>
      <c r="BF22" s="215"/>
      <c r="BG22" s="215"/>
      <c r="BH22" s="215"/>
      <c r="BI22" s="215"/>
      <c r="BJ22" s="215"/>
      <c r="BK22" s="215"/>
      <c r="BL22" s="215"/>
      <c r="BM22" s="215"/>
      <c r="BN22" s="215"/>
      <c r="BO22" s="215"/>
      <c r="BP22" s="215"/>
      <c r="BQ22" s="220">
        <v>16</v>
      </c>
      <c r="BR22" s="221"/>
      <c r="BS22" s="761"/>
      <c r="BT22" s="762"/>
      <c r="BU22" s="762"/>
      <c r="BV22" s="762"/>
      <c r="BW22" s="762"/>
      <c r="BX22" s="762"/>
      <c r="BY22" s="762"/>
      <c r="BZ22" s="762"/>
      <c r="CA22" s="762"/>
      <c r="CB22" s="762"/>
      <c r="CC22" s="762"/>
      <c r="CD22" s="762"/>
      <c r="CE22" s="762"/>
      <c r="CF22" s="762"/>
      <c r="CG22" s="763"/>
      <c r="CH22" s="764"/>
      <c r="CI22" s="765"/>
      <c r="CJ22" s="765"/>
      <c r="CK22" s="765"/>
      <c r="CL22" s="766"/>
      <c r="CM22" s="764"/>
      <c r="CN22" s="765"/>
      <c r="CO22" s="765"/>
      <c r="CP22" s="765"/>
      <c r="CQ22" s="766"/>
      <c r="CR22" s="764"/>
      <c r="CS22" s="765"/>
      <c r="CT22" s="765"/>
      <c r="CU22" s="765"/>
      <c r="CV22" s="766"/>
      <c r="CW22" s="764"/>
      <c r="CX22" s="765"/>
      <c r="CY22" s="765"/>
      <c r="CZ22" s="765"/>
      <c r="DA22" s="766"/>
      <c r="DB22" s="764"/>
      <c r="DC22" s="765"/>
      <c r="DD22" s="765"/>
      <c r="DE22" s="765"/>
      <c r="DF22" s="766"/>
      <c r="DG22" s="764"/>
      <c r="DH22" s="765"/>
      <c r="DI22" s="765"/>
      <c r="DJ22" s="765"/>
      <c r="DK22" s="766"/>
      <c r="DL22" s="764"/>
      <c r="DM22" s="765"/>
      <c r="DN22" s="765"/>
      <c r="DO22" s="765"/>
      <c r="DP22" s="766"/>
      <c r="DQ22" s="764"/>
      <c r="DR22" s="765"/>
      <c r="DS22" s="765"/>
      <c r="DT22" s="765"/>
      <c r="DU22" s="766"/>
      <c r="DV22" s="761"/>
      <c r="DW22" s="762"/>
      <c r="DX22" s="762"/>
      <c r="DY22" s="762"/>
      <c r="DZ22" s="767"/>
      <c r="EA22" s="216"/>
    </row>
    <row r="23" spans="1:131" s="217" customFormat="1" ht="26.25" customHeight="1" thickBot="1" x14ac:dyDescent="0.25">
      <c r="A23" s="222" t="s">
        <v>379</v>
      </c>
      <c r="B23" s="777" t="s">
        <v>380</v>
      </c>
      <c r="C23" s="778"/>
      <c r="D23" s="778"/>
      <c r="E23" s="778"/>
      <c r="F23" s="778"/>
      <c r="G23" s="778"/>
      <c r="H23" s="778"/>
      <c r="I23" s="778"/>
      <c r="J23" s="778"/>
      <c r="K23" s="778"/>
      <c r="L23" s="778"/>
      <c r="M23" s="778"/>
      <c r="N23" s="778"/>
      <c r="O23" s="778"/>
      <c r="P23" s="779"/>
      <c r="Q23" s="780"/>
      <c r="R23" s="781"/>
      <c r="S23" s="781"/>
      <c r="T23" s="781"/>
      <c r="U23" s="781"/>
      <c r="V23" s="781"/>
      <c r="W23" s="781"/>
      <c r="X23" s="781"/>
      <c r="Y23" s="781"/>
      <c r="Z23" s="781"/>
      <c r="AA23" s="781"/>
      <c r="AB23" s="781"/>
      <c r="AC23" s="781"/>
      <c r="AD23" s="781"/>
      <c r="AE23" s="782"/>
      <c r="AF23" s="783">
        <v>212</v>
      </c>
      <c r="AG23" s="781"/>
      <c r="AH23" s="781"/>
      <c r="AI23" s="781"/>
      <c r="AJ23" s="784"/>
      <c r="AK23" s="785"/>
      <c r="AL23" s="786"/>
      <c r="AM23" s="786"/>
      <c r="AN23" s="786"/>
      <c r="AO23" s="786"/>
      <c r="AP23" s="781"/>
      <c r="AQ23" s="781"/>
      <c r="AR23" s="781"/>
      <c r="AS23" s="781"/>
      <c r="AT23" s="781"/>
      <c r="AU23" s="797"/>
      <c r="AV23" s="797"/>
      <c r="AW23" s="797"/>
      <c r="AX23" s="797"/>
      <c r="AY23" s="798"/>
      <c r="AZ23" s="799" t="s">
        <v>122</v>
      </c>
      <c r="BA23" s="800"/>
      <c r="BB23" s="800"/>
      <c r="BC23" s="800"/>
      <c r="BD23" s="801"/>
      <c r="BE23" s="215"/>
      <c r="BF23" s="215"/>
      <c r="BG23" s="215"/>
      <c r="BH23" s="215"/>
      <c r="BI23" s="215"/>
      <c r="BJ23" s="215"/>
      <c r="BK23" s="215"/>
      <c r="BL23" s="215"/>
      <c r="BM23" s="215"/>
      <c r="BN23" s="215"/>
      <c r="BO23" s="215"/>
      <c r="BP23" s="215"/>
      <c r="BQ23" s="220">
        <v>17</v>
      </c>
      <c r="BR23" s="221"/>
      <c r="BS23" s="761"/>
      <c r="BT23" s="762"/>
      <c r="BU23" s="762"/>
      <c r="BV23" s="762"/>
      <c r="BW23" s="762"/>
      <c r="BX23" s="762"/>
      <c r="BY23" s="762"/>
      <c r="BZ23" s="762"/>
      <c r="CA23" s="762"/>
      <c r="CB23" s="762"/>
      <c r="CC23" s="762"/>
      <c r="CD23" s="762"/>
      <c r="CE23" s="762"/>
      <c r="CF23" s="762"/>
      <c r="CG23" s="763"/>
      <c r="CH23" s="764"/>
      <c r="CI23" s="765"/>
      <c r="CJ23" s="765"/>
      <c r="CK23" s="765"/>
      <c r="CL23" s="766"/>
      <c r="CM23" s="764"/>
      <c r="CN23" s="765"/>
      <c r="CO23" s="765"/>
      <c r="CP23" s="765"/>
      <c r="CQ23" s="766"/>
      <c r="CR23" s="764"/>
      <c r="CS23" s="765"/>
      <c r="CT23" s="765"/>
      <c r="CU23" s="765"/>
      <c r="CV23" s="766"/>
      <c r="CW23" s="764"/>
      <c r="CX23" s="765"/>
      <c r="CY23" s="765"/>
      <c r="CZ23" s="765"/>
      <c r="DA23" s="766"/>
      <c r="DB23" s="764"/>
      <c r="DC23" s="765"/>
      <c r="DD23" s="765"/>
      <c r="DE23" s="765"/>
      <c r="DF23" s="766"/>
      <c r="DG23" s="764"/>
      <c r="DH23" s="765"/>
      <c r="DI23" s="765"/>
      <c r="DJ23" s="765"/>
      <c r="DK23" s="766"/>
      <c r="DL23" s="764"/>
      <c r="DM23" s="765"/>
      <c r="DN23" s="765"/>
      <c r="DO23" s="765"/>
      <c r="DP23" s="766"/>
      <c r="DQ23" s="764"/>
      <c r="DR23" s="765"/>
      <c r="DS23" s="765"/>
      <c r="DT23" s="765"/>
      <c r="DU23" s="766"/>
      <c r="DV23" s="761"/>
      <c r="DW23" s="762"/>
      <c r="DX23" s="762"/>
      <c r="DY23" s="762"/>
      <c r="DZ23" s="767"/>
      <c r="EA23" s="216"/>
    </row>
    <row r="24" spans="1:131" s="217" customFormat="1" ht="26.25" customHeight="1" x14ac:dyDescent="0.2">
      <c r="A24" s="796" t="s">
        <v>381</v>
      </c>
      <c r="B24" s="796"/>
      <c r="C24" s="796"/>
      <c r="D24" s="796"/>
      <c r="E24" s="796"/>
      <c r="F24" s="796"/>
      <c r="G24" s="796"/>
      <c r="H24" s="796"/>
      <c r="I24" s="796"/>
      <c r="J24" s="796"/>
      <c r="K24" s="796"/>
      <c r="L24" s="796"/>
      <c r="M24" s="796"/>
      <c r="N24" s="796"/>
      <c r="O24" s="796"/>
      <c r="P24" s="796"/>
      <c r="Q24" s="796"/>
      <c r="R24" s="796"/>
      <c r="S24" s="796"/>
      <c r="T24" s="796"/>
      <c r="U24" s="796"/>
      <c r="V24" s="796"/>
      <c r="W24" s="796"/>
      <c r="X24" s="796"/>
      <c r="Y24" s="796"/>
      <c r="Z24" s="796"/>
      <c r="AA24" s="796"/>
      <c r="AB24" s="796"/>
      <c r="AC24" s="796"/>
      <c r="AD24" s="796"/>
      <c r="AE24" s="796"/>
      <c r="AF24" s="796"/>
      <c r="AG24" s="796"/>
      <c r="AH24" s="796"/>
      <c r="AI24" s="796"/>
      <c r="AJ24" s="796"/>
      <c r="AK24" s="796"/>
      <c r="AL24" s="796"/>
      <c r="AM24" s="796"/>
      <c r="AN24" s="796"/>
      <c r="AO24" s="796"/>
      <c r="AP24" s="796"/>
      <c r="AQ24" s="796"/>
      <c r="AR24" s="796"/>
      <c r="AS24" s="796"/>
      <c r="AT24" s="796"/>
      <c r="AU24" s="796"/>
      <c r="AV24" s="796"/>
      <c r="AW24" s="796"/>
      <c r="AX24" s="796"/>
      <c r="AY24" s="796"/>
      <c r="AZ24" s="214"/>
      <c r="BA24" s="214"/>
      <c r="BB24" s="214"/>
      <c r="BC24" s="214"/>
      <c r="BD24" s="214"/>
      <c r="BE24" s="215"/>
      <c r="BF24" s="215"/>
      <c r="BG24" s="215"/>
      <c r="BH24" s="215"/>
      <c r="BI24" s="215"/>
      <c r="BJ24" s="215"/>
      <c r="BK24" s="215"/>
      <c r="BL24" s="215"/>
      <c r="BM24" s="215"/>
      <c r="BN24" s="215"/>
      <c r="BO24" s="215"/>
      <c r="BP24" s="215"/>
      <c r="BQ24" s="220">
        <v>18</v>
      </c>
      <c r="BR24" s="221"/>
      <c r="BS24" s="761"/>
      <c r="BT24" s="762"/>
      <c r="BU24" s="762"/>
      <c r="BV24" s="762"/>
      <c r="BW24" s="762"/>
      <c r="BX24" s="762"/>
      <c r="BY24" s="762"/>
      <c r="BZ24" s="762"/>
      <c r="CA24" s="762"/>
      <c r="CB24" s="762"/>
      <c r="CC24" s="762"/>
      <c r="CD24" s="762"/>
      <c r="CE24" s="762"/>
      <c r="CF24" s="762"/>
      <c r="CG24" s="763"/>
      <c r="CH24" s="764"/>
      <c r="CI24" s="765"/>
      <c r="CJ24" s="765"/>
      <c r="CK24" s="765"/>
      <c r="CL24" s="766"/>
      <c r="CM24" s="764"/>
      <c r="CN24" s="765"/>
      <c r="CO24" s="765"/>
      <c r="CP24" s="765"/>
      <c r="CQ24" s="766"/>
      <c r="CR24" s="764"/>
      <c r="CS24" s="765"/>
      <c r="CT24" s="765"/>
      <c r="CU24" s="765"/>
      <c r="CV24" s="766"/>
      <c r="CW24" s="764"/>
      <c r="CX24" s="765"/>
      <c r="CY24" s="765"/>
      <c r="CZ24" s="765"/>
      <c r="DA24" s="766"/>
      <c r="DB24" s="764"/>
      <c r="DC24" s="765"/>
      <c r="DD24" s="765"/>
      <c r="DE24" s="765"/>
      <c r="DF24" s="766"/>
      <c r="DG24" s="764"/>
      <c r="DH24" s="765"/>
      <c r="DI24" s="765"/>
      <c r="DJ24" s="765"/>
      <c r="DK24" s="766"/>
      <c r="DL24" s="764"/>
      <c r="DM24" s="765"/>
      <c r="DN24" s="765"/>
      <c r="DO24" s="765"/>
      <c r="DP24" s="766"/>
      <c r="DQ24" s="764"/>
      <c r="DR24" s="765"/>
      <c r="DS24" s="765"/>
      <c r="DT24" s="765"/>
      <c r="DU24" s="766"/>
      <c r="DV24" s="761"/>
      <c r="DW24" s="762"/>
      <c r="DX24" s="762"/>
      <c r="DY24" s="762"/>
      <c r="DZ24" s="767"/>
      <c r="EA24" s="216"/>
    </row>
    <row r="25" spans="1:131" ht="26.25" customHeight="1" thickBot="1" x14ac:dyDescent="0.25">
      <c r="A25" s="713" t="s">
        <v>382</v>
      </c>
      <c r="B25" s="713"/>
      <c r="C25" s="713"/>
      <c r="D25" s="713"/>
      <c r="E25" s="713"/>
      <c r="F25" s="713"/>
      <c r="G25" s="713"/>
      <c r="H25" s="713"/>
      <c r="I25" s="713"/>
      <c r="J25" s="713"/>
      <c r="K25" s="713"/>
      <c r="L25" s="713"/>
      <c r="M25" s="713"/>
      <c r="N25" s="713"/>
      <c r="O25" s="713"/>
      <c r="P25" s="713"/>
      <c r="Q25" s="713"/>
      <c r="R25" s="713"/>
      <c r="S25" s="713"/>
      <c r="T25" s="713"/>
      <c r="U25" s="713"/>
      <c r="V25" s="713"/>
      <c r="W25" s="713"/>
      <c r="X25" s="713"/>
      <c r="Y25" s="713"/>
      <c r="Z25" s="713"/>
      <c r="AA25" s="713"/>
      <c r="AB25" s="713"/>
      <c r="AC25" s="713"/>
      <c r="AD25" s="713"/>
      <c r="AE25" s="713"/>
      <c r="AF25" s="713"/>
      <c r="AG25" s="713"/>
      <c r="AH25" s="713"/>
      <c r="AI25" s="713"/>
      <c r="AJ25" s="713"/>
      <c r="AK25" s="713"/>
      <c r="AL25" s="713"/>
      <c r="AM25" s="713"/>
      <c r="AN25" s="713"/>
      <c r="AO25" s="713"/>
      <c r="AP25" s="713"/>
      <c r="AQ25" s="713"/>
      <c r="AR25" s="713"/>
      <c r="AS25" s="713"/>
      <c r="AT25" s="713"/>
      <c r="AU25" s="713"/>
      <c r="AV25" s="713"/>
      <c r="AW25" s="713"/>
      <c r="AX25" s="713"/>
      <c r="AY25" s="713"/>
      <c r="AZ25" s="713"/>
      <c r="BA25" s="713"/>
      <c r="BB25" s="713"/>
      <c r="BC25" s="713"/>
      <c r="BD25" s="713"/>
      <c r="BE25" s="713"/>
      <c r="BF25" s="713"/>
      <c r="BG25" s="713"/>
      <c r="BH25" s="713"/>
      <c r="BI25" s="713"/>
      <c r="BJ25" s="214"/>
      <c r="BK25" s="214"/>
      <c r="BL25" s="214"/>
      <c r="BM25" s="214"/>
      <c r="BN25" s="214"/>
      <c r="BO25" s="223"/>
      <c r="BP25" s="223"/>
      <c r="BQ25" s="220">
        <v>19</v>
      </c>
      <c r="BR25" s="221"/>
      <c r="BS25" s="761"/>
      <c r="BT25" s="762"/>
      <c r="BU25" s="762"/>
      <c r="BV25" s="762"/>
      <c r="BW25" s="762"/>
      <c r="BX25" s="762"/>
      <c r="BY25" s="762"/>
      <c r="BZ25" s="762"/>
      <c r="CA25" s="762"/>
      <c r="CB25" s="762"/>
      <c r="CC25" s="762"/>
      <c r="CD25" s="762"/>
      <c r="CE25" s="762"/>
      <c r="CF25" s="762"/>
      <c r="CG25" s="763"/>
      <c r="CH25" s="764"/>
      <c r="CI25" s="765"/>
      <c r="CJ25" s="765"/>
      <c r="CK25" s="765"/>
      <c r="CL25" s="766"/>
      <c r="CM25" s="764"/>
      <c r="CN25" s="765"/>
      <c r="CO25" s="765"/>
      <c r="CP25" s="765"/>
      <c r="CQ25" s="766"/>
      <c r="CR25" s="764"/>
      <c r="CS25" s="765"/>
      <c r="CT25" s="765"/>
      <c r="CU25" s="765"/>
      <c r="CV25" s="766"/>
      <c r="CW25" s="764"/>
      <c r="CX25" s="765"/>
      <c r="CY25" s="765"/>
      <c r="CZ25" s="765"/>
      <c r="DA25" s="766"/>
      <c r="DB25" s="764"/>
      <c r="DC25" s="765"/>
      <c r="DD25" s="765"/>
      <c r="DE25" s="765"/>
      <c r="DF25" s="766"/>
      <c r="DG25" s="764"/>
      <c r="DH25" s="765"/>
      <c r="DI25" s="765"/>
      <c r="DJ25" s="765"/>
      <c r="DK25" s="766"/>
      <c r="DL25" s="764"/>
      <c r="DM25" s="765"/>
      <c r="DN25" s="765"/>
      <c r="DO25" s="765"/>
      <c r="DP25" s="766"/>
      <c r="DQ25" s="764"/>
      <c r="DR25" s="765"/>
      <c r="DS25" s="765"/>
      <c r="DT25" s="765"/>
      <c r="DU25" s="766"/>
      <c r="DV25" s="761"/>
      <c r="DW25" s="762"/>
      <c r="DX25" s="762"/>
      <c r="DY25" s="762"/>
      <c r="DZ25" s="767"/>
      <c r="EA25" s="212"/>
    </row>
    <row r="26" spans="1:131" ht="26.25" customHeight="1" x14ac:dyDescent="0.2">
      <c r="A26" s="715" t="s">
        <v>358</v>
      </c>
      <c r="B26" s="716"/>
      <c r="C26" s="716"/>
      <c r="D26" s="716"/>
      <c r="E26" s="716"/>
      <c r="F26" s="716"/>
      <c r="G26" s="716"/>
      <c r="H26" s="716"/>
      <c r="I26" s="716"/>
      <c r="J26" s="716"/>
      <c r="K26" s="716"/>
      <c r="L26" s="716"/>
      <c r="M26" s="716"/>
      <c r="N26" s="716"/>
      <c r="O26" s="716"/>
      <c r="P26" s="717"/>
      <c r="Q26" s="721" t="s">
        <v>383</v>
      </c>
      <c r="R26" s="722"/>
      <c r="S26" s="722"/>
      <c r="T26" s="722"/>
      <c r="U26" s="723"/>
      <c r="V26" s="721" t="s">
        <v>384</v>
      </c>
      <c r="W26" s="722"/>
      <c r="X26" s="722"/>
      <c r="Y26" s="722"/>
      <c r="Z26" s="723"/>
      <c r="AA26" s="721" t="s">
        <v>385</v>
      </c>
      <c r="AB26" s="722"/>
      <c r="AC26" s="722"/>
      <c r="AD26" s="722"/>
      <c r="AE26" s="722"/>
      <c r="AF26" s="802" t="s">
        <v>386</v>
      </c>
      <c r="AG26" s="803"/>
      <c r="AH26" s="803"/>
      <c r="AI26" s="803"/>
      <c r="AJ26" s="804"/>
      <c r="AK26" s="722" t="s">
        <v>387</v>
      </c>
      <c r="AL26" s="722"/>
      <c r="AM26" s="722"/>
      <c r="AN26" s="722"/>
      <c r="AO26" s="723"/>
      <c r="AP26" s="721" t="s">
        <v>388</v>
      </c>
      <c r="AQ26" s="722"/>
      <c r="AR26" s="722"/>
      <c r="AS26" s="722"/>
      <c r="AT26" s="723"/>
      <c r="AU26" s="721" t="s">
        <v>389</v>
      </c>
      <c r="AV26" s="722"/>
      <c r="AW26" s="722"/>
      <c r="AX26" s="722"/>
      <c r="AY26" s="723"/>
      <c r="AZ26" s="721" t="s">
        <v>390</v>
      </c>
      <c r="BA26" s="722"/>
      <c r="BB26" s="722"/>
      <c r="BC26" s="722"/>
      <c r="BD26" s="723"/>
      <c r="BE26" s="721" t="s">
        <v>365</v>
      </c>
      <c r="BF26" s="722"/>
      <c r="BG26" s="722"/>
      <c r="BH26" s="722"/>
      <c r="BI26" s="728"/>
      <c r="BJ26" s="214"/>
      <c r="BK26" s="214"/>
      <c r="BL26" s="214"/>
      <c r="BM26" s="214"/>
      <c r="BN26" s="214"/>
      <c r="BO26" s="223"/>
      <c r="BP26" s="223"/>
      <c r="BQ26" s="220">
        <v>20</v>
      </c>
      <c r="BR26" s="221"/>
      <c r="BS26" s="761"/>
      <c r="BT26" s="762"/>
      <c r="BU26" s="762"/>
      <c r="BV26" s="762"/>
      <c r="BW26" s="762"/>
      <c r="BX26" s="762"/>
      <c r="BY26" s="762"/>
      <c r="BZ26" s="762"/>
      <c r="CA26" s="762"/>
      <c r="CB26" s="762"/>
      <c r="CC26" s="762"/>
      <c r="CD26" s="762"/>
      <c r="CE26" s="762"/>
      <c r="CF26" s="762"/>
      <c r="CG26" s="763"/>
      <c r="CH26" s="764"/>
      <c r="CI26" s="765"/>
      <c r="CJ26" s="765"/>
      <c r="CK26" s="765"/>
      <c r="CL26" s="766"/>
      <c r="CM26" s="764"/>
      <c r="CN26" s="765"/>
      <c r="CO26" s="765"/>
      <c r="CP26" s="765"/>
      <c r="CQ26" s="766"/>
      <c r="CR26" s="764"/>
      <c r="CS26" s="765"/>
      <c r="CT26" s="765"/>
      <c r="CU26" s="765"/>
      <c r="CV26" s="766"/>
      <c r="CW26" s="764"/>
      <c r="CX26" s="765"/>
      <c r="CY26" s="765"/>
      <c r="CZ26" s="765"/>
      <c r="DA26" s="766"/>
      <c r="DB26" s="764"/>
      <c r="DC26" s="765"/>
      <c r="DD26" s="765"/>
      <c r="DE26" s="765"/>
      <c r="DF26" s="766"/>
      <c r="DG26" s="764"/>
      <c r="DH26" s="765"/>
      <c r="DI26" s="765"/>
      <c r="DJ26" s="765"/>
      <c r="DK26" s="766"/>
      <c r="DL26" s="764"/>
      <c r="DM26" s="765"/>
      <c r="DN26" s="765"/>
      <c r="DO26" s="765"/>
      <c r="DP26" s="766"/>
      <c r="DQ26" s="764"/>
      <c r="DR26" s="765"/>
      <c r="DS26" s="765"/>
      <c r="DT26" s="765"/>
      <c r="DU26" s="766"/>
      <c r="DV26" s="761"/>
      <c r="DW26" s="762"/>
      <c r="DX26" s="762"/>
      <c r="DY26" s="762"/>
      <c r="DZ26" s="767"/>
      <c r="EA26" s="212"/>
    </row>
    <row r="27" spans="1:131" ht="26.25" customHeight="1" thickBot="1" x14ac:dyDescent="0.25">
      <c r="A27" s="718"/>
      <c r="B27" s="719"/>
      <c r="C27" s="719"/>
      <c r="D27" s="719"/>
      <c r="E27" s="719"/>
      <c r="F27" s="719"/>
      <c r="G27" s="719"/>
      <c r="H27" s="719"/>
      <c r="I27" s="719"/>
      <c r="J27" s="719"/>
      <c r="K27" s="719"/>
      <c r="L27" s="719"/>
      <c r="M27" s="719"/>
      <c r="N27" s="719"/>
      <c r="O27" s="719"/>
      <c r="P27" s="720"/>
      <c r="Q27" s="724"/>
      <c r="R27" s="725"/>
      <c r="S27" s="725"/>
      <c r="T27" s="725"/>
      <c r="U27" s="726"/>
      <c r="V27" s="724"/>
      <c r="W27" s="725"/>
      <c r="X27" s="725"/>
      <c r="Y27" s="725"/>
      <c r="Z27" s="726"/>
      <c r="AA27" s="724"/>
      <c r="AB27" s="725"/>
      <c r="AC27" s="725"/>
      <c r="AD27" s="725"/>
      <c r="AE27" s="725"/>
      <c r="AF27" s="805"/>
      <c r="AG27" s="806"/>
      <c r="AH27" s="806"/>
      <c r="AI27" s="806"/>
      <c r="AJ27" s="807"/>
      <c r="AK27" s="725"/>
      <c r="AL27" s="725"/>
      <c r="AM27" s="725"/>
      <c r="AN27" s="725"/>
      <c r="AO27" s="726"/>
      <c r="AP27" s="724"/>
      <c r="AQ27" s="725"/>
      <c r="AR27" s="725"/>
      <c r="AS27" s="725"/>
      <c r="AT27" s="726"/>
      <c r="AU27" s="724"/>
      <c r="AV27" s="725"/>
      <c r="AW27" s="725"/>
      <c r="AX27" s="725"/>
      <c r="AY27" s="726"/>
      <c r="AZ27" s="724"/>
      <c r="BA27" s="725"/>
      <c r="BB27" s="725"/>
      <c r="BC27" s="725"/>
      <c r="BD27" s="726"/>
      <c r="BE27" s="724"/>
      <c r="BF27" s="725"/>
      <c r="BG27" s="725"/>
      <c r="BH27" s="725"/>
      <c r="BI27" s="730"/>
      <c r="BJ27" s="214"/>
      <c r="BK27" s="214"/>
      <c r="BL27" s="214"/>
      <c r="BM27" s="214"/>
      <c r="BN27" s="214"/>
      <c r="BO27" s="223"/>
      <c r="BP27" s="223"/>
      <c r="BQ27" s="220">
        <v>21</v>
      </c>
      <c r="BR27" s="221"/>
      <c r="BS27" s="761"/>
      <c r="BT27" s="762"/>
      <c r="BU27" s="762"/>
      <c r="BV27" s="762"/>
      <c r="BW27" s="762"/>
      <c r="BX27" s="762"/>
      <c r="BY27" s="762"/>
      <c r="BZ27" s="762"/>
      <c r="CA27" s="762"/>
      <c r="CB27" s="762"/>
      <c r="CC27" s="762"/>
      <c r="CD27" s="762"/>
      <c r="CE27" s="762"/>
      <c r="CF27" s="762"/>
      <c r="CG27" s="763"/>
      <c r="CH27" s="764"/>
      <c r="CI27" s="765"/>
      <c r="CJ27" s="765"/>
      <c r="CK27" s="765"/>
      <c r="CL27" s="766"/>
      <c r="CM27" s="764"/>
      <c r="CN27" s="765"/>
      <c r="CO27" s="765"/>
      <c r="CP27" s="765"/>
      <c r="CQ27" s="766"/>
      <c r="CR27" s="764"/>
      <c r="CS27" s="765"/>
      <c r="CT27" s="765"/>
      <c r="CU27" s="765"/>
      <c r="CV27" s="766"/>
      <c r="CW27" s="764"/>
      <c r="CX27" s="765"/>
      <c r="CY27" s="765"/>
      <c r="CZ27" s="765"/>
      <c r="DA27" s="766"/>
      <c r="DB27" s="764"/>
      <c r="DC27" s="765"/>
      <c r="DD27" s="765"/>
      <c r="DE27" s="765"/>
      <c r="DF27" s="766"/>
      <c r="DG27" s="764"/>
      <c r="DH27" s="765"/>
      <c r="DI27" s="765"/>
      <c r="DJ27" s="765"/>
      <c r="DK27" s="766"/>
      <c r="DL27" s="764"/>
      <c r="DM27" s="765"/>
      <c r="DN27" s="765"/>
      <c r="DO27" s="765"/>
      <c r="DP27" s="766"/>
      <c r="DQ27" s="764"/>
      <c r="DR27" s="765"/>
      <c r="DS27" s="765"/>
      <c r="DT27" s="765"/>
      <c r="DU27" s="766"/>
      <c r="DV27" s="761"/>
      <c r="DW27" s="762"/>
      <c r="DX27" s="762"/>
      <c r="DY27" s="762"/>
      <c r="DZ27" s="767"/>
      <c r="EA27" s="212"/>
    </row>
    <row r="28" spans="1:131" ht="26.25" customHeight="1" thickTop="1" x14ac:dyDescent="0.2">
      <c r="A28" s="224">
        <v>1</v>
      </c>
      <c r="B28" s="737" t="s">
        <v>391</v>
      </c>
      <c r="C28" s="738"/>
      <c r="D28" s="738"/>
      <c r="E28" s="738"/>
      <c r="F28" s="738"/>
      <c r="G28" s="738"/>
      <c r="H28" s="738"/>
      <c r="I28" s="738"/>
      <c r="J28" s="738"/>
      <c r="K28" s="738"/>
      <c r="L28" s="738"/>
      <c r="M28" s="738"/>
      <c r="N28" s="738"/>
      <c r="O28" s="738"/>
      <c r="P28" s="739"/>
      <c r="Q28" s="810">
        <v>1791</v>
      </c>
      <c r="R28" s="811"/>
      <c r="S28" s="811"/>
      <c r="T28" s="811"/>
      <c r="U28" s="811"/>
      <c r="V28" s="811">
        <v>1731</v>
      </c>
      <c r="W28" s="811"/>
      <c r="X28" s="811"/>
      <c r="Y28" s="811"/>
      <c r="Z28" s="811"/>
      <c r="AA28" s="811">
        <v>60</v>
      </c>
      <c r="AB28" s="811"/>
      <c r="AC28" s="811"/>
      <c r="AD28" s="811"/>
      <c r="AE28" s="812"/>
      <c r="AF28" s="813">
        <v>60</v>
      </c>
      <c r="AG28" s="811"/>
      <c r="AH28" s="811"/>
      <c r="AI28" s="811"/>
      <c r="AJ28" s="814"/>
      <c r="AK28" s="815">
        <v>143</v>
      </c>
      <c r="AL28" s="816"/>
      <c r="AM28" s="816"/>
      <c r="AN28" s="816"/>
      <c r="AO28" s="816"/>
      <c r="AP28" s="816" t="s">
        <v>490</v>
      </c>
      <c r="AQ28" s="816"/>
      <c r="AR28" s="816"/>
      <c r="AS28" s="816"/>
      <c r="AT28" s="816"/>
      <c r="AU28" s="816" t="s">
        <v>490</v>
      </c>
      <c r="AV28" s="816"/>
      <c r="AW28" s="816"/>
      <c r="AX28" s="816"/>
      <c r="AY28" s="816"/>
      <c r="AZ28" s="817" t="s">
        <v>490</v>
      </c>
      <c r="BA28" s="817"/>
      <c r="BB28" s="817"/>
      <c r="BC28" s="817"/>
      <c r="BD28" s="817"/>
      <c r="BE28" s="808"/>
      <c r="BF28" s="808"/>
      <c r="BG28" s="808"/>
      <c r="BH28" s="808"/>
      <c r="BI28" s="809"/>
      <c r="BJ28" s="214"/>
      <c r="BK28" s="214"/>
      <c r="BL28" s="214"/>
      <c r="BM28" s="214"/>
      <c r="BN28" s="214"/>
      <c r="BO28" s="223"/>
      <c r="BP28" s="223"/>
      <c r="BQ28" s="220">
        <v>22</v>
      </c>
      <c r="BR28" s="221"/>
      <c r="BS28" s="761"/>
      <c r="BT28" s="762"/>
      <c r="BU28" s="762"/>
      <c r="BV28" s="762"/>
      <c r="BW28" s="762"/>
      <c r="BX28" s="762"/>
      <c r="BY28" s="762"/>
      <c r="BZ28" s="762"/>
      <c r="CA28" s="762"/>
      <c r="CB28" s="762"/>
      <c r="CC28" s="762"/>
      <c r="CD28" s="762"/>
      <c r="CE28" s="762"/>
      <c r="CF28" s="762"/>
      <c r="CG28" s="763"/>
      <c r="CH28" s="764"/>
      <c r="CI28" s="765"/>
      <c r="CJ28" s="765"/>
      <c r="CK28" s="765"/>
      <c r="CL28" s="766"/>
      <c r="CM28" s="764"/>
      <c r="CN28" s="765"/>
      <c r="CO28" s="765"/>
      <c r="CP28" s="765"/>
      <c r="CQ28" s="766"/>
      <c r="CR28" s="764"/>
      <c r="CS28" s="765"/>
      <c r="CT28" s="765"/>
      <c r="CU28" s="765"/>
      <c r="CV28" s="766"/>
      <c r="CW28" s="764"/>
      <c r="CX28" s="765"/>
      <c r="CY28" s="765"/>
      <c r="CZ28" s="765"/>
      <c r="DA28" s="766"/>
      <c r="DB28" s="764"/>
      <c r="DC28" s="765"/>
      <c r="DD28" s="765"/>
      <c r="DE28" s="765"/>
      <c r="DF28" s="766"/>
      <c r="DG28" s="764"/>
      <c r="DH28" s="765"/>
      <c r="DI28" s="765"/>
      <c r="DJ28" s="765"/>
      <c r="DK28" s="766"/>
      <c r="DL28" s="764"/>
      <c r="DM28" s="765"/>
      <c r="DN28" s="765"/>
      <c r="DO28" s="765"/>
      <c r="DP28" s="766"/>
      <c r="DQ28" s="764"/>
      <c r="DR28" s="765"/>
      <c r="DS28" s="765"/>
      <c r="DT28" s="765"/>
      <c r="DU28" s="766"/>
      <c r="DV28" s="761"/>
      <c r="DW28" s="762"/>
      <c r="DX28" s="762"/>
      <c r="DY28" s="762"/>
      <c r="DZ28" s="767"/>
      <c r="EA28" s="212"/>
    </row>
    <row r="29" spans="1:131" ht="26.25" customHeight="1" x14ac:dyDescent="0.2">
      <c r="A29" s="224">
        <v>2</v>
      </c>
      <c r="B29" s="768" t="s">
        <v>392</v>
      </c>
      <c r="C29" s="769"/>
      <c r="D29" s="769"/>
      <c r="E29" s="769"/>
      <c r="F29" s="769"/>
      <c r="G29" s="769"/>
      <c r="H29" s="769"/>
      <c r="I29" s="769"/>
      <c r="J29" s="769"/>
      <c r="K29" s="769"/>
      <c r="L29" s="769"/>
      <c r="M29" s="769"/>
      <c r="N29" s="769"/>
      <c r="O29" s="769"/>
      <c r="P29" s="770"/>
      <c r="Q29" s="771">
        <v>736</v>
      </c>
      <c r="R29" s="772"/>
      <c r="S29" s="772"/>
      <c r="T29" s="772"/>
      <c r="U29" s="772"/>
      <c r="V29" s="772">
        <v>730</v>
      </c>
      <c r="W29" s="772"/>
      <c r="X29" s="772"/>
      <c r="Y29" s="772"/>
      <c r="Z29" s="772"/>
      <c r="AA29" s="772">
        <v>6</v>
      </c>
      <c r="AB29" s="772"/>
      <c r="AC29" s="772"/>
      <c r="AD29" s="772"/>
      <c r="AE29" s="773"/>
      <c r="AF29" s="774">
        <v>6</v>
      </c>
      <c r="AG29" s="775"/>
      <c r="AH29" s="775"/>
      <c r="AI29" s="775"/>
      <c r="AJ29" s="776"/>
      <c r="AK29" s="822">
        <v>105</v>
      </c>
      <c r="AL29" s="818"/>
      <c r="AM29" s="818"/>
      <c r="AN29" s="818"/>
      <c r="AO29" s="818"/>
      <c r="AP29" s="818" t="s">
        <v>490</v>
      </c>
      <c r="AQ29" s="818"/>
      <c r="AR29" s="818"/>
      <c r="AS29" s="818"/>
      <c r="AT29" s="818"/>
      <c r="AU29" s="818" t="s">
        <v>490</v>
      </c>
      <c r="AV29" s="818"/>
      <c r="AW29" s="818"/>
      <c r="AX29" s="818"/>
      <c r="AY29" s="818"/>
      <c r="AZ29" s="819" t="s">
        <v>490</v>
      </c>
      <c r="BA29" s="819"/>
      <c r="BB29" s="819"/>
      <c r="BC29" s="819"/>
      <c r="BD29" s="819"/>
      <c r="BE29" s="820"/>
      <c r="BF29" s="820"/>
      <c r="BG29" s="820"/>
      <c r="BH29" s="820"/>
      <c r="BI29" s="821"/>
      <c r="BJ29" s="214"/>
      <c r="BK29" s="214"/>
      <c r="BL29" s="214"/>
      <c r="BM29" s="214"/>
      <c r="BN29" s="214"/>
      <c r="BO29" s="223"/>
      <c r="BP29" s="223"/>
      <c r="BQ29" s="220">
        <v>23</v>
      </c>
      <c r="BR29" s="221"/>
      <c r="BS29" s="761"/>
      <c r="BT29" s="762"/>
      <c r="BU29" s="762"/>
      <c r="BV29" s="762"/>
      <c r="BW29" s="762"/>
      <c r="BX29" s="762"/>
      <c r="BY29" s="762"/>
      <c r="BZ29" s="762"/>
      <c r="CA29" s="762"/>
      <c r="CB29" s="762"/>
      <c r="CC29" s="762"/>
      <c r="CD29" s="762"/>
      <c r="CE29" s="762"/>
      <c r="CF29" s="762"/>
      <c r="CG29" s="763"/>
      <c r="CH29" s="764"/>
      <c r="CI29" s="765"/>
      <c r="CJ29" s="765"/>
      <c r="CK29" s="765"/>
      <c r="CL29" s="766"/>
      <c r="CM29" s="764"/>
      <c r="CN29" s="765"/>
      <c r="CO29" s="765"/>
      <c r="CP29" s="765"/>
      <c r="CQ29" s="766"/>
      <c r="CR29" s="764"/>
      <c r="CS29" s="765"/>
      <c r="CT29" s="765"/>
      <c r="CU29" s="765"/>
      <c r="CV29" s="766"/>
      <c r="CW29" s="764"/>
      <c r="CX29" s="765"/>
      <c r="CY29" s="765"/>
      <c r="CZ29" s="765"/>
      <c r="DA29" s="766"/>
      <c r="DB29" s="764"/>
      <c r="DC29" s="765"/>
      <c r="DD29" s="765"/>
      <c r="DE29" s="765"/>
      <c r="DF29" s="766"/>
      <c r="DG29" s="764"/>
      <c r="DH29" s="765"/>
      <c r="DI29" s="765"/>
      <c r="DJ29" s="765"/>
      <c r="DK29" s="766"/>
      <c r="DL29" s="764"/>
      <c r="DM29" s="765"/>
      <c r="DN29" s="765"/>
      <c r="DO29" s="765"/>
      <c r="DP29" s="766"/>
      <c r="DQ29" s="764"/>
      <c r="DR29" s="765"/>
      <c r="DS29" s="765"/>
      <c r="DT29" s="765"/>
      <c r="DU29" s="766"/>
      <c r="DV29" s="761"/>
      <c r="DW29" s="762"/>
      <c r="DX29" s="762"/>
      <c r="DY29" s="762"/>
      <c r="DZ29" s="767"/>
      <c r="EA29" s="212"/>
    </row>
    <row r="30" spans="1:131" ht="26.25" customHeight="1" x14ac:dyDescent="0.2">
      <c r="A30" s="224">
        <v>3</v>
      </c>
      <c r="B30" s="768" t="s">
        <v>393</v>
      </c>
      <c r="C30" s="769"/>
      <c r="D30" s="769"/>
      <c r="E30" s="769"/>
      <c r="F30" s="769"/>
      <c r="G30" s="769"/>
      <c r="H30" s="769"/>
      <c r="I30" s="769"/>
      <c r="J30" s="769"/>
      <c r="K30" s="769"/>
      <c r="L30" s="769"/>
      <c r="M30" s="769"/>
      <c r="N30" s="769"/>
      <c r="O30" s="769"/>
      <c r="P30" s="770"/>
      <c r="Q30" s="771">
        <v>361</v>
      </c>
      <c r="R30" s="772"/>
      <c r="S30" s="772"/>
      <c r="T30" s="772"/>
      <c r="U30" s="772"/>
      <c r="V30" s="772">
        <v>357</v>
      </c>
      <c r="W30" s="772"/>
      <c r="X30" s="772"/>
      <c r="Y30" s="772"/>
      <c r="Z30" s="772"/>
      <c r="AA30" s="772">
        <v>4</v>
      </c>
      <c r="AB30" s="772"/>
      <c r="AC30" s="772"/>
      <c r="AD30" s="772"/>
      <c r="AE30" s="773"/>
      <c r="AF30" s="774">
        <v>522</v>
      </c>
      <c r="AG30" s="775"/>
      <c r="AH30" s="775"/>
      <c r="AI30" s="775"/>
      <c r="AJ30" s="776"/>
      <c r="AK30" s="822">
        <v>9</v>
      </c>
      <c r="AL30" s="818"/>
      <c r="AM30" s="818"/>
      <c r="AN30" s="818"/>
      <c r="AO30" s="818"/>
      <c r="AP30" s="818">
        <v>1661</v>
      </c>
      <c r="AQ30" s="818"/>
      <c r="AR30" s="818"/>
      <c r="AS30" s="818"/>
      <c r="AT30" s="818"/>
      <c r="AU30" s="818">
        <v>68</v>
      </c>
      <c r="AV30" s="818"/>
      <c r="AW30" s="818"/>
      <c r="AX30" s="818"/>
      <c r="AY30" s="818"/>
      <c r="AZ30" s="819" t="s">
        <v>490</v>
      </c>
      <c r="BA30" s="819"/>
      <c r="BB30" s="819"/>
      <c r="BC30" s="819"/>
      <c r="BD30" s="819"/>
      <c r="BE30" s="820" t="s">
        <v>394</v>
      </c>
      <c r="BF30" s="820"/>
      <c r="BG30" s="820"/>
      <c r="BH30" s="820"/>
      <c r="BI30" s="821"/>
      <c r="BJ30" s="214"/>
      <c r="BK30" s="214"/>
      <c r="BL30" s="214"/>
      <c r="BM30" s="214"/>
      <c r="BN30" s="214"/>
      <c r="BO30" s="223"/>
      <c r="BP30" s="223"/>
      <c r="BQ30" s="220">
        <v>24</v>
      </c>
      <c r="BR30" s="221"/>
      <c r="BS30" s="761"/>
      <c r="BT30" s="762"/>
      <c r="BU30" s="762"/>
      <c r="BV30" s="762"/>
      <c r="BW30" s="762"/>
      <c r="BX30" s="762"/>
      <c r="BY30" s="762"/>
      <c r="BZ30" s="762"/>
      <c r="CA30" s="762"/>
      <c r="CB30" s="762"/>
      <c r="CC30" s="762"/>
      <c r="CD30" s="762"/>
      <c r="CE30" s="762"/>
      <c r="CF30" s="762"/>
      <c r="CG30" s="763"/>
      <c r="CH30" s="764"/>
      <c r="CI30" s="765"/>
      <c r="CJ30" s="765"/>
      <c r="CK30" s="765"/>
      <c r="CL30" s="766"/>
      <c r="CM30" s="764"/>
      <c r="CN30" s="765"/>
      <c r="CO30" s="765"/>
      <c r="CP30" s="765"/>
      <c r="CQ30" s="766"/>
      <c r="CR30" s="764"/>
      <c r="CS30" s="765"/>
      <c r="CT30" s="765"/>
      <c r="CU30" s="765"/>
      <c r="CV30" s="766"/>
      <c r="CW30" s="764"/>
      <c r="CX30" s="765"/>
      <c r="CY30" s="765"/>
      <c r="CZ30" s="765"/>
      <c r="DA30" s="766"/>
      <c r="DB30" s="764"/>
      <c r="DC30" s="765"/>
      <c r="DD30" s="765"/>
      <c r="DE30" s="765"/>
      <c r="DF30" s="766"/>
      <c r="DG30" s="764"/>
      <c r="DH30" s="765"/>
      <c r="DI30" s="765"/>
      <c r="DJ30" s="765"/>
      <c r="DK30" s="766"/>
      <c r="DL30" s="764"/>
      <c r="DM30" s="765"/>
      <c r="DN30" s="765"/>
      <c r="DO30" s="765"/>
      <c r="DP30" s="766"/>
      <c r="DQ30" s="764"/>
      <c r="DR30" s="765"/>
      <c r="DS30" s="765"/>
      <c r="DT30" s="765"/>
      <c r="DU30" s="766"/>
      <c r="DV30" s="761"/>
      <c r="DW30" s="762"/>
      <c r="DX30" s="762"/>
      <c r="DY30" s="762"/>
      <c r="DZ30" s="767"/>
      <c r="EA30" s="212"/>
    </row>
    <row r="31" spans="1:131" ht="26.25" customHeight="1" x14ac:dyDescent="0.2">
      <c r="A31" s="224">
        <v>4</v>
      </c>
      <c r="B31" s="768" t="s">
        <v>395</v>
      </c>
      <c r="C31" s="769"/>
      <c r="D31" s="769"/>
      <c r="E31" s="769"/>
      <c r="F31" s="769"/>
      <c r="G31" s="769"/>
      <c r="H31" s="769"/>
      <c r="I31" s="769"/>
      <c r="J31" s="769"/>
      <c r="K31" s="769"/>
      <c r="L31" s="769"/>
      <c r="M31" s="769"/>
      <c r="N31" s="769"/>
      <c r="O31" s="769"/>
      <c r="P31" s="770"/>
      <c r="Q31" s="771">
        <v>4008</v>
      </c>
      <c r="R31" s="772"/>
      <c r="S31" s="772"/>
      <c r="T31" s="772"/>
      <c r="U31" s="772"/>
      <c r="V31" s="772">
        <v>4131</v>
      </c>
      <c r="W31" s="772"/>
      <c r="X31" s="772"/>
      <c r="Y31" s="772"/>
      <c r="Z31" s="772"/>
      <c r="AA31" s="772">
        <v>-123</v>
      </c>
      <c r="AB31" s="772"/>
      <c r="AC31" s="772"/>
      <c r="AD31" s="772"/>
      <c r="AE31" s="773"/>
      <c r="AF31" s="774">
        <v>1209</v>
      </c>
      <c r="AG31" s="775"/>
      <c r="AH31" s="775"/>
      <c r="AI31" s="775"/>
      <c r="AJ31" s="776"/>
      <c r="AK31" s="822">
        <v>701</v>
      </c>
      <c r="AL31" s="818"/>
      <c r="AM31" s="818"/>
      <c r="AN31" s="818"/>
      <c r="AO31" s="818"/>
      <c r="AP31" s="818">
        <v>2218</v>
      </c>
      <c r="AQ31" s="818"/>
      <c r="AR31" s="818"/>
      <c r="AS31" s="818"/>
      <c r="AT31" s="818"/>
      <c r="AU31" s="818">
        <v>1451</v>
      </c>
      <c r="AV31" s="818"/>
      <c r="AW31" s="818"/>
      <c r="AX31" s="818"/>
      <c r="AY31" s="818"/>
      <c r="AZ31" s="819" t="s">
        <v>490</v>
      </c>
      <c r="BA31" s="819"/>
      <c r="BB31" s="819"/>
      <c r="BC31" s="819"/>
      <c r="BD31" s="819"/>
      <c r="BE31" s="820" t="s">
        <v>394</v>
      </c>
      <c r="BF31" s="820"/>
      <c r="BG31" s="820"/>
      <c r="BH31" s="820"/>
      <c r="BI31" s="821"/>
      <c r="BJ31" s="214"/>
      <c r="BK31" s="214"/>
      <c r="BL31" s="214"/>
      <c r="BM31" s="214"/>
      <c r="BN31" s="214"/>
      <c r="BO31" s="223"/>
      <c r="BP31" s="223"/>
      <c r="BQ31" s="220">
        <v>25</v>
      </c>
      <c r="BR31" s="221"/>
      <c r="BS31" s="761"/>
      <c r="BT31" s="762"/>
      <c r="BU31" s="762"/>
      <c r="BV31" s="762"/>
      <c r="BW31" s="762"/>
      <c r="BX31" s="762"/>
      <c r="BY31" s="762"/>
      <c r="BZ31" s="762"/>
      <c r="CA31" s="762"/>
      <c r="CB31" s="762"/>
      <c r="CC31" s="762"/>
      <c r="CD31" s="762"/>
      <c r="CE31" s="762"/>
      <c r="CF31" s="762"/>
      <c r="CG31" s="763"/>
      <c r="CH31" s="764"/>
      <c r="CI31" s="765"/>
      <c r="CJ31" s="765"/>
      <c r="CK31" s="765"/>
      <c r="CL31" s="766"/>
      <c r="CM31" s="764"/>
      <c r="CN31" s="765"/>
      <c r="CO31" s="765"/>
      <c r="CP31" s="765"/>
      <c r="CQ31" s="766"/>
      <c r="CR31" s="764"/>
      <c r="CS31" s="765"/>
      <c r="CT31" s="765"/>
      <c r="CU31" s="765"/>
      <c r="CV31" s="766"/>
      <c r="CW31" s="764"/>
      <c r="CX31" s="765"/>
      <c r="CY31" s="765"/>
      <c r="CZ31" s="765"/>
      <c r="DA31" s="766"/>
      <c r="DB31" s="764"/>
      <c r="DC31" s="765"/>
      <c r="DD31" s="765"/>
      <c r="DE31" s="765"/>
      <c r="DF31" s="766"/>
      <c r="DG31" s="764"/>
      <c r="DH31" s="765"/>
      <c r="DI31" s="765"/>
      <c r="DJ31" s="765"/>
      <c r="DK31" s="766"/>
      <c r="DL31" s="764"/>
      <c r="DM31" s="765"/>
      <c r="DN31" s="765"/>
      <c r="DO31" s="765"/>
      <c r="DP31" s="766"/>
      <c r="DQ31" s="764"/>
      <c r="DR31" s="765"/>
      <c r="DS31" s="765"/>
      <c r="DT31" s="765"/>
      <c r="DU31" s="766"/>
      <c r="DV31" s="761"/>
      <c r="DW31" s="762"/>
      <c r="DX31" s="762"/>
      <c r="DY31" s="762"/>
      <c r="DZ31" s="767"/>
      <c r="EA31" s="212"/>
    </row>
    <row r="32" spans="1:131" ht="26.25" customHeight="1" x14ac:dyDescent="0.2">
      <c r="A32" s="224">
        <v>5</v>
      </c>
      <c r="B32" s="768" t="s">
        <v>396</v>
      </c>
      <c r="C32" s="769"/>
      <c r="D32" s="769"/>
      <c r="E32" s="769"/>
      <c r="F32" s="769"/>
      <c r="G32" s="769"/>
      <c r="H32" s="769"/>
      <c r="I32" s="769"/>
      <c r="J32" s="769"/>
      <c r="K32" s="769"/>
      <c r="L32" s="769"/>
      <c r="M32" s="769"/>
      <c r="N32" s="769"/>
      <c r="O32" s="769"/>
      <c r="P32" s="770"/>
      <c r="Q32" s="771">
        <v>436</v>
      </c>
      <c r="R32" s="772"/>
      <c r="S32" s="772"/>
      <c r="T32" s="772"/>
      <c r="U32" s="772"/>
      <c r="V32" s="772">
        <v>359</v>
      </c>
      <c r="W32" s="772"/>
      <c r="X32" s="772"/>
      <c r="Y32" s="772"/>
      <c r="Z32" s="772"/>
      <c r="AA32" s="772">
        <v>77</v>
      </c>
      <c r="AB32" s="772"/>
      <c r="AC32" s="772"/>
      <c r="AD32" s="772"/>
      <c r="AE32" s="773"/>
      <c r="AF32" s="774">
        <v>20</v>
      </c>
      <c r="AG32" s="775"/>
      <c r="AH32" s="775"/>
      <c r="AI32" s="775"/>
      <c r="AJ32" s="776"/>
      <c r="AK32" s="822">
        <v>260</v>
      </c>
      <c r="AL32" s="818"/>
      <c r="AM32" s="818"/>
      <c r="AN32" s="818"/>
      <c r="AO32" s="818"/>
      <c r="AP32" s="818">
        <v>1935</v>
      </c>
      <c r="AQ32" s="818"/>
      <c r="AR32" s="818"/>
      <c r="AS32" s="818"/>
      <c r="AT32" s="818"/>
      <c r="AU32" s="818">
        <v>1886</v>
      </c>
      <c r="AV32" s="818"/>
      <c r="AW32" s="818"/>
      <c r="AX32" s="818"/>
      <c r="AY32" s="818"/>
      <c r="AZ32" s="819" t="s">
        <v>490</v>
      </c>
      <c r="BA32" s="819"/>
      <c r="BB32" s="819"/>
      <c r="BC32" s="819"/>
      <c r="BD32" s="819"/>
      <c r="BE32" s="820" t="s">
        <v>394</v>
      </c>
      <c r="BF32" s="820"/>
      <c r="BG32" s="820"/>
      <c r="BH32" s="820"/>
      <c r="BI32" s="821"/>
      <c r="BJ32" s="214"/>
      <c r="BK32" s="214"/>
      <c r="BL32" s="214"/>
      <c r="BM32" s="214"/>
      <c r="BN32" s="214"/>
      <c r="BO32" s="223"/>
      <c r="BP32" s="223"/>
      <c r="BQ32" s="220">
        <v>26</v>
      </c>
      <c r="BR32" s="221"/>
      <c r="BS32" s="761"/>
      <c r="BT32" s="762"/>
      <c r="BU32" s="762"/>
      <c r="BV32" s="762"/>
      <c r="BW32" s="762"/>
      <c r="BX32" s="762"/>
      <c r="BY32" s="762"/>
      <c r="BZ32" s="762"/>
      <c r="CA32" s="762"/>
      <c r="CB32" s="762"/>
      <c r="CC32" s="762"/>
      <c r="CD32" s="762"/>
      <c r="CE32" s="762"/>
      <c r="CF32" s="762"/>
      <c r="CG32" s="763"/>
      <c r="CH32" s="764"/>
      <c r="CI32" s="765"/>
      <c r="CJ32" s="765"/>
      <c r="CK32" s="765"/>
      <c r="CL32" s="766"/>
      <c r="CM32" s="764"/>
      <c r="CN32" s="765"/>
      <c r="CO32" s="765"/>
      <c r="CP32" s="765"/>
      <c r="CQ32" s="766"/>
      <c r="CR32" s="764"/>
      <c r="CS32" s="765"/>
      <c r="CT32" s="765"/>
      <c r="CU32" s="765"/>
      <c r="CV32" s="766"/>
      <c r="CW32" s="764"/>
      <c r="CX32" s="765"/>
      <c r="CY32" s="765"/>
      <c r="CZ32" s="765"/>
      <c r="DA32" s="766"/>
      <c r="DB32" s="764"/>
      <c r="DC32" s="765"/>
      <c r="DD32" s="765"/>
      <c r="DE32" s="765"/>
      <c r="DF32" s="766"/>
      <c r="DG32" s="764"/>
      <c r="DH32" s="765"/>
      <c r="DI32" s="765"/>
      <c r="DJ32" s="765"/>
      <c r="DK32" s="766"/>
      <c r="DL32" s="764"/>
      <c r="DM32" s="765"/>
      <c r="DN32" s="765"/>
      <c r="DO32" s="765"/>
      <c r="DP32" s="766"/>
      <c r="DQ32" s="764"/>
      <c r="DR32" s="765"/>
      <c r="DS32" s="765"/>
      <c r="DT32" s="765"/>
      <c r="DU32" s="766"/>
      <c r="DV32" s="761"/>
      <c r="DW32" s="762"/>
      <c r="DX32" s="762"/>
      <c r="DY32" s="762"/>
      <c r="DZ32" s="767"/>
      <c r="EA32" s="212"/>
    </row>
    <row r="33" spans="1:131" ht="26.25" customHeight="1" x14ac:dyDescent="0.2">
      <c r="A33" s="224">
        <v>6</v>
      </c>
      <c r="B33" s="768" t="s">
        <v>397</v>
      </c>
      <c r="C33" s="769"/>
      <c r="D33" s="769"/>
      <c r="E33" s="769"/>
      <c r="F33" s="769"/>
      <c r="G33" s="769"/>
      <c r="H33" s="769"/>
      <c r="I33" s="769"/>
      <c r="J33" s="769"/>
      <c r="K33" s="769"/>
      <c r="L33" s="769"/>
      <c r="M33" s="769"/>
      <c r="N33" s="769"/>
      <c r="O33" s="769"/>
      <c r="P33" s="770"/>
      <c r="Q33" s="771">
        <v>224</v>
      </c>
      <c r="R33" s="772"/>
      <c r="S33" s="772"/>
      <c r="T33" s="772"/>
      <c r="U33" s="772"/>
      <c r="V33" s="772">
        <v>215</v>
      </c>
      <c r="W33" s="772"/>
      <c r="X33" s="772"/>
      <c r="Y33" s="772"/>
      <c r="Z33" s="772"/>
      <c r="AA33" s="772">
        <v>9</v>
      </c>
      <c r="AB33" s="772"/>
      <c r="AC33" s="772"/>
      <c r="AD33" s="772"/>
      <c r="AE33" s="773"/>
      <c r="AF33" s="774" t="s">
        <v>122</v>
      </c>
      <c r="AG33" s="775"/>
      <c r="AH33" s="775"/>
      <c r="AI33" s="775"/>
      <c r="AJ33" s="776"/>
      <c r="AK33" s="822">
        <v>2</v>
      </c>
      <c r="AL33" s="818"/>
      <c r="AM33" s="818"/>
      <c r="AN33" s="818"/>
      <c r="AO33" s="818"/>
      <c r="AP33" s="818">
        <v>253</v>
      </c>
      <c r="AQ33" s="818"/>
      <c r="AR33" s="818"/>
      <c r="AS33" s="818"/>
      <c r="AT33" s="818"/>
      <c r="AU33" s="351"/>
      <c r="AV33" s="351"/>
      <c r="AW33" s="351"/>
      <c r="AX33" s="351"/>
      <c r="AY33" s="351" t="s">
        <v>565</v>
      </c>
      <c r="AZ33" s="819" t="s">
        <v>490</v>
      </c>
      <c r="BA33" s="819"/>
      <c r="BB33" s="819"/>
      <c r="BC33" s="819"/>
      <c r="BD33" s="819"/>
      <c r="BE33" s="820" t="s">
        <v>398</v>
      </c>
      <c r="BF33" s="820"/>
      <c r="BG33" s="820"/>
      <c r="BH33" s="820"/>
      <c r="BI33" s="821"/>
      <c r="BJ33" s="214"/>
      <c r="BK33" s="214"/>
      <c r="BL33" s="214"/>
      <c r="BM33" s="214"/>
      <c r="BN33" s="214"/>
      <c r="BO33" s="223"/>
      <c r="BP33" s="223"/>
      <c r="BQ33" s="220">
        <v>27</v>
      </c>
      <c r="BR33" s="221"/>
      <c r="BS33" s="761"/>
      <c r="BT33" s="762"/>
      <c r="BU33" s="762"/>
      <c r="BV33" s="762"/>
      <c r="BW33" s="762"/>
      <c r="BX33" s="762"/>
      <c r="BY33" s="762"/>
      <c r="BZ33" s="762"/>
      <c r="CA33" s="762"/>
      <c r="CB33" s="762"/>
      <c r="CC33" s="762"/>
      <c r="CD33" s="762"/>
      <c r="CE33" s="762"/>
      <c r="CF33" s="762"/>
      <c r="CG33" s="763"/>
      <c r="CH33" s="764"/>
      <c r="CI33" s="765"/>
      <c r="CJ33" s="765"/>
      <c r="CK33" s="765"/>
      <c r="CL33" s="766"/>
      <c r="CM33" s="764"/>
      <c r="CN33" s="765"/>
      <c r="CO33" s="765"/>
      <c r="CP33" s="765"/>
      <c r="CQ33" s="766"/>
      <c r="CR33" s="764"/>
      <c r="CS33" s="765"/>
      <c r="CT33" s="765"/>
      <c r="CU33" s="765"/>
      <c r="CV33" s="766"/>
      <c r="CW33" s="764"/>
      <c r="CX33" s="765"/>
      <c r="CY33" s="765"/>
      <c r="CZ33" s="765"/>
      <c r="DA33" s="766"/>
      <c r="DB33" s="764"/>
      <c r="DC33" s="765"/>
      <c r="DD33" s="765"/>
      <c r="DE33" s="765"/>
      <c r="DF33" s="766"/>
      <c r="DG33" s="764"/>
      <c r="DH33" s="765"/>
      <c r="DI33" s="765"/>
      <c r="DJ33" s="765"/>
      <c r="DK33" s="766"/>
      <c r="DL33" s="764"/>
      <c r="DM33" s="765"/>
      <c r="DN33" s="765"/>
      <c r="DO33" s="765"/>
      <c r="DP33" s="766"/>
      <c r="DQ33" s="764"/>
      <c r="DR33" s="765"/>
      <c r="DS33" s="765"/>
      <c r="DT33" s="765"/>
      <c r="DU33" s="766"/>
      <c r="DV33" s="761"/>
      <c r="DW33" s="762"/>
      <c r="DX33" s="762"/>
      <c r="DY33" s="762"/>
      <c r="DZ33" s="767"/>
      <c r="EA33" s="212"/>
    </row>
    <row r="34" spans="1:131" ht="26.25" customHeight="1" x14ac:dyDescent="0.2">
      <c r="A34" s="224">
        <v>7</v>
      </c>
      <c r="B34" s="768"/>
      <c r="C34" s="769"/>
      <c r="D34" s="769"/>
      <c r="E34" s="769"/>
      <c r="F34" s="769"/>
      <c r="G34" s="769"/>
      <c r="H34" s="769"/>
      <c r="I34" s="769"/>
      <c r="J34" s="769"/>
      <c r="K34" s="769"/>
      <c r="L34" s="769"/>
      <c r="M34" s="769"/>
      <c r="N34" s="769"/>
      <c r="O34" s="769"/>
      <c r="P34" s="770"/>
      <c r="Q34" s="771"/>
      <c r="R34" s="772"/>
      <c r="S34" s="772"/>
      <c r="T34" s="772"/>
      <c r="U34" s="772"/>
      <c r="V34" s="772"/>
      <c r="W34" s="772"/>
      <c r="X34" s="772"/>
      <c r="Y34" s="772"/>
      <c r="Z34" s="772"/>
      <c r="AA34" s="772"/>
      <c r="AB34" s="772"/>
      <c r="AC34" s="772"/>
      <c r="AD34" s="772"/>
      <c r="AE34" s="773"/>
      <c r="AF34" s="774"/>
      <c r="AG34" s="775"/>
      <c r="AH34" s="775"/>
      <c r="AI34" s="775"/>
      <c r="AJ34" s="776"/>
      <c r="AK34" s="822"/>
      <c r="AL34" s="818"/>
      <c r="AM34" s="818"/>
      <c r="AN34" s="818"/>
      <c r="AO34" s="818"/>
      <c r="AP34" s="818"/>
      <c r="AQ34" s="818"/>
      <c r="AR34" s="818"/>
      <c r="AS34" s="818"/>
      <c r="AT34" s="818"/>
      <c r="AU34" s="818"/>
      <c r="AV34" s="818"/>
      <c r="AW34" s="818"/>
      <c r="AX34" s="818"/>
      <c r="AY34" s="818"/>
      <c r="AZ34" s="819"/>
      <c r="BA34" s="819"/>
      <c r="BB34" s="819"/>
      <c r="BC34" s="819"/>
      <c r="BD34" s="819"/>
      <c r="BE34" s="820"/>
      <c r="BF34" s="820"/>
      <c r="BG34" s="820"/>
      <c r="BH34" s="820"/>
      <c r="BI34" s="821"/>
      <c r="BJ34" s="214"/>
      <c r="BK34" s="214"/>
      <c r="BL34" s="214"/>
      <c r="BM34" s="214"/>
      <c r="BN34" s="214"/>
      <c r="BO34" s="223"/>
      <c r="BP34" s="223"/>
      <c r="BQ34" s="220">
        <v>28</v>
      </c>
      <c r="BR34" s="221"/>
      <c r="BS34" s="761"/>
      <c r="BT34" s="762"/>
      <c r="BU34" s="762"/>
      <c r="BV34" s="762"/>
      <c r="BW34" s="762"/>
      <c r="BX34" s="762"/>
      <c r="BY34" s="762"/>
      <c r="BZ34" s="762"/>
      <c r="CA34" s="762"/>
      <c r="CB34" s="762"/>
      <c r="CC34" s="762"/>
      <c r="CD34" s="762"/>
      <c r="CE34" s="762"/>
      <c r="CF34" s="762"/>
      <c r="CG34" s="763"/>
      <c r="CH34" s="764"/>
      <c r="CI34" s="765"/>
      <c r="CJ34" s="765"/>
      <c r="CK34" s="765"/>
      <c r="CL34" s="766"/>
      <c r="CM34" s="764"/>
      <c r="CN34" s="765"/>
      <c r="CO34" s="765"/>
      <c r="CP34" s="765"/>
      <c r="CQ34" s="766"/>
      <c r="CR34" s="764"/>
      <c r="CS34" s="765"/>
      <c r="CT34" s="765"/>
      <c r="CU34" s="765"/>
      <c r="CV34" s="766"/>
      <c r="CW34" s="764"/>
      <c r="CX34" s="765"/>
      <c r="CY34" s="765"/>
      <c r="CZ34" s="765"/>
      <c r="DA34" s="766"/>
      <c r="DB34" s="764"/>
      <c r="DC34" s="765"/>
      <c r="DD34" s="765"/>
      <c r="DE34" s="765"/>
      <c r="DF34" s="766"/>
      <c r="DG34" s="764"/>
      <c r="DH34" s="765"/>
      <c r="DI34" s="765"/>
      <c r="DJ34" s="765"/>
      <c r="DK34" s="766"/>
      <c r="DL34" s="764"/>
      <c r="DM34" s="765"/>
      <c r="DN34" s="765"/>
      <c r="DO34" s="765"/>
      <c r="DP34" s="766"/>
      <c r="DQ34" s="764"/>
      <c r="DR34" s="765"/>
      <c r="DS34" s="765"/>
      <c r="DT34" s="765"/>
      <c r="DU34" s="766"/>
      <c r="DV34" s="761"/>
      <c r="DW34" s="762"/>
      <c r="DX34" s="762"/>
      <c r="DY34" s="762"/>
      <c r="DZ34" s="767"/>
      <c r="EA34" s="212"/>
    </row>
    <row r="35" spans="1:131" ht="26.25" customHeight="1" x14ac:dyDescent="0.2">
      <c r="A35" s="224">
        <v>8</v>
      </c>
      <c r="B35" s="768"/>
      <c r="C35" s="769"/>
      <c r="D35" s="769"/>
      <c r="E35" s="769"/>
      <c r="F35" s="769"/>
      <c r="G35" s="769"/>
      <c r="H35" s="769"/>
      <c r="I35" s="769"/>
      <c r="J35" s="769"/>
      <c r="K35" s="769"/>
      <c r="L35" s="769"/>
      <c r="M35" s="769"/>
      <c r="N35" s="769"/>
      <c r="O35" s="769"/>
      <c r="P35" s="770"/>
      <c r="Q35" s="771"/>
      <c r="R35" s="772"/>
      <c r="S35" s="772"/>
      <c r="T35" s="772"/>
      <c r="U35" s="772"/>
      <c r="V35" s="772"/>
      <c r="W35" s="772"/>
      <c r="X35" s="772"/>
      <c r="Y35" s="772"/>
      <c r="Z35" s="772"/>
      <c r="AA35" s="772"/>
      <c r="AB35" s="772"/>
      <c r="AC35" s="772"/>
      <c r="AD35" s="772"/>
      <c r="AE35" s="773"/>
      <c r="AF35" s="774"/>
      <c r="AG35" s="775"/>
      <c r="AH35" s="775"/>
      <c r="AI35" s="775"/>
      <c r="AJ35" s="776"/>
      <c r="AK35" s="822"/>
      <c r="AL35" s="818"/>
      <c r="AM35" s="818"/>
      <c r="AN35" s="818"/>
      <c r="AO35" s="818"/>
      <c r="AP35" s="818"/>
      <c r="AQ35" s="818"/>
      <c r="AR35" s="818"/>
      <c r="AS35" s="818"/>
      <c r="AT35" s="818"/>
      <c r="AU35" s="818"/>
      <c r="AV35" s="818"/>
      <c r="AW35" s="818"/>
      <c r="AX35" s="818"/>
      <c r="AY35" s="818"/>
      <c r="AZ35" s="819"/>
      <c r="BA35" s="819"/>
      <c r="BB35" s="819"/>
      <c r="BC35" s="819"/>
      <c r="BD35" s="819"/>
      <c r="BE35" s="820"/>
      <c r="BF35" s="820"/>
      <c r="BG35" s="820"/>
      <c r="BH35" s="820"/>
      <c r="BI35" s="821"/>
      <c r="BJ35" s="214"/>
      <c r="BK35" s="214"/>
      <c r="BL35" s="214"/>
      <c r="BM35" s="214"/>
      <c r="BN35" s="214"/>
      <c r="BO35" s="223"/>
      <c r="BP35" s="223"/>
      <c r="BQ35" s="220">
        <v>29</v>
      </c>
      <c r="BR35" s="221"/>
      <c r="BS35" s="761"/>
      <c r="BT35" s="762"/>
      <c r="BU35" s="762"/>
      <c r="BV35" s="762"/>
      <c r="BW35" s="762"/>
      <c r="BX35" s="762"/>
      <c r="BY35" s="762"/>
      <c r="BZ35" s="762"/>
      <c r="CA35" s="762"/>
      <c r="CB35" s="762"/>
      <c r="CC35" s="762"/>
      <c r="CD35" s="762"/>
      <c r="CE35" s="762"/>
      <c r="CF35" s="762"/>
      <c r="CG35" s="763"/>
      <c r="CH35" s="764"/>
      <c r="CI35" s="765"/>
      <c r="CJ35" s="765"/>
      <c r="CK35" s="765"/>
      <c r="CL35" s="766"/>
      <c r="CM35" s="764"/>
      <c r="CN35" s="765"/>
      <c r="CO35" s="765"/>
      <c r="CP35" s="765"/>
      <c r="CQ35" s="766"/>
      <c r="CR35" s="764"/>
      <c r="CS35" s="765"/>
      <c r="CT35" s="765"/>
      <c r="CU35" s="765"/>
      <c r="CV35" s="766"/>
      <c r="CW35" s="764"/>
      <c r="CX35" s="765"/>
      <c r="CY35" s="765"/>
      <c r="CZ35" s="765"/>
      <c r="DA35" s="766"/>
      <c r="DB35" s="764"/>
      <c r="DC35" s="765"/>
      <c r="DD35" s="765"/>
      <c r="DE35" s="765"/>
      <c r="DF35" s="766"/>
      <c r="DG35" s="764"/>
      <c r="DH35" s="765"/>
      <c r="DI35" s="765"/>
      <c r="DJ35" s="765"/>
      <c r="DK35" s="766"/>
      <c r="DL35" s="764"/>
      <c r="DM35" s="765"/>
      <c r="DN35" s="765"/>
      <c r="DO35" s="765"/>
      <c r="DP35" s="766"/>
      <c r="DQ35" s="764"/>
      <c r="DR35" s="765"/>
      <c r="DS35" s="765"/>
      <c r="DT35" s="765"/>
      <c r="DU35" s="766"/>
      <c r="DV35" s="761"/>
      <c r="DW35" s="762"/>
      <c r="DX35" s="762"/>
      <c r="DY35" s="762"/>
      <c r="DZ35" s="767"/>
      <c r="EA35" s="212"/>
    </row>
    <row r="36" spans="1:131" ht="26.25" customHeight="1" x14ac:dyDescent="0.2">
      <c r="A36" s="224">
        <v>9</v>
      </c>
      <c r="B36" s="768"/>
      <c r="C36" s="769"/>
      <c r="D36" s="769"/>
      <c r="E36" s="769"/>
      <c r="F36" s="769"/>
      <c r="G36" s="769"/>
      <c r="H36" s="769"/>
      <c r="I36" s="769"/>
      <c r="J36" s="769"/>
      <c r="K36" s="769"/>
      <c r="L36" s="769"/>
      <c r="M36" s="769"/>
      <c r="N36" s="769"/>
      <c r="O36" s="769"/>
      <c r="P36" s="770"/>
      <c r="Q36" s="771"/>
      <c r="R36" s="772"/>
      <c r="S36" s="772"/>
      <c r="T36" s="772"/>
      <c r="U36" s="772"/>
      <c r="V36" s="772"/>
      <c r="W36" s="772"/>
      <c r="X36" s="772"/>
      <c r="Y36" s="772"/>
      <c r="Z36" s="772"/>
      <c r="AA36" s="772"/>
      <c r="AB36" s="772"/>
      <c r="AC36" s="772"/>
      <c r="AD36" s="772"/>
      <c r="AE36" s="773"/>
      <c r="AF36" s="774"/>
      <c r="AG36" s="775"/>
      <c r="AH36" s="775"/>
      <c r="AI36" s="775"/>
      <c r="AJ36" s="776"/>
      <c r="AK36" s="822"/>
      <c r="AL36" s="818"/>
      <c r="AM36" s="818"/>
      <c r="AN36" s="818"/>
      <c r="AO36" s="818"/>
      <c r="AP36" s="818"/>
      <c r="AQ36" s="818"/>
      <c r="AR36" s="818"/>
      <c r="AS36" s="818"/>
      <c r="AT36" s="818"/>
      <c r="AU36" s="818"/>
      <c r="AV36" s="818"/>
      <c r="AW36" s="818"/>
      <c r="AX36" s="818"/>
      <c r="AY36" s="818"/>
      <c r="AZ36" s="819"/>
      <c r="BA36" s="819"/>
      <c r="BB36" s="819"/>
      <c r="BC36" s="819"/>
      <c r="BD36" s="819"/>
      <c r="BE36" s="820"/>
      <c r="BF36" s="820"/>
      <c r="BG36" s="820"/>
      <c r="BH36" s="820"/>
      <c r="BI36" s="821"/>
      <c r="BJ36" s="214"/>
      <c r="BK36" s="214"/>
      <c r="BL36" s="214"/>
      <c r="BM36" s="214"/>
      <c r="BN36" s="214"/>
      <c r="BO36" s="223"/>
      <c r="BP36" s="223"/>
      <c r="BQ36" s="220">
        <v>30</v>
      </c>
      <c r="BR36" s="221"/>
      <c r="BS36" s="761"/>
      <c r="BT36" s="762"/>
      <c r="BU36" s="762"/>
      <c r="BV36" s="762"/>
      <c r="BW36" s="762"/>
      <c r="BX36" s="762"/>
      <c r="BY36" s="762"/>
      <c r="BZ36" s="762"/>
      <c r="CA36" s="762"/>
      <c r="CB36" s="762"/>
      <c r="CC36" s="762"/>
      <c r="CD36" s="762"/>
      <c r="CE36" s="762"/>
      <c r="CF36" s="762"/>
      <c r="CG36" s="763"/>
      <c r="CH36" s="764"/>
      <c r="CI36" s="765"/>
      <c r="CJ36" s="765"/>
      <c r="CK36" s="765"/>
      <c r="CL36" s="766"/>
      <c r="CM36" s="764"/>
      <c r="CN36" s="765"/>
      <c r="CO36" s="765"/>
      <c r="CP36" s="765"/>
      <c r="CQ36" s="766"/>
      <c r="CR36" s="764"/>
      <c r="CS36" s="765"/>
      <c r="CT36" s="765"/>
      <c r="CU36" s="765"/>
      <c r="CV36" s="766"/>
      <c r="CW36" s="764"/>
      <c r="CX36" s="765"/>
      <c r="CY36" s="765"/>
      <c r="CZ36" s="765"/>
      <c r="DA36" s="766"/>
      <c r="DB36" s="764"/>
      <c r="DC36" s="765"/>
      <c r="DD36" s="765"/>
      <c r="DE36" s="765"/>
      <c r="DF36" s="766"/>
      <c r="DG36" s="764"/>
      <c r="DH36" s="765"/>
      <c r="DI36" s="765"/>
      <c r="DJ36" s="765"/>
      <c r="DK36" s="766"/>
      <c r="DL36" s="764"/>
      <c r="DM36" s="765"/>
      <c r="DN36" s="765"/>
      <c r="DO36" s="765"/>
      <c r="DP36" s="766"/>
      <c r="DQ36" s="764"/>
      <c r="DR36" s="765"/>
      <c r="DS36" s="765"/>
      <c r="DT36" s="765"/>
      <c r="DU36" s="766"/>
      <c r="DV36" s="761"/>
      <c r="DW36" s="762"/>
      <c r="DX36" s="762"/>
      <c r="DY36" s="762"/>
      <c r="DZ36" s="767"/>
      <c r="EA36" s="212"/>
    </row>
    <row r="37" spans="1:131" ht="26.25" customHeight="1" x14ac:dyDescent="0.2">
      <c r="A37" s="224">
        <v>10</v>
      </c>
      <c r="B37" s="768"/>
      <c r="C37" s="769"/>
      <c r="D37" s="769"/>
      <c r="E37" s="769"/>
      <c r="F37" s="769"/>
      <c r="G37" s="769"/>
      <c r="H37" s="769"/>
      <c r="I37" s="769"/>
      <c r="J37" s="769"/>
      <c r="K37" s="769"/>
      <c r="L37" s="769"/>
      <c r="M37" s="769"/>
      <c r="N37" s="769"/>
      <c r="O37" s="769"/>
      <c r="P37" s="770"/>
      <c r="Q37" s="771"/>
      <c r="R37" s="772"/>
      <c r="S37" s="772"/>
      <c r="T37" s="772"/>
      <c r="U37" s="772"/>
      <c r="V37" s="772"/>
      <c r="W37" s="772"/>
      <c r="X37" s="772"/>
      <c r="Y37" s="772"/>
      <c r="Z37" s="772"/>
      <c r="AA37" s="772"/>
      <c r="AB37" s="772"/>
      <c r="AC37" s="772"/>
      <c r="AD37" s="772"/>
      <c r="AE37" s="773"/>
      <c r="AF37" s="774"/>
      <c r="AG37" s="775"/>
      <c r="AH37" s="775"/>
      <c r="AI37" s="775"/>
      <c r="AJ37" s="776"/>
      <c r="AK37" s="822"/>
      <c r="AL37" s="818"/>
      <c r="AM37" s="818"/>
      <c r="AN37" s="818"/>
      <c r="AO37" s="818"/>
      <c r="AP37" s="818"/>
      <c r="AQ37" s="818"/>
      <c r="AR37" s="818"/>
      <c r="AS37" s="818"/>
      <c r="AT37" s="818"/>
      <c r="AU37" s="818"/>
      <c r="AV37" s="818"/>
      <c r="AW37" s="818"/>
      <c r="AX37" s="818"/>
      <c r="AY37" s="818"/>
      <c r="AZ37" s="819"/>
      <c r="BA37" s="819"/>
      <c r="BB37" s="819"/>
      <c r="BC37" s="819"/>
      <c r="BD37" s="819"/>
      <c r="BE37" s="820"/>
      <c r="BF37" s="820"/>
      <c r="BG37" s="820"/>
      <c r="BH37" s="820"/>
      <c r="BI37" s="821"/>
      <c r="BJ37" s="214"/>
      <c r="BK37" s="214"/>
      <c r="BL37" s="214"/>
      <c r="BM37" s="214"/>
      <c r="BN37" s="214"/>
      <c r="BO37" s="223"/>
      <c r="BP37" s="223"/>
      <c r="BQ37" s="220">
        <v>31</v>
      </c>
      <c r="BR37" s="221"/>
      <c r="BS37" s="761"/>
      <c r="BT37" s="762"/>
      <c r="BU37" s="762"/>
      <c r="BV37" s="762"/>
      <c r="BW37" s="762"/>
      <c r="BX37" s="762"/>
      <c r="BY37" s="762"/>
      <c r="BZ37" s="762"/>
      <c r="CA37" s="762"/>
      <c r="CB37" s="762"/>
      <c r="CC37" s="762"/>
      <c r="CD37" s="762"/>
      <c r="CE37" s="762"/>
      <c r="CF37" s="762"/>
      <c r="CG37" s="763"/>
      <c r="CH37" s="764"/>
      <c r="CI37" s="765"/>
      <c r="CJ37" s="765"/>
      <c r="CK37" s="765"/>
      <c r="CL37" s="766"/>
      <c r="CM37" s="764"/>
      <c r="CN37" s="765"/>
      <c r="CO37" s="765"/>
      <c r="CP37" s="765"/>
      <c r="CQ37" s="766"/>
      <c r="CR37" s="764"/>
      <c r="CS37" s="765"/>
      <c r="CT37" s="765"/>
      <c r="CU37" s="765"/>
      <c r="CV37" s="766"/>
      <c r="CW37" s="764"/>
      <c r="CX37" s="765"/>
      <c r="CY37" s="765"/>
      <c r="CZ37" s="765"/>
      <c r="DA37" s="766"/>
      <c r="DB37" s="764"/>
      <c r="DC37" s="765"/>
      <c r="DD37" s="765"/>
      <c r="DE37" s="765"/>
      <c r="DF37" s="766"/>
      <c r="DG37" s="764"/>
      <c r="DH37" s="765"/>
      <c r="DI37" s="765"/>
      <c r="DJ37" s="765"/>
      <c r="DK37" s="766"/>
      <c r="DL37" s="764"/>
      <c r="DM37" s="765"/>
      <c r="DN37" s="765"/>
      <c r="DO37" s="765"/>
      <c r="DP37" s="766"/>
      <c r="DQ37" s="764"/>
      <c r="DR37" s="765"/>
      <c r="DS37" s="765"/>
      <c r="DT37" s="765"/>
      <c r="DU37" s="766"/>
      <c r="DV37" s="761"/>
      <c r="DW37" s="762"/>
      <c r="DX37" s="762"/>
      <c r="DY37" s="762"/>
      <c r="DZ37" s="767"/>
      <c r="EA37" s="212"/>
    </row>
    <row r="38" spans="1:131" ht="26.25" customHeight="1" x14ac:dyDescent="0.2">
      <c r="A38" s="224">
        <v>11</v>
      </c>
      <c r="B38" s="768"/>
      <c r="C38" s="769"/>
      <c r="D38" s="769"/>
      <c r="E38" s="769"/>
      <c r="F38" s="769"/>
      <c r="G38" s="769"/>
      <c r="H38" s="769"/>
      <c r="I38" s="769"/>
      <c r="J38" s="769"/>
      <c r="K38" s="769"/>
      <c r="L38" s="769"/>
      <c r="M38" s="769"/>
      <c r="N38" s="769"/>
      <c r="O38" s="769"/>
      <c r="P38" s="770"/>
      <c r="Q38" s="771"/>
      <c r="R38" s="772"/>
      <c r="S38" s="772"/>
      <c r="T38" s="772"/>
      <c r="U38" s="772"/>
      <c r="V38" s="772"/>
      <c r="W38" s="772"/>
      <c r="X38" s="772"/>
      <c r="Y38" s="772"/>
      <c r="Z38" s="772"/>
      <c r="AA38" s="772"/>
      <c r="AB38" s="772"/>
      <c r="AC38" s="772"/>
      <c r="AD38" s="772"/>
      <c r="AE38" s="773"/>
      <c r="AF38" s="774"/>
      <c r="AG38" s="775"/>
      <c r="AH38" s="775"/>
      <c r="AI38" s="775"/>
      <c r="AJ38" s="776"/>
      <c r="AK38" s="822"/>
      <c r="AL38" s="818"/>
      <c r="AM38" s="818"/>
      <c r="AN38" s="818"/>
      <c r="AO38" s="818"/>
      <c r="AP38" s="818"/>
      <c r="AQ38" s="818"/>
      <c r="AR38" s="818"/>
      <c r="AS38" s="818"/>
      <c r="AT38" s="818"/>
      <c r="AU38" s="818"/>
      <c r="AV38" s="818"/>
      <c r="AW38" s="818"/>
      <c r="AX38" s="818"/>
      <c r="AY38" s="818"/>
      <c r="AZ38" s="819"/>
      <c r="BA38" s="819"/>
      <c r="BB38" s="819"/>
      <c r="BC38" s="819"/>
      <c r="BD38" s="819"/>
      <c r="BE38" s="820"/>
      <c r="BF38" s="820"/>
      <c r="BG38" s="820"/>
      <c r="BH38" s="820"/>
      <c r="BI38" s="821"/>
      <c r="BJ38" s="214"/>
      <c r="BK38" s="214"/>
      <c r="BL38" s="214"/>
      <c r="BM38" s="214"/>
      <c r="BN38" s="214"/>
      <c r="BO38" s="223"/>
      <c r="BP38" s="223"/>
      <c r="BQ38" s="220">
        <v>32</v>
      </c>
      <c r="BR38" s="221"/>
      <c r="BS38" s="761"/>
      <c r="BT38" s="762"/>
      <c r="BU38" s="762"/>
      <c r="BV38" s="762"/>
      <c r="BW38" s="762"/>
      <c r="BX38" s="762"/>
      <c r="BY38" s="762"/>
      <c r="BZ38" s="762"/>
      <c r="CA38" s="762"/>
      <c r="CB38" s="762"/>
      <c r="CC38" s="762"/>
      <c r="CD38" s="762"/>
      <c r="CE38" s="762"/>
      <c r="CF38" s="762"/>
      <c r="CG38" s="763"/>
      <c r="CH38" s="764"/>
      <c r="CI38" s="765"/>
      <c r="CJ38" s="765"/>
      <c r="CK38" s="765"/>
      <c r="CL38" s="766"/>
      <c r="CM38" s="764"/>
      <c r="CN38" s="765"/>
      <c r="CO38" s="765"/>
      <c r="CP38" s="765"/>
      <c r="CQ38" s="766"/>
      <c r="CR38" s="764"/>
      <c r="CS38" s="765"/>
      <c r="CT38" s="765"/>
      <c r="CU38" s="765"/>
      <c r="CV38" s="766"/>
      <c r="CW38" s="764"/>
      <c r="CX38" s="765"/>
      <c r="CY38" s="765"/>
      <c r="CZ38" s="765"/>
      <c r="DA38" s="766"/>
      <c r="DB38" s="764"/>
      <c r="DC38" s="765"/>
      <c r="DD38" s="765"/>
      <c r="DE38" s="765"/>
      <c r="DF38" s="766"/>
      <c r="DG38" s="764"/>
      <c r="DH38" s="765"/>
      <c r="DI38" s="765"/>
      <c r="DJ38" s="765"/>
      <c r="DK38" s="766"/>
      <c r="DL38" s="764"/>
      <c r="DM38" s="765"/>
      <c r="DN38" s="765"/>
      <c r="DO38" s="765"/>
      <c r="DP38" s="766"/>
      <c r="DQ38" s="764"/>
      <c r="DR38" s="765"/>
      <c r="DS38" s="765"/>
      <c r="DT38" s="765"/>
      <c r="DU38" s="766"/>
      <c r="DV38" s="761"/>
      <c r="DW38" s="762"/>
      <c r="DX38" s="762"/>
      <c r="DY38" s="762"/>
      <c r="DZ38" s="767"/>
      <c r="EA38" s="212"/>
    </row>
    <row r="39" spans="1:131" ht="26.25" customHeight="1" x14ac:dyDescent="0.2">
      <c r="A39" s="224">
        <v>12</v>
      </c>
      <c r="B39" s="768"/>
      <c r="C39" s="769"/>
      <c r="D39" s="769"/>
      <c r="E39" s="769"/>
      <c r="F39" s="769"/>
      <c r="G39" s="769"/>
      <c r="H39" s="769"/>
      <c r="I39" s="769"/>
      <c r="J39" s="769"/>
      <c r="K39" s="769"/>
      <c r="L39" s="769"/>
      <c r="M39" s="769"/>
      <c r="N39" s="769"/>
      <c r="O39" s="769"/>
      <c r="P39" s="770"/>
      <c r="Q39" s="771"/>
      <c r="R39" s="772"/>
      <c r="S39" s="772"/>
      <c r="T39" s="772"/>
      <c r="U39" s="772"/>
      <c r="V39" s="772"/>
      <c r="W39" s="772"/>
      <c r="X39" s="772"/>
      <c r="Y39" s="772"/>
      <c r="Z39" s="772"/>
      <c r="AA39" s="772"/>
      <c r="AB39" s="772"/>
      <c r="AC39" s="772"/>
      <c r="AD39" s="772"/>
      <c r="AE39" s="773"/>
      <c r="AF39" s="774"/>
      <c r="AG39" s="775"/>
      <c r="AH39" s="775"/>
      <c r="AI39" s="775"/>
      <c r="AJ39" s="776"/>
      <c r="AK39" s="822"/>
      <c r="AL39" s="818"/>
      <c r="AM39" s="818"/>
      <c r="AN39" s="818"/>
      <c r="AO39" s="818"/>
      <c r="AP39" s="818"/>
      <c r="AQ39" s="818"/>
      <c r="AR39" s="818"/>
      <c r="AS39" s="818"/>
      <c r="AT39" s="818"/>
      <c r="AU39" s="818"/>
      <c r="AV39" s="818"/>
      <c r="AW39" s="818"/>
      <c r="AX39" s="818"/>
      <c r="AY39" s="818"/>
      <c r="AZ39" s="819"/>
      <c r="BA39" s="819"/>
      <c r="BB39" s="819"/>
      <c r="BC39" s="819"/>
      <c r="BD39" s="819"/>
      <c r="BE39" s="820"/>
      <c r="BF39" s="820"/>
      <c r="BG39" s="820"/>
      <c r="BH39" s="820"/>
      <c r="BI39" s="821"/>
      <c r="BJ39" s="214"/>
      <c r="BK39" s="214"/>
      <c r="BL39" s="214"/>
      <c r="BM39" s="214"/>
      <c r="BN39" s="214"/>
      <c r="BO39" s="223"/>
      <c r="BP39" s="223"/>
      <c r="BQ39" s="220">
        <v>33</v>
      </c>
      <c r="BR39" s="221"/>
      <c r="BS39" s="761"/>
      <c r="BT39" s="762"/>
      <c r="BU39" s="762"/>
      <c r="BV39" s="762"/>
      <c r="BW39" s="762"/>
      <c r="BX39" s="762"/>
      <c r="BY39" s="762"/>
      <c r="BZ39" s="762"/>
      <c r="CA39" s="762"/>
      <c r="CB39" s="762"/>
      <c r="CC39" s="762"/>
      <c r="CD39" s="762"/>
      <c r="CE39" s="762"/>
      <c r="CF39" s="762"/>
      <c r="CG39" s="763"/>
      <c r="CH39" s="764"/>
      <c r="CI39" s="765"/>
      <c r="CJ39" s="765"/>
      <c r="CK39" s="765"/>
      <c r="CL39" s="766"/>
      <c r="CM39" s="764"/>
      <c r="CN39" s="765"/>
      <c r="CO39" s="765"/>
      <c r="CP39" s="765"/>
      <c r="CQ39" s="766"/>
      <c r="CR39" s="764"/>
      <c r="CS39" s="765"/>
      <c r="CT39" s="765"/>
      <c r="CU39" s="765"/>
      <c r="CV39" s="766"/>
      <c r="CW39" s="764"/>
      <c r="CX39" s="765"/>
      <c r="CY39" s="765"/>
      <c r="CZ39" s="765"/>
      <c r="DA39" s="766"/>
      <c r="DB39" s="764"/>
      <c r="DC39" s="765"/>
      <c r="DD39" s="765"/>
      <c r="DE39" s="765"/>
      <c r="DF39" s="766"/>
      <c r="DG39" s="764"/>
      <c r="DH39" s="765"/>
      <c r="DI39" s="765"/>
      <c r="DJ39" s="765"/>
      <c r="DK39" s="766"/>
      <c r="DL39" s="764"/>
      <c r="DM39" s="765"/>
      <c r="DN39" s="765"/>
      <c r="DO39" s="765"/>
      <c r="DP39" s="766"/>
      <c r="DQ39" s="764"/>
      <c r="DR39" s="765"/>
      <c r="DS39" s="765"/>
      <c r="DT39" s="765"/>
      <c r="DU39" s="766"/>
      <c r="DV39" s="761"/>
      <c r="DW39" s="762"/>
      <c r="DX39" s="762"/>
      <c r="DY39" s="762"/>
      <c r="DZ39" s="767"/>
      <c r="EA39" s="212"/>
    </row>
    <row r="40" spans="1:131" ht="26.25" customHeight="1" x14ac:dyDescent="0.2">
      <c r="A40" s="220">
        <v>13</v>
      </c>
      <c r="B40" s="768"/>
      <c r="C40" s="769"/>
      <c r="D40" s="769"/>
      <c r="E40" s="769"/>
      <c r="F40" s="769"/>
      <c r="G40" s="769"/>
      <c r="H40" s="769"/>
      <c r="I40" s="769"/>
      <c r="J40" s="769"/>
      <c r="K40" s="769"/>
      <c r="L40" s="769"/>
      <c r="M40" s="769"/>
      <c r="N40" s="769"/>
      <c r="O40" s="769"/>
      <c r="P40" s="770"/>
      <c r="Q40" s="771"/>
      <c r="R40" s="772"/>
      <c r="S40" s="772"/>
      <c r="T40" s="772"/>
      <c r="U40" s="772"/>
      <c r="V40" s="772"/>
      <c r="W40" s="772"/>
      <c r="X40" s="772"/>
      <c r="Y40" s="772"/>
      <c r="Z40" s="772"/>
      <c r="AA40" s="772"/>
      <c r="AB40" s="772"/>
      <c r="AC40" s="772"/>
      <c r="AD40" s="772"/>
      <c r="AE40" s="773"/>
      <c r="AF40" s="774"/>
      <c r="AG40" s="775"/>
      <c r="AH40" s="775"/>
      <c r="AI40" s="775"/>
      <c r="AJ40" s="776"/>
      <c r="AK40" s="822"/>
      <c r="AL40" s="818"/>
      <c r="AM40" s="818"/>
      <c r="AN40" s="818"/>
      <c r="AO40" s="818"/>
      <c r="AP40" s="818"/>
      <c r="AQ40" s="818"/>
      <c r="AR40" s="818"/>
      <c r="AS40" s="818"/>
      <c r="AT40" s="818"/>
      <c r="AU40" s="818"/>
      <c r="AV40" s="818"/>
      <c r="AW40" s="818"/>
      <c r="AX40" s="818"/>
      <c r="AY40" s="818"/>
      <c r="AZ40" s="819"/>
      <c r="BA40" s="819"/>
      <c r="BB40" s="819"/>
      <c r="BC40" s="819"/>
      <c r="BD40" s="819"/>
      <c r="BE40" s="820"/>
      <c r="BF40" s="820"/>
      <c r="BG40" s="820"/>
      <c r="BH40" s="820"/>
      <c r="BI40" s="821"/>
      <c r="BJ40" s="214"/>
      <c r="BK40" s="214"/>
      <c r="BL40" s="214"/>
      <c r="BM40" s="214"/>
      <c r="BN40" s="214"/>
      <c r="BO40" s="223"/>
      <c r="BP40" s="223"/>
      <c r="BQ40" s="220">
        <v>34</v>
      </c>
      <c r="BR40" s="221"/>
      <c r="BS40" s="761"/>
      <c r="BT40" s="762"/>
      <c r="BU40" s="762"/>
      <c r="BV40" s="762"/>
      <c r="BW40" s="762"/>
      <c r="BX40" s="762"/>
      <c r="BY40" s="762"/>
      <c r="BZ40" s="762"/>
      <c r="CA40" s="762"/>
      <c r="CB40" s="762"/>
      <c r="CC40" s="762"/>
      <c r="CD40" s="762"/>
      <c r="CE40" s="762"/>
      <c r="CF40" s="762"/>
      <c r="CG40" s="763"/>
      <c r="CH40" s="764"/>
      <c r="CI40" s="765"/>
      <c r="CJ40" s="765"/>
      <c r="CK40" s="765"/>
      <c r="CL40" s="766"/>
      <c r="CM40" s="764"/>
      <c r="CN40" s="765"/>
      <c r="CO40" s="765"/>
      <c r="CP40" s="765"/>
      <c r="CQ40" s="766"/>
      <c r="CR40" s="764"/>
      <c r="CS40" s="765"/>
      <c r="CT40" s="765"/>
      <c r="CU40" s="765"/>
      <c r="CV40" s="766"/>
      <c r="CW40" s="764"/>
      <c r="CX40" s="765"/>
      <c r="CY40" s="765"/>
      <c r="CZ40" s="765"/>
      <c r="DA40" s="766"/>
      <c r="DB40" s="764"/>
      <c r="DC40" s="765"/>
      <c r="DD40" s="765"/>
      <c r="DE40" s="765"/>
      <c r="DF40" s="766"/>
      <c r="DG40" s="764"/>
      <c r="DH40" s="765"/>
      <c r="DI40" s="765"/>
      <c r="DJ40" s="765"/>
      <c r="DK40" s="766"/>
      <c r="DL40" s="764"/>
      <c r="DM40" s="765"/>
      <c r="DN40" s="765"/>
      <c r="DO40" s="765"/>
      <c r="DP40" s="766"/>
      <c r="DQ40" s="764"/>
      <c r="DR40" s="765"/>
      <c r="DS40" s="765"/>
      <c r="DT40" s="765"/>
      <c r="DU40" s="766"/>
      <c r="DV40" s="761"/>
      <c r="DW40" s="762"/>
      <c r="DX40" s="762"/>
      <c r="DY40" s="762"/>
      <c r="DZ40" s="767"/>
      <c r="EA40" s="212"/>
    </row>
    <row r="41" spans="1:131" ht="26.25" customHeight="1" x14ac:dyDescent="0.2">
      <c r="A41" s="220">
        <v>14</v>
      </c>
      <c r="B41" s="768"/>
      <c r="C41" s="769"/>
      <c r="D41" s="769"/>
      <c r="E41" s="769"/>
      <c r="F41" s="769"/>
      <c r="G41" s="769"/>
      <c r="H41" s="769"/>
      <c r="I41" s="769"/>
      <c r="J41" s="769"/>
      <c r="K41" s="769"/>
      <c r="L41" s="769"/>
      <c r="M41" s="769"/>
      <c r="N41" s="769"/>
      <c r="O41" s="769"/>
      <c r="P41" s="770"/>
      <c r="Q41" s="771"/>
      <c r="R41" s="772"/>
      <c r="S41" s="772"/>
      <c r="T41" s="772"/>
      <c r="U41" s="772"/>
      <c r="V41" s="772"/>
      <c r="W41" s="772"/>
      <c r="X41" s="772"/>
      <c r="Y41" s="772"/>
      <c r="Z41" s="772"/>
      <c r="AA41" s="772"/>
      <c r="AB41" s="772"/>
      <c r="AC41" s="772"/>
      <c r="AD41" s="772"/>
      <c r="AE41" s="773"/>
      <c r="AF41" s="774"/>
      <c r="AG41" s="775"/>
      <c r="AH41" s="775"/>
      <c r="AI41" s="775"/>
      <c r="AJ41" s="776"/>
      <c r="AK41" s="822"/>
      <c r="AL41" s="818"/>
      <c r="AM41" s="818"/>
      <c r="AN41" s="818"/>
      <c r="AO41" s="818"/>
      <c r="AP41" s="818"/>
      <c r="AQ41" s="818"/>
      <c r="AR41" s="818"/>
      <c r="AS41" s="818"/>
      <c r="AT41" s="818"/>
      <c r="AU41" s="818"/>
      <c r="AV41" s="818"/>
      <c r="AW41" s="818"/>
      <c r="AX41" s="818"/>
      <c r="AY41" s="818"/>
      <c r="AZ41" s="819"/>
      <c r="BA41" s="819"/>
      <c r="BB41" s="819"/>
      <c r="BC41" s="819"/>
      <c r="BD41" s="819"/>
      <c r="BE41" s="820"/>
      <c r="BF41" s="820"/>
      <c r="BG41" s="820"/>
      <c r="BH41" s="820"/>
      <c r="BI41" s="821"/>
      <c r="BJ41" s="214"/>
      <c r="BK41" s="214"/>
      <c r="BL41" s="214"/>
      <c r="BM41" s="214"/>
      <c r="BN41" s="214"/>
      <c r="BO41" s="223"/>
      <c r="BP41" s="223"/>
      <c r="BQ41" s="220">
        <v>35</v>
      </c>
      <c r="BR41" s="221"/>
      <c r="BS41" s="761"/>
      <c r="BT41" s="762"/>
      <c r="BU41" s="762"/>
      <c r="BV41" s="762"/>
      <c r="BW41" s="762"/>
      <c r="BX41" s="762"/>
      <c r="BY41" s="762"/>
      <c r="BZ41" s="762"/>
      <c r="CA41" s="762"/>
      <c r="CB41" s="762"/>
      <c r="CC41" s="762"/>
      <c r="CD41" s="762"/>
      <c r="CE41" s="762"/>
      <c r="CF41" s="762"/>
      <c r="CG41" s="763"/>
      <c r="CH41" s="764"/>
      <c r="CI41" s="765"/>
      <c r="CJ41" s="765"/>
      <c r="CK41" s="765"/>
      <c r="CL41" s="766"/>
      <c r="CM41" s="764"/>
      <c r="CN41" s="765"/>
      <c r="CO41" s="765"/>
      <c r="CP41" s="765"/>
      <c r="CQ41" s="766"/>
      <c r="CR41" s="764"/>
      <c r="CS41" s="765"/>
      <c r="CT41" s="765"/>
      <c r="CU41" s="765"/>
      <c r="CV41" s="766"/>
      <c r="CW41" s="764"/>
      <c r="CX41" s="765"/>
      <c r="CY41" s="765"/>
      <c r="CZ41" s="765"/>
      <c r="DA41" s="766"/>
      <c r="DB41" s="764"/>
      <c r="DC41" s="765"/>
      <c r="DD41" s="765"/>
      <c r="DE41" s="765"/>
      <c r="DF41" s="766"/>
      <c r="DG41" s="764"/>
      <c r="DH41" s="765"/>
      <c r="DI41" s="765"/>
      <c r="DJ41" s="765"/>
      <c r="DK41" s="766"/>
      <c r="DL41" s="764"/>
      <c r="DM41" s="765"/>
      <c r="DN41" s="765"/>
      <c r="DO41" s="765"/>
      <c r="DP41" s="766"/>
      <c r="DQ41" s="764"/>
      <c r="DR41" s="765"/>
      <c r="DS41" s="765"/>
      <c r="DT41" s="765"/>
      <c r="DU41" s="766"/>
      <c r="DV41" s="761"/>
      <c r="DW41" s="762"/>
      <c r="DX41" s="762"/>
      <c r="DY41" s="762"/>
      <c r="DZ41" s="767"/>
      <c r="EA41" s="212"/>
    </row>
    <row r="42" spans="1:131" ht="26.25" customHeight="1" x14ac:dyDescent="0.2">
      <c r="A42" s="220">
        <v>15</v>
      </c>
      <c r="B42" s="768"/>
      <c r="C42" s="769"/>
      <c r="D42" s="769"/>
      <c r="E42" s="769"/>
      <c r="F42" s="769"/>
      <c r="G42" s="769"/>
      <c r="H42" s="769"/>
      <c r="I42" s="769"/>
      <c r="J42" s="769"/>
      <c r="K42" s="769"/>
      <c r="L42" s="769"/>
      <c r="M42" s="769"/>
      <c r="N42" s="769"/>
      <c r="O42" s="769"/>
      <c r="P42" s="770"/>
      <c r="Q42" s="771"/>
      <c r="R42" s="772"/>
      <c r="S42" s="772"/>
      <c r="T42" s="772"/>
      <c r="U42" s="772"/>
      <c r="V42" s="772"/>
      <c r="W42" s="772"/>
      <c r="X42" s="772"/>
      <c r="Y42" s="772"/>
      <c r="Z42" s="772"/>
      <c r="AA42" s="772"/>
      <c r="AB42" s="772"/>
      <c r="AC42" s="772"/>
      <c r="AD42" s="772"/>
      <c r="AE42" s="773"/>
      <c r="AF42" s="774"/>
      <c r="AG42" s="775"/>
      <c r="AH42" s="775"/>
      <c r="AI42" s="775"/>
      <c r="AJ42" s="776"/>
      <c r="AK42" s="822"/>
      <c r="AL42" s="818"/>
      <c r="AM42" s="818"/>
      <c r="AN42" s="818"/>
      <c r="AO42" s="818"/>
      <c r="AP42" s="818"/>
      <c r="AQ42" s="818"/>
      <c r="AR42" s="818"/>
      <c r="AS42" s="818"/>
      <c r="AT42" s="818"/>
      <c r="AU42" s="818"/>
      <c r="AV42" s="818"/>
      <c r="AW42" s="818"/>
      <c r="AX42" s="818"/>
      <c r="AY42" s="818"/>
      <c r="AZ42" s="819"/>
      <c r="BA42" s="819"/>
      <c r="BB42" s="819"/>
      <c r="BC42" s="819"/>
      <c r="BD42" s="819"/>
      <c r="BE42" s="820"/>
      <c r="BF42" s="820"/>
      <c r="BG42" s="820"/>
      <c r="BH42" s="820"/>
      <c r="BI42" s="821"/>
      <c r="BJ42" s="214"/>
      <c r="BK42" s="214"/>
      <c r="BL42" s="214"/>
      <c r="BM42" s="214"/>
      <c r="BN42" s="214"/>
      <c r="BO42" s="223"/>
      <c r="BP42" s="223"/>
      <c r="BQ42" s="220">
        <v>36</v>
      </c>
      <c r="BR42" s="221"/>
      <c r="BS42" s="761"/>
      <c r="BT42" s="762"/>
      <c r="BU42" s="762"/>
      <c r="BV42" s="762"/>
      <c r="BW42" s="762"/>
      <c r="BX42" s="762"/>
      <c r="BY42" s="762"/>
      <c r="BZ42" s="762"/>
      <c r="CA42" s="762"/>
      <c r="CB42" s="762"/>
      <c r="CC42" s="762"/>
      <c r="CD42" s="762"/>
      <c r="CE42" s="762"/>
      <c r="CF42" s="762"/>
      <c r="CG42" s="763"/>
      <c r="CH42" s="764"/>
      <c r="CI42" s="765"/>
      <c r="CJ42" s="765"/>
      <c r="CK42" s="765"/>
      <c r="CL42" s="766"/>
      <c r="CM42" s="764"/>
      <c r="CN42" s="765"/>
      <c r="CO42" s="765"/>
      <c r="CP42" s="765"/>
      <c r="CQ42" s="766"/>
      <c r="CR42" s="764"/>
      <c r="CS42" s="765"/>
      <c r="CT42" s="765"/>
      <c r="CU42" s="765"/>
      <c r="CV42" s="766"/>
      <c r="CW42" s="764"/>
      <c r="CX42" s="765"/>
      <c r="CY42" s="765"/>
      <c r="CZ42" s="765"/>
      <c r="DA42" s="766"/>
      <c r="DB42" s="764"/>
      <c r="DC42" s="765"/>
      <c r="DD42" s="765"/>
      <c r="DE42" s="765"/>
      <c r="DF42" s="766"/>
      <c r="DG42" s="764"/>
      <c r="DH42" s="765"/>
      <c r="DI42" s="765"/>
      <c r="DJ42" s="765"/>
      <c r="DK42" s="766"/>
      <c r="DL42" s="764"/>
      <c r="DM42" s="765"/>
      <c r="DN42" s="765"/>
      <c r="DO42" s="765"/>
      <c r="DP42" s="766"/>
      <c r="DQ42" s="764"/>
      <c r="DR42" s="765"/>
      <c r="DS42" s="765"/>
      <c r="DT42" s="765"/>
      <c r="DU42" s="766"/>
      <c r="DV42" s="761"/>
      <c r="DW42" s="762"/>
      <c r="DX42" s="762"/>
      <c r="DY42" s="762"/>
      <c r="DZ42" s="767"/>
      <c r="EA42" s="212"/>
    </row>
    <row r="43" spans="1:131" ht="26.25" customHeight="1" x14ac:dyDescent="0.2">
      <c r="A43" s="220">
        <v>16</v>
      </c>
      <c r="B43" s="768"/>
      <c r="C43" s="769"/>
      <c r="D43" s="769"/>
      <c r="E43" s="769"/>
      <c r="F43" s="769"/>
      <c r="G43" s="769"/>
      <c r="H43" s="769"/>
      <c r="I43" s="769"/>
      <c r="J43" s="769"/>
      <c r="K43" s="769"/>
      <c r="L43" s="769"/>
      <c r="M43" s="769"/>
      <c r="N43" s="769"/>
      <c r="O43" s="769"/>
      <c r="P43" s="770"/>
      <c r="Q43" s="771"/>
      <c r="R43" s="772"/>
      <c r="S43" s="772"/>
      <c r="T43" s="772"/>
      <c r="U43" s="772"/>
      <c r="V43" s="772"/>
      <c r="W43" s="772"/>
      <c r="X43" s="772"/>
      <c r="Y43" s="772"/>
      <c r="Z43" s="772"/>
      <c r="AA43" s="772"/>
      <c r="AB43" s="772"/>
      <c r="AC43" s="772"/>
      <c r="AD43" s="772"/>
      <c r="AE43" s="773"/>
      <c r="AF43" s="774"/>
      <c r="AG43" s="775"/>
      <c r="AH43" s="775"/>
      <c r="AI43" s="775"/>
      <c r="AJ43" s="776"/>
      <c r="AK43" s="822"/>
      <c r="AL43" s="818"/>
      <c r="AM43" s="818"/>
      <c r="AN43" s="818"/>
      <c r="AO43" s="818"/>
      <c r="AP43" s="818"/>
      <c r="AQ43" s="818"/>
      <c r="AR43" s="818"/>
      <c r="AS43" s="818"/>
      <c r="AT43" s="818"/>
      <c r="AU43" s="818"/>
      <c r="AV43" s="818"/>
      <c r="AW43" s="818"/>
      <c r="AX43" s="818"/>
      <c r="AY43" s="818"/>
      <c r="AZ43" s="819"/>
      <c r="BA43" s="819"/>
      <c r="BB43" s="819"/>
      <c r="BC43" s="819"/>
      <c r="BD43" s="819"/>
      <c r="BE43" s="820"/>
      <c r="BF43" s="820"/>
      <c r="BG43" s="820"/>
      <c r="BH43" s="820"/>
      <c r="BI43" s="821"/>
      <c r="BJ43" s="214"/>
      <c r="BK43" s="214"/>
      <c r="BL43" s="214"/>
      <c r="BM43" s="214"/>
      <c r="BN43" s="214"/>
      <c r="BO43" s="223"/>
      <c r="BP43" s="223"/>
      <c r="BQ43" s="220">
        <v>37</v>
      </c>
      <c r="BR43" s="221"/>
      <c r="BS43" s="761"/>
      <c r="BT43" s="762"/>
      <c r="BU43" s="762"/>
      <c r="BV43" s="762"/>
      <c r="BW43" s="762"/>
      <c r="BX43" s="762"/>
      <c r="BY43" s="762"/>
      <c r="BZ43" s="762"/>
      <c r="CA43" s="762"/>
      <c r="CB43" s="762"/>
      <c r="CC43" s="762"/>
      <c r="CD43" s="762"/>
      <c r="CE43" s="762"/>
      <c r="CF43" s="762"/>
      <c r="CG43" s="763"/>
      <c r="CH43" s="764"/>
      <c r="CI43" s="765"/>
      <c r="CJ43" s="765"/>
      <c r="CK43" s="765"/>
      <c r="CL43" s="766"/>
      <c r="CM43" s="764"/>
      <c r="CN43" s="765"/>
      <c r="CO43" s="765"/>
      <c r="CP43" s="765"/>
      <c r="CQ43" s="766"/>
      <c r="CR43" s="764"/>
      <c r="CS43" s="765"/>
      <c r="CT43" s="765"/>
      <c r="CU43" s="765"/>
      <c r="CV43" s="766"/>
      <c r="CW43" s="764"/>
      <c r="CX43" s="765"/>
      <c r="CY43" s="765"/>
      <c r="CZ43" s="765"/>
      <c r="DA43" s="766"/>
      <c r="DB43" s="764"/>
      <c r="DC43" s="765"/>
      <c r="DD43" s="765"/>
      <c r="DE43" s="765"/>
      <c r="DF43" s="766"/>
      <c r="DG43" s="764"/>
      <c r="DH43" s="765"/>
      <c r="DI43" s="765"/>
      <c r="DJ43" s="765"/>
      <c r="DK43" s="766"/>
      <c r="DL43" s="764"/>
      <c r="DM43" s="765"/>
      <c r="DN43" s="765"/>
      <c r="DO43" s="765"/>
      <c r="DP43" s="766"/>
      <c r="DQ43" s="764"/>
      <c r="DR43" s="765"/>
      <c r="DS43" s="765"/>
      <c r="DT43" s="765"/>
      <c r="DU43" s="766"/>
      <c r="DV43" s="761"/>
      <c r="DW43" s="762"/>
      <c r="DX43" s="762"/>
      <c r="DY43" s="762"/>
      <c r="DZ43" s="767"/>
      <c r="EA43" s="212"/>
    </row>
    <row r="44" spans="1:131" ht="26.25" customHeight="1" x14ac:dyDescent="0.2">
      <c r="A44" s="220">
        <v>17</v>
      </c>
      <c r="B44" s="768"/>
      <c r="C44" s="769"/>
      <c r="D44" s="769"/>
      <c r="E44" s="769"/>
      <c r="F44" s="769"/>
      <c r="G44" s="769"/>
      <c r="H44" s="769"/>
      <c r="I44" s="769"/>
      <c r="J44" s="769"/>
      <c r="K44" s="769"/>
      <c r="L44" s="769"/>
      <c r="M44" s="769"/>
      <c r="N44" s="769"/>
      <c r="O44" s="769"/>
      <c r="P44" s="770"/>
      <c r="Q44" s="771"/>
      <c r="R44" s="772"/>
      <c r="S44" s="772"/>
      <c r="T44" s="772"/>
      <c r="U44" s="772"/>
      <c r="V44" s="772"/>
      <c r="W44" s="772"/>
      <c r="X44" s="772"/>
      <c r="Y44" s="772"/>
      <c r="Z44" s="772"/>
      <c r="AA44" s="772"/>
      <c r="AB44" s="772"/>
      <c r="AC44" s="772"/>
      <c r="AD44" s="772"/>
      <c r="AE44" s="773"/>
      <c r="AF44" s="774"/>
      <c r="AG44" s="775"/>
      <c r="AH44" s="775"/>
      <c r="AI44" s="775"/>
      <c r="AJ44" s="776"/>
      <c r="AK44" s="822"/>
      <c r="AL44" s="818"/>
      <c r="AM44" s="818"/>
      <c r="AN44" s="818"/>
      <c r="AO44" s="818"/>
      <c r="AP44" s="818"/>
      <c r="AQ44" s="818"/>
      <c r="AR44" s="818"/>
      <c r="AS44" s="818"/>
      <c r="AT44" s="818"/>
      <c r="AU44" s="818"/>
      <c r="AV44" s="818"/>
      <c r="AW44" s="818"/>
      <c r="AX44" s="818"/>
      <c r="AY44" s="818"/>
      <c r="AZ44" s="819"/>
      <c r="BA44" s="819"/>
      <c r="BB44" s="819"/>
      <c r="BC44" s="819"/>
      <c r="BD44" s="819"/>
      <c r="BE44" s="820"/>
      <c r="BF44" s="820"/>
      <c r="BG44" s="820"/>
      <c r="BH44" s="820"/>
      <c r="BI44" s="821"/>
      <c r="BJ44" s="214"/>
      <c r="BK44" s="214"/>
      <c r="BL44" s="214"/>
      <c r="BM44" s="214"/>
      <c r="BN44" s="214"/>
      <c r="BO44" s="223"/>
      <c r="BP44" s="223"/>
      <c r="BQ44" s="220">
        <v>38</v>
      </c>
      <c r="BR44" s="221"/>
      <c r="BS44" s="761"/>
      <c r="BT44" s="762"/>
      <c r="BU44" s="762"/>
      <c r="BV44" s="762"/>
      <c r="BW44" s="762"/>
      <c r="BX44" s="762"/>
      <c r="BY44" s="762"/>
      <c r="BZ44" s="762"/>
      <c r="CA44" s="762"/>
      <c r="CB44" s="762"/>
      <c r="CC44" s="762"/>
      <c r="CD44" s="762"/>
      <c r="CE44" s="762"/>
      <c r="CF44" s="762"/>
      <c r="CG44" s="763"/>
      <c r="CH44" s="764"/>
      <c r="CI44" s="765"/>
      <c r="CJ44" s="765"/>
      <c r="CK44" s="765"/>
      <c r="CL44" s="766"/>
      <c r="CM44" s="764"/>
      <c r="CN44" s="765"/>
      <c r="CO44" s="765"/>
      <c r="CP44" s="765"/>
      <c r="CQ44" s="766"/>
      <c r="CR44" s="764"/>
      <c r="CS44" s="765"/>
      <c r="CT44" s="765"/>
      <c r="CU44" s="765"/>
      <c r="CV44" s="766"/>
      <c r="CW44" s="764"/>
      <c r="CX44" s="765"/>
      <c r="CY44" s="765"/>
      <c r="CZ44" s="765"/>
      <c r="DA44" s="766"/>
      <c r="DB44" s="764"/>
      <c r="DC44" s="765"/>
      <c r="DD44" s="765"/>
      <c r="DE44" s="765"/>
      <c r="DF44" s="766"/>
      <c r="DG44" s="764"/>
      <c r="DH44" s="765"/>
      <c r="DI44" s="765"/>
      <c r="DJ44" s="765"/>
      <c r="DK44" s="766"/>
      <c r="DL44" s="764"/>
      <c r="DM44" s="765"/>
      <c r="DN44" s="765"/>
      <c r="DO44" s="765"/>
      <c r="DP44" s="766"/>
      <c r="DQ44" s="764"/>
      <c r="DR44" s="765"/>
      <c r="DS44" s="765"/>
      <c r="DT44" s="765"/>
      <c r="DU44" s="766"/>
      <c r="DV44" s="761"/>
      <c r="DW44" s="762"/>
      <c r="DX44" s="762"/>
      <c r="DY44" s="762"/>
      <c r="DZ44" s="767"/>
      <c r="EA44" s="212"/>
    </row>
    <row r="45" spans="1:131" ht="26.25" customHeight="1" x14ac:dyDescent="0.2">
      <c r="A45" s="220">
        <v>18</v>
      </c>
      <c r="B45" s="768"/>
      <c r="C45" s="769"/>
      <c r="D45" s="769"/>
      <c r="E45" s="769"/>
      <c r="F45" s="769"/>
      <c r="G45" s="769"/>
      <c r="H45" s="769"/>
      <c r="I45" s="769"/>
      <c r="J45" s="769"/>
      <c r="K45" s="769"/>
      <c r="L45" s="769"/>
      <c r="M45" s="769"/>
      <c r="N45" s="769"/>
      <c r="O45" s="769"/>
      <c r="P45" s="770"/>
      <c r="Q45" s="771"/>
      <c r="R45" s="772"/>
      <c r="S45" s="772"/>
      <c r="T45" s="772"/>
      <c r="U45" s="772"/>
      <c r="V45" s="772"/>
      <c r="W45" s="772"/>
      <c r="X45" s="772"/>
      <c r="Y45" s="772"/>
      <c r="Z45" s="772"/>
      <c r="AA45" s="772"/>
      <c r="AB45" s="772"/>
      <c r="AC45" s="772"/>
      <c r="AD45" s="772"/>
      <c r="AE45" s="773"/>
      <c r="AF45" s="774"/>
      <c r="AG45" s="775"/>
      <c r="AH45" s="775"/>
      <c r="AI45" s="775"/>
      <c r="AJ45" s="776"/>
      <c r="AK45" s="822"/>
      <c r="AL45" s="818"/>
      <c r="AM45" s="818"/>
      <c r="AN45" s="818"/>
      <c r="AO45" s="818"/>
      <c r="AP45" s="818"/>
      <c r="AQ45" s="818"/>
      <c r="AR45" s="818"/>
      <c r="AS45" s="818"/>
      <c r="AT45" s="818"/>
      <c r="AU45" s="818"/>
      <c r="AV45" s="818"/>
      <c r="AW45" s="818"/>
      <c r="AX45" s="818"/>
      <c r="AY45" s="818"/>
      <c r="AZ45" s="819"/>
      <c r="BA45" s="819"/>
      <c r="BB45" s="819"/>
      <c r="BC45" s="819"/>
      <c r="BD45" s="819"/>
      <c r="BE45" s="820"/>
      <c r="BF45" s="820"/>
      <c r="BG45" s="820"/>
      <c r="BH45" s="820"/>
      <c r="BI45" s="821"/>
      <c r="BJ45" s="214"/>
      <c r="BK45" s="214"/>
      <c r="BL45" s="214"/>
      <c r="BM45" s="214"/>
      <c r="BN45" s="214"/>
      <c r="BO45" s="223"/>
      <c r="BP45" s="223"/>
      <c r="BQ45" s="220">
        <v>39</v>
      </c>
      <c r="BR45" s="221"/>
      <c r="BS45" s="761"/>
      <c r="BT45" s="762"/>
      <c r="BU45" s="762"/>
      <c r="BV45" s="762"/>
      <c r="BW45" s="762"/>
      <c r="BX45" s="762"/>
      <c r="BY45" s="762"/>
      <c r="BZ45" s="762"/>
      <c r="CA45" s="762"/>
      <c r="CB45" s="762"/>
      <c r="CC45" s="762"/>
      <c r="CD45" s="762"/>
      <c r="CE45" s="762"/>
      <c r="CF45" s="762"/>
      <c r="CG45" s="763"/>
      <c r="CH45" s="764"/>
      <c r="CI45" s="765"/>
      <c r="CJ45" s="765"/>
      <c r="CK45" s="765"/>
      <c r="CL45" s="766"/>
      <c r="CM45" s="764"/>
      <c r="CN45" s="765"/>
      <c r="CO45" s="765"/>
      <c r="CP45" s="765"/>
      <c r="CQ45" s="766"/>
      <c r="CR45" s="764"/>
      <c r="CS45" s="765"/>
      <c r="CT45" s="765"/>
      <c r="CU45" s="765"/>
      <c r="CV45" s="766"/>
      <c r="CW45" s="764"/>
      <c r="CX45" s="765"/>
      <c r="CY45" s="765"/>
      <c r="CZ45" s="765"/>
      <c r="DA45" s="766"/>
      <c r="DB45" s="764"/>
      <c r="DC45" s="765"/>
      <c r="DD45" s="765"/>
      <c r="DE45" s="765"/>
      <c r="DF45" s="766"/>
      <c r="DG45" s="764"/>
      <c r="DH45" s="765"/>
      <c r="DI45" s="765"/>
      <c r="DJ45" s="765"/>
      <c r="DK45" s="766"/>
      <c r="DL45" s="764"/>
      <c r="DM45" s="765"/>
      <c r="DN45" s="765"/>
      <c r="DO45" s="765"/>
      <c r="DP45" s="766"/>
      <c r="DQ45" s="764"/>
      <c r="DR45" s="765"/>
      <c r="DS45" s="765"/>
      <c r="DT45" s="765"/>
      <c r="DU45" s="766"/>
      <c r="DV45" s="761"/>
      <c r="DW45" s="762"/>
      <c r="DX45" s="762"/>
      <c r="DY45" s="762"/>
      <c r="DZ45" s="767"/>
      <c r="EA45" s="212"/>
    </row>
    <row r="46" spans="1:131" ht="26.25" customHeight="1" x14ac:dyDescent="0.2">
      <c r="A46" s="220">
        <v>19</v>
      </c>
      <c r="B46" s="768"/>
      <c r="C46" s="769"/>
      <c r="D46" s="769"/>
      <c r="E46" s="769"/>
      <c r="F46" s="769"/>
      <c r="G46" s="769"/>
      <c r="H46" s="769"/>
      <c r="I46" s="769"/>
      <c r="J46" s="769"/>
      <c r="K46" s="769"/>
      <c r="L46" s="769"/>
      <c r="M46" s="769"/>
      <c r="N46" s="769"/>
      <c r="O46" s="769"/>
      <c r="P46" s="770"/>
      <c r="Q46" s="771"/>
      <c r="R46" s="772"/>
      <c r="S46" s="772"/>
      <c r="T46" s="772"/>
      <c r="U46" s="772"/>
      <c r="V46" s="772"/>
      <c r="W46" s="772"/>
      <c r="X46" s="772"/>
      <c r="Y46" s="772"/>
      <c r="Z46" s="772"/>
      <c r="AA46" s="772"/>
      <c r="AB46" s="772"/>
      <c r="AC46" s="772"/>
      <c r="AD46" s="772"/>
      <c r="AE46" s="773"/>
      <c r="AF46" s="774"/>
      <c r="AG46" s="775"/>
      <c r="AH46" s="775"/>
      <c r="AI46" s="775"/>
      <c r="AJ46" s="776"/>
      <c r="AK46" s="822"/>
      <c r="AL46" s="818"/>
      <c r="AM46" s="818"/>
      <c r="AN46" s="818"/>
      <c r="AO46" s="818"/>
      <c r="AP46" s="818"/>
      <c r="AQ46" s="818"/>
      <c r="AR46" s="818"/>
      <c r="AS46" s="818"/>
      <c r="AT46" s="818"/>
      <c r="AU46" s="818"/>
      <c r="AV46" s="818"/>
      <c r="AW46" s="818"/>
      <c r="AX46" s="818"/>
      <c r="AY46" s="818"/>
      <c r="AZ46" s="819"/>
      <c r="BA46" s="819"/>
      <c r="BB46" s="819"/>
      <c r="BC46" s="819"/>
      <c r="BD46" s="819"/>
      <c r="BE46" s="820"/>
      <c r="BF46" s="820"/>
      <c r="BG46" s="820"/>
      <c r="BH46" s="820"/>
      <c r="BI46" s="821"/>
      <c r="BJ46" s="214"/>
      <c r="BK46" s="214"/>
      <c r="BL46" s="214"/>
      <c r="BM46" s="214"/>
      <c r="BN46" s="214"/>
      <c r="BO46" s="223"/>
      <c r="BP46" s="223"/>
      <c r="BQ46" s="220">
        <v>40</v>
      </c>
      <c r="BR46" s="221"/>
      <c r="BS46" s="761"/>
      <c r="BT46" s="762"/>
      <c r="BU46" s="762"/>
      <c r="BV46" s="762"/>
      <c r="BW46" s="762"/>
      <c r="BX46" s="762"/>
      <c r="BY46" s="762"/>
      <c r="BZ46" s="762"/>
      <c r="CA46" s="762"/>
      <c r="CB46" s="762"/>
      <c r="CC46" s="762"/>
      <c r="CD46" s="762"/>
      <c r="CE46" s="762"/>
      <c r="CF46" s="762"/>
      <c r="CG46" s="763"/>
      <c r="CH46" s="764"/>
      <c r="CI46" s="765"/>
      <c r="CJ46" s="765"/>
      <c r="CK46" s="765"/>
      <c r="CL46" s="766"/>
      <c r="CM46" s="764"/>
      <c r="CN46" s="765"/>
      <c r="CO46" s="765"/>
      <c r="CP46" s="765"/>
      <c r="CQ46" s="766"/>
      <c r="CR46" s="764"/>
      <c r="CS46" s="765"/>
      <c r="CT46" s="765"/>
      <c r="CU46" s="765"/>
      <c r="CV46" s="766"/>
      <c r="CW46" s="764"/>
      <c r="CX46" s="765"/>
      <c r="CY46" s="765"/>
      <c r="CZ46" s="765"/>
      <c r="DA46" s="766"/>
      <c r="DB46" s="764"/>
      <c r="DC46" s="765"/>
      <c r="DD46" s="765"/>
      <c r="DE46" s="765"/>
      <c r="DF46" s="766"/>
      <c r="DG46" s="764"/>
      <c r="DH46" s="765"/>
      <c r="DI46" s="765"/>
      <c r="DJ46" s="765"/>
      <c r="DK46" s="766"/>
      <c r="DL46" s="764"/>
      <c r="DM46" s="765"/>
      <c r="DN46" s="765"/>
      <c r="DO46" s="765"/>
      <c r="DP46" s="766"/>
      <c r="DQ46" s="764"/>
      <c r="DR46" s="765"/>
      <c r="DS46" s="765"/>
      <c r="DT46" s="765"/>
      <c r="DU46" s="766"/>
      <c r="DV46" s="761"/>
      <c r="DW46" s="762"/>
      <c r="DX46" s="762"/>
      <c r="DY46" s="762"/>
      <c r="DZ46" s="767"/>
      <c r="EA46" s="212"/>
    </row>
    <row r="47" spans="1:131" ht="26.25" customHeight="1" x14ac:dyDescent="0.2">
      <c r="A47" s="220">
        <v>20</v>
      </c>
      <c r="B47" s="768"/>
      <c r="C47" s="769"/>
      <c r="D47" s="769"/>
      <c r="E47" s="769"/>
      <c r="F47" s="769"/>
      <c r="G47" s="769"/>
      <c r="H47" s="769"/>
      <c r="I47" s="769"/>
      <c r="J47" s="769"/>
      <c r="K47" s="769"/>
      <c r="L47" s="769"/>
      <c r="M47" s="769"/>
      <c r="N47" s="769"/>
      <c r="O47" s="769"/>
      <c r="P47" s="770"/>
      <c r="Q47" s="771"/>
      <c r="R47" s="772"/>
      <c r="S47" s="772"/>
      <c r="T47" s="772"/>
      <c r="U47" s="772"/>
      <c r="V47" s="772"/>
      <c r="W47" s="772"/>
      <c r="X47" s="772"/>
      <c r="Y47" s="772"/>
      <c r="Z47" s="772"/>
      <c r="AA47" s="772"/>
      <c r="AB47" s="772"/>
      <c r="AC47" s="772"/>
      <c r="AD47" s="772"/>
      <c r="AE47" s="773"/>
      <c r="AF47" s="774"/>
      <c r="AG47" s="775"/>
      <c r="AH47" s="775"/>
      <c r="AI47" s="775"/>
      <c r="AJ47" s="776"/>
      <c r="AK47" s="822"/>
      <c r="AL47" s="818"/>
      <c r="AM47" s="818"/>
      <c r="AN47" s="818"/>
      <c r="AO47" s="818"/>
      <c r="AP47" s="818"/>
      <c r="AQ47" s="818"/>
      <c r="AR47" s="818"/>
      <c r="AS47" s="818"/>
      <c r="AT47" s="818"/>
      <c r="AU47" s="818"/>
      <c r="AV47" s="818"/>
      <c r="AW47" s="818"/>
      <c r="AX47" s="818"/>
      <c r="AY47" s="818"/>
      <c r="AZ47" s="819"/>
      <c r="BA47" s="819"/>
      <c r="BB47" s="819"/>
      <c r="BC47" s="819"/>
      <c r="BD47" s="819"/>
      <c r="BE47" s="820"/>
      <c r="BF47" s="820"/>
      <c r="BG47" s="820"/>
      <c r="BH47" s="820"/>
      <c r="BI47" s="821"/>
      <c r="BJ47" s="214"/>
      <c r="BK47" s="214"/>
      <c r="BL47" s="214"/>
      <c r="BM47" s="214"/>
      <c r="BN47" s="214"/>
      <c r="BO47" s="223"/>
      <c r="BP47" s="223"/>
      <c r="BQ47" s="220">
        <v>41</v>
      </c>
      <c r="BR47" s="221"/>
      <c r="BS47" s="761"/>
      <c r="BT47" s="762"/>
      <c r="BU47" s="762"/>
      <c r="BV47" s="762"/>
      <c r="BW47" s="762"/>
      <c r="BX47" s="762"/>
      <c r="BY47" s="762"/>
      <c r="BZ47" s="762"/>
      <c r="CA47" s="762"/>
      <c r="CB47" s="762"/>
      <c r="CC47" s="762"/>
      <c r="CD47" s="762"/>
      <c r="CE47" s="762"/>
      <c r="CF47" s="762"/>
      <c r="CG47" s="763"/>
      <c r="CH47" s="764"/>
      <c r="CI47" s="765"/>
      <c r="CJ47" s="765"/>
      <c r="CK47" s="765"/>
      <c r="CL47" s="766"/>
      <c r="CM47" s="764"/>
      <c r="CN47" s="765"/>
      <c r="CO47" s="765"/>
      <c r="CP47" s="765"/>
      <c r="CQ47" s="766"/>
      <c r="CR47" s="764"/>
      <c r="CS47" s="765"/>
      <c r="CT47" s="765"/>
      <c r="CU47" s="765"/>
      <c r="CV47" s="766"/>
      <c r="CW47" s="764"/>
      <c r="CX47" s="765"/>
      <c r="CY47" s="765"/>
      <c r="CZ47" s="765"/>
      <c r="DA47" s="766"/>
      <c r="DB47" s="764"/>
      <c r="DC47" s="765"/>
      <c r="DD47" s="765"/>
      <c r="DE47" s="765"/>
      <c r="DF47" s="766"/>
      <c r="DG47" s="764"/>
      <c r="DH47" s="765"/>
      <c r="DI47" s="765"/>
      <c r="DJ47" s="765"/>
      <c r="DK47" s="766"/>
      <c r="DL47" s="764"/>
      <c r="DM47" s="765"/>
      <c r="DN47" s="765"/>
      <c r="DO47" s="765"/>
      <c r="DP47" s="766"/>
      <c r="DQ47" s="764"/>
      <c r="DR47" s="765"/>
      <c r="DS47" s="765"/>
      <c r="DT47" s="765"/>
      <c r="DU47" s="766"/>
      <c r="DV47" s="761"/>
      <c r="DW47" s="762"/>
      <c r="DX47" s="762"/>
      <c r="DY47" s="762"/>
      <c r="DZ47" s="767"/>
      <c r="EA47" s="212"/>
    </row>
    <row r="48" spans="1:131" ht="26.25" customHeight="1" x14ac:dyDescent="0.2">
      <c r="A48" s="220">
        <v>21</v>
      </c>
      <c r="B48" s="768"/>
      <c r="C48" s="769"/>
      <c r="D48" s="769"/>
      <c r="E48" s="769"/>
      <c r="F48" s="769"/>
      <c r="G48" s="769"/>
      <c r="H48" s="769"/>
      <c r="I48" s="769"/>
      <c r="J48" s="769"/>
      <c r="K48" s="769"/>
      <c r="L48" s="769"/>
      <c r="M48" s="769"/>
      <c r="N48" s="769"/>
      <c r="O48" s="769"/>
      <c r="P48" s="770"/>
      <c r="Q48" s="771"/>
      <c r="R48" s="772"/>
      <c r="S48" s="772"/>
      <c r="T48" s="772"/>
      <c r="U48" s="772"/>
      <c r="V48" s="772"/>
      <c r="W48" s="772"/>
      <c r="X48" s="772"/>
      <c r="Y48" s="772"/>
      <c r="Z48" s="772"/>
      <c r="AA48" s="772"/>
      <c r="AB48" s="772"/>
      <c r="AC48" s="772"/>
      <c r="AD48" s="772"/>
      <c r="AE48" s="773"/>
      <c r="AF48" s="774"/>
      <c r="AG48" s="775"/>
      <c r="AH48" s="775"/>
      <c r="AI48" s="775"/>
      <c r="AJ48" s="776"/>
      <c r="AK48" s="822"/>
      <c r="AL48" s="818"/>
      <c r="AM48" s="818"/>
      <c r="AN48" s="818"/>
      <c r="AO48" s="818"/>
      <c r="AP48" s="818"/>
      <c r="AQ48" s="818"/>
      <c r="AR48" s="818"/>
      <c r="AS48" s="818"/>
      <c r="AT48" s="818"/>
      <c r="AU48" s="818"/>
      <c r="AV48" s="818"/>
      <c r="AW48" s="818"/>
      <c r="AX48" s="818"/>
      <c r="AY48" s="818"/>
      <c r="AZ48" s="819"/>
      <c r="BA48" s="819"/>
      <c r="BB48" s="819"/>
      <c r="BC48" s="819"/>
      <c r="BD48" s="819"/>
      <c r="BE48" s="820"/>
      <c r="BF48" s="820"/>
      <c r="BG48" s="820"/>
      <c r="BH48" s="820"/>
      <c r="BI48" s="821"/>
      <c r="BJ48" s="214"/>
      <c r="BK48" s="214"/>
      <c r="BL48" s="214"/>
      <c r="BM48" s="214"/>
      <c r="BN48" s="214"/>
      <c r="BO48" s="223"/>
      <c r="BP48" s="223"/>
      <c r="BQ48" s="220">
        <v>42</v>
      </c>
      <c r="BR48" s="221"/>
      <c r="BS48" s="761"/>
      <c r="BT48" s="762"/>
      <c r="BU48" s="762"/>
      <c r="BV48" s="762"/>
      <c r="BW48" s="762"/>
      <c r="BX48" s="762"/>
      <c r="BY48" s="762"/>
      <c r="BZ48" s="762"/>
      <c r="CA48" s="762"/>
      <c r="CB48" s="762"/>
      <c r="CC48" s="762"/>
      <c r="CD48" s="762"/>
      <c r="CE48" s="762"/>
      <c r="CF48" s="762"/>
      <c r="CG48" s="763"/>
      <c r="CH48" s="764"/>
      <c r="CI48" s="765"/>
      <c r="CJ48" s="765"/>
      <c r="CK48" s="765"/>
      <c r="CL48" s="766"/>
      <c r="CM48" s="764"/>
      <c r="CN48" s="765"/>
      <c r="CO48" s="765"/>
      <c r="CP48" s="765"/>
      <c r="CQ48" s="766"/>
      <c r="CR48" s="764"/>
      <c r="CS48" s="765"/>
      <c r="CT48" s="765"/>
      <c r="CU48" s="765"/>
      <c r="CV48" s="766"/>
      <c r="CW48" s="764"/>
      <c r="CX48" s="765"/>
      <c r="CY48" s="765"/>
      <c r="CZ48" s="765"/>
      <c r="DA48" s="766"/>
      <c r="DB48" s="764"/>
      <c r="DC48" s="765"/>
      <c r="DD48" s="765"/>
      <c r="DE48" s="765"/>
      <c r="DF48" s="766"/>
      <c r="DG48" s="764"/>
      <c r="DH48" s="765"/>
      <c r="DI48" s="765"/>
      <c r="DJ48" s="765"/>
      <c r="DK48" s="766"/>
      <c r="DL48" s="764"/>
      <c r="DM48" s="765"/>
      <c r="DN48" s="765"/>
      <c r="DO48" s="765"/>
      <c r="DP48" s="766"/>
      <c r="DQ48" s="764"/>
      <c r="DR48" s="765"/>
      <c r="DS48" s="765"/>
      <c r="DT48" s="765"/>
      <c r="DU48" s="766"/>
      <c r="DV48" s="761"/>
      <c r="DW48" s="762"/>
      <c r="DX48" s="762"/>
      <c r="DY48" s="762"/>
      <c r="DZ48" s="767"/>
      <c r="EA48" s="212"/>
    </row>
    <row r="49" spans="1:131" ht="26.25" customHeight="1" x14ac:dyDescent="0.2">
      <c r="A49" s="220">
        <v>22</v>
      </c>
      <c r="B49" s="768"/>
      <c r="C49" s="769"/>
      <c r="D49" s="769"/>
      <c r="E49" s="769"/>
      <c r="F49" s="769"/>
      <c r="G49" s="769"/>
      <c r="H49" s="769"/>
      <c r="I49" s="769"/>
      <c r="J49" s="769"/>
      <c r="K49" s="769"/>
      <c r="L49" s="769"/>
      <c r="M49" s="769"/>
      <c r="N49" s="769"/>
      <c r="O49" s="769"/>
      <c r="P49" s="770"/>
      <c r="Q49" s="771"/>
      <c r="R49" s="772"/>
      <c r="S49" s="772"/>
      <c r="T49" s="772"/>
      <c r="U49" s="772"/>
      <c r="V49" s="772"/>
      <c r="W49" s="772"/>
      <c r="X49" s="772"/>
      <c r="Y49" s="772"/>
      <c r="Z49" s="772"/>
      <c r="AA49" s="772"/>
      <c r="AB49" s="772"/>
      <c r="AC49" s="772"/>
      <c r="AD49" s="772"/>
      <c r="AE49" s="773"/>
      <c r="AF49" s="774"/>
      <c r="AG49" s="775"/>
      <c r="AH49" s="775"/>
      <c r="AI49" s="775"/>
      <c r="AJ49" s="776"/>
      <c r="AK49" s="822"/>
      <c r="AL49" s="818"/>
      <c r="AM49" s="818"/>
      <c r="AN49" s="818"/>
      <c r="AO49" s="818"/>
      <c r="AP49" s="818"/>
      <c r="AQ49" s="818"/>
      <c r="AR49" s="818"/>
      <c r="AS49" s="818"/>
      <c r="AT49" s="818"/>
      <c r="AU49" s="818"/>
      <c r="AV49" s="818"/>
      <c r="AW49" s="818"/>
      <c r="AX49" s="818"/>
      <c r="AY49" s="818"/>
      <c r="AZ49" s="819"/>
      <c r="BA49" s="819"/>
      <c r="BB49" s="819"/>
      <c r="BC49" s="819"/>
      <c r="BD49" s="819"/>
      <c r="BE49" s="820"/>
      <c r="BF49" s="820"/>
      <c r="BG49" s="820"/>
      <c r="BH49" s="820"/>
      <c r="BI49" s="821"/>
      <c r="BJ49" s="214"/>
      <c r="BK49" s="214"/>
      <c r="BL49" s="214"/>
      <c r="BM49" s="214"/>
      <c r="BN49" s="214"/>
      <c r="BO49" s="223"/>
      <c r="BP49" s="223"/>
      <c r="BQ49" s="220">
        <v>43</v>
      </c>
      <c r="BR49" s="221"/>
      <c r="BS49" s="761"/>
      <c r="BT49" s="762"/>
      <c r="BU49" s="762"/>
      <c r="BV49" s="762"/>
      <c r="BW49" s="762"/>
      <c r="BX49" s="762"/>
      <c r="BY49" s="762"/>
      <c r="BZ49" s="762"/>
      <c r="CA49" s="762"/>
      <c r="CB49" s="762"/>
      <c r="CC49" s="762"/>
      <c r="CD49" s="762"/>
      <c r="CE49" s="762"/>
      <c r="CF49" s="762"/>
      <c r="CG49" s="763"/>
      <c r="CH49" s="764"/>
      <c r="CI49" s="765"/>
      <c r="CJ49" s="765"/>
      <c r="CK49" s="765"/>
      <c r="CL49" s="766"/>
      <c r="CM49" s="764"/>
      <c r="CN49" s="765"/>
      <c r="CO49" s="765"/>
      <c r="CP49" s="765"/>
      <c r="CQ49" s="766"/>
      <c r="CR49" s="764"/>
      <c r="CS49" s="765"/>
      <c r="CT49" s="765"/>
      <c r="CU49" s="765"/>
      <c r="CV49" s="766"/>
      <c r="CW49" s="764"/>
      <c r="CX49" s="765"/>
      <c r="CY49" s="765"/>
      <c r="CZ49" s="765"/>
      <c r="DA49" s="766"/>
      <c r="DB49" s="764"/>
      <c r="DC49" s="765"/>
      <c r="DD49" s="765"/>
      <c r="DE49" s="765"/>
      <c r="DF49" s="766"/>
      <c r="DG49" s="764"/>
      <c r="DH49" s="765"/>
      <c r="DI49" s="765"/>
      <c r="DJ49" s="765"/>
      <c r="DK49" s="766"/>
      <c r="DL49" s="764"/>
      <c r="DM49" s="765"/>
      <c r="DN49" s="765"/>
      <c r="DO49" s="765"/>
      <c r="DP49" s="766"/>
      <c r="DQ49" s="764"/>
      <c r="DR49" s="765"/>
      <c r="DS49" s="765"/>
      <c r="DT49" s="765"/>
      <c r="DU49" s="766"/>
      <c r="DV49" s="761"/>
      <c r="DW49" s="762"/>
      <c r="DX49" s="762"/>
      <c r="DY49" s="762"/>
      <c r="DZ49" s="767"/>
      <c r="EA49" s="212"/>
    </row>
    <row r="50" spans="1:131" ht="26.25" customHeight="1" x14ac:dyDescent="0.2">
      <c r="A50" s="220">
        <v>23</v>
      </c>
      <c r="B50" s="768"/>
      <c r="C50" s="769"/>
      <c r="D50" s="769"/>
      <c r="E50" s="769"/>
      <c r="F50" s="769"/>
      <c r="G50" s="769"/>
      <c r="H50" s="769"/>
      <c r="I50" s="769"/>
      <c r="J50" s="769"/>
      <c r="K50" s="769"/>
      <c r="L50" s="769"/>
      <c r="M50" s="769"/>
      <c r="N50" s="769"/>
      <c r="O50" s="769"/>
      <c r="P50" s="770"/>
      <c r="Q50" s="823"/>
      <c r="R50" s="824"/>
      <c r="S50" s="824"/>
      <c r="T50" s="824"/>
      <c r="U50" s="824"/>
      <c r="V50" s="824"/>
      <c r="W50" s="824"/>
      <c r="X50" s="824"/>
      <c r="Y50" s="824"/>
      <c r="Z50" s="824"/>
      <c r="AA50" s="824"/>
      <c r="AB50" s="824"/>
      <c r="AC50" s="824"/>
      <c r="AD50" s="824"/>
      <c r="AE50" s="825"/>
      <c r="AF50" s="774"/>
      <c r="AG50" s="775"/>
      <c r="AH50" s="775"/>
      <c r="AI50" s="775"/>
      <c r="AJ50" s="776"/>
      <c r="AK50" s="827"/>
      <c r="AL50" s="824"/>
      <c r="AM50" s="824"/>
      <c r="AN50" s="824"/>
      <c r="AO50" s="824"/>
      <c r="AP50" s="824"/>
      <c r="AQ50" s="824"/>
      <c r="AR50" s="824"/>
      <c r="AS50" s="824"/>
      <c r="AT50" s="824"/>
      <c r="AU50" s="824"/>
      <c r="AV50" s="824"/>
      <c r="AW50" s="824"/>
      <c r="AX50" s="824"/>
      <c r="AY50" s="824"/>
      <c r="AZ50" s="826"/>
      <c r="BA50" s="826"/>
      <c r="BB50" s="826"/>
      <c r="BC50" s="826"/>
      <c r="BD50" s="826"/>
      <c r="BE50" s="820"/>
      <c r="BF50" s="820"/>
      <c r="BG50" s="820"/>
      <c r="BH50" s="820"/>
      <c r="BI50" s="821"/>
      <c r="BJ50" s="214"/>
      <c r="BK50" s="214"/>
      <c r="BL50" s="214"/>
      <c r="BM50" s="214"/>
      <c r="BN50" s="214"/>
      <c r="BO50" s="223"/>
      <c r="BP50" s="223"/>
      <c r="BQ50" s="220">
        <v>44</v>
      </c>
      <c r="BR50" s="221"/>
      <c r="BS50" s="761"/>
      <c r="BT50" s="762"/>
      <c r="BU50" s="762"/>
      <c r="BV50" s="762"/>
      <c r="BW50" s="762"/>
      <c r="BX50" s="762"/>
      <c r="BY50" s="762"/>
      <c r="BZ50" s="762"/>
      <c r="CA50" s="762"/>
      <c r="CB50" s="762"/>
      <c r="CC50" s="762"/>
      <c r="CD50" s="762"/>
      <c r="CE50" s="762"/>
      <c r="CF50" s="762"/>
      <c r="CG50" s="763"/>
      <c r="CH50" s="764"/>
      <c r="CI50" s="765"/>
      <c r="CJ50" s="765"/>
      <c r="CK50" s="765"/>
      <c r="CL50" s="766"/>
      <c r="CM50" s="764"/>
      <c r="CN50" s="765"/>
      <c r="CO50" s="765"/>
      <c r="CP50" s="765"/>
      <c r="CQ50" s="766"/>
      <c r="CR50" s="764"/>
      <c r="CS50" s="765"/>
      <c r="CT50" s="765"/>
      <c r="CU50" s="765"/>
      <c r="CV50" s="766"/>
      <c r="CW50" s="764"/>
      <c r="CX50" s="765"/>
      <c r="CY50" s="765"/>
      <c r="CZ50" s="765"/>
      <c r="DA50" s="766"/>
      <c r="DB50" s="764"/>
      <c r="DC50" s="765"/>
      <c r="DD50" s="765"/>
      <c r="DE50" s="765"/>
      <c r="DF50" s="766"/>
      <c r="DG50" s="764"/>
      <c r="DH50" s="765"/>
      <c r="DI50" s="765"/>
      <c r="DJ50" s="765"/>
      <c r="DK50" s="766"/>
      <c r="DL50" s="764"/>
      <c r="DM50" s="765"/>
      <c r="DN50" s="765"/>
      <c r="DO50" s="765"/>
      <c r="DP50" s="766"/>
      <c r="DQ50" s="764"/>
      <c r="DR50" s="765"/>
      <c r="DS50" s="765"/>
      <c r="DT50" s="765"/>
      <c r="DU50" s="766"/>
      <c r="DV50" s="761"/>
      <c r="DW50" s="762"/>
      <c r="DX50" s="762"/>
      <c r="DY50" s="762"/>
      <c r="DZ50" s="767"/>
      <c r="EA50" s="212"/>
    </row>
    <row r="51" spans="1:131" ht="26.25" customHeight="1" x14ac:dyDescent="0.2">
      <c r="A51" s="220">
        <v>24</v>
      </c>
      <c r="B51" s="768"/>
      <c r="C51" s="769"/>
      <c r="D51" s="769"/>
      <c r="E51" s="769"/>
      <c r="F51" s="769"/>
      <c r="G51" s="769"/>
      <c r="H51" s="769"/>
      <c r="I51" s="769"/>
      <c r="J51" s="769"/>
      <c r="K51" s="769"/>
      <c r="L51" s="769"/>
      <c r="M51" s="769"/>
      <c r="N51" s="769"/>
      <c r="O51" s="769"/>
      <c r="P51" s="770"/>
      <c r="Q51" s="823"/>
      <c r="R51" s="824"/>
      <c r="S51" s="824"/>
      <c r="T51" s="824"/>
      <c r="U51" s="824"/>
      <c r="V51" s="824"/>
      <c r="W51" s="824"/>
      <c r="X51" s="824"/>
      <c r="Y51" s="824"/>
      <c r="Z51" s="824"/>
      <c r="AA51" s="824"/>
      <c r="AB51" s="824"/>
      <c r="AC51" s="824"/>
      <c r="AD51" s="824"/>
      <c r="AE51" s="825"/>
      <c r="AF51" s="774"/>
      <c r="AG51" s="775"/>
      <c r="AH51" s="775"/>
      <c r="AI51" s="775"/>
      <c r="AJ51" s="776"/>
      <c r="AK51" s="827"/>
      <c r="AL51" s="824"/>
      <c r="AM51" s="824"/>
      <c r="AN51" s="824"/>
      <c r="AO51" s="824"/>
      <c r="AP51" s="824"/>
      <c r="AQ51" s="824"/>
      <c r="AR51" s="824"/>
      <c r="AS51" s="824"/>
      <c r="AT51" s="824"/>
      <c r="AU51" s="824"/>
      <c r="AV51" s="824"/>
      <c r="AW51" s="824"/>
      <c r="AX51" s="824"/>
      <c r="AY51" s="824"/>
      <c r="AZ51" s="826"/>
      <c r="BA51" s="826"/>
      <c r="BB51" s="826"/>
      <c r="BC51" s="826"/>
      <c r="BD51" s="826"/>
      <c r="BE51" s="820"/>
      <c r="BF51" s="820"/>
      <c r="BG51" s="820"/>
      <c r="BH51" s="820"/>
      <c r="BI51" s="821"/>
      <c r="BJ51" s="214"/>
      <c r="BK51" s="214"/>
      <c r="BL51" s="214"/>
      <c r="BM51" s="214"/>
      <c r="BN51" s="214"/>
      <c r="BO51" s="223"/>
      <c r="BP51" s="223"/>
      <c r="BQ51" s="220">
        <v>45</v>
      </c>
      <c r="BR51" s="221"/>
      <c r="BS51" s="761"/>
      <c r="BT51" s="762"/>
      <c r="BU51" s="762"/>
      <c r="BV51" s="762"/>
      <c r="BW51" s="762"/>
      <c r="BX51" s="762"/>
      <c r="BY51" s="762"/>
      <c r="BZ51" s="762"/>
      <c r="CA51" s="762"/>
      <c r="CB51" s="762"/>
      <c r="CC51" s="762"/>
      <c r="CD51" s="762"/>
      <c r="CE51" s="762"/>
      <c r="CF51" s="762"/>
      <c r="CG51" s="763"/>
      <c r="CH51" s="764"/>
      <c r="CI51" s="765"/>
      <c r="CJ51" s="765"/>
      <c r="CK51" s="765"/>
      <c r="CL51" s="766"/>
      <c r="CM51" s="764"/>
      <c r="CN51" s="765"/>
      <c r="CO51" s="765"/>
      <c r="CP51" s="765"/>
      <c r="CQ51" s="766"/>
      <c r="CR51" s="764"/>
      <c r="CS51" s="765"/>
      <c r="CT51" s="765"/>
      <c r="CU51" s="765"/>
      <c r="CV51" s="766"/>
      <c r="CW51" s="764"/>
      <c r="CX51" s="765"/>
      <c r="CY51" s="765"/>
      <c r="CZ51" s="765"/>
      <c r="DA51" s="766"/>
      <c r="DB51" s="764"/>
      <c r="DC51" s="765"/>
      <c r="DD51" s="765"/>
      <c r="DE51" s="765"/>
      <c r="DF51" s="766"/>
      <c r="DG51" s="764"/>
      <c r="DH51" s="765"/>
      <c r="DI51" s="765"/>
      <c r="DJ51" s="765"/>
      <c r="DK51" s="766"/>
      <c r="DL51" s="764"/>
      <c r="DM51" s="765"/>
      <c r="DN51" s="765"/>
      <c r="DO51" s="765"/>
      <c r="DP51" s="766"/>
      <c r="DQ51" s="764"/>
      <c r="DR51" s="765"/>
      <c r="DS51" s="765"/>
      <c r="DT51" s="765"/>
      <c r="DU51" s="766"/>
      <c r="DV51" s="761"/>
      <c r="DW51" s="762"/>
      <c r="DX51" s="762"/>
      <c r="DY51" s="762"/>
      <c r="DZ51" s="767"/>
      <c r="EA51" s="212"/>
    </row>
    <row r="52" spans="1:131" ht="26.25" customHeight="1" x14ac:dyDescent="0.2">
      <c r="A52" s="220">
        <v>25</v>
      </c>
      <c r="B52" s="768"/>
      <c r="C52" s="769"/>
      <c r="D52" s="769"/>
      <c r="E52" s="769"/>
      <c r="F52" s="769"/>
      <c r="G52" s="769"/>
      <c r="H52" s="769"/>
      <c r="I52" s="769"/>
      <c r="J52" s="769"/>
      <c r="K52" s="769"/>
      <c r="L52" s="769"/>
      <c r="M52" s="769"/>
      <c r="N52" s="769"/>
      <c r="O52" s="769"/>
      <c r="P52" s="770"/>
      <c r="Q52" s="823"/>
      <c r="R52" s="824"/>
      <c r="S52" s="824"/>
      <c r="T52" s="824"/>
      <c r="U52" s="824"/>
      <c r="V52" s="824"/>
      <c r="W52" s="824"/>
      <c r="X52" s="824"/>
      <c r="Y52" s="824"/>
      <c r="Z52" s="824"/>
      <c r="AA52" s="824"/>
      <c r="AB52" s="824"/>
      <c r="AC52" s="824"/>
      <c r="AD52" s="824"/>
      <c r="AE52" s="825"/>
      <c r="AF52" s="774"/>
      <c r="AG52" s="775"/>
      <c r="AH52" s="775"/>
      <c r="AI52" s="775"/>
      <c r="AJ52" s="776"/>
      <c r="AK52" s="827"/>
      <c r="AL52" s="824"/>
      <c r="AM52" s="824"/>
      <c r="AN52" s="824"/>
      <c r="AO52" s="824"/>
      <c r="AP52" s="824"/>
      <c r="AQ52" s="824"/>
      <c r="AR52" s="824"/>
      <c r="AS52" s="824"/>
      <c r="AT52" s="824"/>
      <c r="AU52" s="824"/>
      <c r="AV52" s="824"/>
      <c r="AW52" s="824"/>
      <c r="AX52" s="824"/>
      <c r="AY52" s="824"/>
      <c r="AZ52" s="826"/>
      <c r="BA52" s="826"/>
      <c r="BB52" s="826"/>
      <c r="BC52" s="826"/>
      <c r="BD52" s="826"/>
      <c r="BE52" s="820"/>
      <c r="BF52" s="820"/>
      <c r="BG52" s="820"/>
      <c r="BH52" s="820"/>
      <c r="BI52" s="821"/>
      <c r="BJ52" s="214"/>
      <c r="BK52" s="214"/>
      <c r="BL52" s="214"/>
      <c r="BM52" s="214"/>
      <c r="BN52" s="214"/>
      <c r="BO52" s="223"/>
      <c r="BP52" s="223"/>
      <c r="BQ52" s="220">
        <v>46</v>
      </c>
      <c r="BR52" s="221"/>
      <c r="BS52" s="761"/>
      <c r="BT52" s="762"/>
      <c r="BU52" s="762"/>
      <c r="BV52" s="762"/>
      <c r="BW52" s="762"/>
      <c r="BX52" s="762"/>
      <c r="BY52" s="762"/>
      <c r="BZ52" s="762"/>
      <c r="CA52" s="762"/>
      <c r="CB52" s="762"/>
      <c r="CC52" s="762"/>
      <c r="CD52" s="762"/>
      <c r="CE52" s="762"/>
      <c r="CF52" s="762"/>
      <c r="CG52" s="763"/>
      <c r="CH52" s="764"/>
      <c r="CI52" s="765"/>
      <c r="CJ52" s="765"/>
      <c r="CK52" s="765"/>
      <c r="CL52" s="766"/>
      <c r="CM52" s="764"/>
      <c r="CN52" s="765"/>
      <c r="CO52" s="765"/>
      <c r="CP52" s="765"/>
      <c r="CQ52" s="766"/>
      <c r="CR52" s="764"/>
      <c r="CS52" s="765"/>
      <c r="CT52" s="765"/>
      <c r="CU52" s="765"/>
      <c r="CV52" s="766"/>
      <c r="CW52" s="764"/>
      <c r="CX52" s="765"/>
      <c r="CY52" s="765"/>
      <c r="CZ52" s="765"/>
      <c r="DA52" s="766"/>
      <c r="DB52" s="764"/>
      <c r="DC52" s="765"/>
      <c r="DD52" s="765"/>
      <c r="DE52" s="765"/>
      <c r="DF52" s="766"/>
      <c r="DG52" s="764"/>
      <c r="DH52" s="765"/>
      <c r="DI52" s="765"/>
      <c r="DJ52" s="765"/>
      <c r="DK52" s="766"/>
      <c r="DL52" s="764"/>
      <c r="DM52" s="765"/>
      <c r="DN52" s="765"/>
      <c r="DO52" s="765"/>
      <c r="DP52" s="766"/>
      <c r="DQ52" s="764"/>
      <c r="DR52" s="765"/>
      <c r="DS52" s="765"/>
      <c r="DT52" s="765"/>
      <c r="DU52" s="766"/>
      <c r="DV52" s="761"/>
      <c r="DW52" s="762"/>
      <c r="DX52" s="762"/>
      <c r="DY52" s="762"/>
      <c r="DZ52" s="767"/>
      <c r="EA52" s="212"/>
    </row>
    <row r="53" spans="1:131" ht="26.25" customHeight="1" x14ac:dyDescent="0.2">
      <c r="A53" s="220">
        <v>26</v>
      </c>
      <c r="B53" s="768"/>
      <c r="C53" s="769"/>
      <c r="D53" s="769"/>
      <c r="E53" s="769"/>
      <c r="F53" s="769"/>
      <c r="G53" s="769"/>
      <c r="H53" s="769"/>
      <c r="I53" s="769"/>
      <c r="J53" s="769"/>
      <c r="K53" s="769"/>
      <c r="L53" s="769"/>
      <c r="M53" s="769"/>
      <c r="N53" s="769"/>
      <c r="O53" s="769"/>
      <c r="P53" s="770"/>
      <c r="Q53" s="823"/>
      <c r="R53" s="824"/>
      <c r="S53" s="824"/>
      <c r="T53" s="824"/>
      <c r="U53" s="824"/>
      <c r="V53" s="824"/>
      <c r="W53" s="824"/>
      <c r="X53" s="824"/>
      <c r="Y53" s="824"/>
      <c r="Z53" s="824"/>
      <c r="AA53" s="824"/>
      <c r="AB53" s="824"/>
      <c r="AC53" s="824"/>
      <c r="AD53" s="824"/>
      <c r="AE53" s="825"/>
      <c r="AF53" s="774"/>
      <c r="AG53" s="775"/>
      <c r="AH53" s="775"/>
      <c r="AI53" s="775"/>
      <c r="AJ53" s="776"/>
      <c r="AK53" s="827"/>
      <c r="AL53" s="824"/>
      <c r="AM53" s="824"/>
      <c r="AN53" s="824"/>
      <c r="AO53" s="824"/>
      <c r="AP53" s="824"/>
      <c r="AQ53" s="824"/>
      <c r="AR53" s="824"/>
      <c r="AS53" s="824"/>
      <c r="AT53" s="824"/>
      <c r="AU53" s="824"/>
      <c r="AV53" s="824"/>
      <c r="AW53" s="824"/>
      <c r="AX53" s="824"/>
      <c r="AY53" s="824"/>
      <c r="AZ53" s="826"/>
      <c r="BA53" s="826"/>
      <c r="BB53" s="826"/>
      <c r="BC53" s="826"/>
      <c r="BD53" s="826"/>
      <c r="BE53" s="820"/>
      <c r="BF53" s="820"/>
      <c r="BG53" s="820"/>
      <c r="BH53" s="820"/>
      <c r="BI53" s="821"/>
      <c r="BJ53" s="214"/>
      <c r="BK53" s="214"/>
      <c r="BL53" s="214"/>
      <c r="BM53" s="214"/>
      <c r="BN53" s="214"/>
      <c r="BO53" s="223"/>
      <c r="BP53" s="223"/>
      <c r="BQ53" s="220">
        <v>47</v>
      </c>
      <c r="BR53" s="221"/>
      <c r="BS53" s="761"/>
      <c r="BT53" s="762"/>
      <c r="BU53" s="762"/>
      <c r="BV53" s="762"/>
      <c r="BW53" s="762"/>
      <c r="BX53" s="762"/>
      <c r="BY53" s="762"/>
      <c r="BZ53" s="762"/>
      <c r="CA53" s="762"/>
      <c r="CB53" s="762"/>
      <c r="CC53" s="762"/>
      <c r="CD53" s="762"/>
      <c r="CE53" s="762"/>
      <c r="CF53" s="762"/>
      <c r="CG53" s="763"/>
      <c r="CH53" s="764"/>
      <c r="CI53" s="765"/>
      <c r="CJ53" s="765"/>
      <c r="CK53" s="765"/>
      <c r="CL53" s="766"/>
      <c r="CM53" s="764"/>
      <c r="CN53" s="765"/>
      <c r="CO53" s="765"/>
      <c r="CP53" s="765"/>
      <c r="CQ53" s="766"/>
      <c r="CR53" s="764"/>
      <c r="CS53" s="765"/>
      <c r="CT53" s="765"/>
      <c r="CU53" s="765"/>
      <c r="CV53" s="766"/>
      <c r="CW53" s="764"/>
      <c r="CX53" s="765"/>
      <c r="CY53" s="765"/>
      <c r="CZ53" s="765"/>
      <c r="DA53" s="766"/>
      <c r="DB53" s="764"/>
      <c r="DC53" s="765"/>
      <c r="DD53" s="765"/>
      <c r="DE53" s="765"/>
      <c r="DF53" s="766"/>
      <c r="DG53" s="764"/>
      <c r="DH53" s="765"/>
      <c r="DI53" s="765"/>
      <c r="DJ53" s="765"/>
      <c r="DK53" s="766"/>
      <c r="DL53" s="764"/>
      <c r="DM53" s="765"/>
      <c r="DN53" s="765"/>
      <c r="DO53" s="765"/>
      <c r="DP53" s="766"/>
      <c r="DQ53" s="764"/>
      <c r="DR53" s="765"/>
      <c r="DS53" s="765"/>
      <c r="DT53" s="765"/>
      <c r="DU53" s="766"/>
      <c r="DV53" s="761"/>
      <c r="DW53" s="762"/>
      <c r="DX53" s="762"/>
      <c r="DY53" s="762"/>
      <c r="DZ53" s="767"/>
      <c r="EA53" s="212"/>
    </row>
    <row r="54" spans="1:131" ht="26.25" customHeight="1" x14ac:dyDescent="0.2">
      <c r="A54" s="220">
        <v>27</v>
      </c>
      <c r="B54" s="768"/>
      <c r="C54" s="769"/>
      <c r="D54" s="769"/>
      <c r="E54" s="769"/>
      <c r="F54" s="769"/>
      <c r="G54" s="769"/>
      <c r="H54" s="769"/>
      <c r="I54" s="769"/>
      <c r="J54" s="769"/>
      <c r="K54" s="769"/>
      <c r="L54" s="769"/>
      <c r="M54" s="769"/>
      <c r="N54" s="769"/>
      <c r="O54" s="769"/>
      <c r="P54" s="770"/>
      <c r="Q54" s="823"/>
      <c r="R54" s="824"/>
      <c r="S54" s="824"/>
      <c r="T54" s="824"/>
      <c r="U54" s="824"/>
      <c r="V54" s="824"/>
      <c r="W54" s="824"/>
      <c r="X54" s="824"/>
      <c r="Y54" s="824"/>
      <c r="Z54" s="824"/>
      <c r="AA54" s="824"/>
      <c r="AB54" s="824"/>
      <c r="AC54" s="824"/>
      <c r="AD54" s="824"/>
      <c r="AE54" s="825"/>
      <c r="AF54" s="774"/>
      <c r="AG54" s="775"/>
      <c r="AH54" s="775"/>
      <c r="AI54" s="775"/>
      <c r="AJ54" s="776"/>
      <c r="AK54" s="827"/>
      <c r="AL54" s="824"/>
      <c r="AM54" s="824"/>
      <c r="AN54" s="824"/>
      <c r="AO54" s="824"/>
      <c r="AP54" s="824"/>
      <c r="AQ54" s="824"/>
      <c r="AR54" s="824"/>
      <c r="AS54" s="824"/>
      <c r="AT54" s="824"/>
      <c r="AU54" s="824"/>
      <c r="AV54" s="824"/>
      <c r="AW54" s="824"/>
      <c r="AX54" s="824"/>
      <c r="AY54" s="824"/>
      <c r="AZ54" s="826"/>
      <c r="BA54" s="826"/>
      <c r="BB54" s="826"/>
      <c r="BC54" s="826"/>
      <c r="BD54" s="826"/>
      <c r="BE54" s="820"/>
      <c r="BF54" s="820"/>
      <c r="BG54" s="820"/>
      <c r="BH54" s="820"/>
      <c r="BI54" s="821"/>
      <c r="BJ54" s="214"/>
      <c r="BK54" s="214"/>
      <c r="BL54" s="214"/>
      <c r="BM54" s="214"/>
      <c r="BN54" s="214"/>
      <c r="BO54" s="223"/>
      <c r="BP54" s="223"/>
      <c r="BQ54" s="220">
        <v>48</v>
      </c>
      <c r="BR54" s="221"/>
      <c r="BS54" s="761"/>
      <c r="BT54" s="762"/>
      <c r="BU54" s="762"/>
      <c r="BV54" s="762"/>
      <c r="BW54" s="762"/>
      <c r="BX54" s="762"/>
      <c r="BY54" s="762"/>
      <c r="BZ54" s="762"/>
      <c r="CA54" s="762"/>
      <c r="CB54" s="762"/>
      <c r="CC54" s="762"/>
      <c r="CD54" s="762"/>
      <c r="CE54" s="762"/>
      <c r="CF54" s="762"/>
      <c r="CG54" s="763"/>
      <c r="CH54" s="764"/>
      <c r="CI54" s="765"/>
      <c r="CJ54" s="765"/>
      <c r="CK54" s="765"/>
      <c r="CL54" s="766"/>
      <c r="CM54" s="764"/>
      <c r="CN54" s="765"/>
      <c r="CO54" s="765"/>
      <c r="CP54" s="765"/>
      <c r="CQ54" s="766"/>
      <c r="CR54" s="764"/>
      <c r="CS54" s="765"/>
      <c r="CT54" s="765"/>
      <c r="CU54" s="765"/>
      <c r="CV54" s="766"/>
      <c r="CW54" s="764"/>
      <c r="CX54" s="765"/>
      <c r="CY54" s="765"/>
      <c r="CZ54" s="765"/>
      <c r="DA54" s="766"/>
      <c r="DB54" s="764"/>
      <c r="DC54" s="765"/>
      <c r="DD54" s="765"/>
      <c r="DE54" s="765"/>
      <c r="DF54" s="766"/>
      <c r="DG54" s="764"/>
      <c r="DH54" s="765"/>
      <c r="DI54" s="765"/>
      <c r="DJ54" s="765"/>
      <c r="DK54" s="766"/>
      <c r="DL54" s="764"/>
      <c r="DM54" s="765"/>
      <c r="DN54" s="765"/>
      <c r="DO54" s="765"/>
      <c r="DP54" s="766"/>
      <c r="DQ54" s="764"/>
      <c r="DR54" s="765"/>
      <c r="DS54" s="765"/>
      <c r="DT54" s="765"/>
      <c r="DU54" s="766"/>
      <c r="DV54" s="761"/>
      <c r="DW54" s="762"/>
      <c r="DX54" s="762"/>
      <c r="DY54" s="762"/>
      <c r="DZ54" s="767"/>
      <c r="EA54" s="212"/>
    </row>
    <row r="55" spans="1:131" ht="26.25" customHeight="1" x14ac:dyDescent="0.2">
      <c r="A55" s="220">
        <v>28</v>
      </c>
      <c r="B55" s="768"/>
      <c r="C55" s="769"/>
      <c r="D55" s="769"/>
      <c r="E55" s="769"/>
      <c r="F55" s="769"/>
      <c r="G55" s="769"/>
      <c r="H55" s="769"/>
      <c r="I55" s="769"/>
      <c r="J55" s="769"/>
      <c r="K55" s="769"/>
      <c r="L55" s="769"/>
      <c r="M55" s="769"/>
      <c r="N55" s="769"/>
      <c r="O55" s="769"/>
      <c r="P55" s="770"/>
      <c r="Q55" s="823"/>
      <c r="R55" s="824"/>
      <c r="S55" s="824"/>
      <c r="T55" s="824"/>
      <c r="U55" s="824"/>
      <c r="V55" s="824"/>
      <c r="W55" s="824"/>
      <c r="X55" s="824"/>
      <c r="Y55" s="824"/>
      <c r="Z55" s="824"/>
      <c r="AA55" s="824"/>
      <c r="AB55" s="824"/>
      <c r="AC55" s="824"/>
      <c r="AD55" s="824"/>
      <c r="AE55" s="825"/>
      <c r="AF55" s="774"/>
      <c r="AG55" s="775"/>
      <c r="AH55" s="775"/>
      <c r="AI55" s="775"/>
      <c r="AJ55" s="776"/>
      <c r="AK55" s="827"/>
      <c r="AL55" s="824"/>
      <c r="AM55" s="824"/>
      <c r="AN55" s="824"/>
      <c r="AO55" s="824"/>
      <c r="AP55" s="824"/>
      <c r="AQ55" s="824"/>
      <c r="AR55" s="824"/>
      <c r="AS55" s="824"/>
      <c r="AT55" s="824"/>
      <c r="AU55" s="824"/>
      <c r="AV55" s="824"/>
      <c r="AW55" s="824"/>
      <c r="AX55" s="824"/>
      <c r="AY55" s="824"/>
      <c r="AZ55" s="826"/>
      <c r="BA55" s="826"/>
      <c r="BB55" s="826"/>
      <c r="BC55" s="826"/>
      <c r="BD55" s="826"/>
      <c r="BE55" s="820"/>
      <c r="BF55" s="820"/>
      <c r="BG55" s="820"/>
      <c r="BH55" s="820"/>
      <c r="BI55" s="821"/>
      <c r="BJ55" s="214"/>
      <c r="BK55" s="214"/>
      <c r="BL55" s="214"/>
      <c r="BM55" s="214"/>
      <c r="BN55" s="214"/>
      <c r="BO55" s="223"/>
      <c r="BP55" s="223"/>
      <c r="BQ55" s="220">
        <v>49</v>
      </c>
      <c r="BR55" s="221"/>
      <c r="BS55" s="761"/>
      <c r="BT55" s="762"/>
      <c r="BU55" s="762"/>
      <c r="BV55" s="762"/>
      <c r="BW55" s="762"/>
      <c r="BX55" s="762"/>
      <c r="BY55" s="762"/>
      <c r="BZ55" s="762"/>
      <c r="CA55" s="762"/>
      <c r="CB55" s="762"/>
      <c r="CC55" s="762"/>
      <c r="CD55" s="762"/>
      <c r="CE55" s="762"/>
      <c r="CF55" s="762"/>
      <c r="CG55" s="763"/>
      <c r="CH55" s="764"/>
      <c r="CI55" s="765"/>
      <c r="CJ55" s="765"/>
      <c r="CK55" s="765"/>
      <c r="CL55" s="766"/>
      <c r="CM55" s="764"/>
      <c r="CN55" s="765"/>
      <c r="CO55" s="765"/>
      <c r="CP55" s="765"/>
      <c r="CQ55" s="766"/>
      <c r="CR55" s="764"/>
      <c r="CS55" s="765"/>
      <c r="CT55" s="765"/>
      <c r="CU55" s="765"/>
      <c r="CV55" s="766"/>
      <c r="CW55" s="764"/>
      <c r="CX55" s="765"/>
      <c r="CY55" s="765"/>
      <c r="CZ55" s="765"/>
      <c r="DA55" s="766"/>
      <c r="DB55" s="764"/>
      <c r="DC55" s="765"/>
      <c r="DD55" s="765"/>
      <c r="DE55" s="765"/>
      <c r="DF55" s="766"/>
      <c r="DG55" s="764"/>
      <c r="DH55" s="765"/>
      <c r="DI55" s="765"/>
      <c r="DJ55" s="765"/>
      <c r="DK55" s="766"/>
      <c r="DL55" s="764"/>
      <c r="DM55" s="765"/>
      <c r="DN55" s="765"/>
      <c r="DO55" s="765"/>
      <c r="DP55" s="766"/>
      <c r="DQ55" s="764"/>
      <c r="DR55" s="765"/>
      <c r="DS55" s="765"/>
      <c r="DT55" s="765"/>
      <c r="DU55" s="766"/>
      <c r="DV55" s="761"/>
      <c r="DW55" s="762"/>
      <c r="DX55" s="762"/>
      <c r="DY55" s="762"/>
      <c r="DZ55" s="767"/>
      <c r="EA55" s="212"/>
    </row>
    <row r="56" spans="1:131" ht="26.25" customHeight="1" x14ac:dyDescent="0.2">
      <c r="A56" s="220">
        <v>29</v>
      </c>
      <c r="B56" s="768"/>
      <c r="C56" s="769"/>
      <c r="D56" s="769"/>
      <c r="E56" s="769"/>
      <c r="F56" s="769"/>
      <c r="G56" s="769"/>
      <c r="H56" s="769"/>
      <c r="I56" s="769"/>
      <c r="J56" s="769"/>
      <c r="K56" s="769"/>
      <c r="L56" s="769"/>
      <c r="M56" s="769"/>
      <c r="N56" s="769"/>
      <c r="O56" s="769"/>
      <c r="P56" s="770"/>
      <c r="Q56" s="823"/>
      <c r="R56" s="824"/>
      <c r="S56" s="824"/>
      <c r="T56" s="824"/>
      <c r="U56" s="824"/>
      <c r="V56" s="824"/>
      <c r="W56" s="824"/>
      <c r="X56" s="824"/>
      <c r="Y56" s="824"/>
      <c r="Z56" s="824"/>
      <c r="AA56" s="824"/>
      <c r="AB56" s="824"/>
      <c r="AC56" s="824"/>
      <c r="AD56" s="824"/>
      <c r="AE56" s="825"/>
      <c r="AF56" s="774"/>
      <c r="AG56" s="775"/>
      <c r="AH56" s="775"/>
      <c r="AI56" s="775"/>
      <c r="AJ56" s="776"/>
      <c r="AK56" s="827"/>
      <c r="AL56" s="824"/>
      <c r="AM56" s="824"/>
      <c r="AN56" s="824"/>
      <c r="AO56" s="824"/>
      <c r="AP56" s="824"/>
      <c r="AQ56" s="824"/>
      <c r="AR56" s="824"/>
      <c r="AS56" s="824"/>
      <c r="AT56" s="824"/>
      <c r="AU56" s="824"/>
      <c r="AV56" s="824"/>
      <c r="AW56" s="824"/>
      <c r="AX56" s="824"/>
      <c r="AY56" s="824"/>
      <c r="AZ56" s="826"/>
      <c r="BA56" s="826"/>
      <c r="BB56" s="826"/>
      <c r="BC56" s="826"/>
      <c r="BD56" s="826"/>
      <c r="BE56" s="820"/>
      <c r="BF56" s="820"/>
      <c r="BG56" s="820"/>
      <c r="BH56" s="820"/>
      <c r="BI56" s="821"/>
      <c r="BJ56" s="214"/>
      <c r="BK56" s="214"/>
      <c r="BL56" s="214"/>
      <c r="BM56" s="214"/>
      <c r="BN56" s="214"/>
      <c r="BO56" s="223"/>
      <c r="BP56" s="223"/>
      <c r="BQ56" s="220">
        <v>50</v>
      </c>
      <c r="BR56" s="221"/>
      <c r="BS56" s="761"/>
      <c r="BT56" s="762"/>
      <c r="BU56" s="762"/>
      <c r="BV56" s="762"/>
      <c r="BW56" s="762"/>
      <c r="BX56" s="762"/>
      <c r="BY56" s="762"/>
      <c r="BZ56" s="762"/>
      <c r="CA56" s="762"/>
      <c r="CB56" s="762"/>
      <c r="CC56" s="762"/>
      <c r="CD56" s="762"/>
      <c r="CE56" s="762"/>
      <c r="CF56" s="762"/>
      <c r="CG56" s="763"/>
      <c r="CH56" s="764"/>
      <c r="CI56" s="765"/>
      <c r="CJ56" s="765"/>
      <c r="CK56" s="765"/>
      <c r="CL56" s="766"/>
      <c r="CM56" s="764"/>
      <c r="CN56" s="765"/>
      <c r="CO56" s="765"/>
      <c r="CP56" s="765"/>
      <c r="CQ56" s="766"/>
      <c r="CR56" s="764"/>
      <c r="CS56" s="765"/>
      <c r="CT56" s="765"/>
      <c r="CU56" s="765"/>
      <c r="CV56" s="766"/>
      <c r="CW56" s="764"/>
      <c r="CX56" s="765"/>
      <c r="CY56" s="765"/>
      <c r="CZ56" s="765"/>
      <c r="DA56" s="766"/>
      <c r="DB56" s="764"/>
      <c r="DC56" s="765"/>
      <c r="DD56" s="765"/>
      <c r="DE56" s="765"/>
      <c r="DF56" s="766"/>
      <c r="DG56" s="764"/>
      <c r="DH56" s="765"/>
      <c r="DI56" s="765"/>
      <c r="DJ56" s="765"/>
      <c r="DK56" s="766"/>
      <c r="DL56" s="764"/>
      <c r="DM56" s="765"/>
      <c r="DN56" s="765"/>
      <c r="DO56" s="765"/>
      <c r="DP56" s="766"/>
      <c r="DQ56" s="764"/>
      <c r="DR56" s="765"/>
      <c r="DS56" s="765"/>
      <c r="DT56" s="765"/>
      <c r="DU56" s="766"/>
      <c r="DV56" s="761"/>
      <c r="DW56" s="762"/>
      <c r="DX56" s="762"/>
      <c r="DY56" s="762"/>
      <c r="DZ56" s="767"/>
      <c r="EA56" s="212"/>
    </row>
    <row r="57" spans="1:131" ht="26.25" customHeight="1" x14ac:dyDescent="0.2">
      <c r="A57" s="220">
        <v>30</v>
      </c>
      <c r="B57" s="768"/>
      <c r="C57" s="769"/>
      <c r="D57" s="769"/>
      <c r="E57" s="769"/>
      <c r="F57" s="769"/>
      <c r="G57" s="769"/>
      <c r="H57" s="769"/>
      <c r="I57" s="769"/>
      <c r="J57" s="769"/>
      <c r="K57" s="769"/>
      <c r="L57" s="769"/>
      <c r="M57" s="769"/>
      <c r="N57" s="769"/>
      <c r="O57" s="769"/>
      <c r="P57" s="770"/>
      <c r="Q57" s="823"/>
      <c r="R57" s="824"/>
      <c r="S57" s="824"/>
      <c r="T57" s="824"/>
      <c r="U57" s="824"/>
      <c r="V57" s="824"/>
      <c r="W57" s="824"/>
      <c r="X57" s="824"/>
      <c r="Y57" s="824"/>
      <c r="Z57" s="824"/>
      <c r="AA57" s="824"/>
      <c r="AB57" s="824"/>
      <c r="AC57" s="824"/>
      <c r="AD57" s="824"/>
      <c r="AE57" s="825"/>
      <c r="AF57" s="774"/>
      <c r="AG57" s="775"/>
      <c r="AH57" s="775"/>
      <c r="AI57" s="775"/>
      <c r="AJ57" s="776"/>
      <c r="AK57" s="827"/>
      <c r="AL57" s="824"/>
      <c r="AM57" s="824"/>
      <c r="AN57" s="824"/>
      <c r="AO57" s="824"/>
      <c r="AP57" s="824"/>
      <c r="AQ57" s="824"/>
      <c r="AR57" s="824"/>
      <c r="AS57" s="824"/>
      <c r="AT57" s="824"/>
      <c r="AU57" s="824"/>
      <c r="AV57" s="824"/>
      <c r="AW57" s="824"/>
      <c r="AX57" s="824"/>
      <c r="AY57" s="824"/>
      <c r="AZ57" s="826"/>
      <c r="BA57" s="826"/>
      <c r="BB57" s="826"/>
      <c r="BC57" s="826"/>
      <c r="BD57" s="826"/>
      <c r="BE57" s="820"/>
      <c r="BF57" s="820"/>
      <c r="BG57" s="820"/>
      <c r="BH57" s="820"/>
      <c r="BI57" s="821"/>
      <c r="BJ57" s="214"/>
      <c r="BK57" s="214"/>
      <c r="BL57" s="214"/>
      <c r="BM57" s="214"/>
      <c r="BN57" s="214"/>
      <c r="BO57" s="223"/>
      <c r="BP57" s="223"/>
      <c r="BQ57" s="220">
        <v>51</v>
      </c>
      <c r="BR57" s="221"/>
      <c r="BS57" s="761"/>
      <c r="BT57" s="762"/>
      <c r="BU57" s="762"/>
      <c r="BV57" s="762"/>
      <c r="BW57" s="762"/>
      <c r="BX57" s="762"/>
      <c r="BY57" s="762"/>
      <c r="BZ57" s="762"/>
      <c r="CA57" s="762"/>
      <c r="CB57" s="762"/>
      <c r="CC57" s="762"/>
      <c r="CD57" s="762"/>
      <c r="CE57" s="762"/>
      <c r="CF57" s="762"/>
      <c r="CG57" s="763"/>
      <c r="CH57" s="764"/>
      <c r="CI57" s="765"/>
      <c r="CJ57" s="765"/>
      <c r="CK57" s="765"/>
      <c r="CL57" s="766"/>
      <c r="CM57" s="764"/>
      <c r="CN57" s="765"/>
      <c r="CO57" s="765"/>
      <c r="CP57" s="765"/>
      <c r="CQ57" s="766"/>
      <c r="CR57" s="764"/>
      <c r="CS57" s="765"/>
      <c r="CT57" s="765"/>
      <c r="CU57" s="765"/>
      <c r="CV57" s="766"/>
      <c r="CW57" s="764"/>
      <c r="CX57" s="765"/>
      <c r="CY57" s="765"/>
      <c r="CZ57" s="765"/>
      <c r="DA57" s="766"/>
      <c r="DB57" s="764"/>
      <c r="DC57" s="765"/>
      <c r="DD57" s="765"/>
      <c r="DE57" s="765"/>
      <c r="DF57" s="766"/>
      <c r="DG57" s="764"/>
      <c r="DH57" s="765"/>
      <c r="DI57" s="765"/>
      <c r="DJ57" s="765"/>
      <c r="DK57" s="766"/>
      <c r="DL57" s="764"/>
      <c r="DM57" s="765"/>
      <c r="DN57" s="765"/>
      <c r="DO57" s="765"/>
      <c r="DP57" s="766"/>
      <c r="DQ57" s="764"/>
      <c r="DR57" s="765"/>
      <c r="DS57" s="765"/>
      <c r="DT57" s="765"/>
      <c r="DU57" s="766"/>
      <c r="DV57" s="761"/>
      <c r="DW57" s="762"/>
      <c r="DX57" s="762"/>
      <c r="DY57" s="762"/>
      <c r="DZ57" s="767"/>
      <c r="EA57" s="212"/>
    </row>
    <row r="58" spans="1:131" ht="26.25" customHeight="1" x14ac:dyDescent="0.2">
      <c r="A58" s="220">
        <v>31</v>
      </c>
      <c r="B58" s="768"/>
      <c r="C58" s="769"/>
      <c r="D58" s="769"/>
      <c r="E58" s="769"/>
      <c r="F58" s="769"/>
      <c r="G58" s="769"/>
      <c r="H58" s="769"/>
      <c r="I58" s="769"/>
      <c r="J58" s="769"/>
      <c r="K58" s="769"/>
      <c r="L58" s="769"/>
      <c r="M58" s="769"/>
      <c r="N58" s="769"/>
      <c r="O58" s="769"/>
      <c r="P58" s="770"/>
      <c r="Q58" s="823"/>
      <c r="R58" s="824"/>
      <c r="S58" s="824"/>
      <c r="T58" s="824"/>
      <c r="U58" s="824"/>
      <c r="V58" s="824"/>
      <c r="W58" s="824"/>
      <c r="X58" s="824"/>
      <c r="Y58" s="824"/>
      <c r="Z58" s="824"/>
      <c r="AA58" s="824"/>
      <c r="AB58" s="824"/>
      <c r="AC58" s="824"/>
      <c r="AD58" s="824"/>
      <c r="AE58" s="825"/>
      <c r="AF58" s="774"/>
      <c r="AG58" s="775"/>
      <c r="AH58" s="775"/>
      <c r="AI58" s="775"/>
      <c r="AJ58" s="776"/>
      <c r="AK58" s="827"/>
      <c r="AL58" s="824"/>
      <c r="AM58" s="824"/>
      <c r="AN58" s="824"/>
      <c r="AO58" s="824"/>
      <c r="AP58" s="824"/>
      <c r="AQ58" s="824"/>
      <c r="AR58" s="824"/>
      <c r="AS58" s="824"/>
      <c r="AT58" s="824"/>
      <c r="AU58" s="824"/>
      <c r="AV58" s="824"/>
      <c r="AW58" s="824"/>
      <c r="AX58" s="824"/>
      <c r="AY58" s="824"/>
      <c r="AZ58" s="826"/>
      <c r="BA58" s="826"/>
      <c r="BB58" s="826"/>
      <c r="BC58" s="826"/>
      <c r="BD58" s="826"/>
      <c r="BE58" s="820"/>
      <c r="BF58" s="820"/>
      <c r="BG58" s="820"/>
      <c r="BH58" s="820"/>
      <c r="BI58" s="821"/>
      <c r="BJ58" s="214"/>
      <c r="BK58" s="214"/>
      <c r="BL58" s="214"/>
      <c r="BM58" s="214"/>
      <c r="BN58" s="214"/>
      <c r="BO58" s="223"/>
      <c r="BP58" s="223"/>
      <c r="BQ58" s="220">
        <v>52</v>
      </c>
      <c r="BR58" s="221"/>
      <c r="BS58" s="761"/>
      <c r="BT58" s="762"/>
      <c r="BU58" s="762"/>
      <c r="BV58" s="762"/>
      <c r="BW58" s="762"/>
      <c r="BX58" s="762"/>
      <c r="BY58" s="762"/>
      <c r="BZ58" s="762"/>
      <c r="CA58" s="762"/>
      <c r="CB58" s="762"/>
      <c r="CC58" s="762"/>
      <c r="CD58" s="762"/>
      <c r="CE58" s="762"/>
      <c r="CF58" s="762"/>
      <c r="CG58" s="763"/>
      <c r="CH58" s="764"/>
      <c r="CI58" s="765"/>
      <c r="CJ58" s="765"/>
      <c r="CK58" s="765"/>
      <c r="CL58" s="766"/>
      <c r="CM58" s="764"/>
      <c r="CN58" s="765"/>
      <c r="CO58" s="765"/>
      <c r="CP58" s="765"/>
      <c r="CQ58" s="766"/>
      <c r="CR58" s="764"/>
      <c r="CS58" s="765"/>
      <c r="CT58" s="765"/>
      <c r="CU58" s="765"/>
      <c r="CV58" s="766"/>
      <c r="CW58" s="764"/>
      <c r="CX58" s="765"/>
      <c r="CY58" s="765"/>
      <c r="CZ58" s="765"/>
      <c r="DA58" s="766"/>
      <c r="DB58" s="764"/>
      <c r="DC58" s="765"/>
      <c r="DD58" s="765"/>
      <c r="DE58" s="765"/>
      <c r="DF58" s="766"/>
      <c r="DG58" s="764"/>
      <c r="DH58" s="765"/>
      <c r="DI58" s="765"/>
      <c r="DJ58" s="765"/>
      <c r="DK58" s="766"/>
      <c r="DL58" s="764"/>
      <c r="DM58" s="765"/>
      <c r="DN58" s="765"/>
      <c r="DO58" s="765"/>
      <c r="DP58" s="766"/>
      <c r="DQ58" s="764"/>
      <c r="DR58" s="765"/>
      <c r="DS58" s="765"/>
      <c r="DT58" s="765"/>
      <c r="DU58" s="766"/>
      <c r="DV58" s="761"/>
      <c r="DW58" s="762"/>
      <c r="DX58" s="762"/>
      <c r="DY58" s="762"/>
      <c r="DZ58" s="767"/>
      <c r="EA58" s="212"/>
    </row>
    <row r="59" spans="1:131" ht="26.25" customHeight="1" x14ac:dyDescent="0.2">
      <c r="A59" s="220">
        <v>32</v>
      </c>
      <c r="B59" s="768"/>
      <c r="C59" s="769"/>
      <c r="D59" s="769"/>
      <c r="E59" s="769"/>
      <c r="F59" s="769"/>
      <c r="G59" s="769"/>
      <c r="H59" s="769"/>
      <c r="I59" s="769"/>
      <c r="J59" s="769"/>
      <c r="K59" s="769"/>
      <c r="L59" s="769"/>
      <c r="M59" s="769"/>
      <c r="N59" s="769"/>
      <c r="O59" s="769"/>
      <c r="P59" s="770"/>
      <c r="Q59" s="823"/>
      <c r="R59" s="824"/>
      <c r="S59" s="824"/>
      <c r="T59" s="824"/>
      <c r="U59" s="824"/>
      <c r="V59" s="824"/>
      <c r="W59" s="824"/>
      <c r="X59" s="824"/>
      <c r="Y59" s="824"/>
      <c r="Z59" s="824"/>
      <c r="AA59" s="824"/>
      <c r="AB59" s="824"/>
      <c r="AC59" s="824"/>
      <c r="AD59" s="824"/>
      <c r="AE59" s="825"/>
      <c r="AF59" s="774"/>
      <c r="AG59" s="775"/>
      <c r="AH59" s="775"/>
      <c r="AI59" s="775"/>
      <c r="AJ59" s="776"/>
      <c r="AK59" s="827"/>
      <c r="AL59" s="824"/>
      <c r="AM59" s="824"/>
      <c r="AN59" s="824"/>
      <c r="AO59" s="824"/>
      <c r="AP59" s="824"/>
      <c r="AQ59" s="824"/>
      <c r="AR59" s="824"/>
      <c r="AS59" s="824"/>
      <c r="AT59" s="824"/>
      <c r="AU59" s="824"/>
      <c r="AV59" s="824"/>
      <c r="AW59" s="824"/>
      <c r="AX59" s="824"/>
      <c r="AY59" s="824"/>
      <c r="AZ59" s="826"/>
      <c r="BA59" s="826"/>
      <c r="BB59" s="826"/>
      <c r="BC59" s="826"/>
      <c r="BD59" s="826"/>
      <c r="BE59" s="820"/>
      <c r="BF59" s="820"/>
      <c r="BG59" s="820"/>
      <c r="BH59" s="820"/>
      <c r="BI59" s="821"/>
      <c r="BJ59" s="214"/>
      <c r="BK59" s="214"/>
      <c r="BL59" s="214"/>
      <c r="BM59" s="214"/>
      <c r="BN59" s="214"/>
      <c r="BO59" s="223"/>
      <c r="BP59" s="223"/>
      <c r="BQ59" s="220">
        <v>53</v>
      </c>
      <c r="BR59" s="221"/>
      <c r="BS59" s="761"/>
      <c r="BT59" s="762"/>
      <c r="BU59" s="762"/>
      <c r="BV59" s="762"/>
      <c r="BW59" s="762"/>
      <c r="BX59" s="762"/>
      <c r="BY59" s="762"/>
      <c r="BZ59" s="762"/>
      <c r="CA59" s="762"/>
      <c r="CB59" s="762"/>
      <c r="CC59" s="762"/>
      <c r="CD59" s="762"/>
      <c r="CE59" s="762"/>
      <c r="CF59" s="762"/>
      <c r="CG59" s="763"/>
      <c r="CH59" s="764"/>
      <c r="CI59" s="765"/>
      <c r="CJ59" s="765"/>
      <c r="CK59" s="765"/>
      <c r="CL59" s="766"/>
      <c r="CM59" s="764"/>
      <c r="CN59" s="765"/>
      <c r="CO59" s="765"/>
      <c r="CP59" s="765"/>
      <c r="CQ59" s="766"/>
      <c r="CR59" s="764"/>
      <c r="CS59" s="765"/>
      <c r="CT59" s="765"/>
      <c r="CU59" s="765"/>
      <c r="CV59" s="766"/>
      <c r="CW59" s="764"/>
      <c r="CX59" s="765"/>
      <c r="CY59" s="765"/>
      <c r="CZ59" s="765"/>
      <c r="DA59" s="766"/>
      <c r="DB59" s="764"/>
      <c r="DC59" s="765"/>
      <c r="DD59" s="765"/>
      <c r="DE59" s="765"/>
      <c r="DF59" s="766"/>
      <c r="DG59" s="764"/>
      <c r="DH59" s="765"/>
      <c r="DI59" s="765"/>
      <c r="DJ59" s="765"/>
      <c r="DK59" s="766"/>
      <c r="DL59" s="764"/>
      <c r="DM59" s="765"/>
      <c r="DN59" s="765"/>
      <c r="DO59" s="765"/>
      <c r="DP59" s="766"/>
      <c r="DQ59" s="764"/>
      <c r="DR59" s="765"/>
      <c r="DS59" s="765"/>
      <c r="DT59" s="765"/>
      <c r="DU59" s="766"/>
      <c r="DV59" s="761"/>
      <c r="DW59" s="762"/>
      <c r="DX59" s="762"/>
      <c r="DY59" s="762"/>
      <c r="DZ59" s="767"/>
      <c r="EA59" s="212"/>
    </row>
    <row r="60" spans="1:131" ht="26.25" customHeight="1" x14ac:dyDescent="0.2">
      <c r="A60" s="220">
        <v>33</v>
      </c>
      <c r="B60" s="768"/>
      <c r="C60" s="769"/>
      <c r="D60" s="769"/>
      <c r="E60" s="769"/>
      <c r="F60" s="769"/>
      <c r="G60" s="769"/>
      <c r="H60" s="769"/>
      <c r="I60" s="769"/>
      <c r="J60" s="769"/>
      <c r="K60" s="769"/>
      <c r="L60" s="769"/>
      <c r="M60" s="769"/>
      <c r="N60" s="769"/>
      <c r="O60" s="769"/>
      <c r="P60" s="770"/>
      <c r="Q60" s="823"/>
      <c r="R60" s="824"/>
      <c r="S60" s="824"/>
      <c r="T60" s="824"/>
      <c r="U60" s="824"/>
      <c r="V60" s="824"/>
      <c r="W60" s="824"/>
      <c r="X60" s="824"/>
      <c r="Y60" s="824"/>
      <c r="Z60" s="824"/>
      <c r="AA60" s="824"/>
      <c r="AB60" s="824"/>
      <c r="AC60" s="824"/>
      <c r="AD60" s="824"/>
      <c r="AE60" s="825"/>
      <c r="AF60" s="774"/>
      <c r="AG60" s="775"/>
      <c r="AH60" s="775"/>
      <c r="AI60" s="775"/>
      <c r="AJ60" s="776"/>
      <c r="AK60" s="827"/>
      <c r="AL60" s="824"/>
      <c r="AM60" s="824"/>
      <c r="AN60" s="824"/>
      <c r="AO60" s="824"/>
      <c r="AP60" s="824"/>
      <c r="AQ60" s="824"/>
      <c r="AR60" s="824"/>
      <c r="AS60" s="824"/>
      <c r="AT60" s="824"/>
      <c r="AU60" s="824"/>
      <c r="AV60" s="824"/>
      <c r="AW60" s="824"/>
      <c r="AX60" s="824"/>
      <c r="AY60" s="824"/>
      <c r="AZ60" s="826"/>
      <c r="BA60" s="826"/>
      <c r="BB60" s="826"/>
      <c r="BC60" s="826"/>
      <c r="BD60" s="826"/>
      <c r="BE60" s="820"/>
      <c r="BF60" s="820"/>
      <c r="BG60" s="820"/>
      <c r="BH60" s="820"/>
      <c r="BI60" s="821"/>
      <c r="BJ60" s="214"/>
      <c r="BK60" s="214"/>
      <c r="BL60" s="214"/>
      <c r="BM60" s="214"/>
      <c r="BN60" s="214"/>
      <c r="BO60" s="223"/>
      <c r="BP60" s="223"/>
      <c r="BQ60" s="220">
        <v>54</v>
      </c>
      <c r="BR60" s="221"/>
      <c r="BS60" s="761"/>
      <c r="BT60" s="762"/>
      <c r="BU60" s="762"/>
      <c r="BV60" s="762"/>
      <c r="BW60" s="762"/>
      <c r="BX60" s="762"/>
      <c r="BY60" s="762"/>
      <c r="BZ60" s="762"/>
      <c r="CA60" s="762"/>
      <c r="CB60" s="762"/>
      <c r="CC60" s="762"/>
      <c r="CD60" s="762"/>
      <c r="CE60" s="762"/>
      <c r="CF60" s="762"/>
      <c r="CG60" s="763"/>
      <c r="CH60" s="764"/>
      <c r="CI60" s="765"/>
      <c r="CJ60" s="765"/>
      <c r="CK60" s="765"/>
      <c r="CL60" s="766"/>
      <c r="CM60" s="764"/>
      <c r="CN60" s="765"/>
      <c r="CO60" s="765"/>
      <c r="CP60" s="765"/>
      <c r="CQ60" s="766"/>
      <c r="CR60" s="764"/>
      <c r="CS60" s="765"/>
      <c r="CT60" s="765"/>
      <c r="CU60" s="765"/>
      <c r="CV60" s="766"/>
      <c r="CW60" s="764"/>
      <c r="CX60" s="765"/>
      <c r="CY60" s="765"/>
      <c r="CZ60" s="765"/>
      <c r="DA60" s="766"/>
      <c r="DB60" s="764"/>
      <c r="DC60" s="765"/>
      <c r="DD60" s="765"/>
      <c r="DE60" s="765"/>
      <c r="DF60" s="766"/>
      <c r="DG60" s="764"/>
      <c r="DH60" s="765"/>
      <c r="DI60" s="765"/>
      <c r="DJ60" s="765"/>
      <c r="DK60" s="766"/>
      <c r="DL60" s="764"/>
      <c r="DM60" s="765"/>
      <c r="DN60" s="765"/>
      <c r="DO60" s="765"/>
      <c r="DP60" s="766"/>
      <c r="DQ60" s="764"/>
      <c r="DR60" s="765"/>
      <c r="DS60" s="765"/>
      <c r="DT60" s="765"/>
      <c r="DU60" s="766"/>
      <c r="DV60" s="761"/>
      <c r="DW60" s="762"/>
      <c r="DX60" s="762"/>
      <c r="DY60" s="762"/>
      <c r="DZ60" s="767"/>
      <c r="EA60" s="212"/>
    </row>
    <row r="61" spans="1:131" ht="26.25" customHeight="1" thickBot="1" x14ac:dyDescent="0.25">
      <c r="A61" s="220">
        <v>34</v>
      </c>
      <c r="B61" s="768"/>
      <c r="C61" s="769"/>
      <c r="D61" s="769"/>
      <c r="E61" s="769"/>
      <c r="F61" s="769"/>
      <c r="G61" s="769"/>
      <c r="H61" s="769"/>
      <c r="I61" s="769"/>
      <c r="J61" s="769"/>
      <c r="K61" s="769"/>
      <c r="L61" s="769"/>
      <c r="M61" s="769"/>
      <c r="N61" s="769"/>
      <c r="O61" s="769"/>
      <c r="P61" s="770"/>
      <c r="Q61" s="823"/>
      <c r="R61" s="824"/>
      <c r="S61" s="824"/>
      <c r="T61" s="824"/>
      <c r="U61" s="824"/>
      <c r="V61" s="824"/>
      <c r="W61" s="824"/>
      <c r="X61" s="824"/>
      <c r="Y61" s="824"/>
      <c r="Z61" s="824"/>
      <c r="AA61" s="824"/>
      <c r="AB61" s="824"/>
      <c r="AC61" s="824"/>
      <c r="AD61" s="824"/>
      <c r="AE61" s="825"/>
      <c r="AF61" s="774"/>
      <c r="AG61" s="775"/>
      <c r="AH61" s="775"/>
      <c r="AI61" s="775"/>
      <c r="AJ61" s="776"/>
      <c r="AK61" s="827"/>
      <c r="AL61" s="824"/>
      <c r="AM61" s="824"/>
      <c r="AN61" s="824"/>
      <c r="AO61" s="824"/>
      <c r="AP61" s="824"/>
      <c r="AQ61" s="824"/>
      <c r="AR61" s="824"/>
      <c r="AS61" s="824"/>
      <c r="AT61" s="824"/>
      <c r="AU61" s="824"/>
      <c r="AV61" s="824"/>
      <c r="AW61" s="824"/>
      <c r="AX61" s="824"/>
      <c r="AY61" s="824"/>
      <c r="AZ61" s="826"/>
      <c r="BA61" s="826"/>
      <c r="BB61" s="826"/>
      <c r="BC61" s="826"/>
      <c r="BD61" s="826"/>
      <c r="BE61" s="820"/>
      <c r="BF61" s="820"/>
      <c r="BG61" s="820"/>
      <c r="BH61" s="820"/>
      <c r="BI61" s="821"/>
      <c r="BJ61" s="214"/>
      <c r="BK61" s="214"/>
      <c r="BL61" s="214"/>
      <c r="BM61" s="214"/>
      <c r="BN61" s="214"/>
      <c r="BO61" s="223"/>
      <c r="BP61" s="223"/>
      <c r="BQ61" s="220">
        <v>55</v>
      </c>
      <c r="BR61" s="221"/>
      <c r="BS61" s="761"/>
      <c r="BT61" s="762"/>
      <c r="BU61" s="762"/>
      <c r="BV61" s="762"/>
      <c r="BW61" s="762"/>
      <c r="BX61" s="762"/>
      <c r="BY61" s="762"/>
      <c r="BZ61" s="762"/>
      <c r="CA61" s="762"/>
      <c r="CB61" s="762"/>
      <c r="CC61" s="762"/>
      <c r="CD61" s="762"/>
      <c r="CE61" s="762"/>
      <c r="CF61" s="762"/>
      <c r="CG61" s="763"/>
      <c r="CH61" s="764"/>
      <c r="CI61" s="765"/>
      <c r="CJ61" s="765"/>
      <c r="CK61" s="765"/>
      <c r="CL61" s="766"/>
      <c r="CM61" s="764"/>
      <c r="CN61" s="765"/>
      <c r="CO61" s="765"/>
      <c r="CP61" s="765"/>
      <c r="CQ61" s="766"/>
      <c r="CR61" s="764"/>
      <c r="CS61" s="765"/>
      <c r="CT61" s="765"/>
      <c r="CU61" s="765"/>
      <c r="CV61" s="766"/>
      <c r="CW61" s="764"/>
      <c r="CX61" s="765"/>
      <c r="CY61" s="765"/>
      <c r="CZ61" s="765"/>
      <c r="DA61" s="766"/>
      <c r="DB61" s="764"/>
      <c r="DC61" s="765"/>
      <c r="DD61" s="765"/>
      <c r="DE61" s="765"/>
      <c r="DF61" s="766"/>
      <c r="DG61" s="764"/>
      <c r="DH61" s="765"/>
      <c r="DI61" s="765"/>
      <c r="DJ61" s="765"/>
      <c r="DK61" s="766"/>
      <c r="DL61" s="764"/>
      <c r="DM61" s="765"/>
      <c r="DN61" s="765"/>
      <c r="DO61" s="765"/>
      <c r="DP61" s="766"/>
      <c r="DQ61" s="764"/>
      <c r="DR61" s="765"/>
      <c r="DS61" s="765"/>
      <c r="DT61" s="765"/>
      <c r="DU61" s="766"/>
      <c r="DV61" s="761"/>
      <c r="DW61" s="762"/>
      <c r="DX61" s="762"/>
      <c r="DY61" s="762"/>
      <c r="DZ61" s="767"/>
      <c r="EA61" s="212"/>
    </row>
    <row r="62" spans="1:131" ht="26.25" customHeight="1" x14ac:dyDescent="0.2">
      <c r="A62" s="220">
        <v>35</v>
      </c>
      <c r="B62" s="768"/>
      <c r="C62" s="769"/>
      <c r="D62" s="769"/>
      <c r="E62" s="769"/>
      <c r="F62" s="769"/>
      <c r="G62" s="769"/>
      <c r="H62" s="769"/>
      <c r="I62" s="769"/>
      <c r="J62" s="769"/>
      <c r="K62" s="769"/>
      <c r="L62" s="769"/>
      <c r="M62" s="769"/>
      <c r="N62" s="769"/>
      <c r="O62" s="769"/>
      <c r="P62" s="770"/>
      <c r="Q62" s="823"/>
      <c r="R62" s="824"/>
      <c r="S62" s="824"/>
      <c r="T62" s="824"/>
      <c r="U62" s="824"/>
      <c r="V62" s="824"/>
      <c r="W62" s="824"/>
      <c r="X62" s="824"/>
      <c r="Y62" s="824"/>
      <c r="Z62" s="824"/>
      <c r="AA62" s="824"/>
      <c r="AB62" s="824"/>
      <c r="AC62" s="824"/>
      <c r="AD62" s="824"/>
      <c r="AE62" s="825"/>
      <c r="AF62" s="774"/>
      <c r="AG62" s="775"/>
      <c r="AH62" s="775"/>
      <c r="AI62" s="775"/>
      <c r="AJ62" s="776"/>
      <c r="AK62" s="827"/>
      <c r="AL62" s="824"/>
      <c r="AM62" s="824"/>
      <c r="AN62" s="824"/>
      <c r="AO62" s="824"/>
      <c r="AP62" s="824"/>
      <c r="AQ62" s="824"/>
      <c r="AR62" s="824"/>
      <c r="AS62" s="824"/>
      <c r="AT62" s="824"/>
      <c r="AU62" s="824"/>
      <c r="AV62" s="824"/>
      <c r="AW62" s="824"/>
      <c r="AX62" s="824"/>
      <c r="AY62" s="824"/>
      <c r="AZ62" s="826"/>
      <c r="BA62" s="826"/>
      <c r="BB62" s="826"/>
      <c r="BC62" s="826"/>
      <c r="BD62" s="826"/>
      <c r="BE62" s="820"/>
      <c r="BF62" s="820"/>
      <c r="BG62" s="820"/>
      <c r="BH62" s="820"/>
      <c r="BI62" s="821"/>
      <c r="BJ62" s="835" t="s">
        <v>399</v>
      </c>
      <c r="BK62" s="794"/>
      <c r="BL62" s="794"/>
      <c r="BM62" s="794"/>
      <c r="BN62" s="795"/>
      <c r="BO62" s="223"/>
      <c r="BP62" s="223"/>
      <c r="BQ62" s="220">
        <v>56</v>
      </c>
      <c r="BR62" s="221"/>
      <c r="BS62" s="761"/>
      <c r="BT62" s="762"/>
      <c r="BU62" s="762"/>
      <c r="BV62" s="762"/>
      <c r="BW62" s="762"/>
      <c r="BX62" s="762"/>
      <c r="BY62" s="762"/>
      <c r="BZ62" s="762"/>
      <c r="CA62" s="762"/>
      <c r="CB62" s="762"/>
      <c r="CC62" s="762"/>
      <c r="CD62" s="762"/>
      <c r="CE62" s="762"/>
      <c r="CF62" s="762"/>
      <c r="CG62" s="763"/>
      <c r="CH62" s="764"/>
      <c r="CI62" s="765"/>
      <c r="CJ62" s="765"/>
      <c r="CK62" s="765"/>
      <c r="CL62" s="766"/>
      <c r="CM62" s="764"/>
      <c r="CN62" s="765"/>
      <c r="CO62" s="765"/>
      <c r="CP62" s="765"/>
      <c r="CQ62" s="766"/>
      <c r="CR62" s="764"/>
      <c r="CS62" s="765"/>
      <c r="CT62" s="765"/>
      <c r="CU62" s="765"/>
      <c r="CV62" s="766"/>
      <c r="CW62" s="764"/>
      <c r="CX62" s="765"/>
      <c r="CY62" s="765"/>
      <c r="CZ62" s="765"/>
      <c r="DA62" s="766"/>
      <c r="DB62" s="764"/>
      <c r="DC62" s="765"/>
      <c r="DD62" s="765"/>
      <c r="DE62" s="765"/>
      <c r="DF62" s="766"/>
      <c r="DG62" s="764"/>
      <c r="DH62" s="765"/>
      <c r="DI62" s="765"/>
      <c r="DJ62" s="765"/>
      <c r="DK62" s="766"/>
      <c r="DL62" s="764"/>
      <c r="DM62" s="765"/>
      <c r="DN62" s="765"/>
      <c r="DO62" s="765"/>
      <c r="DP62" s="766"/>
      <c r="DQ62" s="764"/>
      <c r="DR62" s="765"/>
      <c r="DS62" s="765"/>
      <c r="DT62" s="765"/>
      <c r="DU62" s="766"/>
      <c r="DV62" s="761"/>
      <c r="DW62" s="762"/>
      <c r="DX62" s="762"/>
      <c r="DY62" s="762"/>
      <c r="DZ62" s="767"/>
      <c r="EA62" s="212"/>
    </row>
    <row r="63" spans="1:131" ht="26.25" customHeight="1" thickBot="1" x14ac:dyDescent="0.25">
      <c r="A63" s="222" t="s">
        <v>379</v>
      </c>
      <c r="B63" s="777" t="s">
        <v>400</v>
      </c>
      <c r="C63" s="778"/>
      <c r="D63" s="778"/>
      <c r="E63" s="778"/>
      <c r="F63" s="778"/>
      <c r="G63" s="778"/>
      <c r="H63" s="778"/>
      <c r="I63" s="778"/>
      <c r="J63" s="778"/>
      <c r="K63" s="778"/>
      <c r="L63" s="778"/>
      <c r="M63" s="778"/>
      <c r="N63" s="778"/>
      <c r="O63" s="778"/>
      <c r="P63" s="779"/>
      <c r="Q63" s="828"/>
      <c r="R63" s="829"/>
      <c r="S63" s="829"/>
      <c r="T63" s="829"/>
      <c r="U63" s="829"/>
      <c r="V63" s="829"/>
      <c r="W63" s="829"/>
      <c r="X63" s="829"/>
      <c r="Y63" s="829"/>
      <c r="Z63" s="829"/>
      <c r="AA63" s="829"/>
      <c r="AB63" s="829"/>
      <c r="AC63" s="829"/>
      <c r="AD63" s="829"/>
      <c r="AE63" s="830"/>
      <c r="AF63" s="831">
        <v>1818</v>
      </c>
      <c r="AG63" s="832"/>
      <c r="AH63" s="832"/>
      <c r="AI63" s="832"/>
      <c r="AJ63" s="833"/>
      <c r="AK63" s="834"/>
      <c r="AL63" s="829"/>
      <c r="AM63" s="829"/>
      <c r="AN63" s="829"/>
      <c r="AO63" s="829"/>
      <c r="AP63" s="832"/>
      <c r="AQ63" s="832"/>
      <c r="AR63" s="832"/>
      <c r="AS63" s="832"/>
      <c r="AT63" s="832"/>
      <c r="AU63" s="832"/>
      <c r="AV63" s="832"/>
      <c r="AW63" s="832"/>
      <c r="AX63" s="832"/>
      <c r="AY63" s="832"/>
      <c r="AZ63" s="836"/>
      <c r="BA63" s="836"/>
      <c r="BB63" s="836"/>
      <c r="BC63" s="836"/>
      <c r="BD63" s="836"/>
      <c r="BE63" s="837"/>
      <c r="BF63" s="837"/>
      <c r="BG63" s="837"/>
      <c r="BH63" s="837"/>
      <c r="BI63" s="838"/>
      <c r="BJ63" s="839" t="s">
        <v>122</v>
      </c>
      <c r="BK63" s="840"/>
      <c r="BL63" s="840"/>
      <c r="BM63" s="840"/>
      <c r="BN63" s="841"/>
      <c r="BO63" s="223"/>
      <c r="BP63" s="223"/>
      <c r="BQ63" s="220">
        <v>57</v>
      </c>
      <c r="BR63" s="221"/>
      <c r="BS63" s="761"/>
      <c r="BT63" s="762"/>
      <c r="BU63" s="762"/>
      <c r="BV63" s="762"/>
      <c r="BW63" s="762"/>
      <c r="BX63" s="762"/>
      <c r="BY63" s="762"/>
      <c r="BZ63" s="762"/>
      <c r="CA63" s="762"/>
      <c r="CB63" s="762"/>
      <c r="CC63" s="762"/>
      <c r="CD63" s="762"/>
      <c r="CE63" s="762"/>
      <c r="CF63" s="762"/>
      <c r="CG63" s="763"/>
      <c r="CH63" s="764"/>
      <c r="CI63" s="765"/>
      <c r="CJ63" s="765"/>
      <c r="CK63" s="765"/>
      <c r="CL63" s="766"/>
      <c r="CM63" s="764"/>
      <c r="CN63" s="765"/>
      <c r="CO63" s="765"/>
      <c r="CP63" s="765"/>
      <c r="CQ63" s="766"/>
      <c r="CR63" s="764"/>
      <c r="CS63" s="765"/>
      <c r="CT63" s="765"/>
      <c r="CU63" s="765"/>
      <c r="CV63" s="766"/>
      <c r="CW63" s="764"/>
      <c r="CX63" s="765"/>
      <c r="CY63" s="765"/>
      <c r="CZ63" s="765"/>
      <c r="DA63" s="766"/>
      <c r="DB63" s="764"/>
      <c r="DC63" s="765"/>
      <c r="DD63" s="765"/>
      <c r="DE63" s="765"/>
      <c r="DF63" s="766"/>
      <c r="DG63" s="764"/>
      <c r="DH63" s="765"/>
      <c r="DI63" s="765"/>
      <c r="DJ63" s="765"/>
      <c r="DK63" s="766"/>
      <c r="DL63" s="764"/>
      <c r="DM63" s="765"/>
      <c r="DN63" s="765"/>
      <c r="DO63" s="765"/>
      <c r="DP63" s="766"/>
      <c r="DQ63" s="764"/>
      <c r="DR63" s="765"/>
      <c r="DS63" s="765"/>
      <c r="DT63" s="765"/>
      <c r="DU63" s="766"/>
      <c r="DV63" s="761"/>
      <c r="DW63" s="762"/>
      <c r="DX63" s="762"/>
      <c r="DY63" s="762"/>
      <c r="DZ63" s="767"/>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61"/>
      <c r="BT64" s="762"/>
      <c r="BU64" s="762"/>
      <c r="BV64" s="762"/>
      <c r="BW64" s="762"/>
      <c r="BX64" s="762"/>
      <c r="BY64" s="762"/>
      <c r="BZ64" s="762"/>
      <c r="CA64" s="762"/>
      <c r="CB64" s="762"/>
      <c r="CC64" s="762"/>
      <c r="CD64" s="762"/>
      <c r="CE64" s="762"/>
      <c r="CF64" s="762"/>
      <c r="CG64" s="763"/>
      <c r="CH64" s="764"/>
      <c r="CI64" s="765"/>
      <c r="CJ64" s="765"/>
      <c r="CK64" s="765"/>
      <c r="CL64" s="766"/>
      <c r="CM64" s="764"/>
      <c r="CN64" s="765"/>
      <c r="CO64" s="765"/>
      <c r="CP64" s="765"/>
      <c r="CQ64" s="766"/>
      <c r="CR64" s="764"/>
      <c r="CS64" s="765"/>
      <c r="CT64" s="765"/>
      <c r="CU64" s="765"/>
      <c r="CV64" s="766"/>
      <c r="CW64" s="764"/>
      <c r="CX64" s="765"/>
      <c r="CY64" s="765"/>
      <c r="CZ64" s="765"/>
      <c r="DA64" s="766"/>
      <c r="DB64" s="764"/>
      <c r="DC64" s="765"/>
      <c r="DD64" s="765"/>
      <c r="DE64" s="765"/>
      <c r="DF64" s="766"/>
      <c r="DG64" s="764"/>
      <c r="DH64" s="765"/>
      <c r="DI64" s="765"/>
      <c r="DJ64" s="765"/>
      <c r="DK64" s="766"/>
      <c r="DL64" s="764"/>
      <c r="DM64" s="765"/>
      <c r="DN64" s="765"/>
      <c r="DO64" s="765"/>
      <c r="DP64" s="766"/>
      <c r="DQ64" s="764"/>
      <c r="DR64" s="765"/>
      <c r="DS64" s="765"/>
      <c r="DT64" s="765"/>
      <c r="DU64" s="766"/>
      <c r="DV64" s="761"/>
      <c r="DW64" s="762"/>
      <c r="DX64" s="762"/>
      <c r="DY64" s="762"/>
      <c r="DZ64" s="767"/>
      <c r="EA64" s="212"/>
    </row>
    <row r="65" spans="1:131" ht="26.25" customHeight="1" thickBot="1" x14ac:dyDescent="0.25">
      <c r="A65" s="214" t="s">
        <v>401</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61"/>
      <c r="BT65" s="762"/>
      <c r="BU65" s="762"/>
      <c r="BV65" s="762"/>
      <c r="BW65" s="762"/>
      <c r="BX65" s="762"/>
      <c r="BY65" s="762"/>
      <c r="BZ65" s="762"/>
      <c r="CA65" s="762"/>
      <c r="CB65" s="762"/>
      <c r="CC65" s="762"/>
      <c r="CD65" s="762"/>
      <c r="CE65" s="762"/>
      <c r="CF65" s="762"/>
      <c r="CG65" s="763"/>
      <c r="CH65" s="764"/>
      <c r="CI65" s="765"/>
      <c r="CJ65" s="765"/>
      <c r="CK65" s="765"/>
      <c r="CL65" s="766"/>
      <c r="CM65" s="764"/>
      <c r="CN65" s="765"/>
      <c r="CO65" s="765"/>
      <c r="CP65" s="765"/>
      <c r="CQ65" s="766"/>
      <c r="CR65" s="764"/>
      <c r="CS65" s="765"/>
      <c r="CT65" s="765"/>
      <c r="CU65" s="765"/>
      <c r="CV65" s="766"/>
      <c r="CW65" s="764"/>
      <c r="CX65" s="765"/>
      <c r="CY65" s="765"/>
      <c r="CZ65" s="765"/>
      <c r="DA65" s="766"/>
      <c r="DB65" s="764"/>
      <c r="DC65" s="765"/>
      <c r="DD65" s="765"/>
      <c r="DE65" s="765"/>
      <c r="DF65" s="766"/>
      <c r="DG65" s="764"/>
      <c r="DH65" s="765"/>
      <c r="DI65" s="765"/>
      <c r="DJ65" s="765"/>
      <c r="DK65" s="766"/>
      <c r="DL65" s="764"/>
      <c r="DM65" s="765"/>
      <c r="DN65" s="765"/>
      <c r="DO65" s="765"/>
      <c r="DP65" s="766"/>
      <c r="DQ65" s="764"/>
      <c r="DR65" s="765"/>
      <c r="DS65" s="765"/>
      <c r="DT65" s="765"/>
      <c r="DU65" s="766"/>
      <c r="DV65" s="761"/>
      <c r="DW65" s="762"/>
      <c r="DX65" s="762"/>
      <c r="DY65" s="762"/>
      <c r="DZ65" s="767"/>
      <c r="EA65" s="212"/>
    </row>
    <row r="66" spans="1:131" ht="26.25" customHeight="1" x14ac:dyDescent="0.2">
      <c r="A66" s="715" t="s">
        <v>402</v>
      </c>
      <c r="B66" s="716"/>
      <c r="C66" s="716"/>
      <c r="D66" s="716"/>
      <c r="E66" s="716"/>
      <c r="F66" s="716"/>
      <c r="G66" s="716"/>
      <c r="H66" s="716"/>
      <c r="I66" s="716"/>
      <c r="J66" s="716"/>
      <c r="K66" s="716"/>
      <c r="L66" s="716"/>
      <c r="M66" s="716"/>
      <c r="N66" s="716"/>
      <c r="O66" s="716"/>
      <c r="P66" s="717"/>
      <c r="Q66" s="721" t="s">
        <v>383</v>
      </c>
      <c r="R66" s="722"/>
      <c r="S66" s="722"/>
      <c r="T66" s="722"/>
      <c r="U66" s="723"/>
      <c r="V66" s="721" t="s">
        <v>384</v>
      </c>
      <c r="W66" s="722"/>
      <c r="X66" s="722"/>
      <c r="Y66" s="722"/>
      <c r="Z66" s="723"/>
      <c r="AA66" s="721" t="s">
        <v>385</v>
      </c>
      <c r="AB66" s="722"/>
      <c r="AC66" s="722"/>
      <c r="AD66" s="722"/>
      <c r="AE66" s="723"/>
      <c r="AF66" s="842" t="s">
        <v>386</v>
      </c>
      <c r="AG66" s="803"/>
      <c r="AH66" s="803"/>
      <c r="AI66" s="803"/>
      <c r="AJ66" s="843"/>
      <c r="AK66" s="721" t="s">
        <v>387</v>
      </c>
      <c r="AL66" s="716"/>
      <c r="AM66" s="716"/>
      <c r="AN66" s="716"/>
      <c r="AO66" s="717"/>
      <c r="AP66" s="721" t="s">
        <v>388</v>
      </c>
      <c r="AQ66" s="722"/>
      <c r="AR66" s="722"/>
      <c r="AS66" s="722"/>
      <c r="AT66" s="723"/>
      <c r="AU66" s="721" t="s">
        <v>403</v>
      </c>
      <c r="AV66" s="722"/>
      <c r="AW66" s="722"/>
      <c r="AX66" s="722"/>
      <c r="AY66" s="723"/>
      <c r="AZ66" s="721" t="s">
        <v>365</v>
      </c>
      <c r="BA66" s="722"/>
      <c r="BB66" s="722"/>
      <c r="BC66" s="722"/>
      <c r="BD66" s="728"/>
      <c r="BE66" s="223"/>
      <c r="BF66" s="223"/>
      <c r="BG66" s="223"/>
      <c r="BH66" s="223"/>
      <c r="BI66" s="223"/>
      <c r="BJ66" s="223"/>
      <c r="BK66" s="223"/>
      <c r="BL66" s="223"/>
      <c r="BM66" s="223"/>
      <c r="BN66" s="223"/>
      <c r="BO66" s="223"/>
      <c r="BP66" s="223"/>
      <c r="BQ66" s="220">
        <v>60</v>
      </c>
      <c r="BR66" s="225"/>
      <c r="BS66" s="847"/>
      <c r="BT66" s="848"/>
      <c r="BU66" s="848"/>
      <c r="BV66" s="848"/>
      <c r="BW66" s="848"/>
      <c r="BX66" s="848"/>
      <c r="BY66" s="848"/>
      <c r="BZ66" s="848"/>
      <c r="CA66" s="848"/>
      <c r="CB66" s="848"/>
      <c r="CC66" s="848"/>
      <c r="CD66" s="848"/>
      <c r="CE66" s="848"/>
      <c r="CF66" s="848"/>
      <c r="CG66" s="853"/>
      <c r="CH66" s="850"/>
      <c r="CI66" s="851"/>
      <c r="CJ66" s="851"/>
      <c r="CK66" s="851"/>
      <c r="CL66" s="852"/>
      <c r="CM66" s="850"/>
      <c r="CN66" s="851"/>
      <c r="CO66" s="851"/>
      <c r="CP66" s="851"/>
      <c r="CQ66" s="852"/>
      <c r="CR66" s="850"/>
      <c r="CS66" s="851"/>
      <c r="CT66" s="851"/>
      <c r="CU66" s="851"/>
      <c r="CV66" s="852"/>
      <c r="CW66" s="850"/>
      <c r="CX66" s="851"/>
      <c r="CY66" s="851"/>
      <c r="CZ66" s="851"/>
      <c r="DA66" s="852"/>
      <c r="DB66" s="850"/>
      <c r="DC66" s="851"/>
      <c r="DD66" s="851"/>
      <c r="DE66" s="851"/>
      <c r="DF66" s="852"/>
      <c r="DG66" s="850"/>
      <c r="DH66" s="851"/>
      <c r="DI66" s="851"/>
      <c r="DJ66" s="851"/>
      <c r="DK66" s="852"/>
      <c r="DL66" s="850"/>
      <c r="DM66" s="851"/>
      <c r="DN66" s="851"/>
      <c r="DO66" s="851"/>
      <c r="DP66" s="852"/>
      <c r="DQ66" s="850"/>
      <c r="DR66" s="851"/>
      <c r="DS66" s="851"/>
      <c r="DT66" s="851"/>
      <c r="DU66" s="852"/>
      <c r="DV66" s="847"/>
      <c r="DW66" s="848"/>
      <c r="DX66" s="848"/>
      <c r="DY66" s="848"/>
      <c r="DZ66" s="849"/>
      <c r="EA66" s="212"/>
    </row>
    <row r="67" spans="1:131" ht="26.25" customHeight="1" thickBot="1" x14ac:dyDescent="0.25">
      <c r="A67" s="718"/>
      <c r="B67" s="719"/>
      <c r="C67" s="719"/>
      <c r="D67" s="719"/>
      <c r="E67" s="719"/>
      <c r="F67" s="719"/>
      <c r="G67" s="719"/>
      <c r="H67" s="719"/>
      <c r="I67" s="719"/>
      <c r="J67" s="719"/>
      <c r="K67" s="719"/>
      <c r="L67" s="719"/>
      <c r="M67" s="719"/>
      <c r="N67" s="719"/>
      <c r="O67" s="719"/>
      <c r="P67" s="720"/>
      <c r="Q67" s="724"/>
      <c r="R67" s="725"/>
      <c r="S67" s="725"/>
      <c r="T67" s="725"/>
      <c r="U67" s="726"/>
      <c r="V67" s="724"/>
      <c r="W67" s="725"/>
      <c r="X67" s="725"/>
      <c r="Y67" s="725"/>
      <c r="Z67" s="726"/>
      <c r="AA67" s="724"/>
      <c r="AB67" s="725"/>
      <c r="AC67" s="725"/>
      <c r="AD67" s="725"/>
      <c r="AE67" s="726"/>
      <c r="AF67" s="844"/>
      <c r="AG67" s="806"/>
      <c r="AH67" s="806"/>
      <c r="AI67" s="806"/>
      <c r="AJ67" s="845"/>
      <c r="AK67" s="846"/>
      <c r="AL67" s="719"/>
      <c r="AM67" s="719"/>
      <c r="AN67" s="719"/>
      <c r="AO67" s="720"/>
      <c r="AP67" s="724"/>
      <c r="AQ67" s="725"/>
      <c r="AR67" s="725"/>
      <c r="AS67" s="725"/>
      <c r="AT67" s="726"/>
      <c r="AU67" s="724"/>
      <c r="AV67" s="725"/>
      <c r="AW67" s="725"/>
      <c r="AX67" s="725"/>
      <c r="AY67" s="726"/>
      <c r="AZ67" s="724"/>
      <c r="BA67" s="725"/>
      <c r="BB67" s="725"/>
      <c r="BC67" s="725"/>
      <c r="BD67" s="730"/>
      <c r="BE67" s="223"/>
      <c r="BF67" s="223"/>
      <c r="BG67" s="223"/>
      <c r="BH67" s="223"/>
      <c r="BI67" s="223"/>
      <c r="BJ67" s="223"/>
      <c r="BK67" s="223"/>
      <c r="BL67" s="223"/>
      <c r="BM67" s="223"/>
      <c r="BN67" s="223"/>
      <c r="BO67" s="223"/>
      <c r="BP67" s="223"/>
      <c r="BQ67" s="220">
        <v>61</v>
      </c>
      <c r="BR67" s="225"/>
      <c r="BS67" s="847"/>
      <c r="BT67" s="848"/>
      <c r="BU67" s="848"/>
      <c r="BV67" s="848"/>
      <c r="BW67" s="848"/>
      <c r="BX67" s="848"/>
      <c r="BY67" s="848"/>
      <c r="BZ67" s="848"/>
      <c r="CA67" s="848"/>
      <c r="CB67" s="848"/>
      <c r="CC67" s="848"/>
      <c r="CD67" s="848"/>
      <c r="CE67" s="848"/>
      <c r="CF67" s="848"/>
      <c r="CG67" s="853"/>
      <c r="CH67" s="850"/>
      <c r="CI67" s="851"/>
      <c r="CJ67" s="851"/>
      <c r="CK67" s="851"/>
      <c r="CL67" s="852"/>
      <c r="CM67" s="850"/>
      <c r="CN67" s="851"/>
      <c r="CO67" s="851"/>
      <c r="CP67" s="851"/>
      <c r="CQ67" s="852"/>
      <c r="CR67" s="850"/>
      <c r="CS67" s="851"/>
      <c r="CT67" s="851"/>
      <c r="CU67" s="851"/>
      <c r="CV67" s="852"/>
      <c r="CW67" s="850"/>
      <c r="CX67" s="851"/>
      <c r="CY67" s="851"/>
      <c r="CZ67" s="851"/>
      <c r="DA67" s="852"/>
      <c r="DB67" s="850"/>
      <c r="DC67" s="851"/>
      <c r="DD67" s="851"/>
      <c r="DE67" s="851"/>
      <c r="DF67" s="852"/>
      <c r="DG67" s="850"/>
      <c r="DH67" s="851"/>
      <c r="DI67" s="851"/>
      <c r="DJ67" s="851"/>
      <c r="DK67" s="852"/>
      <c r="DL67" s="850"/>
      <c r="DM67" s="851"/>
      <c r="DN67" s="851"/>
      <c r="DO67" s="851"/>
      <c r="DP67" s="852"/>
      <c r="DQ67" s="850"/>
      <c r="DR67" s="851"/>
      <c r="DS67" s="851"/>
      <c r="DT67" s="851"/>
      <c r="DU67" s="852"/>
      <c r="DV67" s="847"/>
      <c r="DW67" s="848"/>
      <c r="DX67" s="848"/>
      <c r="DY67" s="848"/>
      <c r="DZ67" s="849"/>
      <c r="EA67" s="212"/>
    </row>
    <row r="68" spans="1:131" ht="26.25" customHeight="1" thickTop="1" x14ac:dyDescent="0.2">
      <c r="A68" s="218">
        <v>1</v>
      </c>
      <c r="B68" s="857" t="s">
        <v>553</v>
      </c>
      <c r="C68" s="858"/>
      <c r="D68" s="858"/>
      <c r="E68" s="858"/>
      <c r="F68" s="858"/>
      <c r="G68" s="858"/>
      <c r="H68" s="858"/>
      <c r="I68" s="858"/>
      <c r="J68" s="858"/>
      <c r="K68" s="858"/>
      <c r="L68" s="858"/>
      <c r="M68" s="858"/>
      <c r="N68" s="858"/>
      <c r="O68" s="858"/>
      <c r="P68" s="859"/>
      <c r="Q68" s="860">
        <v>286</v>
      </c>
      <c r="R68" s="854"/>
      <c r="S68" s="854"/>
      <c r="T68" s="854"/>
      <c r="U68" s="854"/>
      <c r="V68" s="854">
        <v>161</v>
      </c>
      <c r="W68" s="854"/>
      <c r="X68" s="854"/>
      <c r="Y68" s="854"/>
      <c r="Z68" s="854"/>
      <c r="AA68" s="854">
        <v>124</v>
      </c>
      <c r="AB68" s="854"/>
      <c r="AC68" s="854"/>
      <c r="AD68" s="854"/>
      <c r="AE68" s="854"/>
      <c r="AF68" s="854">
        <v>124</v>
      </c>
      <c r="AG68" s="854"/>
      <c r="AH68" s="854"/>
      <c r="AI68" s="854"/>
      <c r="AJ68" s="854"/>
      <c r="AK68" s="854" t="s">
        <v>565</v>
      </c>
      <c r="AL68" s="854"/>
      <c r="AM68" s="854"/>
      <c r="AN68" s="854"/>
      <c r="AO68" s="854"/>
      <c r="AP68" s="854" t="s">
        <v>565</v>
      </c>
      <c r="AQ68" s="854"/>
      <c r="AR68" s="854"/>
      <c r="AS68" s="854"/>
      <c r="AT68" s="854"/>
      <c r="AU68" s="854" t="s">
        <v>565</v>
      </c>
      <c r="AV68" s="854"/>
      <c r="AW68" s="854"/>
      <c r="AX68" s="854"/>
      <c r="AY68" s="854"/>
      <c r="AZ68" s="855"/>
      <c r="BA68" s="855"/>
      <c r="BB68" s="855"/>
      <c r="BC68" s="855"/>
      <c r="BD68" s="856"/>
      <c r="BE68" s="223"/>
      <c r="BF68" s="223"/>
      <c r="BG68" s="223"/>
      <c r="BH68" s="223"/>
      <c r="BI68" s="223"/>
      <c r="BJ68" s="223"/>
      <c r="BK68" s="223"/>
      <c r="BL68" s="223"/>
      <c r="BM68" s="223"/>
      <c r="BN68" s="223"/>
      <c r="BO68" s="223"/>
      <c r="BP68" s="223"/>
      <c r="BQ68" s="220">
        <v>62</v>
      </c>
      <c r="BR68" s="225"/>
      <c r="BS68" s="847"/>
      <c r="BT68" s="848"/>
      <c r="BU68" s="848"/>
      <c r="BV68" s="848"/>
      <c r="BW68" s="848"/>
      <c r="BX68" s="848"/>
      <c r="BY68" s="848"/>
      <c r="BZ68" s="848"/>
      <c r="CA68" s="848"/>
      <c r="CB68" s="848"/>
      <c r="CC68" s="848"/>
      <c r="CD68" s="848"/>
      <c r="CE68" s="848"/>
      <c r="CF68" s="848"/>
      <c r="CG68" s="853"/>
      <c r="CH68" s="850"/>
      <c r="CI68" s="851"/>
      <c r="CJ68" s="851"/>
      <c r="CK68" s="851"/>
      <c r="CL68" s="852"/>
      <c r="CM68" s="850"/>
      <c r="CN68" s="851"/>
      <c r="CO68" s="851"/>
      <c r="CP68" s="851"/>
      <c r="CQ68" s="852"/>
      <c r="CR68" s="850"/>
      <c r="CS68" s="851"/>
      <c r="CT68" s="851"/>
      <c r="CU68" s="851"/>
      <c r="CV68" s="852"/>
      <c r="CW68" s="850"/>
      <c r="CX68" s="851"/>
      <c r="CY68" s="851"/>
      <c r="CZ68" s="851"/>
      <c r="DA68" s="852"/>
      <c r="DB68" s="850"/>
      <c r="DC68" s="851"/>
      <c r="DD68" s="851"/>
      <c r="DE68" s="851"/>
      <c r="DF68" s="852"/>
      <c r="DG68" s="850"/>
      <c r="DH68" s="851"/>
      <c r="DI68" s="851"/>
      <c r="DJ68" s="851"/>
      <c r="DK68" s="852"/>
      <c r="DL68" s="850"/>
      <c r="DM68" s="851"/>
      <c r="DN68" s="851"/>
      <c r="DO68" s="851"/>
      <c r="DP68" s="852"/>
      <c r="DQ68" s="850"/>
      <c r="DR68" s="851"/>
      <c r="DS68" s="851"/>
      <c r="DT68" s="851"/>
      <c r="DU68" s="852"/>
      <c r="DV68" s="847"/>
      <c r="DW68" s="848"/>
      <c r="DX68" s="848"/>
      <c r="DY68" s="848"/>
      <c r="DZ68" s="849"/>
      <c r="EA68" s="212"/>
    </row>
    <row r="69" spans="1:131" ht="26.25" customHeight="1" x14ac:dyDescent="0.2">
      <c r="A69" s="220">
        <v>2</v>
      </c>
      <c r="B69" s="861" t="s">
        <v>554</v>
      </c>
      <c r="C69" s="862"/>
      <c r="D69" s="862"/>
      <c r="E69" s="862"/>
      <c r="F69" s="862"/>
      <c r="G69" s="862"/>
      <c r="H69" s="862"/>
      <c r="I69" s="862"/>
      <c r="J69" s="862"/>
      <c r="K69" s="862"/>
      <c r="L69" s="862"/>
      <c r="M69" s="862"/>
      <c r="N69" s="862"/>
      <c r="O69" s="862"/>
      <c r="P69" s="863"/>
      <c r="Q69" s="864">
        <v>5505</v>
      </c>
      <c r="R69" s="818"/>
      <c r="S69" s="818"/>
      <c r="T69" s="818"/>
      <c r="U69" s="818"/>
      <c r="V69" s="818">
        <v>4899</v>
      </c>
      <c r="W69" s="818"/>
      <c r="X69" s="818"/>
      <c r="Y69" s="818"/>
      <c r="Z69" s="818"/>
      <c r="AA69" s="818">
        <v>606</v>
      </c>
      <c r="AB69" s="818"/>
      <c r="AC69" s="818"/>
      <c r="AD69" s="818"/>
      <c r="AE69" s="818"/>
      <c r="AF69" s="818">
        <v>606</v>
      </c>
      <c r="AG69" s="818"/>
      <c r="AH69" s="818"/>
      <c r="AI69" s="818"/>
      <c r="AJ69" s="818"/>
      <c r="AK69" s="818" t="s">
        <v>565</v>
      </c>
      <c r="AL69" s="818"/>
      <c r="AM69" s="818"/>
      <c r="AN69" s="818"/>
      <c r="AO69" s="818"/>
      <c r="AP69" s="818" t="s">
        <v>565</v>
      </c>
      <c r="AQ69" s="818"/>
      <c r="AR69" s="818"/>
      <c r="AS69" s="818"/>
      <c r="AT69" s="818"/>
      <c r="AU69" s="818" t="s">
        <v>565</v>
      </c>
      <c r="AV69" s="818"/>
      <c r="AW69" s="818"/>
      <c r="AX69" s="818"/>
      <c r="AY69" s="818"/>
      <c r="AZ69" s="820"/>
      <c r="BA69" s="820"/>
      <c r="BB69" s="820"/>
      <c r="BC69" s="820"/>
      <c r="BD69" s="821"/>
      <c r="BE69" s="223"/>
      <c r="BF69" s="223"/>
      <c r="BG69" s="223"/>
      <c r="BH69" s="223"/>
      <c r="BI69" s="223"/>
      <c r="BJ69" s="223"/>
      <c r="BK69" s="223"/>
      <c r="BL69" s="223"/>
      <c r="BM69" s="223"/>
      <c r="BN69" s="223"/>
      <c r="BO69" s="223"/>
      <c r="BP69" s="223"/>
      <c r="BQ69" s="220">
        <v>63</v>
      </c>
      <c r="BR69" s="225"/>
      <c r="BS69" s="847"/>
      <c r="BT69" s="848"/>
      <c r="BU69" s="848"/>
      <c r="BV69" s="848"/>
      <c r="BW69" s="848"/>
      <c r="BX69" s="848"/>
      <c r="BY69" s="848"/>
      <c r="BZ69" s="848"/>
      <c r="CA69" s="848"/>
      <c r="CB69" s="848"/>
      <c r="CC69" s="848"/>
      <c r="CD69" s="848"/>
      <c r="CE69" s="848"/>
      <c r="CF69" s="848"/>
      <c r="CG69" s="853"/>
      <c r="CH69" s="850"/>
      <c r="CI69" s="851"/>
      <c r="CJ69" s="851"/>
      <c r="CK69" s="851"/>
      <c r="CL69" s="852"/>
      <c r="CM69" s="850"/>
      <c r="CN69" s="851"/>
      <c r="CO69" s="851"/>
      <c r="CP69" s="851"/>
      <c r="CQ69" s="852"/>
      <c r="CR69" s="850"/>
      <c r="CS69" s="851"/>
      <c r="CT69" s="851"/>
      <c r="CU69" s="851"/>
      <c r="CV69" s="852"/>
      <c r="CW69" s="850"/>
      <c r="CX69" s="851"/>
      <c r="CY69" s="851"/>
      <c r="CZ69" s="851"/>
      <c r="DA69" s="852"/>
      <c r="DB69" s="850"/>
      <c r="DC69" s="851"/>
      <c r="DD69" s="851"/>
      <c r="DE69" s="851"/>
      <c r="DF69" s="852"/>
      <c r="DG69" s="850"/>
      <c r="DH69" s="851"/>
      <c r="DI69" s="851"/>
      <c r="DJ69" s="851"/>
      <c r="DK69" s="852"/>
      <c r="DL69" s="850"/>
      <c r="DM69" s="851"/>
      <c r="DN69" s="851"/>
      <c r="DO69" s="851"/>
      <c r="DP69" s="852"/>
      <c r="DQ69" s="850"/>
      <c r="DR69" s="851"/>
      <c r="DS69" s="851"/>
      <c r="DT69" s="851"/>
      <c r="DU69" s="852"/>
      <c r="DV69" s="847"/>
      <c r="DW69" s="848"/>
      <c r="DX69" s="848"/>
      <c r="DY69" s="848"/>
      <c r="DZ69" s="849"/>
      <c r="EA69" s="212"/>
    </row>
    <row r="70" spans="1:131" ht="26.25" customHeight="1" x14ac:dyDescent="0.2">
      <c r="A70" s="220">
        <v>3</v>
      </c>
      <c r="B70" s="861" t="s">
        <v>555</v>
      </c>
      <c r="C70" s="862"/>
      <c r="D70" s="862"/>
      <c r="E70" s="862"/>
      <c r="F70" s="862"/>
      <c r="G70" s="862"/>
      <c r="H70" s="862"/>
      <c r="I70" s="862"/>
      <c r="J70" s="862"/>
      <c r="K70" s="862"/>
      <c r="L70" s="862"/>
      <c r="M70" s="862"/>
      <c r="N70" s="862"/>
      <c r="O70" s="862"/>
      <c r="P70" s="863"/>
      <c r="Q70" s="864">
        <v>70206</v>
      </c>
      <c r="R70" s="818"/>
      <c r="S70" s="818"/>
      <c r="T70" s="818"/>
      <c r="U70" s="818"/>
      <c r="V70" s="818">
        <v>65767</v>
      </c>
      <c r="W70" s="818"/>
      <c r="X70" s="818"/>
      <c r="Y70" s="818"/>
      <c r="Z70" s="818"/>
      <c r="AA70" s="818">
        <v>4439</v>
      </c>
      <c r="AB70" s="818"/>
      <c r="AC70" s="818"/>
      <c r="AD70" s="818"/>
      <c r="AE70" s="818"/>
      <c r="AF70" s="818">
        <v>4439</v>
      </c>
      <c r="AG70" s="818"/>
      <c r="AH70" s="818"/>
      <c r="AI70" s="818"/>
      <c r="AJ70" s="818"/>
      <c r="AK70" s="818">
        <v>30</v>
      </c>
      <c r="AL70" s="818"/>
      <c r="AM70" s="818"/>
      <c r="AN70" s="818"/>
      <c r="AO70" s="818"/>
      <c r="AP70" s="818">
        <v>312</v>
      </c>
      <c r="AQ70" s="818"/>
      <c r="AR70" s="818"/>
      <c r="AS70" s="818"/>
      <c r="AT70" s="818"/>
      <c r="AU70" s="818" t="s">
        <v>565</v>
      </c>
      <c r="AV70" s="818"/>
      <c r="AW70" s="818"/>
      <c r="AX70" s="818"/>
      <c r="AY70" s="818"/>
      <c r="AZ70" s="820"/>
      <c r="BA70" s="820"/>
      <c r="BB70" s="820"/>
      <c r="BC70" s="820"/>
      <c r="BD70" s="821"/>
      <c r="BE70" s="223"/>
      <c r="BF70" s="223"/>
      <c r="BG70" s="223"/>
      <c r="BH70" s="223"/>
      <c r="BI70" s="223"/>
      <c r="BJ70" s="223"/>
      <c r="BK70" s="223"/>
      <c r="BL70" s="223"/>
      <c r="BM70" s="223"/>
      <c r="BN70" s="223"/>
      <c r="BO70" s="223"/>
      <c r="BP70" s="223"/>
      <c r="BQ70" s="220">
        <v>64</v>
      </c>
      <c r="BR70" s="225"/>
      <c r="BS70" s="847"/>
      <c r="BT70" s="848"/>
      <c r="BU70" s="848"/>
      <c r="BV70" s="848"/>
      <c r="BW70" s="848"/>
      <c r="BX70" s="848"/>
      <c r="BY70" s="848"/>
      <c r="BZ70" s="848"/>
      <c r="CA70" s="848"/>
      <c r="CB70" s="848"/>
      <c r="CC70" s="848"/>
      <c r="CD70" s="848"/>
      <c r="CE70" s="848"/>
      <c r="CF70" s="848"/>
      <c r="CG70" s="853"/>
      <c r="CH70" s="850"/>
      <c r="CI70" s="851"/>
      <c r="CJ70" s="851"/>
      <c r="CK70" s="851"/>
      <c r="CL70" s="852"/>
      <c r="CM70" s="850"/>
      <c r="CN70" s="851"/>
      <c r="CO70" s="851"/>
      <c r="CP70" s="851"/>
      <c r="CQ70" s="852"/>
      <c r="CR70" s="850"/>
      <c r="CS70" s="851"/>
      <c r="CT70" s="851"/>
      <c r="CU70" s="851"/>
      <c r="CV70" s="852"/>
      <c r="CW70" s="850"/>
      <c r="CX70" s="851"/>
      <c r="CY70" s="851"/>
      <c r="CZ70" s="851"/>
      <c r="DA70" s="852"/>
      <c r="DB70" s="850"/>
      <c r="DC70" s="851"/>
      <c r="DD70" s="851"/>
      <c r="DE70" s="851"/>
      <c r="DF70" s="852"/>
      <c r="DG70" s="850"/>
      <c r="DH70" s="851"/>
      <c r="DI70" s="851"/>
      <c r="DJ70" s="851"/>
      <c r="DK70" s="852"/>
      <c r="DL70" s="850"/>
      <c r="DM70" s="851"/>
      <c r="DN70" s="851"/>
      <c r="DO70" s="851"/>
      <c r="DP70" s="852"/>
      <c r="DQ70" s="850"/>
      <c r="DR70" s="851"/>
      <c r="DS70" s="851"/>
      <c r="DT70" s="851"/>
      <c r="DU70" s="852"/>
      <c r="DV70" s="847"/>
      <c r="DW70" s="848"/>
      <c r="DX70" s="848"/>
      <c r="DY70" s="848"/>
      <c r="DZ70" s="849"/>
      <c r="EA70" s="212"/>
    </row>
    <row r="71" spans="1:131" ht="26.25" customHeight="1" x14ac:dyDescent="0.2">
      <c r="A71" s="220">
        <v>4</v>
      </c>
      <c r="B71" s="861" t="s">
        <v>556</v>
      </c>
      <c r="C71" s="862"/>
      <c r="D71" s="862"/>
      <c r="E71" s="862"/>
      <c r="F71" s="862"/>
      <c r="G71" s="862"/>
      <c r="H71" s="862"/>
      <c r="I71" s="862"/>
      <c r="J71" s="862"/>
      <c r="K71" s="862"/>
      <c r="L71" s="862"/>
      <c r="M71" s="862"/>
      <c r="N71" s="862"/>
      <c r="O71" s="862"/>
      <c r="P71" s="863"/>
      <c r="Q71" s="864">
        <v>166</v>
      </c>
      <c r="R71" s="818"/>
      <c r="S71" s="818"/>
      <c r="T71" s="818"/>
      <c r="U71" s="818"/>
      <c r="V71" s="818">
        <v>162</v>
      </c>
      <c r="W71" s="818"/>
      <c r="X71" s="818"/>
      <c r="Y71" s="818"/>
      <c r="Z71" s="818"/>
      <c r="AA71" s="818">
        <v>4</v>
      </c>
      <c r="AB71" s="818"/>
      <c r="AC71" s="818"/>
      <c r="AD71" s="818"/>
      <c r="AE71" s="818"/>
      <c r="AF71" s="818">
        <v>4</v>
      </c>
      <c r="AG71" s="818"/>
      <c r="AH71" s="818"/>
      <c r="AI71" s="818"/>
      <c r="AJ71" s="818"/>
      <c r="AK71" s="818" t="s">
        <v>565</v>
      </c>
      <c r="AL71" s="818"/>
      <c r="AM71" s="818"/>
      <c r="AN71" s="818"/>
      <c r="AO71" s="818"/>
      <c r="AP71" s="818" t="s">
        <v>565</v>
      </c>
      <c r="AQ71" s="818"/>
      <c r="AR71" s="818"/>
      <c r="AS71" s="818"/>
      <c r="AT71" s="818"/>
      <c r="AU71" s="818" t="s">
        <v>565</v>
      </c>
      <c r="AV71" s="818"/>
      <c r="AW71" s="818"/>
      <c r="AX71" s="818"/>
      <c r="AY71" s="818"/>
      <c r="AZ71" s="820"/>
      <c r="BA71" s="820"/>
      <c r="BB71" s="820"/>
      <c r="BC71" s="820"/>
      <c r="BD71" s="821"/>
      <c r="BE71" s="223"/>
      <c r="BF71" s="223"/>
      <c r="BG71" s="223"/>
      <c r="BH71" s="223"/>
      <c r="BI71" s="223"/>
      <c r="BJ71" s="223"/>
      <c r="BK71" s="223"/>
      <c r="BL71" s="223"/>
      <c r="BM71" s="223"/>
      <c r="BN71" s="223"/>
      <c r="BO71" s="223"/>
      <c r="BP71" s="223"/>
      <c r="BQ71" s="220">
        <v>65</v>
      </c>
      <c r="BR71" s="225"/>
      <c r="BS71" s="847"/>
      <c r="BT71" s="848"/>
      <c r="BU71" s="848"/>
      <c r="BV71" s="848"/>
      <c r="BW71" s="848"/>
      <c r="BX71" s="848"/>
      <c r="BY71" s="848"/>
      <c r="BZ71" s="848"/>
      <c r="CA71" s="848"/>
      <c r="CB71" s="848"/>
      <c r="CC71" s="848"/>
      <c r="CD71" s="848"/>
      <c r="CE71" s="848"/>
      <c r="CF71" s="848"/>
      <c r="CG71" s="853"/>
      <c r="CH71" s="850"/>
      <c r="CI71" s="851"/>
      <c r="CJ71" s="851"/>
      <c r="CK71" s="851"/>
      <c r="CL71" s="852"/>
      <c r="CM71" s="850"/>
      <c r="CN71" s="851"/>
      <c r="CO71" s="851"/>
      <c r="CP71" s="851"/>
      <c r="CQ71" s="852"/>
      <c r="CR71" s="850"/>
      <c r="CS71" s="851"/>
      <c r="CT71" s="851"/>
      <c r="CU71" s="851"/>
      <c r="CV71" s="852"/>
      <c r="CW71" s="850"/>
      <c r="CX71" s="851"/>
      <c r="CY71" s="851"/>
      <c r="CZ71" s="851"/>
      <c r="DA71" s="852"/>
      <c r="DB71" s="850"/>
      <c r="DC71" s="851"/>
      <c r="DD71" s="851"/>
      <c r="DE71" s="851"/>
      <c r="DF71" s="852"/>
      <c r="DG71" s="850"/>
      <c r="DH71" s="851"/>
      <c r="DI71" s="851"/>
      <c r="DJ71" s="851"/>
      <c r="DK71" s="852"/>
      <c r="DL71" s="850"/>
      <c r="DM71" s="851"/>
      <c r="DN71" s="851"/>
      <c r="DO71" s="851"/>
      <c r="DP71" s="852"/>
      <c r="DQ71" s="850"/>
      <c r="DR71" s="851"/>
      <c r="DS71" s="851"/>
      <c r="DT71" s="851"/>
      <c r="DU71" s="852"/>
      <c r="DV71" s="847"/>
      <c r="DW71" s="848"/>
      <c r="DX71" s="848"/>
      <c r="DY71" s="848"/>
      <c r="DZ71" s="849"/>
      <c r="EA71" s="212"/>
    </row>
    <row r="72" spans="1:131" ht="26.25" customHeight="1" x14ac:dyDescent="0.2">
      <c r="A72" s="220">
        <v>5</v>
      </c>
      <c r="B72" s="861" t="s">
        <v>557</v>
      </c>
      <c r="C72" s="862"/>
      <c r="D72" s="862"/>
      <c r="E72" s="862"/>
      <c r="F72" s="862"/>
      <c r="G72" s="862"/>
      <c r="H72" s="862"/>
      <c r="I72" s="862"/>
      <c r="J72" s="862"/>
      <c r="K72" s="862"/>
      <c r="L72" s="862"/>
      <c r="M72" s="862"/>
      <c r="N72" s="862"/>
      <c r="O72" s="862"/>
      <c r="P72" s="863"/>
      <c r="Q72" s="864">
        <v>179</v>
      </c>
      <c r="R72" s="818"/>
      <c r="S72" s="818"/>
      <c r="T72" s="818"/>
      <c r="U72" s="818"/>
      <c r="V72" s="818">
        <v>179</v>
      </c>
      <c r="W72" s="818"/>
      <c r="X72" s="818"/>
      <c r="Y72" s="818"/>
      <c r="Z72" s="818"/>
      <c r="AA72" s="818" t="s">
        <v>565</v>
      </c>
      <c r="AB72" s="818"/>
      <c r="AC72" s="818"/>
      <c r="AD72" s="818"/>
      <c r="AE72" s="818"/>
      <c r="AF72" s="818" t="s">
        <v>565</v>
      </c>
      <c r="AG72" s="818"/>
      <c r="AH72" s="818"/>
      <c r="AI72" s="818"/>
      <c r="AJ72" s="818"/>
      <c r="AK72" s="818">
        <v>628</v>
      </c>
      <c r="AL72" s="818"/>
      <c r="AM72" s="818"/>
      <c r="AN72" s="818"/>
      <c r="AO72" s="818"/>
      <c r="AP72" s="818" t="s">
        <v>565</v>
      </c>
      <c r="AQ72" s="818"/>
      <c r="AR72" s="818"/>
      <c r="AS72" s="818"/>
      <c r="AT72" s="818"/>
      <c r="AU72" s="818" t="s">
        <v>565</v>
      </c>
      <c r="AV72" s="818"/>
      <c r="AW72" s="818"/>
      <c r="AX72" s="818"/>
      <c r="AY72" s="818"/>
      <c r="AZ72" s="820"/>
      <c r="BA72" s="820"/>
      <c r="BB72" s="820"/>
      <c r="BC72" s="820"/>
      <c r="BD72" s="821"/>
      <c r="BE72" s="223"/>
      <c r="BF72" s="223"/>
      <c r="BG72" s="223"/>
      <c r="BH72" s="223"/>
      <c r="BI72" s="223"/>
      <c r="BJ72" s="223"/>
      <c r="BK72" s="223"/>
      <c r="BL72" s="223"/>
      <c r="BM72" s="223"/>
      <c r="BN72" s="223"/>
      <c r="BO72" s="223"/>
      <c r="BP72" s="223"/>
      <c r="BQ72" s="220">
        <v>66</v>
      </c>
      <c r="BR72" s="225"/>
      <c r="BS72" s="847"/>
      <c r="BT72" s="848"/>
      <c r="BU72" s="848"/>
      <c r="BV72" s="848"/>
      <c r="BW72" s="848"/>
      <c r="BX72" s="848"/>
      <c r="BY72" s="848"/>
      <c r="BZ72" s="848"/>
      <c r="CA72" s="848"/>
      <c r="CB72" s="848"/>
      <c r="CC72" s="848"/>
      <c r="CD72" s="848"/>
      <c r="CE72" s="848"/>
      <c r="CF72" s="848"/>
      <c r="CG72" s="853"/>
      <c r="CH72" s="850"/>
      <c r="CI72" s="851"/>
      <c r="CJ72" s="851"/>
      <c r="CK72" s="851"/>
      <c r="CL72" s="852"/>
      <c r="CM72" s="850"/>
      <c r="CN72" s="851"/>
      <c r="CO72" s="851"/>
      <c r="CP72" s="851"/>
      <c r="CQ72" s="852"/>
      <c r="CR72" s="850"/>
      <c r="CS72" s="851"/>
      <c r="CT72" s="851"/>
      <c r="CU72" s="851"/>
      <c r="CV72" s="852"/>
      <c r="CW72" s="850"/>
      <c r="CX72" s="851"/>
      <c r="CY72" s="851"/>
      <c r="CZ72" s="851"/>
      <c r="DA72" s="852"/>
      <c r="DB72" s="850"/>
      <c r="DC72" s="851"/>
      <c r="DD72" s="851"/>
      <c r="DE72" s="851"/>
      <c r="DF72" s="852"/>
      <c r="DG72" s="850"/>
      <c r="DH72" s="851"/>
      <c r="DI72" s="851"/>
      <c r="DJ72" s="851"/>
      <c r="DK72" s="852"/>
      <c r="DL72" s="850"/>
      <c r="DM72" s="851"/>
      <c r="DN72" s="851"/>
      <c r="DO72" s="851"/>
      <c r="DP72" s="852"/>
      <c r="DQ72" s="850"/>
      <c r="DR72" s="851"/>
      <c r="DS72" s="851"/>
      <c r="DT72" s="851"/>
      <c r="DU72" s="852"/>
      <c r="DV72" s="847"/>
      <c r="DW72" s="848"/>
      <c r="DX72" s="848"/>
      <c r="DY72" s="848"/>
      <c r="DZ72" s="849"/>
      <c r="EA72" s="212"/>
    </row>
    <row r="73" spans="1:131" ht="26.25" customHeight="1" x14ac:dyDescent="0.2">
      <c r="A73" s="220">
        <v>6</v>
      </c>
      <c r="B73" s="861" t="s">
        <v>558</v>
      </c>
      <c r="C73" s="862"/>
      <c r="D73" s="862"/>
      <c r="E73" s="862"/>
      <c r="F73" s="862"/>
      <c r="G73" s="862"/>
      <c r="H73" s="862"/>
      <c r="I73" s="862"/>
      <c r="J73" s="862"/>
      <c r="K73" s="862"/>
      <c r="L73" s="862"/>
      <c r="M73" s="862"/>
      <c r="N73" s="862"/>
      <c r="O73" s="862"/>
      <c r="P73" s="863"/>
      <c r="Q73" s="864">
        <v>50</v>
      </c>
      <c r="R73" s="818"/>
      <c r="S73" s="818"/>
      <c r="T73" s="818"/>
      <c r="U73" s="818"/>
      <c r="V73" s="818">
        <v>46</v>
      </c>
      <c r="W73" s="818"/>
      <c r="X73" s="818"/>
      <c r="Y73" s="818"/>
      <c r="Z73" s="818"/>
      <c r="AA73" s="818">
        <v>4</v>
      </c>
      <c r="AB73" s="818"/>
      <c r="AC73" s="818"/>
      <c r="AD73" s="818"/>
      <c r="AE73" s="818"/>
      <c r="AF73" s="818">
        <v>4</v>
      </c>
      <c r="AG73" s="818"/>
      <c r="AH73" s="818"/>
      <c r="AI73" s="818"/>
      <c r="AJ73" s="818"/>
      <c r="AK73" s="818" t="s">
        <v>565</v>
      </c>
      <c r="AL73" s="818"/>
      <c r="AM73" s="818"/>
      <c r="AN73" s="818"/>
      <c r="AO73" s="818"/>
      <c r="AP73" s="818" t="s">
        <v>565</v>
      </c>
      <c r="AQ73" s="818"/>
      <c r="AR73" s="818"/>
      <c r="AS73" s="818"/>
      <c r="AT73" s="818"/>
      <c r="AU73" s="818" t="s">
        <v>565</v>
      </c>
      <c r="AV73" s="818"/>
      <c r="AW73" s="818"/>
      <c r="AX73" s="818"/>
      <c r="AY73" s="818"/>
      <c r="AZ73" s="820"/>
      <c r="BA73" s="820"/>
      <c r="BB73" s="820"/>
      <c r="BC73" s="820"/>
      <c r="BD73" s="821"/>
      <c r="BE73" s="223"/>
      <c r="BF73" s="223"/>
      <c r="BG73" s="223"/>
      <c r="BH73" s="223"/>
      <c r="BI73" s="223"/>
      <c r="BJ73" s="223"/>
      <c r="BK73" s="223"/>
      <c r="BL73" s="223"/>
      <c r="BM73" s="223"/>
      <c r="BN73" s="223"/>
      <c r="BO73" s="223"/>
      <c r="BP73" s="223"/>
      <c r="BQ73" s="220">
        <v>67</v>
      </c>
      <c r="BR73" s="225"/>
      <c r="BS73" s="847"/>
      <c r="BT73" s="848"/>
      <c r="BU73" s="848"/>
      <c r="BV73" s="848"/>
      <c r="BW73" s="848"/>
      <c r="BX73" s="848"/>
      <c r="BY73" s="848"/>
      <c r="BZ73" s="848"/>
      <c r="CA73" s="848"/>
      <c r="CB73" s="848"/>
      <c r="CC73" s="848"/>
      <c r="CD73" s="848"/>
      <c r="CE73" s="848"/>
      <c r="CF73" s="848"/>
      <c r="CG73" s="853"/>
      <c r="CH73" s="850"/>
      <c r="CI73" s="851"/>
      <c r="CJ73" s="851"/>
      <c r="CK73" s="851"/>
      <c r="CL73" s="852"/>
      <c r="CM73" s="850"/>
      <c r="CN73" s="851"/>
      <c r="CO73" s="851"/>
      <c r="CP73" s="851"/>
      <c r="CQ73" s="852"/>
      <c r="CR73" s="850"/>
      <c r="CS73" s="851"/>
      <c r="CT73" s="851"/>
      <c r="CU73" s="851"/>
      <c r="CV73" s="852"/>
      <c r="CW73" s="850"/>
      <c r="CX73" s="851"/>
      <c r="CY73" s="851"/>
      <c r="CZ73" s="851"/>
      <c r="DA73" s="852"/>
      <c r="DB73" s="850"/>
      <c r="DC73" s="851"/>
      <c r="DD73" s="851"/>
      <c r="DE73" s="851"/>
      <c r="DF73" s="852"/>
      <c r="DG73" s="850"/>
      <c r="DH73" s="851"/>
      <c r="DI73" s="851"/>
      <c r="DJ73" s="851"/>
      <c r="DK73" s="852"/>
      <c r="DL73" s="850"/>
      <c r="DM73" s="851"/>
      <c r="DN73" s="851"/>
      <c r="DO73" s="851"/>
      <c r="DP73" s="852"/>
      <c r="DQ73" s="850"/>
      <c r="DR73" s="851"/>
      <c r="DS73" s="851"/>
      <c r="DT73" s="851"/>
      <c r="DU73" s="852"/>
      <c r="DV73" s="847"/>
      <c r="DW73" s="848"/>
      <c r="DX73" s="848"/>
      <c r="DY73" s="848"/>
      <c r="DZ73" s="849"/>
      <c r="EA73" s="212"/>
    </row>
    <row r="74" spans="1:131" ht="26.25" customHeight="1" x14ac:dyDescent="0.2">
      <c r="A74" s="220">
        <v>7</v>
      </c>
      <c r="B74" s="861" t="s">
        <v>559</v>
      </c>
      <c r="C74" s="862"/>
      <c r="D74" s="862"/>
      <c r="E74" s="862"/>
      <c r="F74" s="862"/>
      <c r="G74" s="862"/>
      <c r="H74" s="862"/>
      <c r="I74" s="862"/>
      <c r="J74" s="862"/>
      <c r="K74" s="862"/>
      <c r="L74" s="862"/>
      <c r="M74" s="862"/>
      <c r="N74" s="862"/>
      <c r="O74" s="862"/>
      <c r="P74" s="863"/>
      <c r="Q74" s="864">
        <v>6013</v>
      </c>
      <c r="R74" s="818"/>
      <c r="S74" s="818"/>
      <c r="T74" s="818"/>
      <c r="U74" s="818"/>
      <c r="V74" s="818">
        <v>5649</v>
      </c>
      <c r="W74" s="818"/>
      <c r="X74" s="818"/>
      <c r="Y74" s="818"/>
      <c r="Z74" s="818"/>
      <c r="AA74" s="818">
        <v>364</v>
      </c>
      <c r="AB74" s="818"/>
      <c r="AC74" s="818"/>
      <c r="AD74" s="818"/>
      <c r="AE74" s="818"/>
      <c r="AF74" s="818">
        <v>364</v>
      </c>
      <c r="AG74" s="818"/>
      <c r="AH74" s="818"/>
      <c r="AI74" s="818"/>
      <c r="AJ74" s="818"/>
      <c r="AK74" s="818" t="s">
        <v>565</v>
      </c>
      <c r="AL74" s="818"/>
      <c r="AM74" s="818"/>
      <c r="AN74" s="818"/>
      <c r="AO74" s="818"/>
      <c r="AP74" s="818" t="s">
        <v>565</v>
      </c>
      <c r="AQ74" s="818"/>
      <c r="AR74" s="818"/>
      <c r="AS74" s="818"/>
      <c r="AT74" s="818"/>
      <c r="AU74" s="818" t="s">
        <v>565</v>
      </c>
      <c r="AV74" s="818"/>
      <c r="AW74" s="818"/>
      <c r="AX74" s="818"/>
      <c r="AY74" s="818"/>
      <c r="AZ74" s="820"/>
      <c r="BA74" s="820"/>
      <c r="BB74" s="820"/>
      <c r="BC74" s="820"/>
      <c r="BD74" s="821"/>
      <c r="BE74" s="223"/>
      <c r="BF74" s="223"/>
      <c r="BG74" s="223"/>
      <c r="BH74" s="223"/>
      <c r="BI74" s="223"/>
      <c r="BJ74" s="223"/>
      <c r="BK74" s="223"/>
      <c r="BL74" s="223"/>
      <c r="BM74" s="223"/>
      <c r="BN74" s="223"/>
      <c r="BO74" s="223"/>
      <c r="BP74" s="223"/>
      <c r="BQ74" s="220">
        <v>68</v>
      </c>
      <c r="BR74" s="225"/>
      <c r="BS74" s="847"/>
      <c r="BT74" s="848"/>
      <c r="BU74" s="848"/>
      <c r="BV74" s="848"/>
      <c r="BW74" s="848"/>
      <c r="BX74" s="848"/>
      <c r="BY74" s="848"/>
      <c r="BZ74" s="848"/>
      <c r="CA74" s="848"/>
      <c r="CB74" s="848"/>
      <c r="CC74" s="848"/>
      <c r="CD74" s="848"/>
      <c r="CE74" s="848"/>
      <c r="CF74" s="848"/>
      <c r="CG74" s="853"/>
      <c r="CH74" s="850"/>
      <c r="CI74" s="851"/>
      <c r="CJ74" s="851"/>
      <c r="CK74" s="851"/>
      <c r="CL74" s="852"/>
      <c r="CM74" s="850"/>
      <c r="CN74" s="851"/>
      <c r="CO74" s="851"/>
      <c r="CP74" s="851"/>
      <c r="CQ74" s="852"/>
      <c r="CR74" s="850"/>
      <c r="CS74" s="851"/>
      <c r="CT74" s="851"/>
      <c r="CU74" s="851"/>
      <c r="CV74" s="852"/>
      <c r="CW74" s="850"/>
      <c r="CX74" s="851"/>
      <c r="CY74" s="851"/>
      <c r="CZ74" s="851"/>
      <c r="DA74" s="852"/>
      <c r="DB74" s="850"/>
      <c r="DC74" s="851"/>
      <c r="DD74" s="851"/>
      <c r="DE74" s="851"/>
      <c r="DF74" s="852"/>
      <c r="DG74" s="850"/>
      <c r="DH74" s="851"/>
      <c r="DI74" s="851"/>
      <c r="DJ74" s="851"/>
      <c r="DK74" s="852"/>
      <c r="DL74" s="850"/>
      <c r="DM74" s="851"/>
      <c r="DN74" s="851"/>
      <c r="DO74" s="851"/>
      <c r="DP74" s="852"/>
      <c r="DQ74" s="850"/>
      <c r="DR74" s="851"/>
      <c r="DS74" s="851"/>
      <c r="DT74" s="851"/>
      <c r="DU74" s="852"/>
      <c r="DV74" s="847"/>
      <c r="DW74" s="848"/>
      <c r="DX74" s="848"/>
      <c r="DY74" s="848"/>
      <c r="DZ74" s="849"/>
      <c r="EA74" s="212"/>
    </row>
    <row r="75" spans="1:131" ht="26.25" customHeight="1" x14ac:dyDescent="0.2">
      <c r="A75" s="220">
        <v>8</v>
      </c>
      <c r="B75" s="861" t="s">
        <v>560</v>
      </c>
      <c r="C75" s="862"/>
      <c r="D75" s="862"/>
      <c r="E75" s="862"/>
      <c r="F75" s="862"/>
      <c r="G75" s="862"/>
      <c r="H75" s="862"/>
      <c r="I75" s="862"/>
      <c r="J75" s="862"/>
      <c r="K75" s="862"/>
      <c r="L75" s="862"/>
      <c r="M75" s="862"/>
      <c r="N75" s="862"/>
      <c r="O75" s="862"/>
      <c r="P75" s="863"/>
      <c r="Q75" s="865">
        <v>123</v>
      </c>
      <c r="R75" s="866"/>
      <c r="S75" s="866"/>
      <c r="T75" s="866"/>
      <c r="U75" s="822"/>
      <c r="V75" s="867">
        <v>93</v>
      </c>
      <c r="W75" s="866"/>
      <c r="X75" s="866"/>
      <c r="Y75" s="866"/>
      <c r="Z75" s="822"/>
      <c r="AA75" s="867">
        <v>30</v>
      </c>
      <c r="AB75" s="866"/>
      <c r="AC75" s="866"/>
      <c r="AD75" s="866"/>
      <c r="AE75" s="822"/>
      <c r="AF75" s="867">
        <v>30</v>
      </c>
      <c r="AG75" s="866"/>
      <c r="AH75" s="866"/>
      <c r="AI75" s="866"/>
      <c r="AJ75" s="822"/>
      <c r="AK75" s="867" t="s">
        <v>565</v>
      </c>
      <c r="AL75" s="866"/>
      <c r="AM75" s="866"/>
      <c r="AN75" s="866"/>
      <c r="AO75" s="822"/>
      <c r="AP75" s="867" t="s">
        <v>565</v>
      </c>
      <c r="AQ75" s="866"/>
      <c r="AR75" s="866"/>
      <c r="AS75" s="866"/>
      <c r="AT75" s="822"/>
      <c r="AU75" s="867" t="s">
        <v>565</v>
      </c>
      <c r="AV75" s="866"/>
      <c r="AW75" s="866"/>
      <c r="AX75" s="866"/>
      <c r="AY75" s="822"/>
      <c r="AZ75" s="820"/>
      <c r="BA75" s="820"/>
      <c r="BB75" s="820"/>
      <c r="BC75" s="820"/>
      <c r="BD75" s="821"/>
      <c r="BE75" s="223"/>
      <c r="BF75" s="223"/>
      <c r="BG75" s="223"/>
      <c r="BH75" s="223"/>
      <c r="BI75" s="223"/>
      <c r="BJ75" s="223"/>
      <c r="BK75" s="223"/>
      <c r="BL75" s="223"/>
      <c r="BM75" s="223"/>
      <c r="BN75" s="223"/>
      <c r="BO75" s="223"/>
      <c r="BP75" s="223"/>
      <c r="BQ75" s="220">
        <v>69</v>
      </c>
      <c r="BR75" s="225"/>
      <c r="BS75" s="847"/>
      <c r="BT75" s="848"/>
      <c r="BU75" s="848"/>
      <c r="BV75" s="848"/>
      <c r="BW75" s="848"/>
      <c r="BX75" s="848"/>
      <c r="BY75" s="848"/>
      <c r="BZ75" s="848"/>
      <c r="CA75" s="848"/>
      <c r="CB75" s="848"/>
      <c r="CC75" s="848"/>
      <c r="CD75" s="848"/>
      <c r="CE75" s="848"/>
      <c r="CF75" s="848"/>
      <c r="CG75" s="853"/>
      <c r="CH75" s="850"/>
      <c r="CI75" s="851"/>
      <c r="CJ75" s="851"/>
      <c r="CK75" s="851"/>
      <c r="CL75" s="852"/>
      <c r="CM75" s="850"/>
      <c r="CN75" s="851"/>
      <c r="CO75" s="851"/>
      <c r="CP75" s="851"/>
      <c r="CQ75" s="852"/>
      <c r="CR75" s="850"/>
      <c r="CS75" s="851"/>
      <c r="CT75" s="851"/>
      <c r="CU75" s="851"/>
      <c r="CV75" s="852"/>
      <c r="CW75" s="850"/>
      <c r="CX75" s="851"/>
      <c r="CY75" s="851"/>
      <c r="CZ75" s="851"/>
      <c r="DA75" s="852"/>
      <c r="DB75" s="850"/>
      <c r="DC75" s="851"/>
      <c r="DD75" s="851"/>
      <c r="DE75" s="851"/>
      <c r="DF75" s="852"/>
      <c r="DG75" s="850"/>
      <c r="DH75" s="851"/>
      <c r="DI75" s="851"/>
      <c r="DJ75" s="851"/>
      <c r="DK75" s="852"/>
      <c r="DL75" s="850"/>
      <c r="DM75" s="851"/>
      <c r="DN75" s="851"/>
      <c r="DO75" s="851"/>
      <c r="DP75" s="852"/>
      <c r="DQ75" s="850"/>
      <c r="DR75" s="851"/>
      <c r="DS75" s="851"/>
      <c r="DT75" s="851"/>
      <c r="DU75" s="852"/>
      <c r="DV75" s="847"/>
      <c r="DW75" s="848"/>
      <c r="DX75" s="848"/>
      <c r="DY75" s="848"/>
      <c r="DZ75" s="849"/>
      <c r="EA75" s="212"/>
    </row>
    <row r="76" spans="1:131" ht="26.25" customHeight="1" x14ac:dyDescent="0.2">
      <c r="A76" s="220">
        <v>9</v>
      </c>
      <c r="B76" s="861" t="s">
        <v>561</v>
      </c>
      <c r="C76" s="862"/>
      <c r="D76" s="862"/>
      <c r="E76" s="862"/>
      <c r="F76" s="862"/>
      <c r="G76" s="862"/>
      <c r="H76" s="862"/>
      <c r="I76" s="862"/>
      <c r="J76" s="862"/>
      <c r="K76" s="862"/>
      <c r="L76" s="862"/>
      <c r="M76" s="862"/>
      <c r="N76" s="862"/>
      <c r="O76" s="862"/>
      <c r="P76" s="863"/>
      <c r="Q76" s="865">
        <v>2110</v>
      </c>
      <c r="R76" s="866"/>
      <c r="S76" s="866"/>
      <c r="T76" s="866"/>
      <c r="U76" s="822"/>
      <c r="V76" s="867">
        <v>1810</v>
      </c>
      <c r="W76" s="866"/>
      <c r="X76" s="866"/>
      <c r="Y76" s="866"/>
      <c r="Z76" s="822"/>
      <c r="AA76" s="867">
        <v>300</v>
      </c>
      <c r="AB76" s="866"/>
      <c r="AC76" s="866"/>
      <c r="AD76" s="866"/>
      <c r="AE76" s="822"/>
      <c r="AF76" s="867">
        <v>270</v>
      </c>
      <c r="AG76" s="866"/>
      <c r="AH76" s="866"/>
      <c r="AI76" s="866"/>
      <c r="AJ76" s="822"/>
      <c r="AK76" s="867" t="s">
        <v>565</v>
      </c>
      <c r="AL76" s="866"/>
      <c r="AM76" s="866"/>
      <c r="AN76" s="866"/>
      <c r="AO76" s="822"/>
      <c r="AP76" s="867">
        <v>13997</v>
      </c>
      <c r="AQ76" s="866"/>
      <c r="AR76" s="866"/>
      <c r="AS76" s="866"/>
      <c r="AT76" s="822"/>
      <c r="AU76" s="867">
        <v>4741</v>
      </c>
      <c r="AV76" s="866"/>
      <c r="AW76" s="866"/>
      <c r="AX76" s="866"/>
      <c r="AY76" s="822"/>
      <c r="AZ76" s="820"/>
      <c r="BA76" s="820"/>
      <c r="BB76" s="820"/>
      <c r="BC76" s="820"/>
      <c r="BD76" s="821"/>
      <c r="BE76" s="223"/>
      <c r="BF76" s="223"/>
      <c r="BG76" s="223"/>
      <c r="BH76" s="223"/>
      <c r="BI76" s="223"/>
      <c r="BJ76" s="223"/>
      <c r="BK76" s="223"/>
      <c r="BL76" s="223"/>
      <c r="BM76" s="223"/>
      <c r="BN76" s="223"/>
      <c r="BO76" s="223"/>
      <c r="BP76" s="223"/>
      <c r="BQ76" s="220">
        <v>70</v>
      </c>
      <c r="BR76" s="225"/>
      <c r="BS76" s="847"/>
      <c r="BT76" s="848"/>
      <c r="BU76" s="848"/>
      <c r="BV76" s="848"/>
      <c r="BW76" s="848"/>
      <c r="BX76" s="848"/>
      <c r="BY76" s="848"/>
      <c r="BZ76" s="848"/>
      <c r="CA76" s="848"/>
      <c r="CB76" s="848"/>
      <c r="CC76" s="848"/>
      <c r="CD76" s="848"/>
      <c r="CE76" s="848"/>
      <c r="CF76" s="848"/>
      <c r="CG76" s="853"/>
      <c r="CH76" s="850"/>
      <c r="CI76" s="851"/>
      <c r="CJ76" s="851"/>
      <c r="CK76" s="851"/>
      <c r="CL76" s="852"/>
      <c r="CM76" s="850"/>
      <c r="CN76" s="851"/>
      <c r="CO76" s="851"/>
      <c r="CP76" s="851"/>
      <c r="CQ76" s="852"/>
      <c r="CR76" s="850"/>
      <c r="CS76" s="851"/>
      <c r="CT76" s="851"/>
      <c r="CU76" s="851"/>
      <c r="CV76" s="852"/>
      <c r="CW76" s="850"/>
      <c r="CX76" s="851"/>
      <c r="CY76" s="851"/>
      <c r="CZ76" s="851"/>
      <c r="DA76" s="852"/>
      <c r="DB76" s="850"/>
      <c r="DC76" s="851"/>
      <c r="DD76" s="851"/>
      <c r="DE76" s="851"/>
      <c r="DF76" s="852"/>
      <c r="DG76" s="850"/>
      <c r="DH76" s="851"/>
      <c r="DI76" s="851"/>
      <c r="DJ76" s="851"/>
      <c r="DK76" s="852"/>
      <c r="DL76" s="850"/>
      <c r="DM76" s="851"/>
      <c r="DN76" s="851"/>
      <c r="DO76" s="851"/>
      <c r="DP76" s="852"/>
      <c r="DQ76" s="850"/>
      <c r="DR76" s="851"/>
      <c r="DS76" s="851"/>
      <c r="DT76" s="851"/>
      <c r="DU76" s="852"/>
      <c r="DV76" s="847"/>
      <c r="DW76" s="848"/>
      <c r="DX76" s="848"/>
      <c r="DY76" s="848"/>
      <c r="DZ76" s="849"/>
      <c r="EA76" s="212"/>
    </row>
    <row r="77" spans="1:131" ht="26.25" customHeight="1" x14ac:dyDescent="0.2">
      <c r="A77" s="220">
        <v>10</v>
      </c>
      <c r="B77" s="861" t="s">
        <v>562</v>
      </c>
      <c r="C77" s="862"/>
      <c r="D77" s="862"/>
      <c r="E77" s="862"/>
      <c r="F77" s="862"/>
      <c r="G77" s="862"/>
      <c r="H77" s="862"/>
      <c r="I77" s="862"/>
      <c r="J77" s="862"/>
      <c r="K77" s="862"/>
      <c r="L77" s="862"/>
      <c r="M77" s="862"/>
      <c r="N77" s="862"/>
      <c r="O77" s="862"/>
      <c r="P77" s="863"/>
      <c r="Q77" s="865">
        <v>5035</v>
      </c>
      <c r="R77" s="866"/>
      <c r="S77" s="866"/>
      <c r="T77" s="866"/>
      <c r="U77" s="822"/>
      <c r="V77" s="867">
        <v>4372</v>
      </c>
      <c r="W77" s="866"/>
      <c r="X77" s="866"/>
      <c r="Y77" s="866"/>
      <c r="Z77" s="822"/>
      <c r="AA77" s="867">
        <v>663</v>
      </c>
      <c r="AB77" s="866"/>
      <c r="AC77" s="866"/>
      <c r="AD77" s="866"/>
      <c r="AE77" s="822"/>
      <c r="AF77" s="867">
        <v>663</v>
      </c>
      <c r="AG77" s="866"/>
      <c r="AH77" s="866"/>
      <c r="AI77" s="866"/>
      <c r="AJ77" s="822"/>
      <c r="AK77" s="867">
        <v>509</v>
      </c>
      <c r="AL77" s="866"/>
      <c r="AM77" s="866"/>
      <c r="AN77" s="866"/>
      <c r="AO77" s="822"/>
      <c r="AP77" s="867">
        <v>503</v>
      </c>
      <c r="AQ77" s="866"/>
      <c r="AR77" s="866"/>
      <c r="AS77" s="866"/>
      <c r="AT77" s="822"/>
      <c r="AU77" s="867">
        <v>52</v>
      </c>
      <c r="AV77" s="866"/>
      <c r="AW77" s="866"/>
      <c r="AX77" s="866"/>
      <c r="AY77" s="822"/>
      <c r="AZ77" s="820"/>
      <c r="BA77" s="820"/>
      <c r="BB77" s="820"/>
      <c r="BC77" s="820"/>
      <c r="BD77" s="821"/>
      <c r="BE77" s="223"/>
      <c r="BF77" s="223"/>
      <c r="BG77" s="223"/>
      <c r="BH77" s="223"/>
      <c r="BI77" s="223"/>
      <c r="BJ77" s="223"/>
      <c r="BK77" s="223"/>
      <c r="BL77" s="223"/>
      <c r="BM77" s="223"/>
      <c r="BN77" s="223"/>
      <c r="BO77" s="223"/>
      <c r="BP77" s="223"/>
      <c r="BQ77" s="220">
        <v>71</v>
      </c>
      <c r="BR77" s="225"/>
      <c r="BS77" s="847"/>
      <c r="BT77" s="848"/>
      <c r="BU77" s="848"/>
      <c r="BV77" s="848"/>
      <c r="BW77" s="848"/>
      <c r="BX77" s="848"/>
      <c r="BY77" s="848"/>
      <c r="BZ77" s="848"/>
      <c r="CA77" s="848"/>
      <c r="CB77" s="848"/>
      <c r="CC77" s="848"/>
      <c r="CD77" s="848"/>
      <c r="CE77" s="848"/>
      <c r="CF77" s="848"/>
      <c r="CG77" s="853"/>
      <c r="CH77" s="850"/>
      <c r="CI77" s="851"/>
      <c r="CJ77" s="851"/>
      <c r="CK77" s="851"/>
      <c r="CL77" s="852"/>
      <c r="CM77" s="850"/>
      <c r="CN77" s="851"/>
      <c r="CO77" s="851"/>
      <c r="CP77" s="851"/>
      <c r="CQ77" s="852"/>
      <c r="CR77" s="850"/>
      <c r="CS77" s="851"/>
      <c r="CT77" s="851"/>
      <c r="CU77" s="851"/>
      <c r="CV77" s="852"/>
      <c r="CW77" s="850"/>
      <c r="CX77" s="851"/>
      <c r="CY77" s="851"/>
      <c r="CZ77" s="851"/>
      <c r="DA77" s="852"/>
      <c r="DB77" s="850"/>
      <c r="DC77" s="851"/>
      <c r="DD77" s="851"/>
      <c r="DE77" s="851"/>
      <c r="DF77" s="852"/>
      <c r="DG77" s="850"/>
      <c r="DH77" s="851"/>
      <c r="DI77" s="851"/>
      <c r="DJ77" s="851"/>
      <c r="DK77" s="852"/>
      <c r="DL77" s="850"/>
      <c r="DM77" s="851"/>
      <c r="DN77" s="851"/>
      <c r="DO77" s="851"/>
      <c r="DP77" s="852"/>
      <c r="DQ77" s="850"/>
      <c r="DR77" s="851"/>
      <c r="DS77" s="851"/>
      <c r="DT77" s="851"/>
      <c r="DU77" s="852"/>
      <c r="DV77" s="847"/>
      <c r="DW77" s="848"/>
      <c r="DX77" s="848"/>
      <c r="DY77" s="848"/>
      <c r="DZ77" s="849"/>
      <c r="EA77" s="212"/>
    </row>
    <row r="78" spans="1:131" ht="26.25" customHeight="1" x14ac:dyDescent="0.2">
      <c r="A78" s="220">
        <v>11</v>
      </c>
      <c r="B78" s="861" t="s">
        <v>563</v>
      </c>
      <c r="C78" s="862"/>
      <c r="D78" s="862"/>
      <c r="E78" s="862"/>
      <c r="F78" s="862"/>
      <c r="G78" s="862"/>
      <c r="H78" s="862"/>
      <c r="I78" s="862"/>
      <c r="J78" s="862"/>
      <c r="K78" s="862"/>
      <c r="L78" s="862"/>
      <c r="M78" s="862"/>
      <c r="N78" s="862"/>
      <c r="O78" s="862"/>
      <c r="P78" s="863"/>
      <c r="Q78" s="864">
        <v>1517</v>
      </c>
      <c r="R78" s="818"/>
      <c r="S78" s="818"/>
      <c r="T78" s="818"/>
      <c r="U78" s="818"/>
      <c r="V78" s="818">
        <v>1481</v>
      </c>
      <c r="W78" s="818"/>
      <c r="X78" s="818"/>
      <c r="Y78" s="818"/>
      <c r="Z78" s="818"/>
      <c r="AA78" s="818">
        <v>36</v>
      </c>
      <c r="AB78" s="818"/>
      <c r="AC78" s="818"/>
      <c r="AD78" s="818"/>
      <c r="AE78" s="818"/>
      <c r="AF78" s="818">
        <v>24</v>
      </c>
      <c r="AG78" s="818"/>
      <c r="AH78" s="818"/>
      <c r="AI78" s="818"/>
      <c r="AJ78" s="818"/>
      <c r="AK78" s="818" t="s">
        <v>565</v>
      </c>
      <c r="AL78" s="818"/>
      <c r="AM78" s="818"/>
      <c r="AN78" s="818"/>
      <c r="AO78" s="818"/>
      <c r="AP78" s="818">
        <v>423</v>
      </c>
      <c r="AQ78" s="818"/>
      <c r="AR78" s="818"/>
      <c r="AS78" s="818"/>
      <c r="AT78" s="818"/>
      <c r="AU78" s="818">
        <v>60</v>
      </c>
      <c r="AV78" s="818"/>
      <c r="AW78" s="818"/>
      <c r="AX78" s="818"/>
      <c r="AY78" s="818"/>
      <c r="AZ78" s="820"/>
      <c r="BA78" s="820"/>
      <c r="BB78" s="820"/>
      <c r="BC78" s="820"/>
      <c r="BD78" s="821"/>
      <c r="BE78" s="223"/>
      <c r="BF78" s="223"/>
      <c r="BG78" s="223"/>
      <c r="BH78" s="223"/>
      <c r="BI78" s="223"/>
      <c r="BJ78" s="212"/>
      <c r="BK78" s="212"/>
      <c r="BL78" s="212"/>
      <c r="BM78" s="212"/>
      <c r="BN78" s="212"/>
      <c r="BO78" s="223"/>
      <c r="BP78" s="223"/>
      <c r="BQ78" s="220">
        <v>72</v>
      </c>
      <c r="BR78" s="225"/>
      <c r="BS78" s="847"/>
      <c r="BT78" s="848"/>
      <c r="BU78" s="848"/>
      <c r="BV78" s="848"/>
      <c r="BW78" s="848"/>
      <c r="BX78" s="848"/>
      <c r="BY78" s="848"/>
      <c r="BZ78" s="848"/>
      <c r="CA78" s="848"/>
      <c r="CB78" s="848"/>
      <c r="CC78" s="848"/>
      <c r="CD78" s="848"/>
      <c r="CE78" s="848"/>
      <c r="CF78" s="848"/>
      <c r="CG78" s="853"/>
      <c r="CH78" s="850"/>
      <c r="CI78" s="851"/>
      <c r="CJ78" s="851"/>
      <c r="CK78" s="851"/>
      <c r="CL78" s="852"/>
      <c r="CM78" s="850"/>
      <c r="CN78" s="851"/>
      <c r="CO78" s="851"/>
      <c r="CP78" s="851"/>
      <c r="CQ78" s="852"/>
      <c r="CR78" s="850"/>
      <c r="CS78" s="851"/>
      <c r="CT78" s="851"/>
      <c r="CU78" s="851"/>
      <c r="CV78" s="852"/>
      <c r="CW78" s="850"/>
      <c r="CX78" s="851"/>
      <c r="CY78" s="851"/>
      <c r="CZ78" s="851"/>
      <c r="DA78" s="852"/>
      <c r="DB78" s="850"/>
      <c r="DC78" s="851"/>
      <c r="DD78" s="851"/>
      <c r="DE78" s="851"/>
      <c r="DF78" s="852"/>
      <c r="DG78" s="850"/>
      <c r="DH78" s="851"/>
      <c r="DI78" s="851"/>
      <c r="DJ78" s="851"/>
      <c r="DK78" s="852"/>
      <c r="DL78" s="850"/>
      <c r="DM78" s="851"/>
      <c r="DN78" s="851"/>
      <c r="DO78" s="851"/>
      <c r="DP78" s="852"/>
      <c r="DQ78" s="850"/>
      <c r="DR78" s="851"/>
      <c r="DS78" s="851"/>
      <c r="DT78" s="851"/>
      <c r="DU78" s="852"/>
      <c r="DV78" s="847"/>
      <c r="DW78" s="848"/>
      <c r="DX78" s="848"/>
      <c r="DY78" s="848"/>
      <c r="DZ78" s="849"/>
      <c r="EA78" s="212"/>
    </row>
    <row r="79" spans="1:131" ht="26.25" customHeight="1" x14ac:dyDescent="0.2">
      <c r="A79" s="220">
        <v>12</v>
      </c>
      <c r="B79" s="861"/>
      <c r="C79" s="862"/>
      <c r="D79" s="862"/>
      <c r="E79" s="862"/>
      <c r="F79" s="862"/>
      <c r="G79" s="862"/>
      <c r="H79" s="862"/>
      <c r="I79" s="862"/>
      <c r="J79" s="862"/>
      <c r="K79" s="862"/>
      <c r="L79" s="862"/>
      <c r="M79" s="862"/>
      <c r="N79" s="862"/>
      <c r="O79" s="862"/>
      <c r="P79" s="863"/>
      <c r="Q79" s="864"/>
      <c r="R79" s="818"/>
      <c r="S79" s="818"/>
      <c r="T79" s="818"/>
      <c r="U79" s="818"/>
      <c r="V79" s="818"/>
      <c r="W79" s="818"/>
      <c r="X79" s="818"/>
      <c r="Y79" s="818"/>
      <c r="Z79" s="818"/>
      <c r="AA79" s="818"/>
      <c r="AB79" s="818"/>
      <c r="AC79" s="818"/>
      <c r="AD79" s="818"/>
      <c r="AE79" s="818"/>
      <c r="AF79" s="818"/>
      <c r="AG79" s="818"/>
      <c r="AH79" s="818"/>
      <c r="AI79" s="818"/>
      <c r="AJ79" s="818"/>
      <c r="AK79" s="818"/>
      <c r="AL79" s="818"/>
      <c r="AM79" s="818"/>
      <c r="AN79" s="818"/>
      <c r="AO79" s="818"/>
      <c r="AP79" s="818"/>
      <c r="AQ79" s="818"/>
      <c r="AR79" s="818"/>
      <c r="AS79" s="818"/>
      <c r="AT79" s="818"/>
      <c r="AU79" s="818"/>
      <c r="AV79" s="818"/>
      <c r="AW79" s="818"/>
      <c r="AX79" s="818"/>
      <c r="AY79" s="818"/>
      <c r="AZ79" s="820"/>
      <c r="BA79" s="820"/>
      <c r="BB79" s="820"/>
      <c r="BC79" s="820"/>
      <c r="BD79" s="821"/>
      <c r="BE79" s="223"/>
      <c r="BF79" s="223"/>
      <c r="BG79" s="223"/>
      <c r="BH79" s="223"/>
      <c r="BI79" s="223"/>
      <c r="BJ79" s="212"/>
      <c r="BK79" s="212"/>
      <c r="BL79" s="212"/>
      <c r="BM79" s="212"/>
      <c r="BN79" s="212"/>
      <c r="BO79" s="223"/>
      <c r="BP79" s="223"/>
      <c r="BQ79" s="220">
        <v>73</v>
      </c>
      <c r="BR79" s="225"/>
      <c r="BS79" s="847"/>
      <c r="BT79" s="848"/>
      <c r="BU79" s="848"/>
      <c r="BV79" s="848"/>
      <c r="BW79" s="848"/>
      <c r="BX79" s="848"/>
      <c r="BY79" s="848"/>
      <c r="BZ79" s="848"/>
      <c r="CA79" s="848"/>
      <c r="CB79" s="848"/>
      <c r="CC79" s="848"/>
      <c r="CD79" s="848"/>
      <c r="CE79" s="848"/>
      <c r="CF79" s="848"/>
      <c r="CG79" s="853"/>
      <c r="CH79" s="850"/>
      <c r="CI79" s="851"/>
      <c r="CJ79" s="851"/>
      <c r="CK79" s="851"/>
      <c r="CL79" s="852"/>
      <c r="CM79" s="850"/>
      <c r="CN79" s="851"/>
      <c r="CO79" s="851"/>
      <c r="CP79" s="851"/>
      <c r="CQ79" s="852"/>
      <c r="CR79" s="850"/>
      <c r="CS79" s="851"/>
      <c r="CT79" s="851"/>
      <c r="CU79" s="851"/>
      <c r="CV79" s="852"/>
      <c r="CW79" s="850"/>
      <c r="CX79" s="851"/>
      <c r="CY79" s="851"/>
      <c r="CZ79" s="851"/>
      <c r="DA79" s="852"/>
      <c r="DB79" s="850"/>
      <c r="DC79" s="851"/>
      <c r="DD79" s="851"/>
      <c r="DE79" s="851"/>
      <c r="DF79" s="852"/>
      <c r="DG79" s="850"/>
      <c r="DH79" s="851"/>
      <c r="DI79" s="851"/>
      <c r="DJ79" s="851"/>
      <c r="DK79" s="852"/>
      <c r="DL79" s="850"/>
      <c r="DM79" s="851"/>
      <c r="DN79" s="851"/>
      <c r="DO79" s="851"/>
      <c r="DP79" s="852"/>
      <c r="DQ79" s="850"/>
      <c r="DR79" s="851"/>
      <c r="DS79" s="851"/>
      <c r="DT79" s="851"/>
      <c r="DU79" s="852"/>
      <c r="DV79" s="847"/>
      <c r="DW79" s="848"/>
      <c r="DX79" s="848"/>
      <c r="DY79" s="848"/>
      <c r="DZ79" s="849"/>
      <c r="EA79" s="212"/>
    </row>
    <row r="80" spans="1:131" ht="26.25" customHeight="1" x14ac:dyDescent="0.2">
      <c r="A80" s="220">
        <v>13</v>
      </c>
      <c r="B80" s="861"/>
      <c r="C80" s="862"/>
      <c r="D80" s="862"/>
      <c r="E80" s="862"/>
      <c r="F80" s="862"/>
      <c r="G80" s="862"/>
      <c r="H80" s="862"/>
      <c r="I80" s="862"/>
      <c r="J80" s="862"/>
      <c r="K80" s="862"/>
      <c r="L80" s="862"/>
      <c r="M80" s="862"/>
      <c r="N80" s="862"/>
      <c r="O80" s="862"/>
      <c r="P80" s="863"/>
      <c r="Q80" s="864"/>
      <c r="R80" s="818"/>
      <c r="S80" s="818"/>
      <c r="T80" s="818"/>
      <c r="U80" s="818"/>
      <c r="V80" s="818"/>
      <c r="W80" s="818"/>
      <c r="X80" s="818"/>
      <c r="Y80" s="818"/>
      <c r="Z80" s="818"/>
      <c r="AA80" s="818"/>
      <c r="AB80" s="818"/>
      <c r="AC80" s="818"/>
      <c r="AD80" s="818"/>
      <c r="AE80" s="818"/>
      <c r="AF80" s="818"/>
      <c r="AG80" s="818"/>
      <c r="AH80" s="818"/>
      <c r="AI80" s="818"/>
      <c r="AJ80" s="818"/>
      <c r="AK80" s="818"/>
      <c r="AL80" s="818"/>
      <c r="AM80" s="818"/>
      <c r="AN80" s="818"/>
      <c r="AO80" s="818"/>
      <c r="AP80" s="818"/>
      <c r="AQ80" s="818"/>
      <c r="AR80" s="818"/>
      <c r="AS80" s="818"/>
      <c r="AT80" s="818"/>
      <c r="AU80" s="818"/>
      <c r="AV80" s="818"/>
      <c r="AW80" s="818"/>
      <c r="AX80" s="818"/>
      <c r="AY80" s="818"/>
      <c r="AZ80" s="820"/>
      <c r="BA80" s="820"/>
      <c r="BB80" s="820"/>
      <c r="BC80" s="820"/>
      <c r="BD80" s="821"/>
      <c r="BE80" s="223"/>
      <c r="BF80" s="223"/>
      <c r="BG80" s="223"/>
      <c r="BH80" s="223"/>
      <c r="BI80" s="223"/>
      <c r="BJ80" s="223"/>
      <c r="BK80" s="223"/>
      <c r="BL80" s="223"/>
      <c r="BM80" s="223"/>
      <c r="BN80" s="223"/>
      <c r="BO80" s="223"/>
      <c r="BP80" s="223"/>
      <c r="BQ80" s="220">
        <v>74</v>
      </c>
      <c r="BR80" s="225"/>
      <c r="BS80" s="847"/>
      <c r="BT80" s="848"/>
      <c r="BU80" s="848"/>
      <c r="BV80" s="848"/>
      <c r="BW80" s="848"/>
      <c r="BX80" s="848"/>
      <c r="BY80" s="848"/>
      <c r="BZ80" s="848"/>
      <c r="CA80" s="848"/>
      <c r="CB80" s="848"/>
      <c r="CC80" s="848"/>
      <c r="CD80" s="848"/>
      <c r="CE80" s="848"/>
      <c r="CF80" s="848"/>
      <c r="CG80" s="853"/>
      <c r="CH80" s="850"/>
      <c r="CI80" s="851"/>
      <c r="CJ80" s="851"/>
      <c r="CK80" s="851"/>
      <c r="CL80" s="852"/>
      <c r="CM80" s="850"/>
      <c r="CN80" s="851"/>
      <c r="CO80" s="851"/>
      <c r="CP80" s="851"/>
      <c r="CQ80" s="852"/>
      <c r="CR80" s="850"/>
      <c r="CS80" s="851"/>
      <c r="CT80" s="851"/>
      <c r="CU80" s="851"/>
      <c r="CV80" s="852"/>
      <c r="CW80" s="850"/>
      <c r="CX80" s="851"/>
      <c r="CY80" s="851"/>
      <c r="CZ80" s="851"/>
      <c r="DA80" s="852"/>
      <c r="DB80" s="850"/>
      <c r="DC80" s="851"/>
      <c r="DD80" s="851"/>
      <c r="DE80" s="851"/>
      <c r="DF80" s="852"/>
      <c r="DG80" s="850"/>
      <c r="DH80" s="851"/>
      <c r="DI80" s="851"/>
      <c r="DJ80" s="851"/>
      <c r="DK80" s="852"/>
      <c r="DL80" s="850"/>
      <c r="DM80" s="851"/>
      <c r="DN80" s="851"/>
      <c r="DO80" s="851"/>
      <c r="DP80" s="852"/>
      <c r="DQ80" s="850"/>
      <c r="DR80" s="851"/>
      <c r="DS80" s="851"/>
      <c r="DT80" s="851"/>
      <c r="DU80" s="852"/>
      <c r="DV80" s="847"/>
      <c r="DW80" s="848"/>
      <c r="DX80" s="848"/>
      <c r="DY80" s="848"/>
      <c r="DZ80" s="849"/>
      <c r="EA80" s="212"/>
    </row>
    <row r="81" spans="1:131" ht="26.25" customHeight="1" x14ac:dyDescent="0.2">
      <c r="A81" s="220">
        <v>14</v>
      </c>
      <c r="B81" s="861"/>
      <c r="C81" s="862"/>
      <c r="D81" s="862"/>
      <c r="E81" s="862"/>
      <c r="F81" s="862"/>
      <c r="G81" s="862"/>
      <c r="H81" s="862"/>
      <c r="I81" s="862"/>
      <c r="J81" s="862"/>
      <c r="K81" s="862"/>
      <c r="L81" s="862"/>
      <c r="M81" s="862"/>
      <c r="N81" s="862"/>
      <c r="O81" s="862"/>
      <c r="P81" s="863"/>
      <c r="Q81" s="864"/>
      <c r="R81" s="818"/>
      <c r="S81" s="818"/>
      <c r="T81" s="818"/>
      <c r="U81" s="818"/>
      <c r="V81" s="818"/>
      <c r="W81" s="818"/>
      <c r="X81" s="818"/>
      <c r="Y81" s="818"/>
      <c r="Z81" s="818"/>
      <c r="AA81" s="818"/>
      <c r="AB81" s="818"/>
      <c r="AC81" s="818"/>
      <c r="AD81" s="818"/>
      <c r="AE81" s="818"/>
      <c r="AF81" s="818"/>
      <c r="AG81" s="818"/>
      <c r="AH81" s="818"/>
      <c r="AI81" s="818"/>
      <c r="AJ81" s="818"/>
      <c r="AK81" s="818"/>
      <c r="AL81" s="818"/>
      <c r="AM81" s="818"/>
      <c r="AN81" s="818"/>
      <c r="AO81" s="818"/>
      <c r="AP81" s="818"/>
      <c r="AQ81" s="818"/>
      <c r="AR81" s="818"/>
      <c r="AS81" s="818"/>
      <c r="AT81" s="818"/>
      <c r="AU81" s="818"/>
      <c r="AV81" s="818"/>
      <c r="AW81" s="818"/>
      <c r="AX81" s="818"/>
      <c r="AY81" s="818"/>
      <c r="AZ81" s="820"/>
      <c r="BA81" s="820"/>
      <c r="BB81" s="820"/>
      <c r="BC81" s="820"/>
      <c r="BD81" s="821"/>
      <c r="BE81" s="223"/>
      <c r="BF81" s="223"/>
      <c r="BG81" s="223"/>
      <c r="BH81" s="223"/>
      <c r="BI81" s="223"/>
      <c r="BJ81" s="223"/>
      <c r="BK81" s="223"/>
      <c r="BL81" s="223"/>
      <c r="BM81" s="223"/>
      <c r="BN81" s="223"/>
      <c r="BO81" s="223"/>
      <c r="BP81" s="223"/>
      <c r="BQ81" s="220">
        <v>75</v>
      </c>
      <c r="BR81" s="225"/>
      <c r="BS81" s="847"/>
      <c r="BT81" s="848"/>
      <c r="BU81" s="848"/>
      <c r="BV81" s="848"/>
      <c r="BW81" s="848"/>
      <c r="BX81" s="848"/>
      <c r="BY81" s="848"/>
      <c r="BZ81" s="848"/>
      <c r="CA81" s="848"/>
      <c r="CB81" s="848"/>
      <c r="CC81" s="848"/>
      <c r="CD81" s="848"/>
      <c r="CE81" s="848"/>
      <c r="CF81" s="848"/>
      <c r="CG81" s="853"/>
      <c r="CH81" s="850"/>
      <c r="CI81" s="851"/>
      <c r="CJ81" s="851"/>
      <c r="CK81" s="851"/>
      <c r="CL81" s="852"/>
      <c r="CM81" s="850"/>
      <c r="CN81" s="851"/>
      <c r="CO81" s="851"/>
      <c r="CP81" s="851"/>
      <c r="CQ81" s="852"/>
      <c r="CR81" s="850"/>
      <c r="CS81" s="851"/>
      <c r="CT81" s="851"/>
      <c r="CU81" s="851"/>
      <c r="CV81" s="852"/>
      <c r="CW81" s="850"/>
      <c r="CX81" s="851"/>
      <c r="CY81" s="851"/>
      <c r="CZ81" s="851"/>
      <c r="DA81" s="852"/>
      <c r="DB81" s="850"/>
      <c r="DC81" s="851"/>
      <c r="DD81" s="851"/>
      <c r="DE81" s="851"/>
      <c r="DF81" s="852"/>
      <c r="DG81" s="850"/>
      <c r="DH81" s="851"/>
      <c r="DI81" s="851"/>
      <c r="DJ81" s="851"/>
      <c r="DK81" s="852"/>
      <c r="DL81" s="850"/>
      <c r="DM81" s="851"/>
      <c r="DN81" s="851"/>
      <c r="DO81" s="851"/>
      <c r="DP81" s="852"/>
      <c r="DQ81" s="850"/>
      <c r="DR81" s="851"/>
      <c r="DS81" s="851"/>
      <c r="DT81" s="851"/>
      <c r="DU81" s="852"/>
      <c r="DV81" s="847"/>
      <c r="DW81" s="848"/>
      <c r="DX81" s="848"/>
      <c r="DY81" s="848"/>
      <c r="DZ81" s="849"/>
      <c r="EA81" s="212"/>
    </row>
    <row r="82" spans="1:131" ht="26.25" customHeight="1" x14ac:dyDescent="0.2">
      <c r="A82" s="220">
        <v>15</v>
      </c>
      <c r="B82" s="861"/>
      <c r="C82" s="862"/>
      <c r="D82" s="862"/>
      <c r="E82" s="862"/>
      <c r="F82" s="862"/>
      <c r="G82" s="862"/>
      <c r="H82" s="862"/>
      <c r="I82" s="862"/>
      <c r="J82" s="862"/>
      <c r="K82" s="862"/>
      <c r="L82" s="862"/>
      <c r="M82" s="862"/>
      <c r="N82" s="862"/>
      <c r="O82" s="862"/>
      <c r="P82" s="863"/>
      <c r="Q82" s="864"/>
      <c r="R82" s="818"/>
      <c r="S82" s="818"/>
      <c r="T82" s="818"/>
      <c r="U82" s="818"/>
      <c r="V82" s="818"/>
      <c r="W82" s="818"/>
      <c r="X82" s="818"/>
      <c r="Y82" s="818"/>
      <c r="Z82" s="818"/>
      <c r="AA82" s="818"/>
      <c r="AB82" s="818"/>
      <c r="AC82" s="818"/>
      <c r="AD82" s="818"/>
      <c r="AE82" s="818"/>
      <c r="AF82" s="818"/>
      <c r="AG82" s="818"/>
      <c r="AH82" s="818"/>
      <c r="AI82" s="818"/>
      <c r="AJ82" s="818"/>
      <c r="AK82" s="818"/>
      <c r="AL82" s="818"/>
      <c r="AM82" s="818"/>
      <c r="AN82" s="818"/>
      <c r="AO82" s="818"/>
      <c r="AP82" s="818"/>
      <c r="AQ82" s="818"/>
      <c r="AR82" s="818"/>
      <c r="AS82" s="818"/>
      <c r="AT82" s="818"/>
      <c r="AU82" s="818"/>
      <c r="AV82" s="818"/>
      <c r="AW82" s="818"/>
      <c r="AX82" s="818"/>
      <c r="AY82" s="818"/>
      <c r="AZ82" s="820"/>
      <c r="BA82" s="820"/>
      <c r="BB82" s="820"/>
      <c r="BC82" s="820"/>
      <c r="BD82" s="821"/>
      <c r="BE82" s="223"/>
      <c r="BF82" s="223"/>
      <c r="BG82" s="223"/>
      <c r="BH82" s="223"/>
      <c r="BI82" s="223"/>
      <c r="BJ82" s="223"/>
      <c r="BK82" s="223"/>
      <c r="BL82" s="223"/>
      <c r="BM82" s="223"/>
      <c r="BN82" s="223"/>
      <c r="BO82" s="223"/>
      <c r="BP82" s="223"/>
      <c r="BQ82" s="220">
        <v>76</v>
      </c>
      <c r="BR82" s="225"/>
      <c r="BS82" s="847"/>
      <c r="BT82" s="848"/>
      <c r="BU82" s="848"/>
      <c r="BV82" s="848"/>
      <c r="BW82" s="848"/>
      <c r="BX82" s="848"/>
      <c r="BY82" s="848"/>
      <c r="BZ82" s="848"/>
      <c r="CA82" s="848"/>
      <c r="CB82" s="848"/>
      <c r="CC82" s="848"/>
      <c r="CD82" s="848"/>
      <c r="CE82" s="848"/>
      <c r="CF82" s="848"/>
      <c r="CG82" s="853"/>
      <c r="CH82" s="850"/>
      <c r="CI82" s="851"/>
      <c r="CJ82" s="851"/>
      <c r="CK82" s="851"/>
      <c r="CL82" s="852"/>
      <c r="CM82" s="850"/>
      <c r="CN82" s="851"/>
      <c r="CO82" s="851"/>
      <c r="CP82" s="851"/>
      <c r="CQ82" s="852"/>
      <c r="CR82" s="850"/>
      <c r="CS82" s="851"/>
      <c r="CT82" s="851"/>
      <c r="CU82" s="851"/>
      <c r="CV82" s="852"/>
      <c r="CW82" s="850"/>
      <c r="CX82" s="851"/>
      <c r="CY82" s="851"/>
      <c r="CZ82" s="851"/>
      <c r="DA82" s="852"/>
      <c r="DB82" s="850"/>
      <c r="DC82" s="851"/>
      <c r="DD82" s="851"/>
      <c r="DE82" s="851"/>
      <c r="DF82" s="852"/>
      <c r="DG82" s="850"/>
      <c r="DH82" s="851"/>
      <c r="DI82" s="851"/>
      <c r="DJ82" s="851"/>
      <c r="DK82" s="852"/>
      <c r="DL82" s="850"/>
      <c r="DM82" s="851"/>
      <c r="DN82" s="851"/>
      <c r="DO82" s="851"/>
      <c r="DP82" s="852"/>
      <c r="DQ82" s="850"/>
      <c r="DR82" s="851"/>
      <c r="DS82" s="851"/>
      <c r="DT82" s="851"/>
      <c r="DU82" s="852"/>
      <c r="DV82" s="847"/>
      <c r="DW82" s="848"/>
      <c r="DX82" s="848"/>
      <c r="DY82" s="848"/>
      <c r="DZ82" s="849"/>
      <c r="EA82" s="212"/>
    </row>
    <row r="83" spans="1:131" ht="26.25" customHeight="1" x14ac:dyDescent="0.2">
      <c r="A83" s="220">
        <v>16</v>
      </c>
      <c r="B83" s="861"/>
      <c r="C83" s="862"/>
      <c r="D83" s="862"/>
      <c r="E83" s="862"/>
      <c r="F83" s="862"/>
      <c r="G83" s="862"/>
      <c r="H83" s="862"/>
      <c r="I83" s="862"/>
      <c r="J83" s="862"/>
      <c r="K83" s="862"/>
      <c r="L83" s="862"/>
      <c r="M83" s="862"/>
      <c r="N83" s="862"/>
      <c r="O83" s="862"/>
      <c r="P83" s="863"/>
      <c r="Q83" s="864"/>
      <c r="R83" s="818"/>
      <c r="S83" s="818"/>
      <c r="T83" s="818"/>
      <c r="U83" s="818"/>
      <c r="V83" s="818"/>
      <c r="W83" s="818"/>
      <c r="X83" s="818"/>
      <c r="Y83" s="818"/>
      <c r="Z83" s="818"/>
      <c r="AA83" s="818"/>
      <c r="AB83" s="818"/>
      <c r="AC83" s="818"/>
      <c r="AD83" s="818"/>
      <c r="AE83" s="818"/>
      <c r="AF83" s="818"/>
      <c r="AG83" s="818"/>
      <c r="AH83" s="818"/>
      <c r="AI83" s="818"/>
      <c r="AJ83" s="818"/>
      <c r="AK83" s="818"/>
      <c r="AL83" s="818"/>
      <c r="AM83" s="818"/>
      <c r="AN83" s="818"/>
      <c r="AO83" s="818"/>
      <c r="AP83" s="818"/>
      <c r="AQ83" s="818"/>
      <c r="AR83" s="818"/>
      <c r="AS83" s="818"/>
      <c r="AT83" s="818"/>
      <c r="AU83" s="818"/>
      <c r="AV83" s="818"/>
      <c r="AW83" s="818"/>
      <c r="AX83" s="818"/>
      <c r="AY83" s="818"/>
      <c r="AZ83" s="820"/>
      <c r="BA83" s="820"/>
      <c r="BB83" s="820"/>
      <c r="BC83" s="820"/>
      <c r="BD83" s="821"/>
      <c r="BE83" s="223"/>
      <c r="BF83" s="223"/>
      <c r="BG83" s="223"/>
      <c r="BH83" s="223"/>
      <c r="BI83" s="223"/>
      <c r="BJ83" s="223"/>
      <c r="BK83" s="223"/>
      <c r="BL83" s="223"/>
      <c r="BM83" s="223"/>
      <c r="BN83" s="223"/>
      <c r="BO83" s="223"/>
      <c r="BP83" s="223"/>
      <c r="BQ83" s="220">
        <v>77</v>
      </c>
      <c r="BR83" s="225"/>
      <c r="BS83" s="847"/>
      <c r="BT83" s="848"/>
      <c r="BU83" s="848"/>
      <c r="BV83" s="848"/>
      <c r="BW83" s="848"/>
      <c r="BX83" s="848"/>
      <c r="BY83" s="848"/>
      <c r="BZ83" s="848"/>
      <c r="CA83" s="848"/>
      <c r="CB83" s="848"/>
      <c r="CC83" s="848"/>
      <c r="CD83" s="848"/>
      <c r="CE83" s="848"/>
      <c r="CF83" s="848"/>
      <c r="CG83" s="853"/>
      <c r="CH83" s="850"/>
      <c r="CI83" s="851"/>
      <c r="CJ83" s="851"/>
      <c r="CK83" s="851"/>
      <c r="CL83" s="852"/>
      <c r="CM83" s="850"/>
      <c r="CN83" s="851"/>
      <c r="CO83" s="851"/>
      <c r="CP83" s="851"/>
      <c r="CQ83" s="852"/>
      <c r="CR83" s="850"/>
      <c r="CS83" s="851"/>
      <c r="CT83" s="851"/>
      <c r="CU83" s="851"/>
      <c r="CV83" s="852"/>
      <c r="CW83" s="850"/>
      <c r="CX83" s="851"/>
      <c r="CY83" s="851"/>
      <c r="CZ83" s="851"/>
      <c r="DA83" s="852"/>
      <c r="DB83" s="850"/>
      <c r="DC83" s="851"/>
      <c r="DD83" s="851"/>
      <c r="DE83" s="851"/>
      <c r="DF83" s="852"/>
      <c r="DG83" s="850"/>
      <c r="DH83" s="851"/>
      <c r="DI83" s="851"/>
      <c r="DJ83" s="851"/>
      <c r="DK83" s="852"/>
      <c r="DL83" s="850"/>
      <c r="DM83" s="851"/>
      <c r="DN83" s="851"/>
      <c r="DO83" s="851"/>
      <c r="DP83" s="852"/>
      <c r="DQ83" s="850"/>
      <c r="DR83" s="851"/>
      <c r="DS83" s="851"/>
      <c r="DT83" s="851"/>
      <c r="DU83" s="852"/>
      <c r="DV83" s="847"/>
      <c r="DW83" s="848"/>
      <c r="DX83" s="848"/>
      <c r="DY83" s="848"/>
      <c r="DZ83" s="849"/>
      <c r="EA83" s="212"/>
    </row>
    <row r="84" spans="1:131" ht="26.25" customHeight="1" x14ac:dyDescent="0.2">
      <c r="A84" s="220">
        <v>17</v>
      </c>
      <c r="B84" s="861"/>
      <c r="C84" s="862"/>
      <c r="D84" s="862"/>
      <c r="E84" s="862"/>
      <c r="F84" s="862"/>
      <c r="G84" s="862"/>
      <c r="H84" s="862"/>
      <c r="I84" s="862"/>
      <c r="J84" s="862"/>
      <c r="K84" s="862"/>
      <c r="L84" s="862"/>
      <c r="M84" s="862"/>
      <c r="N84" s="862"/>
      <c r="O84" s="862"/>
      <c r="P84" s="863"/>
      <c r="Q84" s="864"/>
      <c r="R84" s="818"/>
      <c r="S84" s="818"/>
      <c r="T84" s="818"/>
      <c r="U84" s="818"/>
      <c r="V84" s="818"/>
      <c r="W84" s="818"/>
      <c r="X84" s="818"/>
      <c r="Y84" s="818"/>
      <c r="Z84" s="818"/>
      <c r="AA84" s="818"/>
      <c r="AB84" s="818"/>
      <c r="AC84" s="818"/>
      <c r="AD84" s="818"/>
      <c r="AE84" s="818"/>
      <c r="AF84" s="818"/>
      <c r="AG84" s="818"/>
      <c r="AH84" s="818"/>
      <c r="AI84" s="818"/>
      <c r="AJ84" s="818"/>
      <c r="AK84" s="818"/>
      <c r="AL84" s="818"/>
      <c r="AM84" s="818"/>
      <c r="AN84" s="818"/>
      <c r="AO84" s="818"/>
      <c r="AP84" s="818"/>
      <c r="AQ84" s="818"/>
      <c r="AR84" s="818"/>
      <c r="AS84" s="818"/>
      <c r="AT84" s="818"/>
      <c r="AU84" s="818"/>
      <c r="AV84" s="818"/>
      <c r="AW84" s="818"/>
      <c r="AX84" s="818"/>
      <c r="AY84" s="818"/>
      <c r="AZ84" s="820"/>
      <c r="BA84" s="820"/>
      <c r="BB84" s="820"/>
      <c r="BC84" s="820"/>
      <c r="BD84" s="821"/>
      <c r="BE84" s="223"/>
      <c r="BF84" s="223"/>
      <c r="BG84" s="223"/>
      <c r="BH84" s="223"/>
      <c r="BI84" s="223"/>
      <c r="BJ84" s="223"/>
      <c r="BK84" s="223"/>
      <c r="BL84" s="223"/>
      <c r="BM84" s="223"/>
      <c r="BN84" s="223"/>
      <c r="BO84" s="223"/>
      <c r="BP84" s="223"/>
      <c r="BQ84" s="220">
        <v>78</v>
      </c>
      <c r="BR84" s="225"/>
      <c r="BS84" s="847"/>
      <c r="BT84" s="848"/>
      <c r="BU84" s="848"/>
      <c r="BV84" s="848"/>
      <c r="BW84" s="848"/>
      <c r="BX84" s="848"/>
      <c r="BY84" s="848"/>
      <c r="BZ84" s="848"/>
      <c r="CA84" s="848"/>
      <c r="CB84" s="848"/>
      <c r="CC84" s="848"/>
      <c r="CD84" s="848"/>
      <c r="CE84" s="848"/>
      <c r="CF84" s="848"/>
      <c r="CG84" s="853"/>
      <c r="CH84" s="850"/>
      <c r="CI84" s="851"/>
      <c r="CJ84" s="851"/>
      <c r="CK84" s="851"/>
      <c r="CL84" s="852"/>
      <c r="CM84" s="850"/>
      <c r="CN84" s="851"/>
      <c r="CO84" s="851"/>
      <c r="CP84" s="851"/>
      <c r="CQ84" s="852"/>
      <c r="CR84" s="850"/>
      <c r="CS84" s="851"/>
      <c r="CT84" s="851"/>
      <c r="CU84" s="851"/>
      <c r="CV84" s="852"/>
      <c r="CW84" s="850"/>
      <c r="CX84" s="851"/>
      <c r="CY84" s="851"/>
      <c r="CZ84" s="851"/>
      <c r="DA84" s="852"/>
      <c r="DB84" s="850"/>
      <c r="DC84" s="851"/>
      <c r="DD84" s="851"/>
      <c r="DE84" s="851"/>
      <c r="DF84" s="852"/>
      <c r="DG84" s="850"/>
      <c r="DH84" s="851"/>
      <c r="DI84" s="851"/>
      <c r="DJ84" s="851"/>
      <c r="DK84" s="852"/>
      <c r="DL84" s="850"/>
      <c r="DM84" s="851"/>
      <c r="DN84" s="851"/>
      <c r="DO84" s="851"/>
      <c r="DP84" s="852"/>
      <c r="DQ84" s="850"/>
      <c r="DR84" s="851"/>
      <c r="DS84" s="851"/>
      <c r="DT84" s="851"/>
      <c r="DU84" s="852"/>
      <c r="DV84" s="847"/>
      <c r="DW84" s="848"/>
      <c r="DX84" s="848"/>
      <c r="DY84" s="848"/>
      <c r="DZ84" s="849"/>
      <c r="EA84" s="212"/>
    </row>
    <row r="85" spans="1:131" ht="26.25" customHeight="1" x14ac:dyDescent="0.2">
      <c r="A85" s="220">
        <v>18</v>
      </c>
      <c r="B85" s="861"/>
      <c r="C85" s="862"/>
      <c r="D85" s="862"/>
      <c r="E85" s="862"/>
      <c r="F85" s="862"/>
      <c r="G85" s="862"/>
      <c r="H85" s="862"/>
      <c r="I85" s="862"/>
      <c r="J85" s="862"/>
      <c r="K85" s="862"/>
      <c r="L85" s="862"/>
      <c r="M85" s="862"/>
      <c r="N85" s="862"/>
      <c r="O85" s="862"/>
      <c r="P85" s="863"/>
      <c r="Q85" s="864"/>
      <c r="R85" s="818"/>
      <c r="S85" s="818"/>
      <c r="T85" s="818"/>
      <c r="U85" s="818"/>
      <c r="V85" s="818"/>
      <c r="W85" s="818"/>
      <c r="X85" s="818"/>
      <c r="Y85" s="818"/>
      <c r="Z85" s="818"/>
      <c r="AA85" s="818"/>
      <c r="AB85" s="818"/>
      <c r="AC85" s="818"/>
      <c r="AD85" s="818"/>
      <c r="AE85" s="818"/>
      <c r="AF85" s="818"/>
      <c r="AG85" s="818"/>
      <c r="AH85" s="818"/>
      <c r="AI85" s="818"/>
      <c r="AJ85" s="818"/>
      <c r="AK85" s="818"/>
      <c r="AL85" s="818"/>
      <c r="AM85" s="818"/>
      <c r="AN85" s="818"/>
      <c r="AO85" s="818"/>
      <c r="AP85" s="818"/>
      <c r="AQ85" s="818"/>
      <c r="AR85" s="818"/>
      <c r="AS85" s="818"/>
      <c r="AT85" s="818"/>
      <c r="AU85" s="818"/>
      <c r="AV85" s="818"/>
      <c r="AW85" s="818"/>
      <c r="AX85" s="818"/>
      <c r="AY85" s="818"/>
      <c r="AZ85" s="820"/>
      <c r="BA85" s="820"/>
      <c r="BB85" s="820"/>
      <c r="BC85" s="820"/>
      <c r="BD85" s="821"/>
      <c r="BE85" s="223"/>
      <c r="BF85" s="223"/>
      <c r="BG85" s="223"/>
      <c r="BH85" s="223"/>
      <c r="BI85" s="223"/>
      <c r="BJ85" s="223"/>
      <c r="BK85" s="223"/>
      <c r="BL85" s="223"/>
      <c r="BM85" s="223"/>
      <c r="BN85" s="223"/>
      <c r="BO85" s="223"/>
      <c r="BP85" s="223"/>
      <c r="BQ85" s="220">
        <v>79</v>
      </c>
      <c r="BR85" s="225"/>
      <c r="BS85" s="847"/>
      <c r="BT85" s="848"/>
      <c r="BU85" s="848"/>
      <c r="BV85" s="848"/>
      <c r="BW85" s="848"/>
      <c r="BX85" s="848"/>
      <c r="BY85" s="848"/>
      <c r="BZ85" s="848"/>
      <c r="CA85" s="848"/>
      <c r="CB85" s="848"/>
      <c r="CC85" s="848"/>
      <c r="CD85" s="848"/>
      <c r="CE85" s="848"/>
      <c r="CF85" s="848"/>
      <c r="CG85" s="853"/>
      <c r="CH85" s="850"/>
      <c r="CI85" s="851"/>
      <c r="CJ85" s="851"/>
      <c r="CK85" s="851"/>
      <c r="CL85" s="852"/>
      <c r="CM85" s="850"/>
      <c r="CN85" s="851"/>
      <c r="CO85" s="851"/>
      <c r="CP85" s="851"/>
      <c r="CQ85" s="852"/>
      <c r="CR85" s="850"/>
      <c r="CS85" s="851"/>
      <c r="CT85" s="851"/>
      <c r="CU85" s="851"/>
      <c r="CV85" s="852"/>
      <c r="CW85" s="850"/>
      <c r="CX85" s="851"/>
      <c r="CY85" s="851"/>
      <c r="CZ85" s="851"/>
      <c r="DA85" s="852"/>
      <c r="DB85" s="850"/>
      <c r="DC85" s="851"/>
      <c r="DD85" s="851"/>
      <c r="DE85" s="851"/>
      <c r="DF85" s="852"/>
      <c r="DG85" s="850"/>
      <c r="DH85" s="851"/>
      <c r="DI85" s="851"/>
      <c r="DJ85" s="851"/>
      <c r="DK85" s="852"/>
      <c r="DL85" s="850"/>
      <c r="DM85" s="851"/>
      <c r="DN85" s="851"/>
      <c r="DO85" s="851"/>
      <c r="DP85" s="852"/>
      <c r="DQ85" s="850"/>
      <c r="DR85" s="851"/>
      <c r="DS85" s="851"/>
      <c r="DT85" s="851"/>
      <c r="DU85" s="852"/>
      <c r="DV85" s="847"/>
      <c r="DW85" s="848"/>
      <c r="DX85" s="848"/>
      <c r="DY85" s="848"/>
      <c r="DZ85" s="849"/>
      <c r="EA85" s="212"/>
    </row>
    <row r="86" spans="1:131" ht="26.25" customHeight="1" x14ac:dyDescent="0.2">
      <c r="A86" s="220">
        <v>19</v>
      </c>
      <c r="B86" s="861"/>
      <c r="C86" s="862"/>
      <c r="D86" s="862"/>
      <c r="E86" s="862"/>
      <c r="F86" s="862"/>
      <c r="G86" s="862"/>
      <c r="H86" s="862"/>
      <c r="I86" s="862"/>
      <c r="J86" s="862"/>
      <c r="K86" s="862"/>
      <c r="L86" s="862"/>
      <c r="M86" s="862"/>
      <c r="N86" s="862"/>
      <c r="O86" s="862"/>
      <c r="P86" s="863"/>
      <c r="Q86" s="864"/>
      <c r="R86" s="818"/>
      <c r="S86" s="818"/>
      <c r="T86" s="818"/>
      <c r="U86" s="818"/>
      <c r="V86" s="818"/>
      <c r="W86" s="818"/>
      <c r="X86" s="818"/>
      <c r="Y86" s="818"/>
      <c r="Z86" s="818"/>
      <c r="AA86" s="818"/>
      <c r="AB86" s="818"/>
      <c r="AC86" s="818"/>
      <c r="AD86" s="818"/>
      <c r="AE86" s="818"/>
      <c r="AF86" s="818"/>
      <c r="AG86" s="818"/>
      <c r="AH86" s="818"/>
      <c r="AI86" s="818"/>
      <c r="AJ86" s="818"/>
      <c r="AK86" s="818"/>
      <c r="AL86" s="818"/>
      <c r="AM86" s="818"/>
      <c r="AN86" s="818"/>
      <c r="AO86" s="818"/>
      <c r="AP86" s="818"/>
      <c r="AQ86" s="818"/>
      <c r="AR86" s="818"/>
      <c r="AS86" s="818"/>
      <c r="AT86" s="818"/>
      <c r="AU86" s="818"/>
      <c r="AV86" s="818"/>
      <c r="AW86" s="818"/>
      <c r="AX86" s="818"/>
      <c r="AY86" s="818"/>
      <c r="AZ86" s="820"/>
      <c r="BA86" s="820"/>
      <c r="BB86" s="820"/>
      <c r="BC86" s="820"/>
      <c r="BD86" s="821"/>
      <c r="BE86" s="223"/>
      <c r="BF86" s="223"/>
      <c r="BG86" s="223"/>
      <c r="BH86" s="223"/>
      <c r="BI86" s="223"/>
      <c r="BJ86" s="223"/>
      <c r="BK86" s="223"/>
      <c r="BL86" s="223"/>
      <c r="BM86" s="223"/>
      <c r="BN86" s="223"/>
      <c r="BO86" s="223"/>
      <c r="BP86" s="223"/>
      <c r="BQ86" s="220">
        <v>80</v>
      </c>
      <c r="BR86" s="225"/>
      <c r="BS86" s="847"/>
      <c r="BT86" s="848"/>
      <c r="BU86" s="848"/>
      <c r="BV86" s="848"/>
      <c r="BW86" s="848"/>
      <c r="BX86" s="848"/>
      <c r="BY86" s="848"/>
      <c r="BZ86" s="848"/>
      <c r="CA86" s="848"/>
      <c r="CB86" s="848"/>
      <c r="CC86" s="848"/>
      <c r="CD86" s="848"/>
      <c r="CE86" s="848"/>
      <c r="CF86" s="848"/>
      <c r="CG86" s="853"/>
      <c r="CH86" s="850"/>
      <c r="CI86" s="851"/>
      <c r="CJ86" s="851"/>
      <c r="CK86" s="851"/>
      <c r="CL86" s="852"/>
      <c r="CM86" s="850"/>
      <c r="CN86" s="851"/>
      <c r="CO86" s="851"/>
      <c r="CP86" s="851"/>
      <c r="CQ86" s="852"/>
      <c r="CR86" s="850"/>
      <c r="CS86" s="851"/>
      <c r="CT86" s="851"/>
      <c r="CU86" s="851"/>
      <c r="CV86" s="852"/>
      <c r="CW86" s="850"/>
      <c r="CX86" s="851"/>
      <c r="CY86" s="851"/>
      <c r="CZ86" s="851"/>
      <c r="DA86" s="852"/>
      <c r="DB86" s="850"/>
      <c r="DC86" s="851"/>
      <c r="DD86" s="851"/>
      <c r="DE86" s="851"/>
      <c r="DF86" s="852"/>
      <c r="DG86" s="850"/>
      <c r="DH86" s="851"/>
      <c r="DI86" s="851"/>
      <c r="DJ86" s="851"/>
      <c r="DK86" s="852"/>
      <c r="DL86" s="850"/>
      <c r="DM86" s="851"/>
      <c r="DN86" s="851"/>
      <c r="DO86" s="851"/>
      <c r="DP86" s="852"/>
      <c r="DQ86" s="850"/>
      <c r="DR86" s="851"/>
      <c r="DS86" s="851"/>
      <c r="DT86" s="851"/>
      <c r="DU86" s="852"/>
      <c r="DV86" s="847"/>
      <c r="DW86" s="848"/>
      <c r="DX86" s="848"/>
      <c r="DY86" s="848"/>
      <c r="DZ86" s="849"/>
      <c r="EA86" s="212"/>
    </row>
    <row r="87" spans="1:131" ht="26.25" customHeight="1" x14ac:dyDescent="0.2">
      <c r="A87" s="226">
        <v>20</v>
      </c>
      <c r="B87" s="868"/>
      <c r="C87" s="869"/>
      <c r="D87" s="869"/>
      <c r="E87" s="869"/>
      <c r="F87" s="869"/>
      <c r="G87" s="869"/>
      <c r="H87" s="869"/>
      <c r="I87" s="869"/>
      <c r="J87" s="869"/>
      <c r="K87" s="869"/>
      <c r="L87" s="869"/>
      <c r="M87" s="869"/>
      <c r="N87" s="869"/>
      <c r="O87" s="869"/>
      <c r="P87" s="870"/>
      <c r="Q87" s="871"/>
      <c r="R87" s="872"/>
      <c r="S87" s="872"/>
      <c r="T87" s="872"/>
      <c r="U87" s="872"/>
      <c r="V87" s="872"/>
      <c r="W87" s="872"/>
      <c r="X87" s="872"/>
      <c r="Y87" s="872"/>
      <c r="Z87" s="872"/>
      <c r="AA87" s="872"/>
      <c r="AB87" s="872"/>
      <c r="AC87" s="872"/>
      <c r="AD87" s="872"/>
      <c r="AE87" s="872"/>
      <c r="AF87" s="872"/>
      <c r="AG87" s="872"/>
      <c r="AH87" s="872"/>
      <c r="AI87" s="872"/>
      <c r="AJ87" s="872"/>
      <c r="AK87" s="872"/>
      <c r="AL87" s="872"/>
      <c r="AM87" s="872"/>
      <c r="AN87" s="872"/>
      <c r="AO87" s="872"/>
      <c r="AP87" s="872"/>
      <c r="AQ87" s="872"/>
      <c r="AR87" s="872"/>
      <c r="AS87" s="872"/>
      <c r="AT87" s="872"/>
      <c r="AU87" s="872"/>
      <c r="AV87" s="872"/>
      <c r="AW87" s="872"/>
      <c r="AX87" s="872"/>
      <c r="AY87" s="872"/>
      <c r="AZ87" s="873"/>
      <c r="BA87" s="873"/>
      <c r="BB87" s="873"/>
      <c r="BC87" s="873"/>
      <c r="BD87" s="874"/>
      <c r="BE87" s="223"/>
      <c r="BF87" s="223"/>
      <c r="BG87" s="223"/>
      <c r="BH87" s="223"/>
      <c r="BI87" s="223"/>
      <c r="BJ87" s="223"/>
      <c r="BK87" s="223"/>
      <c r="BL87" s="223"/>
      <c r="BM87" s="223"/>
      <c r="BN87" s="223"/>
      <c r="BO87" s="223"/>
      <c r="BP87" s="223"/>
      <c r="BQ87" s="220">
        <v>81</v>
      </c>
      <c r="BR87" s="225"/>
      <c r="BS87" s="847"/>
      <c r="BT87" s="848"/>
      <c r="BU87" s="848"/>
      <c r="BV87" s="848"/>
      <c r="BW87" s="848"/>
      <c r="BX87" s="848"/>
      <c r="BY87" s="848"/>
      <c r="BZ87" s="848"/>
      <c r="CA87" s="848"/>
      <c r="CB87" s="848"/>
      <c r="CC87" s="848"/>
      <c r="CD87" s="848"/>
      <c r="CE87" s="848"/>
      <c r="CF87" s="848"/>
      <c r="CG87" s="853"/>
      <c r="CH87" s="850"/>
      <c r="CI87" s="851"/>
      <c r="CJ87" s="851"/>
      <c r="CK87" s="851"/>
      <c r="CL87" s="852"/>
      <c r="CM87" s="850"/>
      <c r="CN87" s="851"/>
      <c r="CO87" s="851"/>
      <c r="CP87" s="851"/>
      <c r="CQ87" s="852"/>
      <c r="CR87" s="850"/>
      <c r="CS87" s="851"/>
      <c r="CT87" s="851"/>
      <c r="CU87" s="851"/>
      <c r="CV87" s="852"/>
      <c r="CW87" s="850"/>
      <c r="CX87" s="851"/>
      <c r="CY87" s="851"/>
      <c r="CZ87" s="851"/>
      <c r="DA87" s="852"/>
      <c r="DB87" s="850"/>
      <c r="DC87" s="851"/>
      <c r="DD87" s="851"/>
      <c r="DE87" s="851"/>
      <c r="DF87" s="852"/>
      <c r="DG87" s="850"/>
      <c r="DH87" s="851"/>
      <c r="DI87" s="851"/>
      <c r="DJ87" s="851"/>
      <c r="DK87" s="852"/>
      <c r="DL87" s="850"/>
      <c r="DM87" s="851"/>
      <c r="DN87" s="851"/>
      <c r="DO87" s="851"/>
      <c r="DP87" s="852"/>
      <c r="DQ87" s="850"/>
      <c r="DR87" s="851"/>
      <c r="DS87" s="851"/>
      <c r="DT87" s="851"/>
      <c r="DU87" s="852"/>
      <c r="DV87" s="847"/>
      <c r="DW87" s="848"/>
      <c r="DX87" s="848"/>
      <c r="DY87" s="848"/>
      <c r="DZ87" s="849"/>
      <c r="EA87" s="212"/>
    </row>
    <row r="88" spans="1:131" ht="26.25" customHeight="1" thickBot="1" x14ac:dyDescent="0.25">
      <c r="A88" s="222" t="s">
        <v>379</v>
      </c>
      <c r="B88" s="777" t="s">
        <v>404</v>
      </c>
      <c r="C88" s="778"/>
      <c r="D88" s="778"/>
      <c r="E88" s="778"/>
      <c r="F88" s="778"/>
      <c r="G88" s="778"/>
      <c r="H88" s="778"/>
      <c r="I88" s="778"/>
      <c r="J88" s="778"/>
      <c r="K88" s="778"/>
      <c r="L88" s="778"/>
      <c r="M88" s="778"/>
      <c r="N88" s="778"/>
      <c r="O88" s="778"/>
      <c r="P88" s="779"/>
      <c r="Q88" s="828"/>
      <c r="R88" s="829"/>
      <c r="S88" s="829"/>
      <c r="T88" s="829"/>
      <c r="U88" s="829"/>
      <c r="V88" s="829"/>
      <c r="W88" s="829"/>
      <c r="X88" s="829"/>
      <c r="Y88" s="829"/>
      <c r="Z88" s="829"/>
      <c r="AA88" s="829"/>
      <c r="AB88" s="829"/>
      <c r="AC88" s="829"/>
      <c r="AD88" s="829"/>
      <c r="AE88" s="829"/>
      <c r="AF88" s="832"/>
      <c r="AG88" s="832"/>
      <c r="AH88" s="832"/>
      <c r="AI88" s="832"/>
      <c r="AJ88" s="832"/>
      <c r="AK88" s="829"/>
      <c r="AL88" s="829"/>
      <c r="AM88" s="829"/>
      <c r="AN88" s="829"/>
      <c r="AO88" s="829"/>
      <c r="AP88" s="832"/>
      <c r="AQ88" s="832"/>
      <c r="AR88" s="832"/>
      <c r="AS88" s="832"/>
      <c r="AT88" s="832"/>
      <c r="AU88" s="832"/>
      <c r="AV88" s="832"/>
      <c r="AW88" s="832"/>
      <c r="AX88" s="832"/>
      <c r="AY88" s="832"/>
      <c r="AZ88" s="837"/>
      <c r="BA88" s="837"/>
      <c r="BB88" s="837"/>
      <c r="BC88" s="837"/>
      <c r="BD88" s="838"/>
      <c r="BE88" s="223"/>
      <c r="BF88" s="223"/>
      <c r="BG88" s="223"/>
      <c r="BH88" s="223"/>
      <c r="BI88" s="223"/>
      <c r="BJ88" s="223"/>
      <c r="BK88" s="223"/>
      <c r="BL88" s="223"/>
      <c r="BM88" s="223"/>
      <c r="BN88" s="223"/>
      <c r="BO88" s="223"/>
      <c r="BP88" s="223"/>
      <c r="BQ88" s="220">
        <v>82</v>
      </c>
      <c r="BR88" s="225"/>
      <c r="BS88" s="847"/>
      <c r="BT88" s="848"/>
      <c r="BU88" s="848"/>
      <c r="BV88" s="848"/>
      <c r="BW88" s="848"/>
      <c r="BX88" s="848"/>
      <c r="BY88" s="848"/>
      <c r="BZ88" s="848"/>
      <c r="CA88" s="848"/>
      <c r="CB88" s="848"/>
      <c r="CC88" s="848"/>
      <c r="CD88" s="848"/>
      <c r="CE88" s="848"/>
      <c r="CF88" s="848"/>
      <c r="CG88" s="853"/>
      <c r="CH88" s="850"/>
      <c r="CI88" s="851"/>
      <c r="CJ88" s="851"/>
      <c r="CK88" s="851"/>
      <c r="CL88" s="852"/>
      <c r="CM88" s="850"/>
      <c r="CN88" s="851"/>
      <c r="CO88" s="851"/>
      <c r="CP88" s="851"/>
      <c r="CQ88" s="852"/>
      <c r="CR88" s="850"/>
      <c r="CS88" s="851"/>
      <c r="CT88" s="851"/>
      <c r="CU88" s="851"/>
      <c r="CV88" s="852"/>
      <c r="CW88" s="850"/>
      <c r="CX88" s="851"/>
      <c r="CY88" s="851"/>
      <c r="CZ88" s="851"/>
      <c r="DA88" s="852"/>
      <c r="DB88" s="850"/>
      <c r="DC88" s="851"/>
      <c r="DD88" s="851"/>
      <c r="DE88" s="851"/>
      <c r="DF88" s="852"/>
      <c r="DG88" s="850"/>
      <c r="DH88" s="851"/>
      <c r="DI88" s="851"/>
      <c r="DJ88" s="851"/>
      <c r="DK88" s="852"/>
      <c r="DL88" s="850"/>
      <c r="DM88" s="851"/>
      <c r="DN88" s="851"/>
      <c r="DO88" s="851"/>
      <c r="DP88" s="852"/>
      <c r="DQ88" s="850"/>
      <c r="DR88" s="851"/>
      <c r="DS88" s="851"/>
      <c r="DT88" s="851"/>
      <c r="DU88" s="852"/>
      <c r="DV88" s="847"/>
      <c r="DW88" s="848"/>
      <c r="DX88" s="848"/>
      <c r="DY88" s="848"/>
      <c r="DZ88" s="849"/>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47"/>
      <c r="BT89" s="848"/>
      <c r="BU89" s="848"/>
      <c r="BV89" s="848"/>
      <c r="BW89" s="848"/>
      <c r="BX89" s="848"/>
      <c r="BY89" s="848"/>
      <c r="BZ89" s="848"/>
      <c r="CA89" s="848"/>
      <c r="CB89" s="848"/>
      <c r="CC89" s="848"/>
      <c r="CD89" s="848"/>
      <c r="CE89" s="848"/>
      <c r="CF89" s="848"/>
      <c r="CG89" s="853"/>
      <c r="CH89" s="850"/>
      <c r="CI89" s="851"/>
      <c r="CJ89" s="851"/>
      <c r="CK89" s="851"/>
      <c r="CL89" s="852"/>
      <c r="CM89" s="850"/>
      <c r="CN89" s="851"/>
      <c r="CO89" s="851"/>
      <c r="CP89" s="851"/>
      <c r="CQ89" s="852"/>
      <c r="CR89" s="850"/>
      <c r="CS89" s="851"/>
      <c r="CT89" s="851"/>
      <c r="CU89" s="851"/>
      <c r="CV89" s="852"/>
      <c r="CW89" s="850"/>
      <c r="CX89" s="851"/>
      <c r="CY89" s="851"/>
      <c r="CZ89" s="851"/>
      <c r="DA89" s="852"/>
      <c r="DB89" s="850"/>
      <c r="DC89" s="851"/>
      <c r="DD89" s="851"/>
      <c r="DE89" s="851"/>
      <c r="DF89" s="852"/>
      <c r="DG89" s="850"/>
      <c r="DH89" s="851"/>
      <c r="DI89" s="851"/>
      <c r="DJ89" s="851"/>
      <c r="DK89" s="852"/>
      <c r="DL89" s="850"/>
      <c r="DM89" s="851"/>
      <c r="DN89" s="851"/>
      <c r="DO89" s="851"/>
      <c r="DP89" s="852"/>
      <c r="DQ89" s="850"/>
      <c r="DR89" s="851"/>
      <c r="DS89" s="851"/>
      <c r="DT89" s="851"/>
      <c r="DU89" s="852"/>
      <c r="DV89" s="847"/>
      <c r="DW89" s="848"/>
      <c r="DX89" s="848"/>
      <c r="DY89" s="848"/>
      <c r="DZ89" s="849"/>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47"/>
      <c r="BT90" s="848"/>
      <c r="BU90" s="848"/>
      <c r="BV90" s="848"/>
      <c r="BW90" s="848"/>
      <c r="BX90" s="848"/>
      <c r="BY90" s="848"/>
      <c r="BZ90" s="848"/>
      <c r="CA90" s="848"/>
      <c r="CB90" s="848"/>
      <c r="CC90" s="848"/>
      <c r="CD90" s="848"/>
      <c r="CE90" s="848"/>
      <c r="CF90" s="848"/>
      <c r="CG90" s="853"/>
      <c r="CH90" s="850"/>
      <c r="CI90" s="851"/>
      <c r="CJ90" s="851"/>
      <c r="CK90" s="851"/>
      <c r="CL90" s="852"/>
      <c r="CM90" s="850"/>
      <c r="CN90" s="851"/>
      <c r="CO90" s="851"/>
      <c r="CP90" s="851"/>
      <c r="CQ90" s="852"/>
      <c r="CR90" s="850"/>
      <c r="CS90" s="851"/>
      <c r="CT90" s="851"/>
      <c r="CU90" s="851"/>
      <c r="CV90" s="852"/>
      <c r="CW90" s="850"/>
      <c r="CX90" s="851"/>
      <c r="CY90" s="851"/>
      <c r="CZ90" s="851"/>
      <c r="DA90" s="852"/>
      <c r="DB90" s="850"/>
      <c r="DC90" s="851"/>
      <c r="DD90" s="851"/>
      <c r="DE90" s="851"/>
      <c r="DF90" s="852"/>
      <c r="DG90" s="850"/>
      <c r="DH90" s="851"/>
      <c r="DI90" s="851"/>
      <c r="DJ90" s="851"/>
      <c r="DK90" s="852"/>
      <c r="DL90" s="850"/>
      <c r="DM90" s="851"/>
      <c r="DN90" s="851"/>
      <c r="DO90" s="851"/>
      <c r="DP90" s="852"/>
      <c r="DQ90" s="850"/>
      <c r="DR90" s="851"/>
      <c r="DS90" s="851"/>
      <c r="DT90" s="851"/>
      <c r="DU90" s="852"/>
      <c r="DV90" s="847"/>
      <c r="DW90" s="848"/>
      <c r="DX90" s="848"/>
      <c r="DY90" s="848"/>
      <c r="DZ90" s="849"/>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47"/>
      <c r="BT91" s="848"/>
      <c r="BU91" s="848"/>
      <c r="BV91" s="848"/>
      <c r="BW91" s="848"/>
      <c r="BX91" s="848"/>
      <c r="BY91" s="848"/>
      <c r="BZ91" s="848"/>
      <c r="CA91" s="848"/>
      <c r="CB91" s="848"/>
      <c r="CC91" s="848"/>
      <c r="CD91" s="848"/>
      <c r="CE91" s="848"/>
      <c r="CF91" s="848"/>
      <c r="CG91" s="853"/>
      <c r="CH91" s="850"/>
      <c r="CI91" s="851"/>
      <c r="CJ91" s="851"/>
      <c r="CK91" s="851"/>
      <c r="CL91" s="852"/>
      <c r="CM91" s="850"/>
      <c r="CN91" s="851"/>
      <c r="CO91" s="851"/>
      <c r="CP91" s="851"/>
      <c r="CQ91" s="852"/>
      <c r="CR91" s="850"/>
      <c r="CS91" s="851"/>
      <c r="CT91" s="851"/>
      <c r="CU91" s="851"/>
      <c r="CV91" s="852"/>
      <c r="CW91" s="850"/>
      <c r="CX91" s="851"/>
      <c r="CY91" s="851"/>
      <c r="CZ91" s="851"/>
      <c r="DA91" s="852"/>
      <c r="DB91" s="850"/>
      <c r="DC91" s="851"/>
      <c r="DD91" s="851"/>
      <c r="DE91" s="851"/>
      <c r="DF91" s="852"/>
      <c r="DG91" s="850"/>
      <c r="DH91" s="851"/>
      <c r="DI91" s="851"/>
      <c r="DJ91" s="851"/>
      <c r="DK91" s="852"/>
      <c r="DL91" s="850"/>
      <c r="DM91" s="851"/>
      <c r="DN91" s="851"/>
      <c r="DO91" s="851"/>
      <c r="DP91" s="852"/>
      <c r="DQ91" s="850"/>
      <c r="DR91" s="851"/>
      <c r="DS91" s="851"/>
      <c r="DT91" s="851"/>
      <c r="DU91" s="852"/>
      <c r="DV91" s="847"/>
      <c r="DW91" s="848"/>
      <c r="DX91" s="848"/>
      <c r="DY91" s="848"/>
      <c r="DZ91" s="849"/>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47"/>
      <c r="BT92" s="848"/>
      <c r="BU92" s="848"/>
      <c r="BV92" s="848"/>
      <c r="BW92" s="848"/>
      <c r="BX92" s="848"/>
      <c r="BY92" s="848"/>
      <c r="BZ92" s="848"/>
      <c r="CA92" s="848"/>
      <c r="CB92" s="848"/>
      <c r="CC92" s="848"/>
      <c r="CD92" s="848"/>
      <c r="CE92" s="848"/>
      <c r="CF92" s="848"/>
      <c r="CG92" s="853"/>
      <c r="CH92" s="850"/>
      <c r="CI92" s="851"/>
      <c r="CJ92" s="851"/>
      <c r="CK92" s="851"/>
      <c r="CL92" s="852"/>
      <c r="CM92" s="850"/>
      <c r="CN92" s="851"/>
      <c r="CO92" s="851"/>
      <c r="CP92" s="851"/>
      <c r="CQ92" s="852"/>
      <c r="CR92" s="850"/>
      <c r="CS92" s="851"/>
      <c r="CT92" s="851"/>
      <c r="CU92" s="851"/>
      <c r="CV92" s="852"/>
      <c r="CW92" s="850"/>
      <c r="CX92" s="851"/>
      <c r="CY92" s="851"/>
      <c r="CZ92" s="851"/>
      <c r="DA92" s="852"/>
      <c r="DB92" s="850"/>
      <c r="DC92" s="851"/>
      <c r="DD92" s="851"/>
      <c r="DE92" s="851"/>
      <c r="DF92" s="852"/>
      <c r="DG92" s="850"/>
      <c r="DH92" s="851"/>
      <c r="DI92" s="851"/>
      <c r="DJ92" s="851"/>
      <c r="DK92" s="852"/>
      <c r="DL92" s="850"/>
      <c r="DM92" s="851"/>
      <c r="DN92" s="851"/>
      <c r="DO92" s="851"/>
      <c r="DP92" s="852"/>
      <c r="DQ92" s="850"/>
      <c r="DR92" s="851"/>
      <c r="DS92" s="851"/>
      <c r="DT92" s="851"/>
      <c r="DU92" s="852"/>
      <c r="DV92" s="847"/>
      <c r="DW92" s="848"/>
      <c r="DX92" s="848"/>
      <c r="DY92" s="848"/>
      <c r="DZ92" s="849"/>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47"/>
      <c r="BT93" s="848"/>
      <c r="BU93" s="848"/>
      <c r="BV93" s="848"/>
      <c r="BW93" s="848"/>
      <c r="BX93" s="848"/>
      <c r="BY93" s="848"/>
      <c r="BZ93" s="848"/>
      <c r="CA93" s="848"/>
      <c r="CB93" s="848"/>
      <c r="CC93" s="848"/>
      <c r="CD93" s="848"/>
      <c r="CE93" s="848"/>
      <c r="CF93" s="848"/>
      <c r="CG93" s="853"/>
      <c r="CH93" s="850"/>
      <c r="CI93" s="851"/>
      <c r="CJ93" s="851"/>
      <c r="CK93" s="851"/>
      <c r="CL93" s="852"/>
      <c r="CM93" s="850"/>
      <c r="CN93" s="851"/>
      <c r="CO93" s="851"/>
      <c r="CP93" s="851"/>
      <c r="CQ93" s="852"/>
      <c r="CR93" s="850"/>
      <c r="CS93" s="851"/>
      <c r="CT93" s="851"/>
      <c r="CU93" s="851"/>
      <c r="CV93" s="852"/>
      <c r="CW93" s="850"/>
      <c r="CX93" s="851"/>
      <c r="CY93" s="851"/>
      <c r="CZ93" s="851"/>
      <c r="DA93" s="852"/>
      <c r="DB93" s="850"/>
      <c r="DC93" s="851"/>
      <c r="DD93" s="851"/>
      <c r="DE93" s="851"/>
      <c r="DF93" s="852"/>
      <c r="DG93" s="850"/>
      <c r="DH93" s="851"/>
      <c r="DI93" s="851"/>
      <c r="DJ93" s="851"/>
      <c r="DK93" s="852"/>
      <c r="DL93" s="850"/>
      <c r="DM93" s="851"/>
      <c r="DN93" s="851"/>
      <c r="DO93" s="851"/>
      <c r="DP93" s="852"/>
      <c r="DQ93" s="850"/>
      <c r="DR93" s="851"/>
      <c r="DS93" s="851"/>
      <c r="DT93" s="851"/>
      <c r="DU93" s="852"/>
      <c r="DV93" s="847"/>
      <c r="DW93" s="848"/>
      <c r="DX93" s="848"/>
      <c r="DY93" s="848"/>
      <c r="DZ93" s="849"/>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47"/>
      <c r="BT94" s="848"/>
      <c r="BU94" s="848"/>
      <c r="BV94" s="848"/>
      <c r="BW94" s="848"/>
      <c r="BX94" s="848"/>
      <c r="BY94" s="848"/>
      <c r="BZ94" s="848"/>
      <c r="CA94" s="848"/>
      <c r="CB94" s="848"/>
      <c r="CC94" s="848"/>
      <c r="CD94" s="848"/>
      <c r="CE94" s="848"/>
      <c r="CF94" s="848"/>
      <c r="CG94" s="853"/>
      <c r="CH94" s="850"/>
      <c r="CI94" s="851"/>
      <c r="CJ94" s="851"/>
      <c r="CK94" s="851"/>
      <c r="CL94" s="852"/>
      <c r="CM94" s="850"/>
      <c r="CN94" s="851"/>
      <c r="CO94" s="851"/>
      <c r="CP94" s="851"/>
      <c r="CQ94" s="852"/>
      <c r="CR94" s="850"/>
      <c r="CS94" s="851"/>
      <c r="CT94" s="851"/>
      <c r="CU94" s="851"/>
      <c r="CV94" s="852"/>
      <c r="CW94" s="850"/>
      <c r="CX94" s="851"/>
      <c r="CY94" s="851"/>
      <c r="CZ94" s="851"/>
      <c r="DA94" s="852"/>
      <c r="DB94" s="850"/>
      <c r="DC94" s="851"/>
      <c r="DD94" s="851"/>
      <c r="DE94" s="851"/>
      <c r="DF94" s="852"/>
      <c r="DG94" s="850"/>
      <c r="DH94" s="851"/>
      <c r="DI94" s="851"/>
      <c r="DJ94" s="851"/>
      <c r="DK94" s="852"/>
      <c r="DL94" s="850"/>
      <c r="DM94" s="851"/>
      <c r="DN94" s="851"/>
      <c r="DO94" s="851"/>
      <c r="DP94" s="852"/>
      <c r="DQ94" s="850"/>
      <c r="DR94" s="851"/>
      <c r="DS94" s="851"/>
      <c r="DT94" s="851"/>
      <c r="DU94" s="852"/>
      <c r="DV94" s="847"/>
      <c r="DW94" s="848"/>
      <c r="DX94" s="848"/>
      <c r="DY94" s="848"/>
      <c r="DZ94" s="849"/>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47"/>
      <c r="BT95" s="848"/>
      <c r="BU95" s="848"/>
      <c r="BV95" s="848"/>
      <c r="BW95" s="848"/>
      <c r="BX95" s="848"/>
      <c r="BY95" s="848"/>
      <c r="BZ95" s="848"/>
      <c r="CA95" s="848"/>
      <c r="CB95" s="848"/>
      <c r="CC95" s="848"/>
      <c r="CD95" s="848"/>
      <c r="CE95" s="848"/>
      <c r="CF95" s="848"/>
      <c r="CG95" s="853"/>
      <c r="CH95" s="850"/>
      <c r="CI95" s="851"/>
      <c r="CJ95" s="851"/>
      <c r="CK95" s="851"/>
      <c r="CL95" s="852"/>
      <c r="CM95" s="850"/>
      <c r="CN95" s="851"/>
      <c r="CO95" s="851"/>
      <c r="CP95" s="851"/>
      <c r="CQ95" s="852"/>
      <c r="CR95" s="850"/>
      <c r="CS95" s="851"/>
      <c r="CT95" s="851"/>
      <c r="CU95" s="851"/>
      <c r="CV95" s="852"/>
      <c r="CW95" s="850"/>
      <c r="CX95" s="851"/>
      <c r="CY95" s="851"/>
      <c r="CZ95" s="851"/>
      <c r="DA95" s="852"/>
      <c r="DB95" s="850"/>
      <c r="DC95" s="851"/>
      <c r="DD95" s="851"/>
      <c r="DE95" s="851"/>
      <c r="DF95" s="852"/>
      <c r="DG95" s="850"/>
      <c r="DH95" s="851"/>
      <c r="DI95" s="851"/>
      <c r="DJ95" s="851"/>
      <c r="DK95" s="852"/>
      <c r="DL95" s="850"/>
      <c r="DM95" s="851"/>
      <c r="DN95" s="851"/>
      <c r="DO95" s="851"/>
      <c r="DP95" s="852"/>
      <c r="DQ95" s="850"/>
      <c r="DR95" s="851"/>
      <c r="DS95" s="851"/>
      <c r="DT95" s="851"/>
      <c r="DU95" s="852"/>
      <c r="DV95" s="847"/>
      <c r="DW95" s="848"/>
      <c r="DX95" s="848"/>
      <c r="DY95" s="848"/>
      <c r="DZ95" s="849"/>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47"/>
      <c r="BT96" s="848"/>
      <c r="BU96" s="848"/>
      <c r="BV96" s="848"/>
      <c r="BW96" s="848"/>
      <c r="BX96" s="848"/>
      <c r="BY96" s="848"/>
      <c r="BZ96" s="848"/>
      <c r="CA96" s="848"/>
      <c r="CB96" s="848"/>
      <c r="CC96" s="848"/>
      <c r="CD96" s="848"/>
      <c r="CE96" s="848"/>
      <c r="CF96" s="848"/>
      <c r="CG96" s="853"/>
      <c r="CH96" s="850"/>
      <c r="CI96" s="851"/>
      <c r="CJ96" s="851"/>
      <c r="CK96" s="851"/>
      <c r="CL96" s="852"/>
      <c r="CM96" s="850"/>
      <c r="CN96" s="851"/>
      <c r="CO96" s="851"/>
      <c r="CP96" s="851"/>
      <c r="CQ96" s="852"/>
      <c r="CR96" s="850"/>
      <c r="CS96" s="851"/>
      <c r="CT96" s="851"/>
      <c r="CU96" s="851"/>
      <c r="CV96" s="852"/>
      <c r="CW96" s="850"/>
      <c r="CX96" s="851"/>
      <c r="CY96" s="851"/>
      <c r="CZ96" s="851"/>
      <c r="DA96" s="852"/>
      <c r="DB96" s="850"/>
      <c r="DC96" s="851"/>
      <c r="DD96" s="851"/>
      <c r="DE96" s="851"/>
      <c r="DF96" s="852"/>
      <c r="DG96" s="850"/>
      <c r="DH96" s="851"/>
      <c r="DI96" s="851"/>
      <c r="DJ96" s="851"/>
      <c r="DK96" s="852"/>
      <c r="DL96" s="850"/>
      <c r="DM96" s="851"/>
      <c r="DN96" s="851"/>
      <c r="DO96" s="851"/>
      <c r="DP96" s="852"/>
      <c r="DQ96" s="850"/>
      <c r="DR96" s="851"/>
      <c r="DS96" s="851"/>
      <c r="DT96" s="851"/>
      <c r="DU96" s="852"/>
      <c r="DV96" s="847"/>
      <c r="DW96" s="848"/>
      <c r="DX96" s="848"/>
      <c r="DY96" s="848"/>
      <c r="DZ96" s="849"/>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47"/>
      <c r="BT97" s="848"/>
      <c r="BU97" s="848"/>
      <c r="BV97" s="848"/>
      <c r="BW97" s="848"/>
      <c r="BX97" s="848"/>
      <c r="BY97" s="848"/>
      <c r="BZ97" s="848"/>
      <c r="CA97" s="848"/>
      <c r="CB97" s="848"/>
      <c r="CC97" s="848"/>
      <c r="CD97" s="848"/>
      <c r="CE97" s="848"/>
      <c r="CF97" s="848"/>
      <c r="CG97" s="853"/>
      <c r="CH97" s="850"/>
      <c r="CI97" s="851"/>
      <c r="CJ97" s="851"/>
      <c r="CK97" s="851"/>
      <c r="CL97" s="852"/>
      <c r="CM97" s="850"/>
      <c r="CN97" s="851"/>
      <c r="CO97" s="851"/>
      <c r="CP97" s="851"/>
      <c r="CQ97" s="852"/>
      <c r="CR97" s="850"/>
      <c r="CS97" s="851"/>
      <c r="CT97" s="851"/>
      <c r="CU97" s="851"/>
      <c r="CV97" s="852"/>
      <c r="CW97" s="850"/>
      <c r="CX97" s="851"/>
      <c r="CY97" s="851"/>
      <c r="CZ97" s="851"/>
      <c r="DA97" s="852"/>
      <c r="DB97" s="850"/>
      <c r="DC97" s="851"/>
      <c r="DD97" s="851"/>
      <c r="DE97" s="851"/>
      <c r="DF97" s="852"/>
      <c r="DG97" s="850"/>
      <c r="DH97" s="851"/>
      <c r="DI97" s="851"/>
      <c r="DJ97" s="851"/>
      <c r="DK97" s="852"/>
      <c r="DL97" s="850"/>
      <c r="DM97" s="851"/>
      <c r="DN97" s="851"/>
      <c r="DO97" s="851"/>
      <c r="DP97" s="852"/>
      <c r="DQ97" s="850"/>
      <c r="DR97" s="851"/>
      <c r="DS97" s="851"/>
      <c r="DT97" s="851"/>
      <c r="DU97" s="852"/>
      <c r="DV97" s="847"/>
      <c r="DW97" s="848"/>
      <c r="DX97" s="848"/>
      <c r="DY97" s="848"/>
      <c r="DZ97" s="849"/>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47"/>
      <c r="BT98" s="848"/>
      <c r="BU98" s="848"/>
      <c r="BV98" s="848"/>
      <c r="BW98" s="848"/>
      <c r="BX98" s="848"/>
      <c r="BY98" s="848"/>
      <c r="BZ98" s="848"/>
      <c r="CA98" s="848"/>
      <c r="CB98" s="848"/>
      <c r="CC98" s="848"/>
      <c r="CD98" s="848"/>
      <c r="CE98" s="848"/>
      <c r="CF98" s="848"/>
      <c r="CG98" s="853"/>
      <c r="CH98" s="850"/>
      <c r="CI98" s="851"/>
      <c r="CJ98" s="851"/>
      <c r="CK98" s="851"/>
      <c r="CL98" s="852"/>
      <c r="CM98" s="850"/>
      <c r="CN98" s="851"/>
      <c r="CO98" s="851"/>
      <c r="CP98" s="851"/>
      <c r="CQ98" s="852"/>
      <c r="CR98" s="850"/>
      <c r="CS98" s="851"/>
      <c r="CT98" s="851"/>
      <c r="CU98" s="851"/>
      <c r="CV98" s="852"/>
      <c r="CW98" s="850"/>
      <c r="CX98" s="851"/>
      <c r="CY98" s="851"/>
      <c r="CZ98" s="851"/>
      <c r="DA98" s="852"/>
      <c r="DB98" s="850"/>
      <c r="DC98" s="851"/>
      <c r="DD98" s="851"/>
      <c r="DE98" s="851"/>
      <c r="DF98" s="852"/>
      <c r="DG98" s="850"/>
      <c r="DH98" s="851"/>
      <c r="DI98" s="851"/>
      <c r="DJ98" s="851"/>
      <c r="DK98" s="852"/>
      <c r="DL98" s="850"/>
      <c r="DM98" s="851"/>
      <c r="DN98" s="851"/>
      <c r="DO98" s="851"/>
      <c r="DP98" s="852"/>
      <c r="DQ98" s="850"/>
      <c r="DR98" s="851"/>
      <c r="DS98" s="851"/>
      <c r="DT98" s="851"/>
      <c r="DU98" s="852"/>
      <c r="DV98" s="847"/>
      <c r="DW98" s="848"/>
      <c r="DX98" s="848"/>
      <c r="DY98" s="848"/>
      <c r="DZ98" s="849"/>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47"/>
      <c r="BT99" s="848"/>
      <c r="BU99" s="848"/>
      <c r="BV99" s="848"/>
      <c r="BW99" s="848"/>
      <c r="BX99" s="848"/>
      <c r="BY99" s="848"/>
      <c r="BZ99" s="848"/>
      <c r="CA99" s="848"/>
      <c r="CB99" s="848"/>
      <c r="CC99" s="848"/>
      <c r="CD99" s="848"/>
      <c r="CE99" s="848"/>
      <c r="CF99" s="848"/>
      <c r="CG99" s="853"/>
      <c r="CH99" s="850"/>
      <c r="CI99" s="851"/>
      <c r="CJ99" s="851"/>
      <c r="CK99" s="851"/>
      <c r="CL99" s="852"/>
      <c r="CM99" s="850"/>
      <c r="CN99" s="851"/>
      <c r="CO99" s="851"/>
      <c r="CP99" s="851"/>
      <c r="CQ99" s="852"/>
      <c r="CR99" s="850"/>
      <c r="CS99" s="851"/>
      <c r="CT99" s="851"/>
      <c r="CU99" s="851"/>
      <c r="CV99" s="852"/>
      <c r="CW99" s="850"/>
      <c r="CX99" s="851"/>
      <c r="CY99" s="851"/>
      <c r="CZ99" s="851"/>
      <c r="DA99" s="852"/>
      <c r="DB99" s="850"/>
      <c r="DC99" s="851"/>
      <c r="DD99" s="851"/>
      <c r="DE99" s="851"/>
      <c r="DF99" s="852"/>
      <c r="DG99" s="850"/>
      <c r="DH99" s="851"/>
      <c r="DI99" s="851"/>
      <c r="DJ99" s="851"/>
      <c r="DK99" s="852"/>
      <c r="DL99" s="850"/>
      <c r="DM99" s="851"/>
      <c r="DN99" s="851"/>
      <c r="DO99" s="851"/>
      <c r="DP99" s="852"/>
      <c r="DQ99" s="850"/>
      <c r="DR99" s="851"/>
      <c r="DS99" s="851"/>
      <c r="DT99" s="851"/>
      <c r="DU99" s="852"/>
      <c r="DV99" s="847"/>
      <c r="DW99" s="848"/>
      <c r="DX99" s="848"/>
      <c r="DY99" s="848"/>
      <c r="DZ99" s="849"/>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47"/>
      <c r="BT100" s="848"/>
      <c r="BU100" s="848"/>
      <c r="BV100" s="848"/>
      <c r="BW100" s="848"/>
      <c r="BX100" s="848"/>
      <c r="BY100" s="848"/>
      <c r="BZ100" s="848"/>
      <c r="CA100" s="848"/>
      <c r="CB100" s="848"/>
      <c r="CC100" s="848"/>
      <c r="CD100" s="848"/>
      <c r="CE100" s="848"/>
      <c r="CF100" s="848"/>
      <c r="CG100" s="853"/>
      <c r="CH100" s="850"/>
      <c r="CI100" s="851"/>
      <c r="CJ100" s="851"/>
      <c r="CK100" s="851"/>
      <c r="CL100" s="852"/>
      <c r="CM100" s="850"/>
      <c r="CN100" s="851"/>
      <c r="CO100" s="851"/>
      <c r="CP100" s="851"/>
      <c r="CQ100" s="852"/>
      <c r="CR100" s="850"/>
      <c r="CS100" s="851"/>
      <c r="CT100" s="851"/>
      <c r="CU100" s="851"/>
      <c r="CV100" s="852"/>
      <c r="CW100" s="850"/>
      <c r="CX100" s="851"/>
      <c r="CY100" s="851"/>
      <c r="CZ100" s="851"/>
      <c r="DA100" s="852"/>
      <c r="DB100" s="850"/>
      <c r="DC100" s="851"/>
      <c r="DD100" s="851"/>
      <c r="DE100" s="851"/>
      <c r="DF100" s="852"/>
      <c r="DG100" s="850"/>
      <c r="DH100" s="851"/>
      <c r="DI100" s="851"/>
      <c r="DJ100" s="851"/>
      <c r="DK100" s="852"/>
      <c r="DL100" s="850"/>
      <c r="DM100" s="851"/>
      <c r="DN100" s="851"/>
      <c r="DO100" s="851"/>
      <c r="DP100" s="852"/>
      <c r="DQ100" s="850"/>
      <c r="DR100" s="851"/>
      <c r="DS100" s="851"/>
      <c r="DT100" s="851"/>
      <c r="DU100" s="852"/>
      <c r="DV100" s="847"/>
      <c r="DW100" s="848"/>
      <c r="DX100" s="848"/>
      <c r="DY100" s="848"/>
      <c r="DZ100" s="849"/>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47"/>
      <c r="BT101" s="848"/>
      <c r="BU101" s="848"/>
      <c r="BV101" s="848"/>
      <c r="BW101" s="848"/>
      <c r="BX101" s="848"/>
      <c r="BY101" s="848"/>
      <c r="BZ101" s="848"/>
      <c r="CA101" s="848"/>
      <c r="CB101" s="848"/>
      <c r="CC101" s="848"/>
      <c r="CD101" s="848"/>
      <c r="CE101" s="848"/>
      <c r="CF101" s="848"/>
      <c r="CG101" s="853"/>
      <c r="CH101" s="850"/>
      <c r="CI101" s="851"/>
      <c r="CJ101" s="851"/>
      <c r="CK101" s="851"/>
      <c r="CL101" s="852"/>
      <c r="CM101" s="850"/>
      <c r="CN101" s="851"/>
      <c r="CO101" s="851"/>
      <c r="CP101" s="851"/>
      <c r="CQ101" s="852"/>
      <c r="CR101" s="850"/>
      <c r="CS101" s="851"/>
      <c r="CT101" s="851"/>
      <c r="CU101" s="851"/>
      <c r="CV101" s="852"/>
      <c r="CW101" s="850"/>
      <c r="CX101" s="851"/>
      <c r="CY101" s="851"/>
      <c r="CZ101" s="851"/>
      <c r="DA101" s="852"/>
      <c r="DB101" s="850"/>
      <c r="DC101" s="851"/>
      <c r="DD101" s="851"/>
      <c r="DE101" s="851"/>
      <c r="DF101" s="852"/>
      <c r="DG101" s="850"/>
      <c r="DH101" s="851"/>
      <c r="DI101" s="851"/>
      <c r="DJ101" s="851"/>
      <c r="DK101" s="852"/>
      <c r="DL101" s="850"/>
      <c r="DM101" s="851"/>
      <c r="DN101" s="851"/>
      <c r="DO101" s="851"/>
      <c r="DP101" s="852"/>
      <c r="DQ101" s="850"/>
      <c r="DR101" s="851"/>
      <c r="DS101" s="851"/>
      <c r="DT101" s="851"/>
      <c r="DU101" s="852"/>
      <c r="DV101" s="847"/>
      <c r="DW101" s="848"/>
      <c r="DX101" s="848"/>
      <c r="DY101" s="848"/>
      <c r="DZ101" s="849"/>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379</v>
      </c>
      <c r="BR102" s="777" t="s">
        <v>405</v>
      </c>
      <c r="BS102" s="778"/>
      <c r="BT102" s="778"/>
      <c r="BU102" s="778"/>
      <c r="BV102" s="778"/>
      <c r="BW102" s="778"/>
      <c r="BX102" s="778"/>
      <c r="BY102" s="778"/>
      <c r="BZ102" s="778"/>
      <c r="CA102" s="778"/>
      <c r="CB102" s="778"/>
      <c r="CC102" s="778"/>
      <c r="CD102" s="778"/>
      <c r="CE102" s="778"/>
      <c r="CF102" s="778"/>
      <c r="CG102" s="779"/>
      <c r="CH102" s="875"/>
      <c r="CI102" s="876"/>
      <c r="CJ102" s="876"/>
      <c r="CK102" s="876"/>
      <c r="CL102" s="877"/>
      <c r="CM102" s="875"/>
      <c r="CN102" s="876"/>
      <c r="CO102" s="876"/>
      <c r="CP102" s="876"/>
      <c r="CQ102" s="877"/>
      <c r="CR102" s="878"/>
      <c r="CS102" s="840"/>
      <c r="CT102" s="840"/>
      <c r="CU102" s="840"/>
      <c r="CV102" s="879"/>
      <c r="CW102" s="878"/>
      <c r="CX102" s="840"/>
      <c r="CY102" s="840"/>
      <c r="CZ102" s="840"/>
      <c r="DA102" s="879"/>
      <c r="DB102" s="878"/>
      <c r="DC102" s="840"/>
      <c r="DD102" s="840"/>
      <c r="DE102" s="840"/>
      <c r="DF102" s="879"/>
      <c r="DG102" s="878"/>
      <c r="DH102" s="840"/>
      <c r="DI102" s="840"/>
      <c r="DJ102" s="840"/>
      <c r="DK102" s="879"/>
      <c r="DL102" s="878"/>
      <c r="DM102" s="840"/>
      <c r="DN102" s="840"/>
      <c r="DO102" s="840"/>
      <c r="DP102" s="879"/>
      <c r="DQ102" s="878"/>
      <c r="DR102" s="840"/>
      <c r="DS102" s="840"/>
      <c r="DT102" s="840"/>
      <c r="DU102" s="879"/>
      <c r="DV102" s="777"/>
      <c r="DW102" s="778"/>
      <c r="DX102" s="778"/>
      <c r="DY102" s="778"/>
      <c r="DZ102" s="902"/>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03" t="s">
        <v>406</v>
      </c>
      <c r="BR103" s="903"/>
      <c r="BS103" s="903"/>
      <c r="BT103" s="903"/>
      <c r="BU103" s="903"/>
      <c r="BV103" s="903"/>
      <c r="BW103" s="903"/>
      <c r="BX103" s="903"/>
      <c r="BY103" s="903"/>
      <c r="BZ103" s="903"/>
      <c r="CA103" s="903"/>
      <c r="CB103" s="903"/>
      <c r="CC103" s="903"/>
      <c r="CD103" s="903"/>
      <c r="CE103" s="903"/>
      <c r="CF103" s="903"/>
      <c r="CG103" s="903"/>
      <c r="CH103" s="903"/>
      <c r="CI103" s="903"/>
      <c r="CJ103" s="903"/>
      <c r="CK103" s="903"/>
      <c r="CL103" s="903"/>
      <c r="CM103" s="903"/>
      <c r="CN103" s="903"/>
      <c r="CO103" s="903"/>
      <c r="CP103" s="903"/>
      <c r="CQ103" s="903"/>
      <c r="CR103" s="903"/>
      <c r="CS103" s="903"/>
      <c r="CT103" s="903"/>
      <c r="CU103" s="903"/>
      <c r="CV103" s="903"/>
      <c r="CW103" s="903"/>
      <c r="CX103" s="903"/>
      <c r="CY103" s="903"/>
      <c r="CZ103" s="903"/>
      <c r="DA103" s="903"/>
      <c r="DB103" s="903"/>
      <c r="DC103" s="903"/>
      <c r="DD103" s="903"/>
      <c r="DE103" s="903"/>
      <c r="DF103" s="903"/>
      <c r="DG103" s="903"/>
      <c r="DH103" s="903"/>
      <c r="DI103" s="903"/>
      <c r="DJ103" s="903"/>
      <c r="DK103" s="903"/>
      <c r="DL103" s="903"/>
      <c r="DM103" s="903"/>
      <c r="DN103" s="903"/>
      <c r="DO103" s="903"/>
      <c r="DP103" s="903"/>
      <c r="DQ103" s="903"/>
      <c r="DR103" s="903"/>
      <c r="DS103" s="903"/>
      <c r="DT103" s="903"/>
      <c r="DU103" s="903"/>
      <c r="DV103" s="903"/>
      <c r="DW103" s="903"/>
      <c r="DX103" s="903"/>
      <c r="DY103" s="903"/>
      <c r="DZ103" s="903"/>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04" t="s">
        <v>407</v>
      </c>
      <c r="BR104" s="904"/>
      <c r="BS104" s="904"/>
      <c r="BT104" s="904"/>
      <c r="BU104" s="904"/>
      <c r="BV104" s="904"/>
      <c r="BW104" s="904"/>
      <c r="BX104" s="904"/>
      <c r="BY104" s="904"/>
      <c r="BZ104" s="904"/>
      <c r="CA104" s="904"/>
      <c r="CB104" s="904"/>
      <c r="CC104" s="904"/>
      <c r="CD104" s="904"/>
      <c r="CE104" s="904"/>
      <c r="CF104" s="904"/>
      <c r="CG104" s="904"/>
      <c r="CH104" s="904"/>
      <c r="CI104" s="904"/>
      <c r="CJ104" s="904"/>
      <c r="CK104" s="904"/>
      <c r="CL104" s="904"/>
      <c r="CM104" s="904"/>
      <c r="CN104" s="904"/>
      <c r="CO104" s="904"/>
      <c r="CP104" s="904"/>
      <c r="CQ104" s="904"/>
      <c r="CR104" s="904"/>
      <c r="CS104" s="904"/>
      <c r="CT104" s="904"/>
      <c r="CU104" s="904"/>
      <c r="CV104" s="904"/>
      <c r="CW104" s="904"/>
      <c r="CX104" s="904"/>
      <c r="CY104" s="904"/>
      <c r="CZ104" s="904"/>
      <c r="DA104" s="904"/>
      <c r="DB104" s="904"/>
      <c r="DC104" s="904"/>
      <c r="DD104" s="904"/>
      <c r="DE104" s="904"/>
      <c r="DF104" s="904"/>
      <c r="DG104" s="904"/>
      <c r="DH104" s="904"/>
      <c r="DI104" s="904"/>
      <c r="DJ104" s="904"/>
      <c r="DK104" s="904"/>
      <c r="DL104" s="904"/>
      <c r="DM104" s="904"/>
      <c r="DN104" s="904"/>
      <c r="DO104" s="904"/>
      <c r="DP104" s="904"/>
      <c r="DQ104" s="904"/>
      <c r="DR104" s="904"/>
      <c r="DS104" s="904"/>
      <c r="DT104" s="904"/>
      <c r="DU104" s="904"/>
      <c r="DV104" s="904"/>
      <c r="DW104" s="904"/>
      <c r="DX104" s="904"/>
      <c r="DY104" s="904"/>
      <c r="DZ104" s="904"/>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408</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409</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05" t="s">
        <v>410</v>
      </c>
      <c r="B108" s="906"/>
      <c r="C108" s="906"/>
      <c r="D108" s="906"/>
      <c r="E108" s="906"/>
      <c r="F108" s="906"/>
      <c r="G108" s="906"/>
      <c r="H108" s="906"/>
      <c r="I108" s="906"/>
      <c r="J108" s="906"/>
      <c r="K108" s="906"/>
      <c r="L108" s="906"/>
      <c r="M108" s="906"/>
      <c r="N108" s="906"/>
      <c r="O108" s="906"/>
      <c r="P108" s="906"/>
      <c r="Q108" s="906"/>
      <c r="R108" s="906"/>
      <c r="S108" s="906"/>
      <c r="T108" s="906"/>
      <c r="U108" s="906"/>
      <c r="V108" s="906"/>
      <c r="W108" s="906"/>
      <c r="X108" s="906"/>
      <c r="Y108" s="906"/>
      <c r="Z108" s="906"/>
      <c r="AA108" s="906"/>
      <c r="AB108" s="906"/>
      <c r="AC108" s="906"/>
      <c r="AD108" s="906"/>
      <c r="AE108" s="906"/>
      <c r="AF108" s="906"/>
      <c r="AG108" s="906"/>
      <c r="AH108" s="906"/>
      <c r="AI108" s="906"/>
      <c r="AJ108" s="906"/>
      <c r="AK108" s="906"/>
      <c r="AL108" s="906"/>
      <c r="AM108" s="906"/>
      <c r="AN108" s="906"/>
      <c r="AO108" s="906"/>
      <c r="AP108" s="906"/>
      <c r="AQ108" s="906"/>
      <c r="AR108" s="906"/>
      <c r="AS108" s="906"/>
      <c r="AT108" s="907"/>
      <c r="AU108" s="905" t="s">
        <v>411</v>
      </c>
      <c r="AV108" s="906"/>
      <c r="AW108" s="906"/>
      <c r="AX108" s="906"/>
      <c r="AY108" s="906"/>
      <c r="AZ108" s="906"/>
      <c r="BA108" s="906"/>
      <c r="BB108" s="906"/>
      <c r="BC108" s="906"/>
      <c r="BD108" s="906"/>
      <c r="BE108" s="906"/>
      <c r="BF108" s="906"/>
      <c r="BG108" s="906"/>
      <c r="BH108" s="906"/>
      <c r="BI108" s="906"/>
      <c r="BJ108" s="906"/>
      <c r="BK108" s="906"/>
      <c r="BL108" s="906"/>
      <c r="BM108" s="906"/>
      <c r="BN108" s="906"/>
      <c r="BO108" s="906"/>
      <c r="BP108" s="906"/>
      <c r="BQ108" s="906"/>
      <c r="BR108" s="906"/>
      <c r="BS108" s="906"/>
      <c r="BT108" s="906"/>
      <c r="BU108" s="906"/>
      <c r="BV108" s="906"/>
      <c r="BW108" s="906"/>
      <c r="BX108" s="906"/>
      <c r="BY108" s="906"/>
      <c r="BZ108" s="906"/>
      <c r="CA108" s="906"/>
      <c r="CB108" s="906"/>
      <c r="CC108" s="906"/>
      <c r="CD108" s="906"/>
      <c r="CE108" s="906"/>
      <c r="CF108" s="906"/>
      <c r="CG108" s="906"/>
      <c r="CH108" s="906"/>
      <c r="CI108" s="906"/>
      <c r="CJ108" s="906"/>
      <c r="CK108" s="906"/>
      <c r="CL108" s="906"/>
      <c r="CM108" s="906"/>
      <c r="CN108" s="906"/>
      <c r="CO108" s="906"/>
      <c r="CP108" s="906"/>
      <c r="CQ108" s="906"/>
      <c r="CR108" s="906"/>
      <c r="CS108" s="906"/>
      <c r="CT108" s="906"/>
      <c r="CU108" s="906"/>
      <c r="CV108" s="906"/>
      <c r="CW108" s="906"/>
      <c r="CX108" s="906"/>
      <c r="CY108" s="906"/>
      <c r="CZ108" s="906"/>
      <c r="DA108" s="906"/>
      <c r="DB108" s="906"/>
      <c r="DC108" s="906"/>
      <c r="DD108" s="906"/>
      <c r="DE108" s="906"/>
      <c r="DF108" s="906"/>
      <c r="DG108" s="906"/>
      <c r="DH108" s="906"/>
      <c r="DI108" s="906"/>
      <c r="DJ108" s="906"/>
      <c r="DK108" s="906"/>
      <c r="DL108" s="906"/>
      <c r="DM108" s="906"/>
      <c r="DN108" s="906"/>
      <c r="DO108" s="906"/>
      <c r="DP108" s="906"/>
      <c r="DQ108" s="906"/>
      <c r="DR108" s="906"/>
      <c r="DS108" s="906"/>
      <c r="DT108" s="906"/>
      <c r="DU108" s="906"/>
      <c r="DV108" s="906"/>
      <c r="DW108" s="906"/>
      <c r="DX108" s="906"/>
      <c r="DY108" s="906"/>
      <c r="DZ108" s="907"/>
    </row>
    <row r="109" spans="1:131" s="212" customFormat="1" ht="26.25" customHeight="1" x14ac:dyDescent="0.2">
      <c r="A109" s="900" t="s">
        <v>412</v>
      </c>
      <c r="B109" s="881"/>
      <c r="C109" s="881"/>
      <c r="D109" s="881"/>
      <c r="E109" s="881"/>
      <c r="F109" s="881"/>
      <c r="G109" s="881"/>
      <c r="H109" s="881"/>
      <c r="I109" s="881"/>
      <c r="J109" s="881"/>
      <c r="K109" s="881"/>
      <c r="L109" s="881"/>
      <c r="M109" s="881"/>
      <c r="N109" s="881"/>
      <c r="O109" s="881"/>
      <c r="P109" s="881"/>
      <c r="Q109" s="881"/>
      <c r="R109" s="881"/>
      <c r="S109" s="881"/>
      <c r="T109" s="881"/>
      <c r="U109" s="881"/>
      <c r="V109" s="881"/>
      <c r="W109" s="881"/>
      <c r="X109" s="881"/>
      <c r="Y109" s="881"/>
      <c r="Z109" s="882"/>
      <c r="AA109" s="880" t="s">
        <v>413</v>
      </c>
      <c r="AB109" s="881"/>
      <c r="AC109" s="881"/>
      <c r="AD109" s="881"/>
      <c r="AE109" s="882"/>
      <c r="AF109" s="880" t="s">
        <v>414</v>
      </c>
      <c r="AG109" s="881"/>
      <c r="AH109" s="881"/>
      <c r="AI109" s="881"/>
      <c r="AJ109" s="882"/>
      <c r="AK109" s="880" t="s">
        <v>295</v>
      </c>
      <c r="AL109" s="881"/>
      <c r="AM109" s="881"/>
      <c r="AN109" s="881"/>
      <c r="AO109" s="882"/>
      <c r="AP109" s="880" t="s">
        <v>415</v>
      </c>
      <c r="AQ109" s="881"/>
      <c r="AR109" s="881"/>
      <c r="AS109" s="881"/>
      <c r="AT109" s="883"/>
      <c r="AU109" s="900" t="s">
        <v>412</v>
      </c>
      <c r="AV109" s="881"/>
      <c r="AW109" s="881"/>
      <c r="AX109" s="881"/>
      <c r="AY109" s="881"/>
      <c r="AZ109" s="881"/>
      <c r="BA109" s="881"/>
      <c r="BB109" s="881"/>
      <c r="BC109" s="881"/>
      <c r="BD109" s="881"/>
      <c r="BE109" s="881"/>
      <c r="BF109" s="881"/>
      <c r="BG109" s="881"/>
      <c r="BH109" s="881"/>
      <c r="BI109" s="881"/>
      <c r="BJ109" s="881"/>
      <c r="BK109" s="881"/>
      <c r="BL109" s="881"/>
      <c r="BM109" s="881"/>
      <c r="BN109" s="881"/>
      <c r="BO109" s="881"/>
      <c r="BP109" s="882"/>
      <c r="BQ109" s="880" t="s">
        <v>413</v>
      </c>
      <c r="BR109" s="881"/>
      <c r="BS109" s="881"/>
      <c r="BT109" s="881"/>
      <c r="BU109" s="882"/>
      <c r="BV109" s="880" t="s">
        <v>414</v>
      </c>
      <c r="BW109" s="881"/>
      <c r="BX109" s="881"/>
      <c r="BY109" s="881"/>
      <c r="BZ109" s="882"/>
      <c r="CA109" s="880" t="s">
        <v>295</v>
      </c>
      <c r="CB109" s="881"/>
      <c r="CC109" s="881"/>
      <c r="CD109" s="881"/>
      <c r="CE109" s="882"/>
      <c r="CF109" s="901" t="s">
        <v>415</v>
      </c>
      <c r="CG109" s="901"/>
      <c r="CH109" s="901"/>
      <c r="CI109" s="901"/>
      <c r="CJ109" s="901"/>
      <c r="CK109" s="880" t="s">
        <v>416</v>
      </c>
      <c r="CL109" s="881"/>
      <c r="CM109" s="881"/>
      <c r="CN109" s="881"/>
      <c r="CO109" s="881"/>
      <c r="CP109" s="881"/>
      <c r="CQ109" s="881"/>
      <c r="CR109" s="881"/>
      <c r="CS109" s="881"/>
      <c r="CT109" s="881"/>
      <c r="CU109" s="881"/>
      <c r="CV109" s="881"/>
      <c r="CW109" s="881"/>
      <c r="CX109" s="881"/>
      <c r="CY109" s="881"/>
      <c r="CZ109" s="881"/>
      <c r="DA109" s="881"/>
      <c r="DB109" s="881"/>
      <c r="DC109" s="881"/>
      <c r="DD109" s="881"/>
      <c r="DE109" s="881"/>
      <c r="DF109" s="882"/>
      <c r="DG109" s="880" t="s">
        <v>413</v>
      </c>
      <c r="DH109" s="881"/>
      <c r="DI109" s="881"/>
      <c r="DJ109" s="881"/>
      <c r="DK109" s="882"/>
      <c r="DL109" s="880" t="s">
        <v>414</v>
      </c>
      <c r="DM109" s="881"/>
      <c r="DN109" s="881"/>
      <c r="DO109" s="881"/>
      <c r="DP109" s="882"/>
      <c r="DQ109" s="880" t="s">
        <v>295</v>
      </c>
      <c r="DR109" s="881"/>
      <c r="DS109" s="881"/>
      <c r="DT109" s="881"/>
      <c r="DU109" s="882"/>
      <c r="DV109" s="880" t="s">
        <v>415</v>
      </c>
      <c r="DW109" s="881"/>
      <c r="DX109" s="881"/>
      <c r="DY109" s="881"/>
      <c r="DZ109" s="883"/>
    </row>
    <row r="110" spans="1:131" s="212" customFormat="1" ht="26.25" customHeight="1" x14ac:dyDescent="0.2">
      <c r="A110" s="884" t="s">
        <v>417</v>
      </c>
      <c r="B110" s="885"/>
      <c r="C110" s="885"/>
      <c r="D110" s="885"/>
      <c r="E110" s="885"/>
      <c r="F110" s="885"/>
      <c r="G110" s="885"/>
      <c r="H110" s="885"/>
      <c r="I110" s="885"/>
      <c r="J110" s="885"/>
      <c r="K110" s="885"/>
      <c r="L110" s="885"/>
      <c r="M110" s="885"/>
      <c r="N110" s="885"/>
      <c r="O110" s="885"/>
      <c r="P110" s="885"/>
      <c r="Q110" s="885"/>
      <c r="R110" s="885"/>
      <c r="S110" s="885"/>
      <c r="T110" s="885"/>
      <c r="U110" s="885"/>
      <c r="V110" s="885"/>
      <c r="W110" s="885"/>
      <c r="X110" s="885"/>
      <c r="Y110" s="885"/>
      <c r="Z110" s="886"/>
      <c r="AA110" s="887">
        <v>973725</v>
      </c>
      <c r="AB110" s="888"/>
      <c r="AC110" s="888"/>
      <c r="AD110" s="888"/>
      <c r="AE110" s="889"/>
      <c r="AF110" s="890">
        <v>910488</v>
      </c>
      <c r="AG110" s="888"/>
      <c r="AH110" s="888"/>
      <c r="AI110" s="888"/>
      <c r="AJ110" s="889"/>
      <c r="AK110" s="890">
        <v>890642</v>
      </c>
      <c r="AL110" s="888"/>
      <c r="AM110" s="888"/>
      <c r="AN110" s="888"/>
      <c r="AO110" s="889"/>
      <c r="AP110" s="891">
        <v>16.100000000000001</v>
      </c>
      <c r="AQ110" s="892"/>
      <c r="AR110" s="892"/>
      <c r="AS110" s="892"/>
      <c r="AT110" s="893"/>
      <c r="AU110" s="894" t="s">
        <v>69</v>
      </c>
      <c r="AV110" s="895"/>
      <c r="AW110" s="895"/>
      <c r="AX110" s="895"/>
      <c r="AY110" s="895"/>
      <c r="AZ110" s="917" t="s">
        <v>418</v>
      </c>
      <c r="BA110" s="885"/>
      <c r="BB110" s="885"/>
      <c r="BC110" s="885"/>
      <c r="BD110" s="885"/>
      <c r="BE110" s="885"/>
      <c r="BF110" s="885"/>
      <c r="BG110" s="885"/>
      <c r="BH110" s="885"/>
      <c r="BI110" s="885"/>
      <c r="BJ110" s="885"/>
      <c r="BK110" s="885"/>
      <c r="BL110" s="885"/>
      <c r="BM110" s="885"/>
      <c r="BN110" s="885"/>
      <c r="BO110" s="885"/>
      <c r="BP110" s="886"/>
      <c r="BQ110" s="918">
        <v>7714058</v>
      </c>
      <c r="BR110" s="919"/>
      <c r="BS110" s="919"/>
      <c r="BT110" s="919"/>
      <c r="BU110" s="919"/>
      <c r="BV110" s="919">
        <v>7331932</v>
      </c>
      <c r="BW110" s="919"/>
      <c r="BX110" s="919"/>
      <c r="BY110" s="919"/>
      <c r="BZ110" s="919"/>
      <c r="CA110" s="919">
        <v>6903847</v>
      </c>
      <c r="CB110" s="919"/>
      <c r="CC110" s="919"/>
      <c r="CD110" s="919"/>
      <c r="CE110" s="919"/>
      <c r="CF110" s="932">
        <v>124.5</v>
      </c>
      <c r="CG110" s="933"/>
      <c r="CH110" s="933"/>
      <c r="CI110" s="933"/>
      <c r="CJ110" s="933"/>
      <c r="CK110" s="934" t="s">
        <v>419</v>
      </c>
      <c r="CL110" s="935"/>
      <c r="CM110" s="917" t="s">
        <v>420</v>
      </c>
      <c r="CN110" s="885"/>
      <c r="CO110" s="885"/>
      <c r="CP110" s="885"/>
      <c r="CQ110" s="885"/>
      <c r="CR110" s="885"/>
      <c r="CS110" s="885"/>
      <c r="CT110" s="885"/>
      <c r="CU110" s="885"/>
      <c r="CV110" s="885"/>
      <c r="CW110" s="885"/>
      <c r="CX110" s="885"/>
      <c r="CY110" s="885"/>
      <c r="CZ110" s="885"/>
      <c r="DA110" s="885"/>
      <c r="DB110" s="885"/>
      <c r="DC110" s="885"/>
      <c r="DD110" s="885"/>
      <c r="DE110" s="885"/>
      <c r="DF110" s="886"/>
      <c r="DG110" s="918" t="s">
        <v>122</v>
      </c>
      <c r="DH110" s="919"/>
      <c r="DI110" s="919"/>
      <c r="DJ110" s="919"/>
      <c r="DK110" s="919"/>
      <c r="DL110" s="919" t="s">
        <v>122</v>
      </c>
      <c r="DM110" s="919"/>
      <c r="DN110" s="919"/>
      <c r="DO110" s="919"/>
      <c r="DP110" s="919"/>
      <c r="DQ110" s="919" t="s">
        <v>122</v>
      </c>
      <c r="DR110" s="919"/>
      <c r="DS110" s="919"/>
      <c r="DT110" s="919"/>
      <c r="DU110" s="919"/>
      <c r="DV110" s="920" t="s">
        <v>122</v>
      </c>
      <c r="DW110" s="920"/>
      <c r="DX110" s="920"/>
      <c r="DY110" s="920"/>
      <c r="DZ110" s="921"/>
    </row>
    <row r="111" spans="1:131" s="212" customFormat="1" ht="26.25" customHeight="1" x14ac:dyDescent="0.2">
      <c r="A111" s="922" t="s">
        <v>421</v>
      </c>
      <c r="B111" s="923"/>
      <c r="C111" s="923"/>
      <c r="D111" s="923"/>
      <c r="E111" s="923"/>
      <c r="F111" s="923"/>
      <c r="G111" s="923"/>
      <c r="H111" s="923"/>
      <c r="I111" s="923"/>
      <c r="J111" s="923"/>
      <c r="K111" s="923"/>
      <c r="L111" s="923"/>
      <c r="M111" s="923"/>
      <c r="N111" s="923"/>
      <c r="O111" s="923"/>
      <c r="P111" s="923"/>
      <c r="Q111" s="923"/>
      <c r="R111" s="923"/>
      <c r="S111" s="923"/>
      <c r="T111" s="923"/>
      <c r="U111" s="923"/>
      <c r="V111" s="923"/>
      <c r="W111" s="923"/>
      <c r="X111" s="923"/>
      <c r="Y111" s="923"/>
      <c r="Z111" s="924"/>
      <c r="AA111" s="925" t="s">
        <v>122</v>
      </c>
      <c r="AB111" s="926"/>
      <c r="AC111" s="926"/>
      <c r="AD111" s="926"/>
      <c r="AE111" s="927"/>
      <c r="AF111" s="928" t="s">
        <v>122</v>
      </c>
      <c r="AG111" s="926"/>
      <c r="AH111" s="926"/>
      <c r="AI111" s="926"/>
      <c r="AJ111" s="927"/>
      <c r="AK111" s="928" t="s">
        <v>122</v>
      </c>
      <c r="AL111" s="926"/>
      <c r="AM111" s="926"/>
      <c r="AN111" s="926"/>
      <c r="AO111" s="927"/>
      <c r="AP111" s="929" t="s">
        <v>122</v>
      </c>
      <c r="AQ111" s="930"/>
      <c r="AR111" s="930"/>
      <c r="AS111" s="930"/>
      <c r="AT111" s="931"/>
      <c r="AU111" s="896"/>
      <c r="AV111" s="897"/>
      <c r="AW111" s="897"/>
      <c r="AX111" s="897"/>
      <c r="AY111" s="897"/>
      <c r="AZ111" s="910" t="s">
        <v>422</v>
      </c>
      <c r="BA111" s="911"/>
      <c r="BB111" s="911"/>
      <c r="BC111" s="911"/>
      <c r="BD111" s="911"/>
      <c r="BE111" s="911"/>
      <c r="BF111" s="911"/>
      <c r="BG111" s="911"/>
      <c r="BH111" s="911"/>
      <c r="BI111" s="911"/>
      <c r="BJ111" s="911"/>
      <c r="BK111" s="911"/>
      <c r="BL111" s="911"/>
      <c r="BM111" s="911"/>
      <c r="BN111" s="911"/>
      <c r="BO111" s="911"/>
      <c r="BP111" s="912"/>
      <c r="BQ111" s="913">
        <v>10222</v>
      </c>
      <c r="BR111" s="914"/>
      <c r="BS111" s="914"/>
      <c r="BT111" s="914"/>
      <c r="BU111" s="914"/>
      <c r="BV111" s="914">
        <v>6502</v>
      </c>
      <c r="BW111" s="914"/>
      <c r="BX111" s="914"/>
      <c r="BY111" s="914"/>
      <c r="BZ111" s="914"/>
      <c r="CA111" s="914">
        <v>2782</v>
      </c>
      <c r="CB111" s="914"/>
      <c r="CC111" s="914"/>
      <c r="CD111" s="914"/>
      <c r="CE111" s="914"/>
      <c r="CF111" s="908">
        <v>0.1</v>
      </c>
      <c r="CG111" s="909"/>
      <c r="CH111" s="909"/>
      <c r="CI111" s="909"/>
      <c r="CJ111" s="909"/>
      <c r="CK111" s="936"/>
      <c r="CL111" s="937"/>
      <c r="CM111" s="910" t="s">
        <v>423</v>
      </c>
      <c r="CN111" s="911"/>
      <c r="CO111" s="911"/>
      <c r="CP111" s="911"/>
      <c r="CQ111" s="911"/>
      <c r="CR111" s="911"/>
      <c r="CS111" s="911"/>
      <c r="CT111" s="911"/>
      <c r="CU111" s="911"/>
      <c r="CV111" s="911"/>
      <c r="CW111" s="911"/>
      <c r="CX111" s="911"/>
      <c r="CY111" s="911"/>
      <c r="CZ111" s="911"/>
      <c r="DA111" s="911"/>
      <c r="DB111" s="911"/>
      <c r="DC111" s="911"/>
      <c r="DD111" s="911"/>
      <c r="DE111" s="911"/>
      <c r="DF111" s="912"/>
      <c r="DG111" s="913" t="s">
        <v>122</v>
      </c>
      <c r="DH111" s="914"/>
      <c r="DI111" s="914"/>
      <c r="DJ111" s="914"/>
      <c r="DK111" s="914"/>
      <c r="DL111" s="914" t="s">
        <v>122</v>
      </c>
      <c r="DM111" s="914"/>
      <c r="DN111" s="914"/>
      <c r="DO111" s="914"/>
      <c r="DP111" s="914"/>
      <c r="DQ111" s="914" t="s">
        <v>122</v>
      </c>
      <c r="DR111" s="914"/>
      <c r="DS111" s="914"/>
      <c r="DT111" s="914"/>
      <c r="DU111" s="914"/>
      <c r="DV111" s="915" t="s">
        <v>122</v>
      </c>
      <c r="DW111" s="915"/>
      <c r="DX111" s="915"/>
      <c r="DY111" s="915"/>
      <c r="DZ111" s="916"/>
    </row>
    <row r="112" spans="1:131" s="212" customFormat="1" ht="26.25" customHeight="1" x14ac:dyDescent="0.2">
      <c r="A112" s="940" t="s">
        <v>424</v>
      </c>
      <c r="B112" s="941"/>
      <c r="C112" s="911" t="s">
        <v>425</v>
      </c>
      <c r="D112" s="911"/>
      <c r="E112" s="911"/>
      <c r="F112" s="911"/>
      <c r="G112" s="911"/>
      <c r="H112" s="911"/>
      <c r="I112" s="911"/>
      <c r="J112" s="911"/>
      <c r="K112" s="911"/>
      <c r="L112" s="911"/>
      <c r="M112" s="911"/>
      <c r="N112" s="911"/>
      <c r="O112" s="911"/>
      <c r="P112" s="911"/>
      <c r="Q112" s="911"/>
      <c r="R112" s="911"/>
      <c r="S112" s="911"/>
      <c r="T112" s="911"/>
      <c r="U112" s="911"/>
      <c r="V112" s="911"/>
      <c r="W112" s="911"/>
      <c r="X112" s="911"/>
      <c r="Y112" s="911"/>
      <c r="Z112" s="912"/>
      <c r="AA112" s="946" t="s">
        <v>122</v>
      </c>
      <c r="AB112" s="947"/>
      <c r="AC112" s="947"/>
      <c r="AD112" s="947"/>
      <c r="AE112" s="948"/>
      <c r="AF112" s="949" t="s">
        <v>122</v>
      </c>
      <c r="AG112" s="947"/>
      <c r="AH112" s="947"/>
      <c r="AI112" s="947"/>
      <c r="AJ112" s="948"/>
      <c r="AK112" s="949" t="s">
        <v>122</v>
      </c>
      <c r="AL112" s="947"/>
      <c r="AM112" s="947"/>
      <c r="AN112" s="947"/>
      <c r="AO112" s="948"/>
      <c r="AP112" s="950" t="s">
        <v>122</v>
      </c>
      <c r="AQ112" s="951"/>
      <c r="AR112" s="951"/>
      <c r="AS112" s="951"/>
      <c r="AT112" s="952"/>
      <c r="AU112" s="896"/>
      <c r="AV112" s="897"/>
      <c r="AW112" s="897"/>
      <c r="AX112" s="897"/>
      <c r="AY112" s="897"/>
      <c r="AZ112" s="910" t="s">
        <v>426</v>
      </c>
      <c r="BA112" s="911"/>
      <c r="BB112" s="911"/>
      <c r="BC112" s="911"/>
      <c r="BD112" s="911"/>
      <c r="BE112" s="911"/>
      <c r="BF112" s="911"/>
      <c r="BG112" s="911"/>
      <c r="BH112" s="911"/>
      <c r="BI112" s="911"/>
      <c r="BJ112" s="911"/>
      <c r="BK112" s="911"/>
      <c r="BL112" s="911"/>
      <c r="BM112" s="911"/>
      <c r="BN112" s="911"/>
      <c r="BO112" s="911"/>
      <c r="BP112" s="912"/>
      <c r="BQ112" s="913">
        <v>3750082</v>
      </c>
      <c r="BR112" s="914"/>
      <c r="BS112" s="914"/>
      <c r="BT112" s="914"/>
      <c r="BU112" s="914"/>
      <c r="BV112" s="914">
        <v>3915381</v>
      </c>
      <c r="BW112" s="914"/>
      <c r="BX112" s="914"/>
      <c r="BY112" s="914"/>
      <c r="BZ112" s="914"/>
      <c r="CA112" s="914">
        <v>3502562</v>
      </c>
      <c r="CB112" s="914"/>
      <c r="CC112" s="914"/>
      <c r="CD112" s="914"/>
      <c r="CE112" s="914"/>
      <c r="CF112" s="908">
        <v>63.1</v>
      </c>
      <c r="CG112" s="909"/>
      <c r="CH112" s="909"/>
      <c r="CI112" s="909"/>
      <c r="CJ112" s="909"/>
      <c r="CK112" s="936"/>
      <c r="CL112" s="937"/>
      <c r="CM112" s="910" t="s">
        <v>427</v>
      </c>
      <c r="CN112" s="911"/>
      <c r="CO112" s="911"/>
      <c r="CP112" s="911"/>
      <c r="CQ112" s="911"/>
      <c r="CR112" s="911"/>
      <c r="CS112" s="911"/>
      <c r="CT112" s="911"/>
      <c r="CU112" s="911"/>
      <c r="CV112" s="911"/>
      <c r="CW112" s="911"/>
      <c r="CX112" s="911"/>
      <c r="CY112" s="911"/>
      <c r="CZ112" s="911"/>
      <c r="DA112" s="911"/>
      <c r="DB112" s="911"/>
      <c r="DC112" s="911"/>
      <c r="DD112" s="911"/>
      <c r="DE112" s="911"/>
      <c r="DF112" s="912"/>
      <c r="DG112" s="913" t="s">
        <v>122</v>
      </c>
      <c r="DH112" s="914"/>
      <c r="DI112" s="914"/>
      <c r="DJ112" s="914"/>
      <c r="DK112" s="914"/>
      <c r="DL112" s="914" t="s">
        <v>122</v>
      </c>
      <c r="DM112" s="914"/>
      <c r="DN112" s="914"/>
      <c r="DO112" s="914"/>
      <c r="DP112" s="914"/>
      <c r="DQ112" s="914" t="s">
        <v>122</v>
      </c>
      <c r="DR112" s="914"/>
      <c r="DS112" s="914"/>
      <c r="DT112" s="914"/>
      <c r="DU112" s="914"/>
      <c r="DV112" s="915" t="s">
        <v>122</v>
      </c>
      <c r="DW112" s="915"/>
      <c r="DX112" s="915"/>
      <c r="DY112" s="915"/>
      <c r="DZ112" s="916"/>
    </row>
    <row r="113" spans="1:130" s="212" customFormat="1" ht="26.25" customHeight="1" x14ac:dyDescent="0.2">
      <c r="A113" s="942"/>
      <c r="B113" s="943"/>
      <c r="C113" s="911" t="s">
        <v>428</v>
      </c>
      <c r="D113" s="911"/>
      <c r="E113" s="911"/>
      <c r="F113" s="911"/>
      <c r="G113" s="911"/>
      <c r="H113" s="911"/>
      <c r="I113" s="911"/>
      <c r="J113" s="911"/>
      <c r="K113" s="911"/>
      <c r="L113" s="911"/>
      <c r="M113" s="911"/>
      <c r="N113" s="911"/>
      <c r="O113" s="911"/>
      <c r="P113" s="911"/>
      <c r="Q113" s="911"/>
      <c r="R113" s="911"/>
      <c r="S113" s="911"/>
      <c r="T113" s="911"/>
      <c r="U113" s="911"/>
      <c r="V113" s="911"/>
      <c r="W113" s="911"/>
      <c r="X113" s="911"/>
      <c r="Y113" s="911"/>
      <c r="Z113" s="912"/>
      <c r="AA113" s="925">
        <v>451272</v>
      </c>
      <c r="AB113" s="926"/>
      <c r="AC113" s="926"/>
      <c r="AD113" s="926"/>
      <c r="AE113" s="927"/>
      <c r="AF113" s="928">
        <v>406997</v>
      </c>
      <c r="AG113" s="926"/>
      <c r="AH113" s="926"/>
      <c r="AI113" s="926"/>
      <c r="AJ113" s="927"/>
      <c r="AK113" s="928">
        <v>515131</v>
      </c>
      <c r="AL113" s="926"/>
      <c r="AM113" s="926"/>
      <c r="AN113" s="926"/>
      <c r="AO113" s="927"/>
      <c r="AP113" s="929">
        <v>9.3000000000000007</v>
      </c>
      <c r="AQ113" s="930"/>
      <c r="AR113" s="930"/>
      <c r="AS113" s="930"/>
      <c r="AT113" s="931"/>
      <c r="AU113" s="896"/>
      <c r="AV113" s="897"/>
      <c r="AW113" s="897"/>
      <c r="AX113" s="897"/>
      <c r="AY113" s="897"/>
      <c r="AZ113" s="910" t="s">
        <v>429</v>
      </c>
      <c r="BA113" s="911"/>
      <c r="BB113" s="911"/>
      <c r="BC113" s="911"/>
      <c r="BD113" s="911"/>
      <c r="BE113" s="911"/>
      <c r="BF113" s="911"/>
      <c r="BG113" s="911"/>
      <c r="BH113" s="911"/>
      <c r="BI113" s="911"/>
      <c r="BJ113" s="911"/>
      <c r="BK113" s="911"/>
      <c r="BL113" s="911"/>
      <c r="BM113" s="911"/>
      <c r="BN113" s="911"/>
      <c r="BO113" s="911"/>
      <c r="BP113" s="912"/>
      <c r="BQ113" s="913">
        <v>5739703</v>
      </c>
      <c r="BR113" s="914"/>
      <c r="BS113" s="914"/>
      <c r="BT113" s="914"/>
      <c r="BU113" s="914"/>
      <c r="BV113" s="914">
        <v>5192260</v>
      </c>
      <c r="BW113" s="914"/>
      <c r="BX113" s="914"/>
      <c r="BY113" s="914"/>
      <c r="BZ113" s="914"/>
      <c r="CA113" s="914">
        <v>4853311</v>
      </c>
      <c r="CB113" s="914"/>
      <c r="CC113" s="914"/>
      <c r="CD113" s="914"/>
      <c r="CE113" s="914"/>
      <c r="CF113" s="908">
        <v>87.5</v>
      </c>
      <c r="CG113" s="909"/>
      <c r="CH113" s="909"/>
      <c r="CI113" s="909"/>
      <c r="CJ113" s="909"/>
      <c r="CK113" s="936"/>
      <c r="CL113" s="937"/>
      <c r="CM113" s="910" t="s">
        <v>430</v>
      </c>
      <c r="CN113" s="911"/>
      <c r="CO113" s="911"/>
      <c r="CP113" s="911"/>
      <c r="CQ113" s="911"/>
      <c r="CR113" s="911"/>
      <c r="CS113" s="911"/>
      <c r="CT113" s="911"/>
      <c r="CU113" s="911"/>
      <c r="CV113" s="911"/>
      <c r="CW113" s="911"/>
      <c r="CX113" s="911"/>
      <c r="CY113" s="911"/>
      <c r="CZ113" s="911"/>
      <c r="DA113" s="911"/>
      <c r="DB113" s="911"/>
      <c r="DC113" s="911"/>
      <c r="DD113" s="911"/>
      <c r="DE113" s="911"/>
      <c r="DF113" s="912"/>
      <c r="DG113" s="946" t="s">
        <v>122</v>
      </c>
      <c r="DH113" s="947"/>
      <c r="DI113" s="947"/>
      <c r="DJ113" s="947"/>
      <c r="DK113" s="948"/>
      <c r="DL113" s="949" t="s">
        <v>122</v>
      </c>
      <c r="DM113" s="947"/>
      <c r="DN113" s="947"/>
      <c r="DO113" s="947"/>
      <c r="DP113" s="948"/>
      <c r="DQ113" s="949" t="s">
        <v>122</v>
      </c>
      <c r="DR113" s="947"/>
      <c r="DS113" s="947"/>
      <c r="DT113" s="947"/>
      <c r="DU113" s="948"/>
      <c r="DV113" s="950" t="s">
        <v>122</v>
      </c>
      <c r="DW113" s="951"/>
      <c r="DX113" s="951"/>
      <c r="DY113" s="951"/>
      <c r="DZ113" s="952"/>
    </row>
    <row r="114" spans="1:130" s="212" customFormat="1" ht="26.25" customHeight="1" x14ac:dyDescent="0.2">
      <c r="A114" s="942"/>
      <c r="B114" s="943"/>
      <c r="C114" s="911" t="s">
        <v>431</v>
      </c>
      <c r="D114" s="911"/>
      <c r="E114" s="911"/>
      <c r="F114" s="911"/>
      <c r="G114" s="911"/>
      <c r="H114" s="911"/>
      <c r="I114" s="911"/>
      <c r="J114" s="911"/>
      <c r="K114" s="911"/>
      <c r="L114" s="911"/>
      <c r="M114" s="911"/>
      <c r="N114" s="911"/>
      <c r="O114" s="911"/>
      <c r="P114" s="911"/>
      <c r="Q114" s="911"/>
      <c r="R114" s="911"/>
      <c r="S114" s="911"/>
      <c r="T114" s="911"/>
      <c r="U114" s="911"/>
      <c r="V114" s="911"/>
      <c r="W114" s="911"/>
      <c r="X114" s="911"/>
      <c r="Y114" s="911"/>
      <c r="Z114" s="912"/>
      <c r="AA114" s="946">
        <v>504733</v>
      </c>
      <c r="AB114" s="947"/>
      <c r="AC114" s="947"/>
      <c r="AD114" s="947"/>
      <c r="AE114" s="948"/>
      <c r="AF114" s="949">
        <v>484571</v>
      </c>
      <c r="AG114" s="947"/>
      <c r="AH114" s="947"/>
      <c r="AI114" s="947"/>
      <c r="AJ114" s="948"/>
      <c r="AK114" s="949">
        <v>437054</v>
      </c>
      <c r="AL114" s="947"/>
      <c r="AM114" s="947"/>
      <c r="AN114" s="947"/>
      <c r="AO114" s="948"/>
      <c r="AP114" s="950">
        <v>7.9</v>
      </c>
      <c r="AQ114" s="951"/>
      <c r="AR114" s="951"/>
      <c r="AS114" s="951"/>
      <c r="AT114" s="952"/>
      <c r="AU114" s="896"/>
      <c r="AV114" s="897"/>
      <c r="AW114" s="897"/>
      <c r="AX114" s="897"/>
      <c r="AY114" s="897"/>
      <c r="AZ114" s="910" t="s">
        <v>432</v>
      </c>
      <c r="BA114" s="911"/>
      <c r="BB114" s="911"/>
      <c r="BC114" s="911"/>
      <c r="BD114" s="911"/>
      <c r="BE114" s="911"/>
      <c r="BF114" s="911"/>
      <c r="BG114" s="911"/>
      <c r="BH114" s="911"/>
      <c r="BI114" s="911"/>
      <c r="BJ114" s="911"/>
      <c r="BK114" s="911"/>
      <c r="BL114" s="911"/>
      <c r="BM114" s="911"/>
      <c r="BN114" s="911"/>
      <c r="BO114" s="911"/>
      <c r="BP114" s="912"/>
      <c r="BQ114" s="913">
        <v>855393</v>
      </c>
      <c r="BR114" s="914"/>
      <c r="BS114" s="914"/>
      <c r="BT114" s="914"/>
      <c r="BU114" s="914"/>
      <c r="BV114" s="914">
        <v>779186</v>
      </c>
      <c r="BW114" s="914"/>
      <c r="BX114" s="914"/>
      <c r="BY114" s="914"/>
      <c r="BZ114" s="914"/>
      <c r="CA114" s="914">
        <v>836189</v>
      </c>
      <c r="CB114" s="914"/>
      <c r="CC114" s="914"/>
      <c r="CD114" s="914"/>
      <c r="CE114" s="914"/>
      <c r="CF114" s="908">
        <v>15.1</v>
      </c>
      <c r="CG114" s="909"/>
      <c r="CH114" s="909"/>
      <c r="CI114" s="909"/>
      <c r="CJ114" s="909"/>
      <c r="CK114" s="936"/>
      <c r="CL114" s="937"/>
      <c r="CM114" s="910" t="s">
        <v>433</v>
      </c>
      <c r="CN114" s="911"/>
      <c r="CO114" s="911"/>
      <c r="CP114" s="911"/>
      <c r="CQ114" s="911"/>
      <c r="CR114" s="911"/>
      <c r="CS114" s="911"/>
      <c r="CT114" s="911"/>
      <c r="CU114" s="911"/>
      <c r="CV114" s="911"/>
      <c r="CW114" s="911"/>
      <c r="CX114" s="911"/>
      <c r="CY114" s="911"/>
      <c r="CZ114" s="911"/>
      <c r="DA114" s="911"/>
      <c r="DB114" s="911"/>
      <c r="DC114" s="911"/>
      <c r="DD114" s="911"/>
      <c r="DE114" s="911"/>
      <c r="DF114" s="912"/>
      <c r="DG114" s="946" t="s">
        <v>122</v>
      </c>
      <c r="DH114" s="947"/>
      <c r="DI114" s="947"/>
      <c r="DJ114" s="947"/>
      <c r="DK114" s="948"/>
      <c r="DL114" s="949" t="s">
        <v>122</v>
      </c>
      <c r="DM114" s="947"/>
      <c r="DN114" s="947"/>
      <c r="DO114" s="947"/>
      <c r="DP114" s="948"/>
      <c r="DQ114" s="949" t="s">
        <v>122</v>
      </c>
      <c r="DR114" s="947"/>
      <c r="DS114" s="947"/>
      <c r="DT114" s="947"/>
      <c r="DU114" s="948"/>
      <c r="DV114" s="950" t="s">
        <v>122</v>
      </c>
      <c r="DW114" s="951"/>
      <c r="DX114" s="951"/>
      <c r="DY114" s="951"/>
      <c r="DZ114" s="952"/>
    </row>
    <row r="115" spans="1:130" s="212" customFormat="1" ht="26.25" customHeight="1" x14ac:dyDescent="0.2">
      <c r="A115" s="942"/>
      <c r="B115" s="943"/>
      <c r="C115" s="911" t="s">
        <v>434</v>
      </c>
      <c r="D115" s="911"/>
      <c r="E115" s="911"/>
      <c r="F115" s="911"/>
      <c r="G115" s="911"/>
      <c r="H115" s="911"/>
      <c r="I115" s="911"/>
      <c r="J115" s="911"/>
      <c r="K115" s="911"/>
      <c r="L115" s="911"/>
      <c r="M115" s="911"/>
      <c r="N115" s="911"/>
      <c r="O115" s="911"/>
      <c r="P115" s="911"/>
      <c r="Q115" s="911"/>
      <c r="R115" s="911"/>
      <c r="S115" s="911"/>
      <c r="T115" s="911"/>
      <c r="U115" s="911"/>
      <c r="V115" s="911"/>
      <c r="W115" s="911"/>
      <c r="X115" s="911"/>
      <c r="Y115" s="911"/>
      <c r="Z115" s="912"/>
      <c r="AA115" s="925">
        <v>3920</v>
      </c>
      <c r="AB115" s="926"/>
      <c r="AC115" s="926"/>
      <c r="AD115" s="926"/>
      <c r="AE115" s="927"/>
      <c r="AF115" s="928">
        <v>3870</v>
      </c>
      <c r="AG115" s="926"/>
      <c r="AH115" s="926"/>
      <c r="AI115" s="926"/>
      <c r="AJ115" s="927"/>
      <c r="AK115" s="928">
        <v>3820</v>
      </c>
      <c r="AL115" s="926"/>
      <c r="AM115" s="926"/>
      <c r="AN115" s="926"/>
      <c r="AO115" s="927"/>
      <c r="AP115" s="929">
        <v>0.1</v>
      </c>
      <c r="AQ115" s="930"/>
      <c r="AR115" s="930"/>
      <c r="AS115" s="930"/>
      <c r="AT115" s="931"/>
      <c r="AU115" s="896"/>
      <c r="AV115" s="897"/>
      <c r="AW115" s="897"/>
      <c r="AX115" s="897"/>
      <c r="AY115" s="897"/>
      <c r="AZ115" s="910" t="s">
        <v>435</v>
      </c>
      <c r="BA115" s="911"/>
      <c r="BB115" s="911"/>
      <c r="BC115" s="911"/>
      <c r="BD115" s="911"/>
      <c r="BE115" s="911"/>
      <c r="BF115" s="911"/>
      <c r="BG115" s="911"/>
      <c r="BH115" s="911"/>
      <c r="BI115" s="911"/>
      <c r="BJ115" s="911"/>
      <c r="BK115" s="911"/>
      <c r="BL115" s="911"/>
      <c r="BM115" s="911"/>
      <c r="BN115" s="911"/>
      <c r="BO115" s="911"/>
      <c r="BP115" s="912"/>
      <c r="BQ115" s="913" t="s">
        <v>122</v>
      </c>
      <c r="BR115" s="914"/>
      <c r="BS115" s="914"/>
      <c r="BT115" s="914"/>
      <c r="BU115" s="914"/>
      <c r="BV115" s="914" t="s">
        <v>122</v>
      </c>
      <c r="BW115" s="914"/>
      <c r="BX115" s="914"/>
      <c r="BY115" s="914"/>
      <c r="BZ115" s="914"/>
      <c r="CA115" s="914" t="s">
        <v>122</v>
      </c>
      <c r="CB115" s="914"/>
      <c r="CC115" s="914"/>
      <c r="CD115" s="914"/>
      <c r="CE115" s="914"/>
      <c r="CF115" s="908" t="s">
        <v>122</v>
      </c>
      <c r="CG115" s="909"/>
      <c r="CH115" s="909"/>
      <c r="CI115" s="909"/>
      <c r="CJ115" s="909"/>
      <c r="CK115" s="936"/>
      <c r="CL115" s="937"/>
      <c r="CM115" s="910" t="s">
        <v>436</v>
      </c>
      <c r="CN115" s="911"/>
      <c r="CO115" s="911"/>
      <c r="CP115" s="911"/>
      <c r="CQ115" s="911"/>
      <c r="CR115" s="911"/>
      <c r="CS115" s="911"/>
      <c r="CT115" s="911"/>
      <c r="CU115" s="911"/>
      <c r="CV115" s="911"/>
      <c r="CW115" s="911"/>
      <c r="CX115" s="911"/>
      <c r="CY115" s="911"/>
      <c r="CZ115" s="911"/>
      <c r="DA115" s="911"/>
      <c r="DB115" s="911"/>
      <c r="DC115" s="911"/>
      <c r="DD115" s="911"/>
      <c r="DE115" s="911"/>
      <c r="DF115" s="912"/>
      <c r="DG115" s="946" t="s">
        <v>122</v>
      </c>
      <c r="DH115" s="947"/>
      <c r="DI115" s="947"/>
      <c r="DJ115" s="947"/>
      <c r="DK115" s="948"/>
      <c r="DL115" s="949" t="s">
        <v>122</v>
      </c>
      <c r="DM115" s="947"/>
      <c r="DN115" s="947"/>
      <c r="DO115" s="947"/>
      <c r="DP115" s="948"/>
      <c r="DQ115" s="949" t="s">
        <v>122</v>
      </c>
      <c r="DR115" s="947"/>
      <c r="DS115" s="947"/>
      <c r="DT115" s="947"/>
      <c r="DU115" s="948"/>
      <c r="DV115" s="950" t="s">
        <v>122</v>
      </c>
      <c r="DW115" s="951"/>
      <c r="DX115" s="951"/>
      <c r="DY115" s="951"/>
      <c r="DZ115" s="952"/>
    </row>
    <row r="116" spans="1:130" s="212" customFormat="1" ht="26.25" customHeight="1" x14ac:dyDescent="0.2">
      <c r="A116" s="944"/>
      <c r="B116" s="945"/>
      <c r="C116" s="953" t="s">
        <v>437</v>
      </c>
      <c r="D116" s="953"/>
      <c r="E116" s="953"/>
      <c r="F116" s="953"/>
      <c r="G116" s="953"/>
      <c r="H116" s="953"/>
      <c r="I116" s="953"/>
      <c r="J116" s="953"/>
      <c r="K116" s="953"/>
      <c r="L116" s="953"/>
      <c r="M116" s="953"/>
      <c r="N116" s="953"/>
      <c r="O116" s="953"/>
      <c r="P116" s="953"/>
      <c r="Q116" s="953"/>
      <c r="R116" s="953"/>
      <c r="S116" s="953"/>
      <c r="T116" s="953"/>
      <c r="U116" s="953"/>
      <c r="V116" s="953"/>
      <c r="W116" s="953"/>
      <c r="X116" s="953"/>
      <c r="Y116" s="953"/>
      <c r="Z116" s="954"/>
      <c r="AA116" s="946" t="s">
        <v>122</v>
      </c>
      <c r="AB116" s="947"/>
      <c r="AC116" s="947"/>
      <c r="AD116" s="947"/>
      <c r="AE116" s="948"/>
      <c r="AF116" s="949" t="s">
        <v>122</v>
      </c>
      <c r="AG116" s="947"/>
      <c r="AH116" s="947"/>
      <c r="AI116" s="947"/>
      <c r="AJ116" s="948"/>
      <c r="AK116" s="949" t="s">
        <v>122</v>
      </c>
      <c r="AL116" s="947"/>
      <c r="AM116" s="947"/>
      <c r="AN116" s="947"/>
      <c r="AO116" s="948"/>
      <c r="AP116" s="950" t="s">
        <v>122</v>
      </c>
      <c r="AQ116" s="951"/>
      <c r="AR116" s="951"/>
      <c r="AS116" s="951"/>
      <c r="AT116" s="952"/>
      <c r="AU116" s="896"/>
      <c r="AV116" s="897"/>
      <c r="AW116" s="897"/>
      <c r="AX116" s="897"/>
      <c r="AY116" s="897"/>
      <c r="AZ116" s="955" t="s">
        <v>438</v>
      </c>
      <c r="BA116" s="956"/>
      <c r="BB116" s="956"/>
      <c r="BC116" s="956"/>
      <c r="BD116" s="956"/>
      <c r="BE116" s="956"/>
      <c r="BF116" s="956"/>
      <c r="BG116" s="956"/>
      <c r="BH116" s="956"/>
      <c r="BI116" s="956"/>
      <c r="BJ116" s="956"/>
      <c r="BK116" s="956"/>
      <c r="BL116" s="956"/>
      <c r="BM116" s="956"/>
      <c r="BN116" s="956"/>
      <c r="BO116" s="956"/>
      <c r="BP116" s="957"/>
      <c r="BQ116" s="913" t="s">
        <v>122</v>
      </c>
      <c r="BR116" s="914"/>
      <c r="BS116" s="914"/>
      <c r="BT116" s="914"/>
      <c r="BU116" s="914"/>
      <c r="BV116" s="914" t="s">
        <v>122</v>
      </c>
      <c r="BW116" s="914"/>
      <c r="BX116" s="914"/>
      <c r="BY116" s="914"/>
      <c r="BZ116" s="914"/>
      <c r="CA116" s="914" t="s">
        <v>122</v>
      </c>
      <c r="CB116" s="914"/>
      <c r="CC116" s="914"/>
      <c r="CD116" s="914"/>
      <c r="CE116" s="914"/>
      <c r="CF116" s="908" t="s">
        <v>122</v>
      </c>
      <c r="CG116" s="909"/>
      <c r="CH116" s="909"/>
      <c r="CI116" s="909"/>
      <c r="CJ116" s="909"/>
      <c r="CK116" s="936"/>
      <c r="CL116" s="937"/>
      <c r="CM116" s="910" t="s">
        <v>439</v>
      </c>
      <c r="CN116" s="911"/>
      <c r="CO116" s="911"/>
      <c r="CP116" s="911"/>
      <c r="CQ116" s="911"/>
      <c r="CR116" s="911"/>
      <c r="CS116" s="911"/>
      <c r="CT116" s="911"/>
      <c r="CU116" s="911"/>
      <c r="CV116" s="911"/>
      <c r="CW116" s="911"/>
      <c r="CX116" s="911"/>
      <c r="CY116" s="911"/>
      <c r="CZ116" s="911"/>
      <c r="DA116" s="911"/>
      <c r="DB116" s="911"/>
      <c r="DC116" s="911"/>
      <c r="DD116" s="911"/>
      <c r="DE116" s="911"/>
      <c r="DF116" s="912"/>
      <c r="DG116" s="946">
        <v>10222</v>
      </c>
      <c r="DH116" s="947"/>
      <c r="DI116" s="947"/>
      <c r="DJ116" s="947"/>
      <c r="DK116" s="948"/>
      <c r="DL116" s="949">
        <v>6502</v>
      </c>
      <c r="DM116" s="947"/>
      <c r="DN116" s="947"/>
      <c r="DO116" s="947"/>
      <c r="DP116" s="948"/>
      <c r="DQ116" s="949">
        <v>2782</v>
      </c>
      <c r="DR116" s="947"/>
      <c r="DS116" s="947"/>
      <c r="DT116" s="947"/>
      <c r="DU116" s="948"/>
      <c r="DV116" s="950">
        <v>0.1</v>
      </c>
      <c r="DW116" s="951"/>
      <c r="DX116" s="951"/>
      <c r="DY116" s="951"/>
      <c r="DZ116" s="952"/>
    </row>
    <row r="117" spans="1:130" s="212" customFormat="1" ht="26.25" customHeight="1" x14ac:dyDescent="0.2">
      <c r="A117" s="900" t="s">
        <v>178</v>
      </c>
      <c r="B117" s="881"/>
      <c r="C117" s="881"/>
      <c r="D117" s="881"/>
      <c r="E117" s="881"/>
      <c r="F117" s="881"/>
      <c r="G117" s="881"/>
      <c r="H117" s="881"/>
      <c r="I117" s="881"/>
      <c r="J117" s="881"/>
      <c r="K117" s="881"/>
      <c r="L117" s="881"/>
      <c r="M117" s="881"/>
      <c r="N117" s="881"/>
      <c r="O117" s="881"/>
      <c r="P117" s="881"/>
      <c r="Q117" s="881"/>
      <c r="R117" s="881"/>
      <c r="S117" s="881"/>
      <c r="T117" s="881"/>
      <c r="U117" s="881"/>
      <c r="V117" s="881"/>
      <c r="W117" s="881"/>
      <c r="X117" s="881"/>
      <c r="Y117" s="965" t="s">
        <v>440</v>
      </c>
      <c r="Z117" s="882"/>
      <c r="AA117" s="966">
        <v>1933650</v>
      </c>
      <c r="AB117" s="967"/>
      <c r="AC117" s="967"/>
      <c r="AD117" s="967"/>
      <c r="AE117" s="968"/>
      <c r="AF117" s="969">
        <v>1805926</v>
      </c>
      <c r="AG117" s="967"/>
      <c r="AH117" s="967"/>
      <c r="AI117" s="967"/>
      <c r="AJ117" s="968"/>
      <c r="AK117" s="969">
        <v>1846647</v>
      </c>
      <c r="AL117" s="967"/>
      <c r="AM117" s="967"/>
      <c r="AN117" s="967"/>
      <c r="AO117" s="968"/>
      <c r="AP117" s="970"/>
      <c r="AQ117" s="971"/>
      <c r="AR117" s="971"/>
      <c r="AS117" s="971"/>
      <c r="AT117" s="972"/>
      <c r="AU117" s="896"/>
      <c r="AV117" s="897"/>
      <c r="AW117" s="897"/>
      <c r="AX117" s="897"/>
      <c r="AY117" s="897"/>
      <c r="AZ117" s="962" t="s">
        <v>441</v>
      </c>
      <c r="BA117" s="963"/>
      <c r="BB117" s="963"/>
      <c r="BC117" s="963"/>
      <c r="BD117" s="963"/>
      <c r="BE117" s="963"/>
      <c r="BF117" s="963"/>
      <c r="BG117" s="963"/>
      <c r="BH117" s="963"/>
      <c r="BI117" s="963"/>
      <c r="BJ117" s="963"/>
      <c r="BK117" s="963"/>
      <c r="BL117" s="963"/>
      <c r="BM117" s="963"/>
      <c r="BN117" s="963"/>
      <c r="BO117" s="963"/>
      <c r="BP117" s="964"/>
      <c r="BQ117" s="913" t="s">
        <v>122</v>
      </c>
      <c r="BR117" s="914"/>
      <c r="BS117" s="914"/>
      <c r="BT117" s="914"/>
      <c r="BU117" s="914"/>
      <c r="BV117" s="914" t="s">
        <v>122</v>
      </c>
      <c r="BW117" s="914"/>
      <c r="BX117" s="914"/>
      <c r="BY117" s="914"/>
      <c r="BZ117" s="914"/>
      <c r="CA117" s="914" t="s">
        <v>122</v>
      </c>
      <c r="CB117" s="914"/>
      <c r="CC117" s="914"/>
      <c r="CD117" s="914"/>
      <c r="CE117" s="914"/>
      <c r="CF117" s="908" t="s">
        <v>122</v>
      </c>
      <c r="CG117" s="909"/>
      <c r="CH117" s="909"/>
      <c r="CI117" s="909"/>
      <c r="CJ117" s="909"/>
      <c r="CK117" s="936"/>
      <c r="CL117" s="937"/>
      <c r="CM117" s="910" t="s">
        <v>442</v>
      </c>
      <c r="CN117" s="911"/>
      <c r="CO117" s="911"/>
      <c r="CP117" s="911"/>
      <c r="CQ117" s="911"/>
      <c r="CR117" s="911"/>
      <c r="CS117" s="911"/>
      <c r="CT117" s="911"/>
      <c r="CU117" s="911"/>
      <c r="CV117" s="911"/>
      <c r="CW117" s="911"/>
      <c r="CX117" s="911"/>
      <c r="CY117" s="911"/>
      <c r="CZ117" s="911"/>
      <c r="DA117" s="911"/>
      <c r="DB117" s="911"/>
      <c r="DC117" s="911"/>
      <c r="DD117" s="911"/>
      <c r="DE117" s="911"/>
      <c r="DF117" s="912"/>
      <c r="DG117" s="946" t="s">
        <v>122</v>
      </c>
      <c r="DH117" s="947"/>
      <c r="DI117" s="947"/>
      <c r="DJ117" s="947"/>
      <c r="DK117" s="948"/>
      <c r="DL117" s="949" t="s">
        <v>122</v>
      </c>
      <c r="DM117" s="947"/>
      <c r="DN117" s="947"/>
      <c r="DO117" s="947"/>
      <c r="DP117" s="948"/>
      <c r="DQ117" s="949" t="s">
        <v>122</v>
      </c>
      <c r="DR117" s="947"/>
      <c r="DS117" s="947"/>
      <c r="DT117" s="947"/>
      <c r="DU117" s="948"/>
      <c r="DV117" s="950" t="s">
        <v>122</v>
      </c>
      <c r="DW117" s="951"/>
      <c r="DX117" s="951"/>
      <c r="DY117" s="951"/>
      <c r="DZ117" s="952"/>
    </row>
    <row r="118" spans="1:130" s="212" customFormat="1" ht="26.25" customHeight="1" x14ac:dyDescent="0.2">
      <c r="A118" s="900" t="s">
        <v>416</v>
      </c>
      <c r="B118" s="881"/>
      <c r="C118" s="881"/>
      <c r="D118" s="881"/>
      <c r="E118" s="881"/>
      <c r="F118" s="881"/>
      <c r="G118" s="881"/>
      <c r="H118" s="881"/>
      <c r="I118" s="881"/>
      <c r="J118" s="881"/>
      <c r="K118" s="881"/>
      <c r="L118" s="881"/>
      <c r="M118" s="881"/>
      <c r="N118" s="881"/>
      <c r="O118" s="881"/>
      <c r="P118" s="881"/>
      <c r="Q118" s="881"/>
      <c r="R118" s="881"/>
      <c r="S118" s="881"/>
      <c r="T118" s="881"/>
      <c r="U118" s="881"/>
      <c r="V118" s="881"/>
      <c r="W118" s="881"/>
      <c r="X118" s="881"/>
      <c r="Y118" s="881"/>
      <c r="Z118" s="882"/>
      <c r="AA118" s="880" t="s">
        <v>413</v>
      </c>
      <c r="AB118" s="881"/>
      <c r="AC118" s="881"/>
      <c r="AD118" s="881"/>
      <c r="AE118" s="882"/>
      <c r="AF118" s="880" t="s">
        <v>414</v>
      </c>
      <c r="AG118" s="881"/>
      <c r="AH118" s="881"/>
      <c r="AI118" s="881"/>
      <c r="AJ118" s="882"/>
      <c r="AK118" s="880" t="s">
        <v>295</v>
      </c>
      <c r="AL118" s="881"/>
      <c r="AM118" s="881"/>
      <c r="AN118" s="881"/>
      <c r="AO118" s="882"/>
      <c r="AP118" s="958" t="s">
        <v>415</v>
      </c>
      <c r="AQ118" s="959"/>
      <c r="AR118" s="959"/>
      <c r="AS118" s="959"/>
      <c r="AT118" s="960"/>
      <c r="AU118" s="896"/>
      <c r="AV118" s="897"/>
      <c r="AW118" s="897"/>
      <c r="AX118" s="897"/>
      <c r="AY118" s="897"/>
      <c r="AZ118" s="961" t="s">
        <v>443</v>
      </c>
      <c r="BA118" s="953"/>
      <c r="BB118" s="953"/>
      <c r="BC118" s="953"/>
      <c r="BD118" s="953"/>
      <c r="BE118" s="953"/>
      <c r="BF118" s="953"/>
      <c r="BG118" s="953"/>
      <c r="BH118" s="953"/>
      <c r="BI118" s="953"/>
      <c r="BJ118" s="953"/>
      <c r="BK118" s="953"/>
      <c r="BL118" s="953"/>
      <c r="BM118" s="953"/>
      <c r="BN118" s="953"/>
      <c r="BO118" s="953"/>
      <c r="BP118" s="954"/>
      <c r="BQ118" s="987" t="s">
        <v>122</v>
      </c>
      <c r="BR118" s="988"/>
      <c r="BS118" s="988"/>
      <c r="BT118" s="988"/>
      <c r="BU118" s="988"/>
      <c r="BV118" s="988" t="s">
        <v>122</v>
      </c>
      <c r="BW118" s="988"/>
      <c r="BX118" s="988"/>
      <c r="BY118" s="988"/>
      <c r="BZ118" s="988"/>
      <c r="CA118" s="988" t="s">
        <v>122</v>
      </c>
      <c r="CB118" s="988"/>
      <c r="CC118" s="988"/>
      <c r="CD118" s="988"/>
      <c r="CE118" s="988"/>
      <c r="CF118" s="908" t="s">
        <v>122</v>
      </c>
      <c r="CG118" s="909"/>
      <c r="CH118" s="909"/>
      <c r="CI118" s="909"/>
      <c r="CJ118" s="909"/>
      <c r="CK118" s="936"/>
      <c r="CL118" s="937"/>
      <c r="CM118" s="910" t="s">
        <v>444</v>
      </c>
      <c r="CN118" s="911"/>
      <c r="CO118" s="911"/>
      <c r="CP118" s="911"/>
      <c r="CQ118" s="911"/>
      <c r="CR118" s="911"/>
      <c r="CS118" s="911"/>
      <c r="CT118" s="911"/>
      <c r="CU118" s="911"/>
      <c r="CV118" s="911"/>
      <c r="CW118" s="911"/>
      <c r="CX118" s="911"/>
      <c r="CY118" s="911"/>
      <c r="CZ118" s="911"/>
      <c r="DA118" s="911"/>
      <c r="DB118" s="911"/>
      <c r="DC118" s="911"/>
      <c r="DD118" s="911"/>
      <c r="DE118" s="911"/>
      <c r="DF118" s="912"/>
      <c r="DG118" s="946" t="s">
        <v>122</v>
      </c>
      <c r="DH118" s="947"/>
      <c r="DI118" s="947"/>
      <c r="DJ118" s="947"/>
      <c r="DK118" s="948"/>
      <c r="DL118" s="949" t="s">
        <v>122</v>
      </c>
      <c r="DM118" s="947"/>
      <c r="DN118" s="947"/>
      <c r="DO118" s="947"/>
      <c r="DP118" s="948"/>
      <c r="DQ118" s="949" t="s">
        <v>122</v>
      </c>
      <c r="DR118" s="947"/>
      <c r="DS118" s="947"/>
      <c r="DT118" s="947"/>
      <c r="DU118" s="948"/>
      <c r="DV118" s="950" t="s">
        <v>122</v>
      </c>
      <c r="DW118" s="951"/>
      <c r="DX118" s="951"/>
      <c r="DY118" s="951"/>
      <c r="DZ118" s="952"/>
    </row>
    <row r="119" spans="1:130" s="212" customFormat="1" ht="26.25" customHeight="1" x14ac:dyDescent="0.2">
      <c r="A119" s="1044" t="s">
        <v>419</v>
      </c>
      <c r="B119" s="935"/>
      <c r="C119" s="917" t="s">
        <v>420</v>
      </c>
      <c r="D119" s="885"/>
      <c r="E119" s="885"/>
      <c r="F119" s="885"/>
      <c r="G119" s="885"/>
      <c r="H119" s="885"/>
      <c r="I119" s="885"/>
      <c r="J119" s="885"/>
      <c r="K119" s="885"/>
      <c r="L119" s="885"/>
      <c r="M119" s="885"/>
      <c r="N119" s="885"/>
      <c r="O119" s="885"/>
      <c r="P119" s="885"/>
      <c r="Q119" s="885"/>
      <c r="R119" s="885"/>
      <c r="S119" s="885"/>
      <c r="T119" s="885"/>
      <c r="U119" s="885"/>
      <c r="V119" s="885"/>
      <c r="W119" s="885"/>
      <c r="X119" s="885"/>
      <c r="Y119" s="885"/>
      <c r="Z119" s="886"/>
      <c r="AA119" s="887" t="s">
        <v>122</v>
      </c>
      <c r="AB119" s="888"/>
      <c r="AC119" s="888"/>
      <c r="AD119" s="888"/>
      <c r="AE119" s="889"/>
      <c r="AF119" s="890" t="s">
        <v>122</v>
      </c>
      <c r="AG119" s="888"/>
      <c r="AH119" s="888"/>
      <c r="AI119" s="888"/>
      <c r="AJ119" s="889"/>
      <c r="AK119" s="890" t="s">
        <v>122</v>
      </c>
      <c r="AL119" s="888"/>
      <c r="AM119" s="888"/>
      <c r="AN119" s="888"/>
      <c r="AO119" s="889"/>
      <c r="AP119" s="891" t="s">
        <v>122</v>
      </c>
      <c r="AQ119" s="892"/>
      <c r="AR119" s="892"/>
      <c r="AS119" s="892"/>
      <c r="AT119" s="893"/>
      <c r="AU119" s="898"/>
      <c r="AV119" s="899"/>
      <c r="AW119" s="899"/>
      <c r="AX119" s="899"/>
      <c r="AY119" s="899"/>
      <c r="AZ119" s="233" t="s">
        <v>178</v>
      </c>
      <c r="BA119" s="233"/>
      <c r="BB119" s="233"/>
      <c r="BC119" s="233"/>
      <c r="BD119" s="233"/>
      <c r="BE119" s="233"/>
      <c r="BF119" s="233"/>
      <c r="BG119" s="233"/>
      <c r="BH119" s="233"/>
      <c r="BI119" s="233"/>
      <c r="BJ119" s="233"/>
      <c r="BK119" s="233"/>
      <c r="BL119" s="233"/>
      <c r="BM119" s="233"/>
      <c r="BN119" s="233"/>
      <c r="BO119" s="965" t="s">
        <v>445</v>
      </c>
      <c r="BP119" s="993"/>
      <c r="BQ119" s="987">
        <v>18069458</v>
      </c>
      <c r="BR119" s="988"/>
      <c r="BS119" s="988"/>
      <c r="BT119" s="988"/>
      <c r="BU119" s="988"/>
      <c r="BV119" s="988">
        <v>17225261</v>
      </c>
      <c r="BW119" s="988"/>
      <c r="BX119" s="988"/>
      <c r="BY119" s="988"/>
      <c r="BZ119" s="988"/>
      <c r="CA119" s="988">
        <v>16098691</v>
      </c>
      <c r="CB119" s="988"/>
      <c r="CC119" s="988"/>
      <c r="CD119" s="988"/>
      <c r="CE119" s="988"/>
      <c r="CF119" s="989"/>
      <c r="CG119" s="990"/>
      <c r="CH119" s="990"/>
      <c r="CI119" s="990"/>
      <c r="CJ119" s="991"/>
      <c r="CK119" s="938"/>
      <c r="CL119" s="939"/>
      <c r="CM119" s="961" t="s">
        <v>446</v>
      </c>
      <c r="CN119" s="953"/>
      <c r="CO119" s="953"/>
      <c r="CP119" s="953"/>
      <c r="CQ119" s="953"/>
      <c r="CR119" s="953"/>
      <c r="CS119" s="953"/>
      <c r="CT119" s="953"/>
      <c r="CU119" s="953"/>
      <c r="CV119" s="953"/>
      <c r="CW119" s="953"/>
      <c r="CX119" s="953"/>
      <c r="CY119" s="953"/>
      <c r="CZ119" s="953"/>
      <c r="DA119" s="953"/>
      <c r="DB119" s="953"/>
      <c r="DC119" s="953"/>
      <c r="DD119" s="953"/>
      <c r="DE119" s="953"/>
      <c r="DF119" s="954"/>
      <c r="DG119" s="992" t="s">
        <v>122</v>
      </c>
      <c r="DH119" s="974"/>
      <c r="DI119" s="974"/>
      <c r="DJ119" s="974"/>
      <c r="DK119" s="975"/>
      <c r="DL119" s="973" t="s">
        <v>122</v>
      </c>
      <c r="DM119" s="974"/>
      <c r="DN119" s="974"/>
      <c r="DO119" s="974"/>
      <c r="DP119" s="975"/>
      <c r="DQ119" s="973" t="s">
        <v>122</v>
      </c>
      <c r="DR119" s="974"/>
      <c r="DS119" s="974"/>
      <c r="DT119" s="974"/>
      <c r="DU119" s="975"/>
      <c r="DV119" s="976" t="s">
        <v>122</v>
      </c>
      <c r="DW119" s="977"/>
      <c r="DX119" s="977"/>
      <c r="DY119" s="977"/>
      <c r="DZ119" s="978"/>
    </row>
    <row r="120" spans="1:130" s="212" customFormat="1" ht="26.25" customHeight="1" x14ac:dyDescent="0.2">
      <c r="A120" s="1045"/>
      <c r="B120" s="937"/>
      <c r="C120" s="910" t="s">
        <v>423</v>
      </c>
      <c r="D120" s="911"/>
      <c r="E120" s="911"/>
      <c r="F120" s="911"/>
      <c r="G120" s="911"/>
      <c r="H120" s="911"/>
      <c r="I120" s="911"/>
      <c r="J120" s="911"/>
      <c r="K120" s="911"/>
      <c r="L120" s="911"/>
      <c r="M120" s="911"/>
      <c r="N120" s="911"/>
      <c r="O120" s="911"/>
      <c r="P120" s="911"/>
      <c r="Q120" s="911"/>
      <c r="R120" s="911"/>
      <c r="S120" s="911"/>
      <c r="T120" s="911"/>
      <c r="U120" s="911"/>
      <c r="V120" s="911"/>
      <c r="W120" s="911"/>
      <c r="X120" s="911"/>
      <c r="Y120" s="911"/>
      <c r="Z120" s="912"/>
      <c r="AA120" s="946" t="s">
        <v>122</v>
      </c>
      <c r="AB120" s="947"/>
      <c r="AC120" s="947"/>
      <c r="AD120" s="947"/>
      <c r="AE120" s="948"/>
      <c r="AF120" s="949" t="s">
        <v>122</v>
      </c>
      <c r="AG120" s="947"/>
      <c r="AH120" s="947"/>
      <c r="AI120" s="947"/>
      <c r="AJ120" s="948"/>
      <c r="AK120" s="949" t="s">
        <v>122</v>
      </c>
      <c r="AL120" s="947"/>
      <c r="AM120" s="947"/>
      <c r="AN120" s="947"/>
      <c r="AO120" s="948"/>
      <c r="AP120" s="950" t="s">
        <v>122</v>
      </c>
      <c r="AQ120" s="951"/>
      <c r="AR120" s="951"/>
      <c r="AS120" s="951"/>
      <c r="AT120" s="952"/>
      <c r="AU120" s="979" t="s">
        <v>447</v>
      </c>
      <c r="AV120" s="980"/>
      <c r="AW120" s="980"/>
      <c r="AX120" s="980"/>
      <c r="AY120" s="981"/>
      <c r="AZ120" s="917" t="s">
        <v>448</v>
      </c>
      <c r="BA120" s="885"/>
      <c r="BB120" s="885"/>
      <c r="BC120" s="885"/>
      <c r="BD120" s="885"/>
      <c r="BE120" s="885"/>
      <c r="BF120" s="885"/>
      <c r="BG120" s="885"/>
      <c r="BH120" s="885"/>
      <c r="BI120" s="885"/>
      <c r="BJ120" s="885"/>
      <c r="BK120" s="885"/>
      <c r="BL120" s="885"/>
      <c r="BM120" s="885"/>
      <c r="BN120" s="885"/>
      <c r="BO120" s="885"/>
      <c r="BP120" s="886"/>
      <c r="BQ120" s="918">
        <v>3962785</v>
      </c>
      <c r="BR120" s="919"/>
      <c r="BS120" s="919"/>
      <c r="BT120" s="919"/>
      <c r="BU120" s="919"/>
      <c r="BV120" s="919">
        <v>3872653</v>
      </c>
      <c r="BW120" s="919"/>
      <c r="BX120" s="919"/>
      <c r="BY120" s="919"/>
      <c r="BZ120" s="919"/>
      <c r="CA120" s="919">
        <v>4009733</v>
      </c>
      <c r="CB120" s="919"/>
      <c r="CC120" s="919"/>
      <c r="CD120" s="919"/>
      <c r="CE120" s="919"/>
      <c r="CF120" s="932">
        <v>72.3</v>
      </c>
      <c r="CG120" s="933"/>
      <c r="CH120" s="933"/>
      <c r="CI120" s="933"/>
      <c r="CJ120" s="933"/>
      <c r="CK120" s="994" t="s">
        <v>449</v>
      </c>
      <c r="CL120" s="995"/>
      <c r="CM120" s="995"/>
      <c r="CN120" s="995"/>
      <c r="CO120" s="996"/>
      <c r="CP120" s="1002" t="s">
        <v>396</v>
      </c>
      <c r="CQ120" s="1003"/>
      <c r="CR120" s="1003"/>
      <c r="CS120" s="1003"/>
      <c r="CT120" s="1003"/>
      <c r="CU120" s="1003"/>
      <c r="CV120" s="1003"/>
      <c r="CW120" s="1003"/>
      <c r="CX120" s="1003"/>
      <c r="CY120" s="1003"/>
      <c r="CZ120" s="1003"/>
      <c r="DA120" s="1003"/>
      <c r="DB120" s="1003"/>
      <c r="DC120" s="1003"/>
      <c r="DD120" s="1003"/>
      <c r="DE120" s="1003"/>
      <c r="DF120" s="1004"/>
      <c r="DG120" s="918" t="s">
        <v>122</v>
      </c>
      <c r="DH120" s="919"/>
      <c r="DI120" s="919"/>
      <c r="DJ120" s="919"/>
      <c r="DK120" s="919"/>
      <c r="DL120" s="919" t="s">
        <v>122</v>
      </c>
      <c r="DM120" s="919"/>
      <c r="DN120" s="919"/>
      <c r="DO120" s="919"/>
      <c r="DP120" s="919"/>
      <c r="DQ120" s="919">
        <v>1886476</v>
      </c>
      <c r="DR120" s="919"/>
      <c r="DS120" s="919"/>
      <c r="DT120" s="919"/>
      <c r="DU120" s="919"/>
      <c r="DV120" s="920">
        <v>34</v>
      </c>
      <c r="DW120" s="920"/>
      <c r="DX120" s="920"/>
      <c r="DY120" s="920"/>
      <c r="DZ120" s="921"/>
    </row>
    <row r="121" spans="1:130" s="212" customFormat="1" ht="26.25" customHeight="1" x14ac:dyDescent="0.2">
      <c r="A121" s="1045"/>
      <c r="B121" s="937"/>
      <c r="C121" s="962" t="s">
        <v>450</v>
      </c>
      <c r="D121" s="963"/>
      <c r="E121" s="963"/>
      <c r="F121" s="963"/>
      <c r="G121" s="963"/>
      <c r="H121" s="963"/>
      <c r="I121" s="963"/>
      <c r="J121" s="963"/>
      <c r="K121" s="963"/>
      <c r="L121" s="963"/>
      <c r="M121" s="963"/>
      <c r="N121" s="963"/>
      <c r="O121" s="963"/>
      <c r="P121" s="963"/>
      <c r="Q121" s="963"/>
      <c r="R121" s="963"/>
      <c r="S121" s="963"/>
      <c r="T121" s="963"/>
      <c r="U121" s="963"/>
      <c r="V121" s="963"/>
      <c r="W121" s="963"/>
      <c r="X121" s="963"/>
      <c r="Y121" s="963"/>
      <c r="Z121" s="964"/>
      <c r="AA121" s="946" t="s">
        <v>122</v>
      </c>
      <c r="AB121" s="947"/>
      <c r="AC121" s="947"/>
      <c r="AD121" s="947"/>
      <c r="AE121" s="948"/>
      <c r="AF121" s="949" t="s">
        <v>122</v>
      </c>
      <c r="AG121" s="947"/>
      <c r="AH121" s="947"/>
      <c r="AI121" s="947"/>
      <c r="AJ121" s="948"/>
      <c r="AK121" s="949" t="s">
        <v>122</v>
      </c>
      <c r="AL121" s="947"/>
      <c r="AM121" s="947"/>
      <c r="AN121" s="947"/>
      <c r="AO121" s="948"/>
      <c r="AP121" s="950" t="s">
        <v>122</v>
      </c>
      <c r="AQ121" s="951"/>
      <c r="AR121" s="951"/>
      <c r="AS121" s="951"/>
      <c r="AT121" s="952"/>
      <c r="AU121" s="982"/>
      <c r="AV121" s="983"/>
      <c r="AW121" s="983"/>
      <c r="AX121" s="983"/>
      <c r="AY121" s="984"/>
      <c r="AZ121" s="910" t="s">
        <v>451</v>
      </c>
      <c r="BA121" s="911"/>
      <c r="BB121" s="911"/>
      <c r="BC121" s="911"/>
      <c r="BD121" s="911"/>
      <c r="BE121" s="911"/>
      <c r="BF121" s="911"/>
      <c r="BG121" s="911"/>
      <c r="BH121" s="911"/>
      <c r="BI121" s="911"/>
      <c r="BJ121" s="911"/>
      <c r="BK121" s="911"/>
      <c r="BL121" s="911"/>
      <c r="BM121" s="911"/>
      <c r="BN121" s="911"/>
      <c r="BO121" s="911"/>
      <c r="BP121" s="912"/>
      <c r="BQ121" s="913">
        <v>542224</v>
      </c>
      <c r="BR121" s="914"/>
      <c r="BS121" s="914"/>
      <c r="BT121" s="914"/>
      <c r="BU121" s="914"/>
      <c r="BV121" s="914">
        <v>496108</v>
      </c>
      <c r="BW121" s="914"/>
      <c r="BX121" s="914"/>
      <c r="BY121" s="914"/>
      <c r="BZ121" s="914"/>
      <c r="CA121" s="914">
        <v>443813</v>
      </c>
      <c r="CB121" s="914"/>
      <c r="CC121" s="914"/>
      <c r="CD121" s="914"/>
      <c r="CE121" s="914"/>
      <c r="CF121" s="908">
        <v>8</v>
      </c>
      <c r="CG121" s="909"/>
      <c r="CH121" s="909"/>
      <c r="CI121" s="909"/>
      <c r="CJ121" s="909"/>
      <c r="CK121" s="997"/>
      <c r="CL121" s="998"/>
      <c r="CM121" s="998"/>
      <c r="CN121" s="998"/>
      <c r="CO121" s="999"/>
      <c r="CP121" s="1007" t="s">
        <v>395</v>
      </c>
      <c r="CQ121" s="1008"/>
      <c r="CR121" s="1008"/>
      <c r="CS121" s="1008"/>
      <c r="CT121" s="1008"/>
      <c r="CU121" s="1008"/>
      <c r="CV121" s="1008"/>
      <c r="CW121" s="1008"/>
      <c r="CX121" s="1008"/>
      <c r="CY121" s="1008"/>
      <c r="CZ121" s="1008"/>
      <c r="DA121" s="1008"/>
      <c r="DB121" s="1008"/>
      <c r="DC121" s="1008"/>
      <c r="DD121" s="1008"/>
      <c r="DE121" s="1008"/>
      <c r="DF121" s="1009"/>
      <c r="DG121" s="913">
        <v>1492469</v>
      </c>
      <c r="DH121" s="914"/>
      <c r="DI121" s="914"/>
      <c r="DJ121" s="914"/>
      <c r="DK121" s="914"/>
      <c r="DL121" s="914">
        <v>1712127</v>
      </c>
      <c r="DM121" s="914"/>
      <c r="DN121" s="914"/>
      <c r="DO121" s="914"/>
      <c r="DP121" s="914"/>
      <c r="DQ121" s="914">
        <v>1450897</v>
      </c>
      <c r="DR121" s="914"/>
      <c r="DS121" s="914"/>
      <c r="DT121" s="914"/>
      <c r="DU121" s="914"/>
      <c r="DV121" s="915">
        <v>26.2</v>
      </c>
      <c r="DW121" s="915"/>
      <c r="DX121" s="915"/>
      <c r="DY121" s="915"/>
      <c r="DZ121" s="916"/>
    </row>
    <row r="122" spans="1:130" s="212" customFormat="1" ht="26.25" customHeight="1" x14ac:dyDescent="0.2">
      <c r="A122" s="1045"/>
      <c r="B122" s="937"/>
      <c r="C122" s="910" t="s">
        <v>433</v>
      </c>
      <c r="D122" s="911"/>
      <c r="E122" s="911"/>
      <c r="F122" s="911"/>
      <c r="G122" s="911"/>
      <c r="H122" s="911"/>
      <c r="I122" s="911"/>
      <c r="J122" s="911"/>
      <c r="K122" s="911"/>
      <c r="L122" s="911"/>
      <c r="M122" s="911"/>
      <c r="N122" s="911"/>
      <c r="O122" s="911"/>
      <c r="P122" s="911"/>
      <c r="Q122" s="911"/>
      <c r="R122" s="911"/>
      <c r="S122" s="911"/>
      <c r="T122" s="911"/>
      <c r="U122" s="911"/>
      <c r="V122" s="911"/>
      <c r="W122" s="911"/>
      <c r="X122" s="911"/>
      <c r="Y122" s="911"/>
      <c r="Z122" s="912"/>
      <c r="AA122" s="946" t="s">
        <v>122</v>
      </c>
      <c r="AB122" s="947"/>
      <c r="AC122" s="947"/>
      <c r="AD122" s="947"/>
      <c r="AE122" s="948"/>
      <c r="AF122" s="949" t="s">
        <v>122</v>
      </c>
      <c r="AG122" s="947"/>
      <c r="AH122" s="947"/>
      <c r="AI122" s="947"/>
      <c r="AJ122" s="948"/>
      <c r="AK122" s="949" t="s">
        <v>122</v>
      </c>
      <c r="AL122" s="947"/>
      <c r="AM122" s="947"/>
      <c r="AN122" s="947"/>
      <c r="AO122" s="948"/>
      <c r="AP122" s="950" t="s">
        <v>122</v>
      </c>
      <c r="AQ122" s="951"/>
      <c r="AR122" s="951"/>
      <c r="AS122" s="951"/>
      <c r="AT122" s="952"/>
      <c r="AU122" s="982"/>
      <c r="AV122" s="983"/>
      <c r="AW122" s="983"/>
      <c r="AX122" s="983"/>
      <c r="AY122" s="984"/>
      <c r="AZ122" s="961" t="s">
        <v>452</v>
      </c>
      <c r="BA122" s="953"/>
      <c r="BB122" s="953"/>
      <c r="BC122" s="953"/>
      <c r="BD122" s="953"/>
      <c r="BE122" s="953"/>
      <c r="BF122" s="953"/>
      <c r="BG122" s="953"/>
      <c r="BH122" s="953"/>
      <c r="BI122" s="953"/>
      <c r="BJ122" s="953"/>
      <c r="BK122" s="953"/>
      <c r="BL122" s="953"/>
      <c r="BM122" s="953"/>
      <c r="BN122" s="953"/>
      <c r="BO122" s="953"/>
      <c r="BP122" s="954"/>
      <c r="BQ122" s="987">
        <v>10572691</v>
      </c>
      <c r="BR122" s="988"/>
      <c r="BS122" s="988"/>
      <c r="BT122" s="988"/>
      <c r="BU122" s="988"/>
      <c r="BV122" s="988">
        <v>9950013</v>
      </c>
      <c r="BW122" s="988"/>
      <c r="BX122" s="988"/>
      <c r="BY122" s="988"/>
      <c r="BZ122" s="988"/>
      <c r="CA122" s="988">
        <v>9378083</v>
      </c>
      <c r="CB122" s="988"/>
      <c r="CC122" s="988"/>
      <c r="CD122" s="988"/>
      <c r="CE122" s="988"/>
      <c r="CF122" s="1005">
        <v>169.1</v>
      </c>
      <c r="CG122" s="1006"/>
      <c r="CH122" s="1006"/>
      <c r="CI122" s="1006"/>
      <c r="CJ122" s="1006"/>
      <c r="CK122" s="997"/>
      <c r="CL122" s="998"/>
      <c r="CM122" s="998"/>
      <c r="CN122" s="998"/>
      <c r="CO122" s="999"/>
      <c r="CP122" s="1007" t="s">
        <v>397</v>
      </c>
      <c r="CQ122" s="1008"/>
      <c r="CR122" s="1008"/>
      <c r="CS122" s="1008"/>
      <c r="CT122" s="1008"/>
      <c r="CU122" s="1008"/>
      <c r="CV122" s="1008"/>
      <c r="CW122" s="1008"/>
      <c r="CX122" s="1008"/>
      <c r="CY122" s="1008"/>
      <c r="CZ122" s="1008"/>
      <c r="DA122" s="1008"/>
      <c r="DB122" s="1008"/>
      <c r="DC122" s="1008"/>
      <c r="DD122" s="1008"/>
      <c r="DE122" s="1008"/>
      <c r="DF122" s="1009"/>
      <c r="DG122" s="913">
        <v>14400</v>
      </c>
      <c r="DH122" s="914"/>
      <c r="DI122" s="914"/>
      <c r="DJ122" s="914"/>
      <c r="DK122" s="914"/>
      <c r="DL122" s="914">
        <v>41500</v>
      </c>
      <c r="DM122" s="914"/>
      <c r="DN122" s="914"/>
      <c r="DO122" s="914"/>
      <c r="DP122" s="914"/>
      <c r="DQ122" s="914">
        <v>97084</v>
      </c>
      <c r="DR122" s="914"/>
      <c r="DS122" s="914"/>
      <c r="DT122" s="914"/>
      <c r="DU122" s="914"/>
      <c r="DV122" s="915">
        <v>1.8</v>
      </c>
      <c r="DW122" s="915"/>
      <c r="DX122" s="915"/>
      <c r="DY122" s="915"/>
      <c r="DZ122" s="916"/>
    </row>
    <row r="123" spans="1:130" s="212" customFormat="1" ht="26.25" customHeight="1" x14ac:dyDescent="0.2">
      <c r="A123" s="1045"/>
      <c r="B123" s="937"/>
      <c r="C123" s="910" t="s">
        <v>439</v>
      </c>
      <c r="D123" s="911"/>
      <c r="E123" s="911"/>
      <c r="F123" s="911"/>
      <c r="G123" s="911"/>
      <c r="H123" s="911"/>
      <c r="I123" s="911"/>
      <c r="J123" s="911"/>
      <c r="K123" s="911"/>
      <c r="L123" s="911"/>
      <c r="M123" s="911"/>
      <c r="N123" s="911"/>
      <c r="O123" s="911"/>
      <c r="P123" s="911"/>
      <c r="Q123" s="911"/>
      <c r="R123" s="911"/>
      <c r="S123" s="911"/>
      <c r="T123" s="911"/>
      <c r="U123" s="911"/>
      <c r="V123" s="911"/>
      <c r="W123" s="911"/>
      <c r="X123" s="911"/>
      <c r="Y123" s="911"/>
      <c r="Z123" s="912"/>
      <c r="AA123" s="946">
        <v>3720</v>
      </c>
      <c r="AB123" s="947"/>
      <c r="AC123" s="947"/>
      <c r="AD123" s="947"/>
      <c r="AE123" s="948"/>
      <c r="AF123" s="949">
        <v>3720</v>
      </c>
      <c r="AG123" s="947"/>
      <c r="AH123" s="947"/>
      <c r="AI123" s="947"/>
      <c r="AJ123" s="948"/>
      <c r="AK123" s="949">
        <v>3720</v>
      </c>
      <c r="AL123" s="947"/>
      <c r="AM123" s="947"/>
      <c r="AN123" s="947"/>
      <c r="AO123" s="948"/>
      <c r="AP123" s="950">
        <v>0.1</v>
      </c>
      <c r="AQ123" s="951"/>
      <c r="AR123" s="951"/>
      <c r="AS123" s="951"/>
      <c r="AT123" s="952"/>
      <c r="AU123" s="985"/>
      <c r="AV123" s="986"/>
      <c r="AW123" s="986"/>
      <c r="AX123" s="986"/>
      <c r="AY123" s="986"/>
      <c r="AZ123" s="233" t="s">
        <v>178</v>
      </c>
      <c r="BA123" s="233"/>
      <c r="BB123" s="233"/>
      <c r="BC123" s="233"/>
      <c r="BD123" s="233"/>
      <c r="BE123" s="233"/>
      <c r="BF123" s="233"/>
      <c r="BG123" s="233"/>
      <c r="BH123" s="233"/>
      <c r="BI123" s="233"/>
      <c r="BJ123" s="233"/>
      <c r="BK123" s="233"/>
      <c r="BL123" s="233"/>
      <c r="BM123" s="233"/>
      <c r="BN123" s="233"/>
      <c r="BO123" s="965" t="s">
        <v>453</v>
      </c>
      <c r="BP123" s="993"/>
      <c r="BQ123" s="1051">
        <v>15077700</v>
      </c>
      <c r="BR123" s="1052"/>
      <c r="BS123" s="1052"/>
      <c r="BT123" s="1052"/>
      <c r="BU123" s="1052"/>
      <c r="BV123" s="1052">
        <v>14318774</v>
      </c>
      <c r="BW123" s="1052"/>
      <c r="BX123" s="1052"/>
      <c r="BY123" s="1052"/>
      <c r="BZ123" s="1052"/>
      <c r="CA123" s="1052">
        <v>13831629</v>
      </c>
      <c r="CB123" s="1052"/>
      <c r="CC123" s="1052"/>
      <c r="CD123" s="1052"/>
      <c r="CE123" s="1052"/>
      <c r="CF123" s="989"/>
      <c r="CG123" s="990"/>
      <c r="CH123" s="990"/>
      <c r="CI123" s="990"/>
      <c r="CJ123" s="991"/>
      <c r="CK123" s="997"/>
      <c r="CL123" s="998"/>
      <c r="CM123" s="998"/>
      <c r="CN123" s="998"/>
      <c r="CO123" s="999"/>
      <c r="CP123" s="1007" t="s">
        <v>393</v>
      </c>
      <c r="CQ123" s="1008"/>
      <c r="CR123" s="1008"/>
      <c r="CS123" s="1008"/>
      <c r="CT123" s="1008"/>
      <c r="CU123" s="1008"/>
      <c r="CV123" s="1008"/>
      <c r="CW123" s="1008"/>
      <c r="CX123" s="1008"/>
      <c r="CY123" s="1008"/>
      <c r="CZ123" s="1008"/>
      <c r="DA123" s="1008"/>
      <c r="DB123" s="1008"/>
      <c r="DC123" s="1008"/>
      <c r="DD123" s="1008"/>
      <c r="DE123" s="1008"/>
      <c r="DF123" s="1009"/>
      <c r="DG123" s="946">
        <v>74788</v>
      </c>
      <c r="DH123" s="947"/>
      <c r="DI123" s="947"/>
      <c r="DJ123" s="947"/>
      <c r="DK123" s="948"/>
      <c r="DL123" s="949">
        <v>75589</v>
      </c>
      <c r="DM123" s="947"/>
      <c r="DN123" s="947"/>
      <c r="DO123" s="947"/>
      <c r="DP123" s="948"/>
      <c r="DQ123" s="949">
        <v>68105</v>
      </c>
      <c r="DR123" s="947"/>
      <c r="DS123" s="947"/>
      <c r="DT123" s="947"/>
      <c r="DU123" s="948"/>
      <c r="DV123" s="950">
        <v>1.2</v>
      </c>
      <c r="DW123" s="951"/>
      <c r="DX123" s="951"/>
      <c r="DY123" s="951"/>
      <c r="DZ123" s="952"/>
    </row>
    <row r="124" spans="1:130" s="212" customFormat="1" ht="26.25" customHeight="1" thickBot="1" x14ac:dyDescent="0.25">
      <c r="A124" s="1045"/>
      <c r="B124" s="937"/>
      <c r="C124" s="910" t="s">
        <v>442</v>
      </c>
      <c r="D124" s="911"/>
      <c r="E124" s="911"/>
      <c r="F124" s="911"/>
      <c r="G124" s="911"/>
      <c r="H124" s="911"/>
      <c r="I124" s="911"/>
      <c r="J124" s="911"/>
      <c r="K124" s="911"/>
      <c r="L124" s="911"/>
      <c r="M124" s="911"/>
      <c r="N124" s="911"/>
      <c r="O124" s="911"/>
      <c r="P124" s="911"/>
      <c r="Q124" s="911"/>
      <c r="R124" s="911"/>
      <c r="S124" s="911"/>
      <c r="T124" s="911"/>
      <c r="U124" s="911"/>
      <c r="V124" s="911"/>
      <c r="W124" s="911"/>
      <c r="X124" s="911"/>
      <c r="Y124" s="911"/>
      <c r="Z124" s="912"/>
      <c r="AA124" s="946" t="s">
        <v>122</v>
      </c>
      <c r="AB124" s="947"/>
      <c r="AC124" s="947"/>
      <c r="AD124" s="947"/>
      <c r="AE124" s="948"/>
      <c r="AF124" s="949" t="s">
        <v>122</v>
      </c>
      <c r="AG124" s="947"/>
      <c r="AH124" s="947"/>
      <c r="AI124" s="947"/>
      <c r="AJ124" s="948"/>
      <c r="AK124" s="949" t="s">
        <v>122</v>
      </c>
      <c r="AL124" s="947"/>
      <c r="AM124" s="947"/>
      <c r="AN124" s="947"/>
      <c r="AO124" s="948"/>
      <c r="AP124" s="950" t="s">
        <v>122</v>
      </c>
      <c r="AQ124" s="951"/>
      <c r="AR124" s="951"/>
      <c r="AS124" s="951"/>
      <c r="AT124" s="952"/>
      <c r="AU124" s="1047" t="s">
        <v>454</v>
      </c>
      <c r="AV124" s="1048"/>
      <c r="AW124" s="1048"/>
      <c r="AX124" s="1048"/>
      <c r="AY124" s="1048"/>
      <c r="AZ124" s="1048"/>
      <c r="BA124" s="1048"/>
      <c r="BB124" s="1048"/>
      <c r="BC124" s="1048"/>
      <c r="BD124" s="1048"/>
      <c r="BE124" s="1048"/>
      <c r="BF124" s="1048"/>
      <c r="BG124" s="1048"/>
      <c r="BH124" s="1048"/>
      <c r="BI124" s="1048"/>
      <c r="BJ124" s="1048"/>
      <c r="BK124" s="1048"/>
      <c r="BL124" s="1048"/>
      <c r="BM124" s="1048"/>
      <c r="BN124" s="1048"/>
      <c r="BO124" s="1048"/>
      <c r="BP124" s="1049"/>
      <c r="BQ124" s="1050">
        <v>56</v>
      </c>
      <c r="BR124" s="1015"/>
      <c r="BS124" s="1015"/>
      <c r="BT124" s="1015"/>
      <c r="BU124" s="1015"/>
      <c r="BV124" s="1015">
        <v>53.8</v>
      </c>
      <c r="BW124" s="1015"/>
      <c r="BX124" s="1015"/>
      <c r="BY124" s="1015"/>
      <c r="BZ124" s="1015"/>
      <c r="CA124" s="1015">
        <v>40.799999999999997</v>
      </c>
      <c r="CB124" s="1015"/>
      <c r="CC124" s="1015"/>
      <c r="CD124" s="1015"/>
      <c r="CE124" s="1015"/>
      <c r="CF124" s="1016"/>
      <c r="CG124" s="1017"/>
      <c r="CH124" s="1017"/>
      <c r="CI124" s="1017"/>
      <c r="CJ124" s="1018"/>
      <c r="CK124" s="1000"/>
      <c r="CL124" s="1000"/>
      <c r="CM124" s="1000"/>
      <c r="CN124" s="1000"/>
      <c r="CO124" s="1001"/>
      <c r="CP124" s="1007" t="s">
        <v>455</v>
      </c>
      <c r="CQ124" s="1008"/>
      <c r="CR124" s="1008"/>
      <c r="CS124" s="1008"/>
      <c r="CT124" s="1008"/>
      <c r="CU124" s="1008"/>
      <c r="CV124" s="1008"/>
      <c r="CW124" s="1008"/>
      <c r="CX124" s="1008"/>
      <c r="CY124" s="1008"/>
      <c r="CZ124" s="1008"/>
      <c r="DA124" s="1008"/>
      <c r="DB124" s="1008"/>
      <c r="DC124" s="1008"/>
      <c r="DD124" s="1008"/>
      <c r="DE124" s="1008"/>
      <c r="DF124" s="1009"/>
      <c r="DG124" s="992">
        <v>2168425</v>
      </c>
      <c r="DH124" s="974"/>
      <c r="DI124" s="974"/>
      <c r="DJ124" s="974"/>
      <c r="DK124" s="975"/>
      <c r="DL124" s="973">
        <v>2086165</v>
      </c>
      <c r="DM124" s="974"/>
      <c r="DN124" s="974"/>
      <c r="DO124" s="974"/>
      <c r="DP124" s="975"/>
      <c r="DQ124" s="973" t="s">
        <v>122</v>
      </c>
      <c r="DR124" s="974"/>
      <c r="DS124" s="974"/>
      <c r="DT124" s="974"/>
      <c r="DU124" s="975"/>
      <c r="DV124" s="976" t="s">
        <v>122</v>
      </c>
      <c r="DW124" s="977"/>
      <c r="DX124" s="977"/>
      <c r="DY124" s="977"/>
      <c r="DZ124" s="978"/>
    </row>
    <row r="125" spans="1:130" s="212" customFormat="1" ht="26.25" customHeight="1" x14ac:dyDescent="0.2">
      <c r="A125" s="1045"/>
      <c r="B125" s="937"/>
      <c r="C125" s="910" t="s">
        <v>444</v>
      </c>
      <c r="D125" s="911"/>
      <c r="E125" s="911"/>
      <c r="F125" s="911"/>
      <c r="G125" s="911"/>
      <c r="H125" s="911"/>
      <c r="I125" s="911"/>
      <c r="J125" s="911"/>
      <c r="K125" s="911"/>
      <c r="L125" s="911"/>
      <c r="M125" s="911"/>
      <c r="N125" s="911"/>
      <c r="O125" s="911"/>
      <c r="P125" s="911"/>
      <c r="Q125" s="911"/>
      <c r="R125" s="911"/>
      <c r="S125" s="911"/>
      <c r="T125" s="911"/>
      <c r="U125" s="911"/>
      <c r="V125" s="911"/>
      <c r="W125" s="911"/>
      <c r="X125" s="911"/>
      <c r="Y125" s="911"/>
      <c r="Z125" s="912"/>
      <c r="AA125" s="946" t="s">
        <v>122</v>
      </c>
      <c r="AB125" s="947"/>
      <c r="AC125" s="947"/>
      <c r="AD125" s="947"/>
      <c r="AE125" s="948"/>
      <c r="AF125" s="949" t="s">
        <v>122</v>
      </c>
      <c r="AG125" s="947"/>
      <c r="AH125" s="947"/>
      <c r="AI125" s="947"/>
      <c r="AJ125" s="948"/>
      <c r="AK125" s="949" t="s">
        <v>122</v>
      </c>
      <c r="AL125" s="947"/>
      <c r="AM125" s="947"/>
      <c r="AN125" s="947"/>
      <c r="AO125" s="948"/>
      <c r="AP125" s="950" t="s">
        <v>122</v>
      </c>
      <c r="AQ125" s="951"/>
      <c r="AR125" s="951"/>
      <c r="AS125" s="951"/>
      <c r="AT125" s="952"/>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10" t="s">
        <v>456</v>
      </c>
      <c r="CL125" s="995"/>
      <c r="CM125" s="995"/>
      <c r="CN125" s="995"/>
      <c r="CO125" s="996"/>
      <c r="CP125" s="917" t="s">
        <v>457</v>
      </c>
      <c r="CQ125" s="885"/>
      <c r="CR125" s="885"/>
      <c r="CS125" s="885"/>
      <c r="CT125" s="885"/>
      <c r="CU125" s="885"/>
      <c r="CV125" s="885"/>
      <c r="CW125" s="885"/>
      <c r="CX125" s="885"/>
      <c r="CY125" s="885"/>
      <c r="CZ125" s="885"/>
      <c r="DA125" s="885"/>
      <c r="DB125" s="885"/>
      <c r="DC125" s="885"/>
      <c r="DD125" s="885"/>
      <c r="DE125" s="885"/>
      <c r="DF125" s="886"/>
      <c r="DG125" s="918" t="s">
        <v>122</v>
      </c>
      <c r="DH125" s="919"/>
      <c r="DI125" s="919"/>
      <c r="DJ125" s="919"/>
      <c r="DK125" s="919"/>
      <c r="DL125" s="919" t="s">
        <v>122</v>
      </c>
      <c r="DM125" s="919"/>
      <c r="DN125" s="919"/>
      <c r="DO125" s="919"/>
      <c r="DP125" s="919"/>
      <c r="DQ125" s="919" t="s">
        <v>122</v>
      </c>
      <c r="DR125" s="919"/>
      <c r="DS125" s="919"/>
      <c r="DT125" s="919"/>
      <c r="DU125" s="919"/>
      <c r="DV125" s="920" t="s">
        <v>122</v>
      </c>
      <c r="DW125" s="920"/>
      <c r="DX125" s="920"/>
      <c r="DY125" s="920"/>
      <c r="DZ125" s="921"/>
    </row>
    <row r="126" spans="1:130" s="212" customFormat="1" ht="26.25" customHeight="1" thickBot="1" x14ac:dyDescent="0.25">
      <c r="A126" s="1045"/>
      <c r="B126" s="937"/>
      <c r="C126" s="910" t="s">
        <v>446</v>
      </c>
      <c r="D126" s="911"/>
      <c r="E126" s="911"/>
      <c r="F126" s="911"/>
      <c r="G126" s="911"/>
      <c r="H126" s="911"/>
      <c r="I126" s="911"/>
      <c r="J126" s="911"/>
      <c r="K126" s="911"/>
      <c r="L126" s="911"/>
      <c r="M126" s="911"/>
      <c r="N126" s="911"/>
      <c r="O126" s="911"/>
      <c r="P126" s="911"/>
      <c r="Q126" s="911"/>
      <c r="R126" s="911"/>
      <c r="S126" s="911"/>
      <c r="T126" s="911"/>
      <c r="U126" s="911"/>
      <c r="V126" s="911"/>
      <c r="W126" s="911"/>
      <c r="X126" s="911"/>
      <c r="Y126" s="911"/>
      <c r="Z126" s="912"/>
      <c r="AA126" s="946" t="s">
        <v>122</v>
      </c>
      <c r="AB126" s="947"/>
      <c r="AC126" s="947"/>
      <c r="AD126" s="947"/>
      <c r="AE126" s="948"/>
      <c r="AF126" s="949" t="s">
        <v>122</v>
      </c>
      <c r="AG126" s="947"/>
      <c r="AH126" s="947"/>
      <c r="AI126" s="947"/>
      <c r="AJ126" s="948"/>
      <c r="AK126" s="949" t="s">
        <v>122</v>
      </c>
      <c r="AL126" s="947"/>
      <c r="AM126" s="947"/>
      <c r="AN126" s="947"/>
      <c r="AO126" s="948"/>
      <c r="AP126" s="950" t="s">
        <v>122</v>
      </c>
      <c r="AQ126" s="951"/>
      <c r="AR126" s="951"/>
      <c r="AS126" s="951"/>
      <c r="AT126" s="952"/>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1"/>
      <c r="CL126" s="998"/>
      <c r="CM126" s="998"/>
      <c r="CN126" s="998"/>
      <c r="CO126" s="999"/>
      <c r="CP126" s="910" t="s">
        <v>458</v>
      </c>
      <c r="CQ126" s="911"/>
      <c r="CR126" s="911"/>
      <c r="CS126" s="911"/>
      <c r="CT126" s="911"/>
      <c r="CU126" s="911"/>
      <c r="CV126" s="911"/>
      <c r="CW126" s="911"/>
      <c r="CX126" s="911"/>
      <c r="CY126" s="911"/>
      <c r="CZ126" s="911"/>
      <c r="DA126" s="911"/>
      <c r="DB126" s="911"/>
      <c r="DC126" s="911"/>
      <c r="DD126" s="911"/>
      <c r="DE126" s="911"/>
      <c r="DF126" s="912"/>
      <c r="DG126" s="913" t="s">
        <v>122</v>
      </c>
      <c r="DH126" s="914"/>
      <c r="DI126" s="914"/>
      <c r="DJ126" s="914"/>
      <c r="DK126" s="914"/>
      <c r="DL126" s="914" t="s">
        <v>122</v>
      </c>
      <c r="DM126" s="914"/>
      <c r="DN126" s="914"/>
      <c r="DO126" s="914"/>
      <c r="DP126" s="914"/>
      <c r="DQ126" s="914" t="s">
        <v>122</v>
      </c>
      <c r="DR126" s="914"/>
      <c r="DS126" s="914"/>
      <c r="DT126" s="914"/>
      <c r="DU126" s="914"/>
      <c r="DV126" s="915" t="s">
        <v>122</v>
      </c>
      <c r="DW126" s="915"/>
      <c r="DX126" s="915"/>
      <c r="DY126" s="915"/>
      <c r="DZ126" s="916"/>
    </row>
    <row r="127" spans="1:130" s="212" customFormat="1" ht="26.25" customHeight="1" x14ac:dyDescent="0.2">
      <c r="A127" s="1046"/>
      <c r="B127" s="939"/>
      <c r="C127" s="961" t="s">
        <v>459</v>
      </c>
      <c r="D127" s="953"/>
      <c r="E127" s="953"/>
      <c r="F127" s="953"/>
      <c r="G127" s="953"/>
      <c r="H127" s="953"/>
      <c r="I127" s="953"/>
      <c r="J127" s="953"/>
      <c r="K127" s="953"/>
      <c r="L127" s="953"/>
      <c r="M127" s="953"/>
      <c r="N127" s="953"/>
      <c r="O127" s="953"/>
      <c r="P127" s="953"/>
      <c r="Q127" s="953"/>
      <c r="R127" s="953"/>
      <c r="S127" s="953"/>
      <c r="T127" s="953"/>
      <c r="U127" s="953"/>
      <c r="V127" s="953"/>
      <c r="W127" s="953"/>
      <c r="X127" s="953"/>
      <c r="Y127" s="953"/>
      <c r="Z127" s="954"/>
      <c r="AA127" s="946">
        <v>200</v>
      </c>
      <c r="AB127" s="947"/>
      <c r="AC127" s="947"/>
      <c r="AD127" s="947"/>
      <c r="AE127" s="948"/>
      <c r="AF127" s="949">
        <v>150</v>
      </c>
      <c r="AG127" s="947"/>
      <c r="AH127" s="947"/>
      <c r="AI127" s="947"/>
      <c r="AJ127" s="948"/>
      <c r="AK127" s="949">
        <v>100</v>
      </c>
      <c r="AL127" s="947"/>
      <c r="AM127" s="947"/>
      <c r="AN127" s="947"/>
      <c r="AO127" s="948"/>
      <c r="AP127" s="950">
        <v>0</v>
      </c>
      <c r="AQ127" s="951"/>
      <c r="AR127" s="951"/>
      <c r="AS127" s="951"/>
      <c r="AT127" s="952"/>
      <c r="AU127" s="214"/>
      <c r="AV127" s="214"/>
      <c r="AW127" s="214"/>
      <c r="AX127" s="1019" t="s">
        <v>460</v>
      </c>
      <c r="AY127" s="1020"/>
      <c r="AZ127" s="1020"/>
      <c r="BA127" s="1020"/>
      <c r="BB127" s="1020"/>
      <c r="BC127" s="1020"/>
      <c r="BD127" s="1020"/>
      <c r="BE127" s="1021"/>
      <c r="BF127" s="1022" t="s">
        <v>461</v>
      </c>
      <c r="BG127" s="1020"/>
      <c r="BH127" s="1020"/>
      <c r="BI127" s="1020"/>
      <c r="BJ127" s="1020"/>
      <c r="BK127" s="1020"/>
      <c r="BL127" s="1021"/>
      <c r="BM127" s="1022" t="s">
        <v>462</v>
      </c>
      <c r="BN127" s="1020"/>
      <c r="BO127" s="1020"/>
      <c r="BP127" s="1020"/>
      <c r="BQ127" s="1020"/>
      <c r="BR127" s="1020"/>
      <c r="BS127" s="1021"/>
      <c r="BT127" s="1022" t="s">
        <v>463</v>
      </c>
      <c r="BU127" s="1020"/>
      <c r="BV127" s="1020"/>
      <c r="BW127" s="1020"/>
      <c r="BX127" s="1020"/>
      <c r="BY127" s="1020"/>
      <c r="BZ127" s="1043"/>
      <c r="CA127" s="214"/>
      <c r="CB127" s="214"/>
      <c r="CC127" s="214"/>
      <c r="CD127" s="237"/>
      <c r="CE127" s="237"/>
      <c r="CF127" s="237"/>
      <c r="CG127" s="214"/>
      <c r="CH127" s="214"/>
      <c r="CI127" s="214"/>
      <c r="CJ127" s="236"/>
      <c r="CK127" s="1011"/>
      <c r="CL127" s="998"/>
      <c r="CM127" s="998"/>
      <c r="CN127" s="998"/>
      <c r="CO127" s="999"/>
      <c r="CP127" s="910" t="s">
        <v>464</v>
      </c>
      <c r="CQ127" s="911"/>
      <c r="CR127" s="911"/>
      <c r="CS127" s="911"/>
      <c r="CT127" s="911"/>
      <c r="CU127" s="911"/>
      <c r="CV127" s="911"/>
      <c r="CW127" s="911"/>
      <c r="CX127" s="911"/>
      <c r="CY127" s="911"/>
      <c r="CZ127" s="911"/>
      <c r="DA127" s="911"/>
      <c r="DB127" s="911"/>
      <c r="DC127" s="911"/>
      <c r="DD127" s="911"/>
      <c r="DE127" s="911"/>
      <c r="DF127" s="912"/>
      <c r="DG127" s="913" t="s">
        <v>122</v>
      </c>
      <c r="DH127" s="914"/>
      <c r="DI127" s="914"/>
      <c r="DJ127" s="914"/>
      <c r="DK127" s="914"/>
      <c r="DL127" s="914" t="s">
        <v>122</v>
      </c>
      <c r="DM127" s="914"/>
      <c r="DN127" s="914"/>
      <c r="DO127" s="914"/>
      <c r="DP127" s="914"/>
      <c r="DQ127" s="914" t="s">
        <v>122</v>
      </c>
      <c r="DR127" s="914"/>
      <c r="DS127" s="914"/>
      <c r="DT127" s="914"/>
      <c r="DU127" s="914"/>
      <c r="DV127" s="915" t="s">
        <v>122</v>
      </c>
      <c r="DW127" s="915"/>
      <c r="DX127" s="915"/>
      <c r="DY127" s="915"/>
      <c r="DZ127" s="916"/>
    </row>
    <row r="128" spans="1:130" s="212" customFormat="1" ht="26.25" customHeight="1" thickBot="1" x14ac:dyDescent="0.25">
      <c r="A128" s="1029" t="s">
        <v>465</v>
      </c>
      <c r="B128" s="1030"/>
      <c r="C128" s="1030"/>
      <c r="D128" s="1030"/>
      <c r="E128" s="1030"/>
      <c r="F128" s="1030"/>
      <c r="G128" s="1030"/>
      <c r="H128" s="1030"/>
      <c r="I128" s="1030"/>
      <c r="J128" s="1030"/>
      <c r="K128" s="1030"/>
      <c r="L128" s="1030"/>
      <c r="M128" s="1030"/>
      <c r="N128" s="1030"/>
      <c r="O128" s="1030"/>
      <c r="P128" s="1030"/>
      <c r="Q128" s="1030"/>
      <c r="R128" s="1030"/>
      <c r="S128" s="1030"/>
      <c r="T128" s="1030"/>
      <c r="U128" s="1030"/>
      <c r="V128" s="1030"/>
      <c r="W128" s="1031" t="s">
        <v>466</v>
      </c>
      <c r="X128" s="1031"/>
      <c r="Y128" s="1031"/>
      <c r="Z128" s="1032"/>
      <c r="AA128" s="1033">
        <v>84584</v>
      </c>
      <c r="AB128" s="1034"/>
      <c r="AC128" s="1034"/>
      <c r="AD128" s="1034"/>
      <c r="AE128" s="1035"/>
      <c r="AF128" s="1036">
        <v>76538</v>
      </c>
      <c r="AG128" s="1034"/>
      <c r="AH128" s="1034"/>
      <c r="AI128" s="1034"/>
      <c r="AJ128" s="1035"/>
      <c r="AK128" s="1036">
        <v>83719</v>
      </c>
      <c r="AL128" s="1034"/>
      <c r="AM128" s="1034"/>
      <c r="AN128" s="1034"/>
      <c r="AO128" s="1035"/>
      <c r="AP128" s="1037"/>
      <c r="AQ128" s="1038"/>
      <c r="AR128" s="1038"/>
      <c r="AS128" s="1038"/>
      <c r="AT128" s="1039"/>
      <c r="AU128" s="214"/>
      <c r="AV128" s="214"/>
      <c r="AW128" s="214"/>
      <c r="AX128" s="884" t="s">
        <v>467</v>
      </c>
      <c r="AY128" s="885"/>
      <c r="AZ128" s="885"/>
      <c r="BA128" s="885"/>
      <c r="BB128" s="885"/>
      <c r="BC128" s="885"/>
      <c r="BD128" s="885"/>
      <c r="BE128" s="886"/>
      <c r="BF128" s="1040" t="s">
        <v>122</v>
      </c>
      <c r="BG128" s="1041"/>
      <c r="BH128" s="1041"/>
      <c r="BI128" s="1041"/>
      <c r="BJ128" s="1041"/>
      <c r="BK128" s="1041"/>
      <c r="BL128" s="1042"/>
      <c r="BM128" s="1040">
        <v>14.22</v>
      </c>
      <c r="BN128" s="1041"/>
      <c r="BO128" s="1041"/>
      <c r="BP128" s="1041"/>
      <c r="BQ128" s="1041"/>
      <c r="BR128" s="1041"/>
      <c r="BS128" s="1042"/>
      <c r="BT128" s="1040">
        <v>20</v>
      </c>
      <c r="BU128" s="1041"/>
      <c r="BV128" s="1041"/>
      <c r="BW128" s="1041"/>
      <c r="BX128" s="1041"/>
      <c r="BY128" s="1041"/>
      <c r="BZ128" s="1064"/>
      <c r="CA128" s="237"/>
      <c r="CB128" s="237"/>
      <c r="CC128" s="237"/>
      <c r="CD128" s="237"/>
      <c r="CE128" s="237"/>
      <c r="CF128" s="237"/>
      <c r="CG128" s="214"/>
      <c r="CH128" s="214"/>
      <c r="CI128" s="214"/>
      <c r="CJ128" s="236"/>
      <c r="CK128" s="1012"/>
      <c r="CL128" s="1013"/>
      <c r="CM128" s="1013"/>
      <c r="CN128" s="1013"/>
      <c r="CO128" s="1014"/>
      <c r="CP128" s="1023" t="s">
        <v>468</v>
      </c>
      <c r="CQ128" s="714"/>
      <c r="CR128" s="714"/>
      <c r="CS128" s="714"/>
      <c r="CT128" s="714"/>
      <c r="CU128" s="714"/>
      <c r="CV128" s="714"/>
      <c r="CW128" s="714"/>
      <c r="CX128" s="714"/>
      <c r="CY128" s="714"/>
      <c r="CZ128" s="714"/>
      <c r="DA128" s="714"/>
      <c r="DB128" s="714"/>
      <c r="DC128" s="714"/>
      <c r="DD128" s="714"/>
      <c r="DE128" s="714"/>
      <c r="DF128" s="1024"/>
      <c r="DG128" s="1025" t="s">
        <v>122</v>
      </c>
      <c r="DH128" s="1026"/>
      <c r="DI128" s="1026"/>
      <c r="DJ128" s="1026"/>
      <c r="DK128" s="1026"/>
      <c r="DL128" s="1026" t="s">
        <v>122</v>
      </c>
      <c r="DM128" s="1026"/>
      <c r="DN128" s="1026"/>
      <c r="DO128" s="1026"/>
      <c r="DP128" s="1026"/>
      <c r="DQ128" s="1026" t="s">
        <v>122</v>
      </c>
      <c r="DR128" s="1026"/>
      <c r="DS128" s="1026"/>
      <c r="DT128" s="1026"/>
      <c r="DU128" s="1026"/>
      <c r="DV128" s="1027" t="s">
        <v>122</v>
      </c>
      <c r="DW128" s="1027"/>
      <c r="DX128" s="1027"/>
      <c r="DY128" s="1027"/>
      <c r="DZ128" s="1028"/>
    </row>
    <row r="129" spans="1:131" s="212" customFormat="1" ht="26.25" customHeight="1" x14ac:dyDescent="0.2">
      <c r="A129" s="922" t="s">
        <v>102</v>
      </c>
      <c r="B129" s="923"/>
      <c r="C129" s="923"/>
      <c r="D129" s="923"/>
      <c r="E129" s="923"/>
      <c r="F129" s="923"/>
      <c r="G129" s="923"/>
      <c r="H129" s="923"/>
      <c r="I129" s="923"/>
      <c r="J129" s="923"/>
      <c r="K129" s="923"/>
      <c r="L129" s="923"/>
      <c r="M129" s="923"/>
      <c r="N129" s="923"/>
      <c r="O129" s="923"/>
      <c r="P129" s="923"/>
      <c r="Q129" s="923"/>
      <c r="R129" s="923"/>
      <c r="S129" s="923"/>
      <c r="T129" s="923"/>
      <c r="U129" s="923"/>
      <c r="V129" s="923"/>
      <c r="W129" s="1058" t="s">
        <v>469</v>
      </c>
      <c r="X129" s="1059"/>
      <c r="Y129" s="1059"/>
      <c r="Z129" s="1060"/>
      <c r="AA129" s="946">
        <v>6391677</v>
      </c>
      <c r="AB129" s="947"/>
      <c r="AC129" s="947"/>
      <c r="AD129" s="947"/>
      <c r="AE129" s="948"/>
      <c r="AF129" s="949">
        <v>6413795</v>
      </c>
      <c r="AG129" s="947"/>
      <c r="AH129" s="947"/>
      <c r="AI129" s="947"/>
      <c r="AJ129" s="948"/>
      <c r="AK129" s="949">
        <v>6538211</v>
      </c>
      <c r="AL129" s="947"/>
      <c r="AM129" s="947"/>
      <c r="AN129" s="947"/>
      <c r="AO129" s="948"/>
      <c r="AP129" s="1061"/>
      <c r="AQ129" s="1062"/>
      <c r="AR129" s="1062"/>
      <c r="AS129" s="1062"/>
      <c r="AT129" s="1063"/>
      <c r="AU129" s="215"/>
      <c r="AV129" s="215"/>
      <c r="AW129" s="215"/>
      <c r="AX129" s="1053" t="s">
        <v>470</v>
      </c>
      <c r="AY129" s="911"/>
      <c r="AZ129" s="911"/>
      <c r="BA129" s="911"/>
      <c r="BB129" s="911"/>
      <c r="BC129" s="911"/>
      <c r="BD129" s="911"/>
      <c r="BE129" s="912"/>
      <c r="BF129" s="1054" t="s">
        <v>122</v>
      </c>
      <c r="BG129" s="1055"/>
      <c r="BH129" s="1055"/>
      <c r="BI129" s="1055"/>
      <c r="BJ129" s="1055"/>
      <c r="BK129" s="1055"/>
      <c r="BL129" s="1056"/>
      <c r="BM129" s="1054">
        <v>19.22</v>
      </c>
      <c r="BN129" s="1055"/>
      <c r="BO129" s="1055"/>
      <c r="BP129" s="1055"/>
      <c r="BQ129" s="1055"/>
      <c r="BR129" s="1055"/>
      <c r="BS129" s="1056"/>
      <c r="BT129" s="1054">
        <v>30</v>
      </c>
      <c r="BU129" s="1055"/>
      <c r="BV129" s="1055"/>
      <c r="BW129" s="1055"/>
      <c r="BX129" s="1055"/>
      <c r="BY129" s="1055"/>
      <c r="BZ129" s="1057"/>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22" t="s">
        <v>471</v>
      </c>
      <c r="B130" s="923"/>
      <c r="C130" s="923"/>
      <c r="D130" s="923"/>
      <c r="E130" s="923"/>
      <c r="F130" s="923"/>
      <c r="G130" s="923"/>
      <c r="H130" s="923"/>
      <c r="I130" s="923"/>
      <c r="J130" s="923"/>
      <c r="K130" s="923"/>
      <c r="L130" s="923"/>
      <c r="M130" s="923"/>
      <c r="N130" s="923"/>
      <c r="O130" s="923"/>
      <c r="P130" s="923"/>
      <c r="Q130" s="923"/>
      <c r="R130" s="923"/>
      <c r="S130" s="923"/>
      <c r="T130" s="923"/>
      <c r="U130" s="923"/>
      <c r="V130" s="923"/>
      <c r="W130" s="1058" t="s">
        <v>472</v>
      </c>
      <c r="X130" s="1059"/>
      <c r="Y130" s="1059"/>
      <c r="Z130" s="1060"/>
      <c r="AA130" s="946">
        <v>1049816</v>
      </c>
      <c r="AB130" s="947"/>
      <c r="AC130" s="947"/>
      <c r="AD130" s="947"/>
      <c r="AE130" s="948"/>
      <c r="AF130" s="949">
        <v>1016546</v>
      </c>
      <c r="AG130" s="947"/>
      <c r="AH130" s="947"/>
      <c r="AI130" s="947"/>
      <c r="AJ130" s="948"/>
      <c r="AK130" s="949">
        <v>991283</v>
      </c>
      <c r="AL130" s="947"/>
      <c r="AM130" s="947"/>
      <c r="AN130" s="947"/>
      <c r="AO130" s="948"/>
      <c r="AP130" s="1061"/>
      <c r="AQ130" s="1062"/>
      <c r="AR130" s="1062"/>
      <c r="AS130" s="1062"/>
      <c r="AT130" s="1063"/>
      <c r="AU130" s="215"/>
      <c r="AV130" s="215"/>
      <c r="AW130" s="215"/>
      <c r="AX130" s="1053" t="s">
        <v>473</v>
      </c>
      <c r="AY130" s="911"/>
      <c r="AZ130" s="911"/>
      <c r="BA130" s="911"/>
      <c r="BB130" s="911"/>
      <c r="BC130" s="911"/>
      <c r="BD130" s="911"/>
      <c r="BE130" s="912"/>
      <c r="BF130" s="1089">
        <v>14</v>
      </c>
      <c r="BG130" s="1090"/>
      <c r="BH130" s="1090"/>
      <c r="BI130" s="1090"/>
      <c r="BJ130" s="1090"/>
      <c r="BK130" s="1090"/>
      <c r="BL130" s="1091"/>
      <c r="BM130" s="1089">
        <v>25</v>
      </c>
      <c r="BN130" s="1090"/>
      <c r="BO130" s="1090"/>
      <c r="BP130" s="1090"/>
      <c r="BQ130" s="1090"/>
      <c r="BR130" s="1090"/>
      <c r="BS130" s="1091"/>
      <c r="BT130" s="1089">
        <v>35</v>
      </c>
      <c r="BU130" s="1090"/>
      <c r="BV130" s="1090"/>
      <c r="BW130" s="1090"/>
      <c r="BX130" s="1090"/>
      <c r="BY130" s="1090"/>
      <c r="BZ130" s="1092"/>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093"/>
      <c r="B131" s="1094"/>
      <c r="C131" s="1094"/>
      <c r="D131" s="1094"/>
      <c r="E131" s="1094"/>
      <c r="F131" s="1094"/>
      <c r="G131" s="1094"/>
      <c r="H131" s="1094"/>
      <c r="I131" s="1094"/>
      <c r="J131" s="1094"/>
      <c r="K131" s="1094"/>
      <c r="L131" s="1094"/>
      <c r="M131" s="1094"/>
      <c r="N131" s="1094"/>
      <c r="O131" s="1094"/>
      <c r="P131" s="1094"/>
      <c r="Q131" s="1094"/>
      <c r="R131" s="1094"/>
      <c r="S131" s="1094"/>
      <c r="T131" s="1094"/>
      <c r="U131" s="1094"/>
      <c r="V131" s="1094"/>
      <c r="W131" s="1095" t="s">
        <v>474</v>
      </c>
      <c r="X131" s="1096"/>
      <c r="Y131" s="1096"/>
      <c r="Z131" s="1097"/>
      <c r="AA131" s="992">
        <v>5341861</v>
      </c>
      <c r="AB131" s="974"/>
      <c r="AC131" s="974"/>
      <c r="AD131" s="974"/>
      <c r="AE131" s="975"/>
      <c r="AF131" s="973">
        <v>5397249</v>
      </c>
      <c r="AG131" s="974"/>
      <c r="AH131" s="974"/>
      <c r="AI131" s="974"/>
      <c r="AJ131" s="975"/>
      <c r="AK131" s="973">
        <v>5546928</v>
      </c>
      <c r="AL131" s="974"/>
      <c r="AM131" s="974"/>
      <c r="AN131" s="974"/>
      <c r="AO131" s="975"/>
      <c r="AP131" s="1098"/>
      <c r="AQ131" s="1099"/>
      <c r="AR131" s="1099"/>
      <c r="AS131" s="1099"/>
      <c r="AT131" s="1100"/>
      <c r="AU131" s="215"/>
      <c r="AV131" s="215"/>
      <c r="AW131" s="215"/>
      <c r="AX131" s="1071" t="s">
        <v>475</v>
      </c>
      <c r="AY131" s="714"/>
      <c r="AZ131" s="714"/>
      <c r="BA131" s="714"/>
      <c r="BB131" s="714"/>
      <c r="BC131" s="714"/>
      <c r="BD131" s="714"/>
      <c r="BE131" s="1024"/>
      <c r="BF131" s="1072">
        <v>40.799999999999997</v>
      </c>
      <c r="BG131" s="1073"/>
      <c r="BH131" s="1073"/>
      <c r="BI131" s="1073"/>
      <c r="BJ131" s="1073"/>
      <c r="BK131" s="1073"/>
      <c r="BL131" s="1074"/>
      <c r="BM131" s="1072">
        <v>350</v>
      </c>
      <c r="BN131" s="1073"/>
      <c r="BO131" s="1073"/>
      <c r="BP131" s="1073"/>
      <c r="BQ131" s="1073"/>
      <c r="BR131" s="1073"/>
      <c r="BS131" s="1074"/>
      <c r="BT131" s="1075"/>
      <c r="BU131" s="1076"/>
      <c r="BV131" s="1076"/>
      <c r="BW131" s="1076"/>
      <c r="BX131" s="1076"/>
      <c r="BY131" s="1076"/>
      <c r="BZ131" s="1077"/>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078" t="s">
        <v>476</v>
      </c>
      <c r="B132" s="1079"/>
      <c r="C132" s="1079"/>
      <c r="D132" s="1079"/>
      <c r="E132" s="1079"/>
      <c r="F132" s="1079"/>
      <c r="G132" s="1079"/>
      <c r="H132" s="1079"/>
      <c r="I132" s="1079"/>
      <c r="J132" s="1079"/>
      <c r="K132" s="1079"/>
      <c r="L132" s="1079"/>
      <c r="M132" s="1079"/>
      <c r="N132" s="1079"/>
      <c r="O132" s="1079"/>
      <c r="P132" s="1079"/>
      <c r="Q132" s="1079"/>
      <c r="R132" s="1079"/>
      <c r="S132" s="1079"/>
      <c r="T132" s="1079"/>
      <c r="U132" s="1079"/>
      <c r="V132" s="1082" t="s">
        <v>477</v>
      </c>
      <c r="W132" s="1082"/>
      <c r="X132" s="1082"/>
      <c r="Y132" s="1082"/>
      <c r="Z132" s="1083"/>
      <c r="AA132" s="1084">
        <v>14.96201417</v>
      </c>
      <c r="AB132" s="1085"/>
      <c r="AC132" s="1085"/>
      <c r="AD132" s="1085"/>
      <c r="AE132" s="1086"/>
      <c r="AF132" s="1087">
        <v>13.20750627</v>
      </c>
      <c r="AG132" s="1085"/>
      <c r="AH132" s="1085"/>
      <c r="AI132" s="1085"/>
      <c r="AJ132" s="1086"/>
      <c r="AK132" s="1087">
        <v>13.91121356</v>
      </c>
      <c r="AL132" s="1085"/>
      <c r="AM132" s="1085"/>
      <c r="AN132" s="1085"/>
      <c r="AO132" s="1086"/>
      <c r="AP132" s="989"/>
      <c r="AQ132" s="990"/>
      <c r="AR132" s="990"/>
      <c r="AS132" s="990"/>
      <c r="AT132" s="1088"/>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080"/>
      <c r="B133" s="1081"/>
      <c r="C133" s="1081"/>
      <c r="D133" s="1081"/>
      <c r="E133" s="1081"/>
      <c r="F133" s="1081"/>
      <c r="G133" s="1081"/>
      <c r="H133" s="1081"/>
      <c r="I133" s="1081"/>
      <c r="J133" s="1081"/>
      <c r="K133" s="1081"/>
      <c r="L133" s="1081"/>
      <c r="M133" s="1081"/>
      <c r="N133" s="1081"/>
      <c r="O133" s="1081"/>
      <c r="P133" s="1081"/>
      <c r="Q133" s="1081"/>
      <c r="R133" s="1081"/>
      <c r="S133" s="1081"/>
      <c r="T133" s="1081"/>
      <c r="U133" s="1081"/>
      <c r="V133" s="1065" t="s">
        <v>478</v>
      </c>
      <c r="W133" s="1065"/>
      <c r="X133" s="1065"/>
      <c r="Y133" s="1065"/>
      <c r="Z133" s="1066"/>
      <c r="AA133" s="1067">
        <v>14.8</v>
      </c>
      <c r="AB133" s="1068"/>
      <c r="AC133" s="1068"/>
      <c r="AD133" s="1068"/>
      <c r="AE133" s="1069"/>
      <c r="AF133" s="1067">
        <v>14.2</v>
      </c>
      <c r="AG133" s="1068"/>
      <c r="AH133" s="1068"/>
      <c r="AI133" s="1068"/>
      <c r="AJ133" s="1069"/>
      <c r="AK133" s="1067">
        <v>14</v>
      </c>
      <c r="AL133" s="1068"/>
      <c r="AM133" s="1068"/>
      <c r="AN133" s="1068"/>
      <c r="AO133" s="1069"/>
      <c r="AP133" s="1016"/>
      <c r="AQ133" s="1017"/>
      <c r="AR133" s="1017"/>
      <c r="AS133" s="1017"/>
      <c r="AT133" s="1070"/>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PMNYNaaWD6K4YnLIzgc4FXDtYSE91Hf3AiRYoLcf07eu3CmXZgaBpe6HPGahq5vDQZ46skaIGu5TBxBQhGqXHg==" saltValue="yhtB45Zu69M+Jh5A2AOh/Q==" spinCount="100000" sheet="1" objects="1" scenarios="1" formatRows="0"/>
  <mergeCells count="2034">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2:AY32"/>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115" zoomScaleNormal="85" zoomScaleSheetLayoutView="115" workbookViewId="0">
      <selection activeCell="W9" sqref="W9:AL11"/>
    </sheetView>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479</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6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nFw/YT803aKCSEYT6RzG4wIAu7joPo7JMA08sU7U+2KlIe7jW3IAtmfL8OAXi8ndK7Tbk48XM16u37ReTR8/2Q==" saltValue="i8CjsgkY6lZrEzM//qMSiw=="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115" zoomScaleNormal="115" zoomScaleSheetLayoutView="55" workbookViewId="0">
      <selection activeCell="W9" sqref="W9:AL11"/>
    </sheetView>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6IlI7TlYIScOSBBn4FvukuY8NqTJ8VcNk5xjqxL+dbduXgO7fq6TyzKoksOnYdgdQLS+kSWWCFGF5WRQGqW4Mg==" saltValue="HG1K5INN28eGdSu95t/vZw==" spinCount="100000" sheet="1" objects="1" scenarios="1"/>
  <dataConsolidate/>
  <phoneticPr fontId="2"/>
  <printOptions horizontalCentered="1" verticalCentered="1"/>
  <pageMargins left="0" right="0" top="0" bottom="0" header="0" footer="0"/>
  <pageSetup paperSize="9" scale="46" orientation="landscape"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election activeCell="W9" sqref="W9:AL11"/>
    </sheetView>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480</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481</v>
      </c>
      <c r="AL6" s="248"/>
      <c r="AM6" s="248"/>
      <c r="AN6" s="248"/>
    </row>
    <row r="7" spans="1:46" ht="13.5" customHeight="1" x14ac:dyDescent="0.2">
      <c r="A7" s="247"/>
      <c r="AK7" s="250"/>
      <c r="AL7" s="251"/>
      <c r="AM7" s="251"/>
      <c r="AN7" s="252"/>
      <c r="AO7" s="1102" t="s">
        <v>482</v>
      </c>
      <c r="AP7" s="253"/>
      <c r="AQ7" s="254" t="s">
        <v>483</v>
      </c>
      <c r="AR7" s="255"/>
    </row>
    <row r="8" spans="1:46" ht="13.2" x14ac:dyDescent="0.2">
      <c r="A8" s="247"/>
      <c r="AK8" s="256"/>
      <c r="AL8" s="257"/>
      <c r="AM8" s="257"/>
      <c r="AN8" s="258"/>
      <c r="AO8" s="1103"/>
      <c r="AP8" s="259" t="s">
        <v>484</v>
      </c>
      <c r="AQ8" s="260" t="s">
        <v>485</v>
      </c>
      <c r="AR8" s="261" t="s">
        <v>486</v>
      </c>
    </row>
    <row r="9" spans="1:46" ht="13.2" x14ac:dyDescent="0.2">
      <c r="A9" s="247"/>
      <c r="AK9" s="1104" t="s">
        <v>487</v>
      </c>
      <c r="AL9" s="1105"/>
      <c r="AM9" s="1105"/>
      <c r="AN9" s="1106"/>
      <c r="AO9" s="262">
        <v>1616536</v>
      </c>
      <c r="AP9" s="262">
        <v>86645</v>
      </c>
      <c r="AQ9" s="263">
        <v>110873</v>
      </c>
      <c r="AR9" s="264">
        <v>-21.9</v>
      </c>
    </row>
    <row r="10" spans="1:46" ht="13.5" customHeight="1" x14ac:dyDescent="0.2">
      <c r="A10" s="247"/>
      <c r="AK10" s="1104" t="s">
        <v>488</v>
      </c>
      <c r="AL10" s="1105"/>
      <c r="AM10" s="1105"/>
      <c r="AN10" s="1106"/>
      <c r="AO10" s="265">
        <v>214894</v>
      </c>
      <c r="AP10" s="265">
        <v>11518</v>
      </c>
      <c r="AQ10" s="266">
        <v>12701</v>
      </c>
      <c r="AR10" s="267">
        <v>-9.3000000000000007</v>
      </c>
    </row>
    <row r="11" spans="1:46" ht="13.5" customHeight="1" x14ac:dyDescent="0.2">
      <c r="A11" s="247"/>
      <c r="AK11" s="1104" t="s">
        <v>489</v>
      </c>
      <c r="AL11" s="1105"/>
      <c r="AM11" s="1105"/>
      <c r="AN11" s="1106"/>
      <c r="AO11" s="265" t="s">
        <v>490</v>
      </c>
      <c r="AP11" s="265" t="s">
        <v>490</v>
      </c>
      <c r="AQ11" s="266">
        <v>1473</v>
      </c>
      <c r="AR11" s="267" t="s">
        <v>490</v>
      </c>
    </row>
    <row r="12" spans="1:46" ht="13.5" customHeight="1" x14ac:dyDescent="0.2">
      <c r="A12" s="247"/>
      <c r="AK12" s="1104" t="s">
        <v>491</v>
      </c>
      <c r="AL12" s="1105"/>
      <c r="AM12" s="1105"/>
      <c r="AN12" s="1106"/>
      <c r="AO12" s="265" t="s">
        <v>490</v>
      </c>
      <c r="AP12" s="265" t="s">
        <v>490</v>
      </c>
      <c r="AQ12" s="266">
        <v>4</v>
      </c>
      <c r="AR12" s="267" t="s">
        <v>490</v>
      </c>
    </row>
    <row r="13" spans="1:46" ht="13.5" customHeight="1" x14ac:dyDescent="0.2">
      <c r="A13" s="247"/>
      <c r="AK13" s="1104" t="s">
        <v>492</v>
      </c>
      <c r="AL13" s="1105"/>
      <c r="AM13" s="1105"/>
      <c r="AN13" s="1106"/>
      <c r="AO13" s="265">
        <v>90955</v>
      </c>
      <c r="AP13" s="265">
        <v>4875</v>
      </c>
      <c r="AQ13" s="266">
        <v>3598</v>
      </c>
      <c r="AR13" s="267">
        <v>35.5</v>
      </c>
    </row>
    <row r="14" spans="1:46" ht="13.5" customHeight="1" x14ac:dyDescent="0.2">
      <c r="A14" s="247"/>
      <c r="AK14" s="1104" t="s">
        <v>493</v>
      </c>
      <c r="AL14" s="1105"/>
      <c r="AM14" s="1105"/>
      <c r="AN14" s="1106"/>
      <c r="AO14" s="265">
        <v>8896</v>
      </c>
      <c r="AP14" s="265">
        <v>477</v>
      </c>
      <c r="AQ14" s="266">
        <v>2175</v>
      </c>
      <c r="AR14" s="267">
        <v>-78.099999999999994</v>
      </c>
    </row>
    <row r="15" spans="1:46" ht="13.5" customHeight="1" x14ac:dyDescent="0.2">
      <c r="A15" s="247"/>
      <c r="AK15" s="1107" t="s">
        <v>494</v>
      </c>
      <c r="AL15" s="1108"/>
      <c r="AM15" s="1108"/>
      <c r="AN15" s="1109"/>
      <c r="AO15" s="265">
        <v>-97001</v>
      </c>
      <c r="AP15" s="265">
        <v>-5199</v>
      </c>
      <c r="AQ15" s="266">
        <v>-6566</v>
      </c>
      <c r="AR15" s="267">
        <v>-20.8</v>
      </c>
    </row>
    <row r="16" spans="1:46" ht="13.2" x14ac:dyDescent="0.2">
      <c r="A16" s="247"/>
      <c r="AK16" s="1107" t="s">
        <v>178</v>
      </c>
      <c r="AL16" s="1108"/>
      <c r="AM16" s="1108"/>
      <c r="AN16" s="1109"/>
      <c r="AO16" s="265">
        <v>1834280</v>
      </c>
      <c r="AP16" s="265">
        <v>98316</v>
      </c>
      <c r="AQ16" s="266">
        <v>124259</v>
      </c>
      <c r="AR16" s="267">
        <v>-20.9</v>
      </c>
    </row>
    <row r="17" spans="1:46" ht="13.2" x14ac:dyDescent="0.2">
      <c r="A17" s="247"/>
    </row>
    <row r="18" spans="1:46" ht="13.2" x14ac:dyDescent="0.2">
      <c r="A18" s="247"/>
      <c r="AQ18" s="268"/>
      <c r="AR18" s="268"/>
    </row>
    <row r="19" spans="1:46" ht="13.2" x14ac:dyDescent="0.2">
      <c r="A19" s="247"/>
      <c r="AK19" s="243" t="s">
        <v>495</v>
      </c>
    </row>
    <row r="20" spans="1:46" ht="13.2" x14ac:dyDescent="0.2">
      <c r="A20" s="247"/>
      <c r="AK20" s="269"/>
      <c r="AL20" s="270"/>
      <c r="AM20" s="270"/>
      <c r="AN20" s="271"/>
      <c r="AO20" s="272" t="s">
        <v>496</v>
      </c>
      <c r="AP20" s="273" t="s">
        <v>497</v>
      </c>
      <c r="AQ20" s="274" t="s">
        <v>498</v>
      </c>
      <c r="AR20" s="275"/>
    </row>
    <row r="21" spans="1:46" s="248" customFormat="1" ht="13.2" x14ac:dyDescent="0.2">
      <c r="A21" s="276"/>
      <c r="AK21" s="1110" t="s">
        <v>499</v>
      </c>
      <c r="AL21" s="1111"/>
      <c r="AM21" s="1111"/>
      <c r="AN21" s="1112"/>
      <c r="AO21" s="277">
        <v>7.61</v>
      </c>
      <c r="AP21" s="278">
        <v>10.18</v>
      </c>
      <c r="AQ21" s="279">
        <v>-2.57</v>
      </c>
      <c r="AS21" s="280"/>
      <c r="AT21" s="276"/>
    </row>
    <row r="22" spans="1:46" s="248" customFormat="1" ht="13.2" x14ac:dyDescent="0.2">
      <c r="A22" s="276"/>
      <c r="AK22" s="1110" t="s">
        <v>500</v>
      </c>
      <c r="AL22" s="1111"/>
      <c r="AM22" s="1111"/>
      <c r="AN22" s="1112"/>
      <c r="AO22" s="281">
        <v>93.8</v>
      </c>
      <c r="AP22" s="282">
        <v>96.1</v>
      </c>
      <c r="AQ22" s="283">
        <v>-2.2999999999999998</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01" t="s">
        <v>501</v>
      </c>
      <c r="B26" s="1101"/>
      <c r="C26" s="1101"/>
      <c r="D26" s="1101"/>
      <c r="E26" s="1101"/>
      <c r="F26" s="1101"/>
      <c r="G26" s="1101"/>
      <c r="H26" s="1101"/>
      <c r="I26" s="1101"/>
      <c r="J26" s="1101"/>
      <c r="K26" s="1101"/>
      <c r="L26" s="1101"/>
      <c r="M26" s="1101"/>
      <c r="N26" s="1101"/>
      <c r="O26" s="1101"/>
      <c r="P26" s="1101"/>
      <c r="Q26" s="1101"/>
      <c r="R26" s="1101"/>
      <c r="S26" s="1101"/>
      <c r="T26" s="1101"/>
      <c r="U26" s="1101"/>
      <c r="V26" s="1101"/>
      <c r="W26" s="1101"/>
      <c r="X26" s="1101"/>
      <c r="Y26" s="1101"/>
      <c r="Z26" s="1101"/>
      <c r="AA26" s="1101"/>
      <c r="AB26" s="1101"/>
      <c r="AC26" s="1101"/>
      <c r="AD26" s="1101"/>
      <c r="AE26" s="1101"/>
      <c r="AF26" s="1101"/>
      <c r="AG26" s="1101"/>
      <c r="AH26" s="1101"/>
      <c r="AI26" s="1101"/>
      <c r="AJ26" s="1101"/>
      <c r="AK26" s="1101"/>
      <c r="AL26" s="1101"/>
      <c r="AM26" s="1101"/>
      <c r="AN26" s="1101"/>
      <c r="AO26" s="1101"/>
      <c r="AP26" s="1101"/>
      <c r="AQ26" s="1101"/>
      <c r="AR26" s="1101"/>
      <c r="AS26" s="1101"/>
    </row>
    <row r="27" spans="1:46" ht="13.2" x14ac:dyDescent="0.2">
      <c r="A27" s="288"/>
      <c r="AS27" s="243"/>
      <c r="AT27" s="243"/>
    </row>
    <row r="28" spans="1:46" ht="16.2" x14ac:dyDescent="0.2">
      <c r="A28" s="244" t="s">
        <v>502</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503</v>
      </c>
      <c r="AL29" s="248"/>
      <c r="AM29" s="248"/>
      <c r="AN29" s="248"/>
      <c r="AS29" s="290"/>
    </row>
    <row r="30" spans="1:46" ht="13.5" customHeight="1" x14ac:dyDescent="0.2">
      <c r="A30" s="247"/>
      <c r="AK30" s="250"/>
      <c r="AL30" s="251"/>
      <c r="AM30" s="251"/>
      <c r="AN30" s="252"/>
      <c r="AO30" s="1102" t="s">
        <v>482</v>
      </c>
      <c r="AP30" s="253"/>
      <c r="AQ30" s="254" t="s">
        <v>483</v>
      </c>
      <c r="AR30" s="255"/>
    </row>
    <row r="31" spans="1:46" ht="13.2" x14ac:dyDescent="0.2">
      <c r="A31" s="247"/>
      <c r="AK31" s="256"/>
      <c r="AL31" s="257"/>
      <c r="AM31" s="257"/>
      <c r="AN31" s="258"/>
      <c r="AO31" s="1103"/>
      <c r="AP31" s="259" t="s">
        <v>484</v>
      </c>
      <c r="AQ31" s="260" t="s">
        <v>485</v>
      </c>
      <c r="AR31" s="261" t="s">
        <v>486</v>
      </c>
    </row>
    <row r="32" spans="1:46" ht="27.15" customHeight="1" x14ac:dyDescent="0.2">
      <c r="A32" s="247"/>
      <c r="AK32" s="1118" t="s">
        <v>504</v>
      </c>
      <c r="AL32" s="1119"/>
      <c r="AM32" s="1119"/>
      <c r="AN32" s="1120"/>
      <c r="AO32" s="291">
        <v>890642</v>
      </c>
      <c r="AP32" s="291">
        <v>47738</v>
      </c>
      <c r="AQ32" s="292">
        <v>56040</v>
      </c>
      <c r="AR32" s="293">
        <v>-14.8</v>
      </c>
    </row>
    <row r="33" spans="1:46" ht="13.5" customHeight="1" x14ac:dyDescent="0.2">
      <c r="A33" s="247"/>
      <c r="AK33" s="1118" t="s">
        <v>505</v>
      </c>
      <c r="AL33" s="1119"/>
      <c r="AM33" s="1119"/>
      <c r="AN33" s="1120"/>
      <c r="AO33" s="291" t="s">
        <v>490</v>
      </c>
      <c r="AP33" s="291" t="s">
        <v>490</v>
      </c>
      <c r="AQ33" s="292" t="s">
        <v>490</v>
      </c>
      <c r="AR33" s="293" t="s">
        <v>490</v>
      </c>
    </row>
    <row r="34" spans="1:46" ht="27.15" customHeight="1" x14ac:dyDescent="0.2">
      <c r="A34" s="247"/>
      <c r="AK34" s="1118" t="s">
        <v>506</v>
      </c>
      <c r="AL34" s="1119"/>
      <c r="AM34" s="1119"/>
      <c r="AN34" s="1120"/>
      <c r="AO34" s="291" t="s">
        <v>490</v>
      </c>
      <c r="AP34" s="291" t="s">
        <v>490</v>
      </c>
      <c r="AQ34" s="292" t="s">
        <v>490</v>
      </c>
      <c r="AR34" s="293" t="s">
        <v>490</v>
      </c>
    </row>
    <row r="35" spans="1:46" ht="27.15" customHeight="1" x14ac:dyDescent="0.2">
      <c r="A35" s="247"/>
      <c r="AK35" s="1118" t="s">
        <v>507</v>
      </c>
      <c r="AL35" s="1119"/>
      <c r="AM35" s="1119"/>
      <c r="AN35" s="1120"/>
      <c r="AO35" s="291">
        <v>515131</v>
      </c>
      <c r="AP35" s="291">
        <v>27611</v>
      </c>
      <c r="AQ35" s="292">
        <v>19608</v>
      </c>
      <c r="AR35" s="293">
        <v>40.799999999999997</v>
      </c>
    </row>
    <row r="36" spans="1:46" ht="27.15" customHeight="1" x14ac:dyDescent="0.2">
      <c r="A36" s="247"/>
      <c r="AK36" s="1118" t="s">
        <v>508</v>
      </c>
      <c r="AL36" s="1119"/>
      <c r="AM36" s="1119"/>
      <c r="AN36" s="1120"/>
      <c r="AO36" s="291">
        <v>437054</v>
      </c>
      <c r="AP36" s="291">
        <v>23426</v>
      </c>
      <c r="AQ36" s="292">
        <v>3090</v>
      </c>
      <c r="AR36" s="293">
        <v>658.1</v>
      </c>
    </row>
    <row r="37" spans="1:46" ht="13.5" customHeight="1" x14ac:dyDescent="0.2">
      <c r="A37" s="247"/>
      <c r="AK37" s="1118" t="s">
        <v>509</v>
      </c>
      <c r="AL37" s="1119"/>
      <c r="AM37" s="1119"/>
      <c r="AN37" s="1120"/>
      <c r="AO37" s="291">
        <v>3820</v>
      </c>
      <c r="AP37" s="291">
        <v>205</v>
      </c>
      <c r="AQ37" s="292">
        <v>590</v>
      </c>
      <c r="AR37" s="293">
        <v>-65.3</v>
      </c>
    </row>
    <row r="38" spans="1:46" ht="27.15" customHeight="1" x14ac:dyDescent="0.2">
      <c r="A38" s="247"/>
      <c r="AK38" s="1121" t="s">
        <v>510</v>
      </c>
      <c r="AL38" s="1122"/>
      <c r="AM38" s="1122"/>
      <c r="AN38" s="1123"/>
      <c r="AO38" s="294" t="s">
        <v>490</v>
      </c>
      <c r="AP38" s="294" t="s">
        <v>490</v>
      </c>
      <c r="AQ38" s="295">
        <v>10</v>
      </c>
      <c r="AR38" s="283" t="s">
        <v>490</v>
      </c>
      <c r="AS38" s="290"/>
    </row>
    <row r="39" spans="1:46" ht="13.2" x14ac:dyDescent="0.2">
      <c r="A39" s="247"/>
      <c r="AK39" s="1121" t="s">
        <v>511</v>
      </c>
      <c r="AL39" s="1122"/>
      <c r="AM39" s="1122"/>
      <c r="AN39" s="1123"/>
      <c r="AO39" s="291">
        <v>-83719</v>
      </c>
      <c r="AP39" s="291">
        <v>-4487</v>
      </c>
      <c r="AQ39" s="292">
        <v>-2093</v>
      </c>
      <c r="AR39" s="293">
        <v>114.4</v>
      </c>
      <c r="AS39" s="290"/>
    </row>
    <row r="40" spans="1:46" ht="27.15" customHeight="1" x14ac:dyDescent="0.2">
      <c r="A40" s="247"/>
      <c r="AK40" s="1118" t="s">
        <v>512</v>
      </c>
      <c r="AL40" s="1119"/>
      <c r="AM40" s="1119"/>
      <c r="AN40" s="1120"/>
      <c r="AO40" s="291">
        <v>-991283</v>
      </c>
      <c r="AP40" s="291">
        <v>-53132</v>
      </c>
      <c r="AQ40" s="292">
        <v>-52347</v>
      </c>
      <c r="AR40" s="293">
        <v>1.5</v>
      </c>
      <c r="AS40" s="290"/>
    </row>
    <row r="41" spans="1:46" ht="13.2" x14ac:dyDescent="0.2">
      <c r="A41" s="247"/>
      <c r="AK41" s="1124" t="s">
        <v>288</v>
      </c>
      <c r="AL41" s="1125"/>
      <c r="AM41" s="1125"/>
      <c r="AN41" s="1126"/>
      <c r="AO41" s="291">
        <v>771645</v>
      </c>
      <c r="AP41" s="291">
        <v>41360</v>
      </c>
      <c r="AQ41" s="292">
        <v>24899</v>
      </c>
      <c r="AR41" s="293">
        <v>66.099999999999994</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513</v>
      </c>
    </row>
    <row r="48" spans="1:46" ht="13.2" x14ac:dyDescent="0.2">
      <c r="A48" s="247"/>
      <c r="AK48" s="301" t="s">
        <v>514</v>
      </c>
      <c r="AL48" s="301"/>
      <c r="AM48" s="301"/>
      <c r="AN48" s="301"/>
      <c r="AO48" s="301"/>
      <c r="AP48" s="301"/>
      <c r="AQ48" s="302"/>
      <c r="AR48" s="301"/>
    </row>
    <row r="49" spans="1:44" ht="13.5" customHeight="1" x14ac:dyDescent="0.2">
      <c r="A49" s="247"/>
      <c r="AK49" s="303"/>
      <c r="AL49" s="304"/>
      <c r="AM49" s="1113" t="s">
        <v>482</v>
      </c>
      <c r="AN49" s="1115" t="s">
        <v>515</v>
      </c>
      <c r="AO49" s="1116"/>
      <c r="AP49" s="1116"/>
      <c r="AQ49" s="1116"/>
      <c r="AR49" s="1117"/>
    </row>
    <row r="50" spans="1:44" ht="13.2" x14ac:dyDescent="0.2">
      <c r="A50" s="247"/>
      <c r="AK50" s="305"/>
      <c r="AL50" s="306"/>
      <c r="AM50" s="1114"/>
      <c r="AN50" s="307" t="s">
        <v>516</v>
      </c>
      <c r="AO50" s="308" t="s">
        <v>517</v>
      </c>
      <c r="AP50" s="309" t="s">
        <v>518</v>
      </c>
      <c r="AQ50" s="310" t="s">
        <v>519</v>
      </c>
      <c r="AR50" s="311" t="s">
        <v>520</v>
      </c>
    </row>
    <row r="51" spans="1:44" ht="13.2" x14ac:dyDescent="0.2">
      <c r="A51" s="247"/>
      <c r="AK51" s="303" t="s">
        <v>521</v>
      </c>
      <c r="AL51" s="304"/>
      <c r="AM51" s="312">
        <v>1248289</v>
      </c>
      <c r="AN51" s="313">
        <v>62543</v>
      </c>
      <c r="AO51" s="314">
        <v>40.1</v>
      </c>
      <c r="AP51" s="315">
        <v>84459</v>
      </c>
      <c r="AQ51" s="316">
        <v>42.9</v>
      </c>
      <c r="AR51" s="317">
        <v>-2.8</v>
      </c>
    </row>
    <row r="52" spans="1:44" ht="13.2" x14ac:dyDescent="0.2">
      <c r="A52" s="247"/>
      <c r="AK52" s="318"/>
      <c r="AL52" s="319" t="s">
        <v>522</v>
      </c>
      <c r="AM52" s="320">
        <v>799143</v>
      </c>
      <c r="AN52" s="321">
        <v>40039</v>
      </c>
      <c r="AO52" s="322">
        <v>72.3</v>
      </c>
      <c r="AP52" s="323">
        <v>47314</v>
      </c>
      <c r="AQ52" s="324">
        <v>58.2</v>
      </c>
      <c r="AR52" s="325">
        <v>14.1</v>
      </c>
    </row>
    <row r="53" spans="1:44" ht="13.2" x14ac:dyDescent="0.2">
      <c r="A53" s="247"/>
      <c r="AK53" s="303" t="s">
        <v>523</v>
      </c>
      <c r="AL53" s="304"/>
      <c r="AM53" s="312">
        <v>898955</v>
      </c>
      <c r="AN53" s="313">
        <v>45776</v>
      </c>
      <c r="AO53" s="314">
        <v>-26.8</v>
      </c>
      <c r="AP53" s="315">
        <v>74568</v>
      </c>
      <c r="AQ53" s="316">
        <v>-11.7</v>
      </c>
      <c r="AR53" s="317">
        <v>-15.1</v>
      </c>
    </row>
    <row r="54" spans="1:44" ht="13.2" x14ac:dyDescent="0.2">
      <c r="A54" s="247"/>
      <c r="AK54" s="318"/>
      <c r="AL54" s="319" t="s">
        <v>522</v>
      </c>
      <c r="AM54" s="320">
        <v>534907</v>
      </c>
      <c r="AN54" s="321">
        <v>27238</v>
      </c>
      <c r="AO54" s="322">
        <v>-32</v>
      </c>
      <c r="AP54" s="323">
        <v>42558</v>
      </c>
      <c r="AQ54" s="324">
        <v>-10.1</v>
      </c>
      <c r="AR54" s="325">
        <v>-21.9</v>
      </c>
    </row>
    <row r="55" spans="1:44" ht="13.2" x14ac:dyDescent="0.2">
      <c r="A55" s="247"/>
      <c r="AK55" s="303" t="s">
        <v>524</v>
      </c>
      <c r="AL55" s="304"/>
      <c r="AM55" s="312">
        <v>1085266</v>
      </c>
      <c r="AN55" s="313">
        <v>56442</v>
      </c>
      <c r="AO55" s="314">
        <v>23.3</v>
      </c>
      <c r="AP55" s="315">
        <v>73693</v>
      </c>
      <c r="AQ55" s="316">
        <v>-1.2</v>
      </c>
      <c r="AR55" s="317">
        <v>24.5</v>
      </c>
    </row>
    <row r="56" spans="1:44" ht="13.2" x14ac:dyDescent="0.2">
      <c r="A56" s="247"/>
      <c r="AK56" s="318"/>
      <c r="AL56" s="319" t="s">
        <v>522</v>
      </c>
      <c r="AM56" s="320">
        <v>687865</v>
      </c>
      <c r="AN56" s="321">
        <v>35774</v>
      </c>
      <c r="AO56" s="322">
        <v>31.3</v>
      </c>
      <c r="AP56" s="323">
        <v>44203</v>
      </c>
      <c r="AQ56" s="324">
        <v>3.9</v>
      </c>
      <c r="AR56" s="325">
        <v>27.4</v>
      </c>
    </row>
    <row r="57" spans="1:44" ht="13.2" x14ac:dyDescent="0.2">
      <c r="A57" s="247"/>
      <c r="AK57" s="303" t="s">
        <v>525</v>
      </c>
      <c r="AL57" s="304"/>
      <c r="AM57" s="312">
        <v>1058725</v>
      </c>
      <c r="AN57" s="313">
        <v>55643</v>
      </c>
      <c r="AO57" s="314">
        <v>-1.4</v>
      </c>
      <c r="AP57" s="315">
        <v>79401</v>
      </c>
      <c r="AQ57" s="316">
        <v>7.7</v>
      </c>
      <c r="AR57" s="317">
        <v>-9.1</v>
      </c>
    </row>
    <row r="58" spans="1:44" ht="13.2" x14ac:dyDescent="0.2">
      <c r="A58" s="247"/>
      <c r="AK58" s="318"/>
      <c r="AL58" s="319" t="s">
        <v>522</v>
      </c>
      <c r="AM58" s="320">
        <v>611553</v>
      </c>
      <c r="AN58" s="321">
        <v>32141</v>
      </c>
      <c r="AO58" s="322">
        <v>-10.199999999999999</v>
      </c>
      <c r="AP58" s="323">
        <v>49347</v>
      </c>
      <c r="AQ58" s="324">
        <v>11.6</v>
      </c>
      <c r="AR58" s="325">
        <v>-21.8</v>
      </c>
    </row>
    <row r="59" spans="1:44" ht="13.2" x14ac:dyDescent="0.2">
      <c r="A59" s="247"/>
      <c r="AK59" s="303" t="s">
        <v>526</v>
      </c>
      <c r="AL59" s="304"/>
      <c r="AM59" s="312">
        <v>1178724</v>
      </c>
      <c r="AN59" s="313">
        <v>63179</v>
      </c>
      <c r="AO59" s="314">
        <v>13.5</v>
      </c>
      <c r="AP59" s="315">
        <v>87379</v>
      </c>
      <c r="AQ59" s="316">
        <v>10</v>
      </c>
      <c r="AR59" s="317">
        <v>3.5</v>
      </c>
    </row>
    <row r="60" spans="1:44" ht="13.2" x14ac:dyDescent="0.2">
      <c r="A60" s="247"/>
      <c r="AK60" s="318"/>
      <c r="AL60" s="319" t="s">
        <v>522</v>
      </c>
      <c r="AM60" s="320">
        <v>509252</v>
      </c>
      <c r="AN60" s="321">
        <v>27295</v>
      </c>
      <c r="AO60" s="322">
        <v>-15.1</v>
      </c>
      <c r="AP60" s="323">
        <v>55855</v>
      </c>
      <c r="AQ60" s="324">
        <v>13.2</v>
      </c>
      <c r="AR60" s="325">
        <v>-28.3</v>
      </c>
    </row>
    <row r="61" spans="1:44" ht="13.2" x14ac:dyDescent="0.2">
      <c r="A61" s="247"/>
      <c r="AK61" s="303" t="s">
        <v>527</v>
      </c>
      <c r="AL61" s="326"/>
      <c r="AM61" s="312">
        <v>1093992</v>
      </c>
      <c r="AN61" s="313">
        <v>56717</v>
      </c>
      <c r="AO61" s="314">
        <v>9.6999999999999993</v>
      </c>
      <c r="AP61" s="315">
        <v>79900</v>
      </c>
      <c r="AQ61" s="327">
        <v>9.5</v>
      </c>
      <c r="AR61" s="317">
        <v>0.2</v>
      </c>
    </row>
    <row r="62" spans="1:44" ht="13.2" x14ac:dyDescent="0.2">
      <c r="A62" s="247"/>
      <c r="AK62" s="318"/>
      <c r="AL62" s="319" t="s">
        <v>522</v>
      </c>
      <c r="AM62" s="320">
        <v>628544</v>
      </c>
      <c r="AN62" s="321">
        <v>32497</v>
      </c>
      <c r="AO62" s="322">
        <v>9.3000000000000007</v>
      </c>
      <c r="AP62" s="323">
        <v>47855</v>
      </c>
      <c r="AQ62" s="324">
        <v>15.4</v>
      </c>
      <c r="AR62" s="325">
        <v>-6.1</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vM3kI2I6nerUDh7/KdjKMUR02yUzhT6U/ANx6BuKD01hUb5W0efQjcVh3pOQQko0l1f26sF37FU5m72E8Gltyg==" saltValue="UP5ytDAJSdQLz1374aOpQ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election activeCell="W9" sqref="W9:AL11"/>
    </sheetView>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479</v>
      </c>
    </row>
    <row r="121" spans="125:125" ht="13.5" hidden="1" customHeight="1" x14ac:dyDescent="0.2">
      <c r="DU121" s="241"/>
    </row>
  </sheetData>
  <sheetProtection algorithmName="SHA-512" hashValue="HRJjnq2o2AbgkUMW23tiELU8qvupcWzLeLVrqbTdE4c03+CVJ0VUZqy0sNDZbI55lspDz29NV8mII0jfEqEHOw==" saltValue="6JA9+09iWrFmE8DDz0Uwhg==" spinCount="100000" sheet="1" objects="1" scenarios="1"/>
  <dataConsolidate/>
  <phoneticPr fontId="2"/>
  <printOptions horizontalCentered="1" verticalCentered="1"/>
  <pageMargins left="0" right="0" top="0.19685039370078741" bottom="0" header="0.39370078740157483" footer="0"/>
  <pageSetup paperSize="9" scale="39" orientation="landscape"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election activeCell="W9" sqref="W9:AL11"/>
    </sheetView>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479</v>
      </c>
    </row>
  </sheetData>
  <sheetProtection algorithmName="SHA-512" hashValue="wtfZ+49Ct+RQHwSrJ/omEPH3Yqn7tKHe3EnhDc91pF03uiMGcuIVPL7aJ3BZWdeT7q8SmxXPmlsnjw/ZMRtUXw==" saltValue="eSTHYpiPNfgPsIiByxhH4Q==" spinCount="100000" sheet="1" objects="1" scenarios="1"/>
  <dataConsolidate/>
  <phoneticPr fontId="2"/>
  <printOptions horizontalCentered="1" verticalCentered="1"/>
  <pageMargins left="0" right="0" top="0.19685039370078741" bottom="0" header="0.39370078740157483" footer="0"/>
  <pageSetup paperSize="9" scale="39" orientation="landscape"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election activeCell="W9" sqref="W9:AL11"/>
    </sheetView>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529</v>
      </c>
      <c r="G46" s="8" t="s">
        <v>530</v>
      </c>
      <c r="H46" s="8" t="s">
        <v>531</v>
      </c>
      <c r="I46" s="8" t="s">
        <v>532</v>
      </c>
      <c r="J46" s="9" t="s">
        <v>533</v>
      </c>
    </row>
    <row r="47" spans="2:10" ht="57.75" customHeight="1" x14ac:dyDescent="0.2">
      <c r="B47" s="10"/>
      <c r="C47" s="1127" t="s">
        <v>3</v>
      </c>
      <c r="D47" s="1127"/>
      <c r="E47" s="1128"/>
      <c r="F47" s="11">
        <v>19.97</v>
      </c>
      <c r="G47" s="12">
        <v>19.28</v>
      </c>
      <c r="H47" s="12">
        <v>20.059999999999999</v>
      </c>
      <c r="I47" s="12">
        <v>20</v>
      </c>
      <c r="J47" s="13">
        <v>19.62</v>
      </c>
    </row>
    <row r="48" spans="2:10" ht="57.75" customHeight="1" x14ac:dyDescent="0.2">
      <c r="B48" s="14"/>
      <c r="C48" s="1129" t="s">
        <v>4</v>
      </c>
      <c r="D48" s="1129"/>
      <c r="E48" s="1130"/>
      <c r="F48" s="15">
        <v>4.8899999999999997</v>
      </c>
      <c r="G48" s="16">
        <v>4.9800000000000004</v>
      </c>
      <c r="H48" s="16">
        <v>4.41</v>
      </c>
      <c r="I48" s="16">
        <v>4</v>
      </c>
      <c r="J48" s="17">
        <v>3.24</v>
      </c>
    </row>
    <row r="49" spans="2:10" ht="57.75" customHeight="1" thickBot="1" x14ac:dyDescent="0.25">
      <c r="B49" s="18"/>
      <c r="C49" s="1131" t="s">
        <v>5</v>
      </c>
      <c r="D49" s="1131"/>
      <c r="E49" s="1132"/>
      <c r="F49" s="19">
        <v>0.88</v>
      </c>
      <c r="G49" s="20">
        <v>0.26</v>
      </c>
      <c r="H49" s="20" t="s">
        <v>534</v>
      </c>
      <c r="I49" s="20" t="s">
        <v>535</v>
      </c>
      <c r="J49" s="21" t="s">
        <v>536</v>
      </c>
    </row>
    <row r="50" spans="2:10" ht="13.2" x14ac:dyDescent="0.2"/>
  </sheetData>
  <sheetProtection algorithmName="SHA-512" hashValue="GMrHf3mt10TYe/HR7tAHctgeof0FJ5rxLqvHBWeBTYB+aGvnHMV1sRi3QD5zJeymBk13SUlIkXxGOS5PCr2TAA==" saltValue="LFq6j/565uXOcvjGdxCDn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election activeCell="W9" sqref="W9:AL11"/>
    </sheetView>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529</v>
      </c>
      <c r="G33" s="29" t="s">
        <v>530</v>
      </c>
      <c r="H33" s="29" t="s">
        <v>531</v>
      </c>
      <c r="I33" s="29" t="s">
        <v>532</v>
      </c>
      <c r="J33" s="30" t="s">
        <v>533</v>
      </c>
      <c r="K33" s="22"/>
      <c r="L33" s="22"/>
      <c r="M33" s="22"/>
      <c r="N33" s="22"/>
      <c r="O33" s="22"/>
      <c r="P33" s="22"/>
    </row>
    <row r="34" spans="1:16" ht="39" customHeight="1" x14ac:dyDescent="0.2">
      <c r="A34" s="22"/>
      <c r="B34" s="31"/>
      <c r="C34" s="1137" t="s">
        <v>537</v>
      </c>
      <c r="D34" s="1137"/>
      <c r="E34" s="1138"/>
      <c r="F34" s="32">
        <v>8.6999999999999993</v>
      </c>
      <c r="G34" s="33">
        <v>15.39</v>
      </c>
      <c r="H34" s="33">
        <v>19.559999999999999</v>
      </c>
      <c r="I34" s="33">
        <v>20.92</v>
      </c>
      <c r="J34" s="34">
        <v>18.489999999999998</v>
      </c>
      <c r="K34" s="22"/>
      <c r="L34" s="22"/>
      <c r="M34" s="22"/>
      <c r="N34" s="22"/>
      <c r="O34" s="22"/>
      <c r="P34" s="22"/>
    </row>
    <row r="35" spans="1:16" ht="39" customHeight="1" x14ac:dyDescent="0.2">
      <c r="A35" s="22"/>
      <c r="B35" s="35"/>
      <c r="C35" s="1133" t="s">
        <v>538</v>
      </c>
      <c r="D35" s="1133"/>
      <c r="E35" s="1134"/>
      <c r="F35" s="36">
        <v>10.7</v>
      </c>
      <c r="G35" s="37">
        <v>9.2899999999999991</v>
      </c>
      <c r="H35" s="37">
        <v>8.89</v>
      </c>
      <c r="I35" s="37">
        <v>8.27</v>
      </c>
      <c r="J35" s="38">
        <v>7.98</v>
      </c>
      <c r="K35" s="22"/>
      <c r="L35" s="22"/>
      <c r="M35" s="22"/>
      <c r="N35" s="22"/>
      <c r="O35" s="22"/>
      <c r="P35" s="22"/>
    </row>
    <row r="36" spans="1:16" ht="39" customHeight="1" x14ac:dyDescent="0.2">
      <c r="A36" s="22"/>
      <c r="B36" s="35"/>
      <c r="C36" s="1133" t="s">
        <v>539</v>
      </c>
      <c r="D36" s="1133"/>
      <c r="E36" s="1134"/>
      <c r="F36" s="36">
        <v>4.8</v>
      </c>
      <c r="G36" s="37">
        <v>4.8899999999999997</v>
      </c>
      <c r="H36" s="37">
        <v>4.28</v>
      </c>
      <c r="I36" s="37">
        <v>3.81</v>
      </c>
      <c r="J36" s="38">
        <v>3.06</v>
      </c>
      <c r="K36" s="22"/>
      <c r="L36" s="22"/>
      <c r="M36" s="22"/>
      <c r="N36" s="22"/>
      <c r="O36" s="22"/>
      <c r="P36" s="22"/>
    </row>
    <row r="37" spans="1:16" ht="39" customHeight="1" x14ac:dyDescent="0.2">
      <c r="A37" s="22"/>
      <c r="B37" s="35"/>
      <c r="C37" s="1133" t="s">
        <v>540</v>
      </c>
      <c r="D37" s="1133"/>
      <c r="E37" s="1134"/>
      <c r="F37" s="36">
        <v>0.75</v>
      </c>
      <c r="G37" s="37">
        <v>0.69</v>
      </c>
      <c r="H37" s="37">
        <v>0.74</v>
      </c>
      <c r="I37" s="37">
        <v>0.78</v>
      </c>
      <c r="J37" s="38">
        <v>0.91</v>
      </c>
      <c r="K37" s="22"/>
      <c r="L37" s="22"/>
      <c r="M37" s="22"/>
      <c r="N37" s="22"/>
      <c r="O37" s="22"/>
      <c r="P37" s="22"/>
    </row>
    <row r="38" spans="1:16" ht="39" customHeight="1" x14ac:dyDescent="0.2">
      <c r="A38" s="22"/>
      <c r="B38" s="35"/>
      <c r="C38" s="1133" t="s">
        <v>541</v>
      </c>
      <c r="D38" s="1133"/>
      <c r="E38" s="1134"/>
      <c r="F38" s="36" t="s">
        <v>490</v>
      </c>
      <c r="G38" s="37" t="s">
        <v>490</v>
      </c>
      <c r="H38" s="37" t="s">
        <v>490</v>
      </c>
      <c r="I38" s="37" t="s">
        <v>490</v>
      </c>
      <c r="J38" s="38">
        <v>0.31</v>
      </c>
      <c r="K38" s="22"/>
      <c r="L38" s="22"/>
      <c r="M38" s="22"/>
      <c r="N38" s="22"/>
      <c r="O38" s="22"/>
      <c r="P38" s="22"/>
    </row>
    <row r="39" spans="1:16" ht="39" customHeight="1" x14ac:dyDescent="0.2">
      <c r="A39" s="22"/>
      <c r="B39" s="35"/>
      <c r="C39" s="1133" t="s">
        <v>542</v>
      </c>
      <c r="D39" s="1133"/>
      <c r="E39" s="1134"/>
      <c r="F39" s="36">
        <v>0.03</v>
      </c>
      <c r="G39" s="37">
        <v>0.04</v>
      </c>
      <c r="H39" s="37">
        <v>0.08</v>
      </c>
      <c r="I39" s="37">
        <v>0.13</v>
      </c>
      <c r="J39" s="38">
        <v>0.13</v>
      </c>
      <c r="K39" s="22"/>
      <c r="L39" s="22"/>
      <c r="M39" s="22"/>
      <c r="N39" s="22"/>
      <c r="O39" s="22"/>
      <c r="P39" s="22"/>
    </row>
    <row r="40" spans="1:16" ht="39" customHeight="1" x14ac:dyDescent="0.2">
      <c r="A40" s="22"/>
      <c r="B40" s="35"/>
      <c r="C40" s="1133" t="s">
        <v>543</v>
      </c>
      <c r="D40" s="1133"/>
      <c r="E40" s="1134"/>
      <c r="F40" s="36">
        <v>0.06</v>
      </c>
      <c r="G40" s="37">
        <v>7.0000000000000007E-2</v>
      </c>
      <c r="H40" s="37">
        <v>7.0000000000000007E-2</v>
      </c>
      <c r="I40" s="37">
        <v>0.08</v>
      </c>
      <c r="J40" s="38">
        <v>0.08</v>
      </c>
      <c r="K40" s="22"/>
      <c r="L40" s="22"/>
      <c r="M40" s="22"/>
      <c r="N40" s="22"/>
      <c r="O40" s="22"/>
      <c r="P40" s="22"/>
    </row>
    <row r="41" spans="1:16" ht="39" customHeight="1" x14ac:dyDescent="0.2">
      <c r="A41" s="22"/>
      <c r="B41" s="35"/>
      <c r="C41" s="1133" t="s">
        <v>544</v>
      </c>
      <c r="D41" s="1133"/>
      <c r="E41" s="1134"/>
      <c r="F41" s="36">
        <v>0.04</v>
      </c>
      <c r="G41" s="37">
        <v>0.04</v>
      </c>
      <c r="H41" s="37">
        <v>0.04</v>
      </c>
      <c r="I41" s="37">
        <v>0.04</v>
      </c>
      <c r="J41" s="38">
        <v>0.04</v>
      </c>
      <c r="K41" s="22"/>
      <c r="L41" s="22"/>
      <c r="M41" s="22"/>
      <c r="N41" s="22"/>
      <c r="O41" s="22"/>
      <c r="P41" s="22"/>
    </row>
    <row r="42" spans="1:16" ht="39" customHeight="1" x14ac:dyDescent="0.2">
      <c r="A42" s="22"/>
      <c r="B42" s="39"/>
      <c r="C42" s="1133" t="s">
        <v>545</v>
      </c>
      <c r="D42" s="1133"/>
      <c r="E42" s="1134"/>
      <c r="F42" s="36" t="s">
        <v>490</v>
      </c>
      <c r="G42" s="37" t="s">
        <v>490</v>
      </c>
      <c r="H42" s="37" t="s">
        <v>490</v>
      </c>
      <c r="I42" s="37" t="s">
        <v>490</v>
      </c>
      <c r="J42" s="38" t="s">
        <v>490</v>
      </c>
      <c r="K42" s="22"/>
      <c r="L42" s="22"/>
      <c r="M42" s="22"/>
      <c r="N42" s="22"/>
      <c r="O42" s="22"/>
      <c r="P42" s="22"/>
    </row>
    <row r="43" spans="1:16" ht="39" customHeight="1" thickBot="1" x14ac:dyDescent="0.25">
      <c r="A43" s="22"/>
      <c r="B43" s="40"/>
      <c r="C43" s="1135" t="s">
        <v>546</v>
      </c>
      <c r="D43" s="1135"/>
      <c r="E43" s="1136"/>
      <c r="F43" s="41">
        <v>0.26</v>
      </c>
      <c r="G43" s="42">
        <v>0.28000000000000003</v>
      </c>
      <c r="H43" s="42">
        <v>0.22</v>
      </c>
      <c r="I43" s="42">
        <v>1.41</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wUokzMN0dw8De9hXyhOc+DDOuEQ/AoXg/dZWnrNcuCFAca3RRsCFWSONyJV/reFWJIrqqgRonK6Rd61VIT4fgA==" saltValue="18NNX8Rmy4C16AryLYnVr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5" zoomScaleNormal="85" zoomScaleSheetLayoutView="55" workbookViewId="0">
      <selection activeCell="W9" sqref="W9:AL11"/>
    </sheetView>
  </sheetViews>
  <sheetFormatPr defaultColWidth="0" defaultRowHeight="12.75"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529</v>
      </c>
      <c r="L44" s="54" t="s">
        <v>530</v>
      </c>
      <c r="M44" s="54" t="s">
        <v>531</v>
      </c>
      <c r="N44" s="54" t="s">
        <v>532</v>
      </c>
      <c r="O44" s="55" t="s">
        <v>533</v>
      </c>
      <c r="P44" s="46"/>
      <c r="Q44" s="46"/>
      <c r="R44" s="46"/>
      <c r="S44" s="46"/>
      <c r="T44" s="46"/>
      <c r="U44" s="46"/>
    </row>
    <row r="45" spans="1:21" ht="30.75" customHeight="1" x14ac:dyDescent="0.2">
      <c r="A45" s="46"/>
      <c r="B45" s="1139" t="s">
        <v>9</v>
      </c>
      <c r="C45" s="1140"/>
      <c r="D45" s="56"/>
      <c r="E45" s="1145" t="s">
        <v>10</v>
      </c>
      <c r="F45" s="1145"/>
      <c r="G45" s="1145"/>
      <c r="H45" s="1145"/>
      <c r="I45" s="1145"/>
      <c r="J45" s="1146"/>
      <c r="K45" s="57">
        <v>991</v>
      </c>
      <c r="L45" s="58">
        <v>1008</v>
      </c>
      <c r="M45" s="58">
        <v>974</v>
      </c>
      <c r="N45" s="58">
        <v>910</v>
      </c>
      <c r="O45" s="59">
        <v>891</v>
      </c>
      <c r="P45" s="46"/>
      <c r="Q45" s="46"/>
      <c r="R45" s="46"/>
      <c r="S45" s="46"/>
      <c r="T45" s="46"/>
      <c r="U45" s="46"/>
    </row>
    <row r="46" spans="1:21" ht="30.75" customHeight="1" x14ac:dyDescent="0.2">
      <c r="A46" s="46"/>
      <c r="B46" s="1141"/>
      <c r="C46" s="1142"/>
      <c r="D46" s="60"/>
      <c r="E46" s="1147" t="s">
        <v>11</v>
      </c>
      <c r="F46" s="1147"/>
      <c r="G46" s="1147"/>
      <c r="H46" s="1147"/>
      <c r="I46" s="1147"/>
      <c r="J46" s="1148"/>
      <c r="K46" s="61" t="s">
        <v>490</v>
      </c>
      <c r="L46" s="62" t="s">
        <v>490</v>
      </c>
      <c r="M46" s="62" t="s">
        <v>490</v>
      </c>
      <c r="N46" s="62" t="s">
        <v>490</v>
      </c>
      <c r="O46" s="63" t="s">
        <v>490</v>
      </c>
      <c r="P46" s="46"/>
      <c r="Q46" s="46"/>
      <c r="R46" s="46"/>
      <c r="S46" s="46"/>
      <c r="T46" s="46"/>
      <c r="U46" s="46"/>
    </row>
    <row r="47" spans="1:21" ht="30.75" customHeight="1" x14ac:dyDescent="0.2">
      <c r="A47" s="46"/>
      <c r="B47" s="1141"/>
      <c r="C47" s="1142"/>
      <c r="D47" s="60"/>
      <c r="E47" s="1147" t="s">
        <v>12</v>
      </c>
      <c r="F47" s="1147"/>
      <c r="G47" s="1147"/>
      <c r="H47" s="1147"/>
      <c r="I47" s="1147"/>
      <c r="J47" s="1148"/>
      <c r="K47" s="61" t="s">
        <v>490</v>
      </c>
      <c r="L47" s="62" t="s">
        <v>490</v>
      </c>
      <c r="M47" s="62" t="s">
        <v>490</v>
      </c>
      <c r="N47" s="62" t="s">
        <v>490</v>
      </c>
      <c r="O47" s="63" t="s">
        <v>490</v>
      </c>
      <c r="P47" s="46"/>
      <c r="Q47" s="46"/>
      <c r="R47" s="46"/>
      <c r="S47" s="46"/>
      <c r="T47" s="46"/>
      <c r="U47" s="46"/>
    </row>
    <row r="48" spans="1:21" ht="30.75" customHeight="1" x14ac:dyDescent="0.2">
      <c r="A48" s="46"/>
      <c r="B48" s="1141"/>
      <c r="C48" s="1142"/>
      <c r="D48" s="60"/>
      <c r="E48" s="1147" t="s">
        <v>13</v>
      </c>
      <c r="F48" s="1147"/>
      <c r="G48" s="1147"/>
      <c r="H48" s="1147"/>
      <c r="I48" s="1147"/>
      <c r="J48" s="1148"/>
      <c r="K48" s="61">
        <v>473</v>
      </c>
      <c r="L48" s="62">
        <v>455</v>
      </c>
      <c r="M48" s="62">
        <v>451</v>
      </c>
      <c r="N48" s="62">
        <v>407</v>
      </c>
      <c r="O48" s="63">
        <v>515</v>
      </c>
      <c r="P48" s="46"/>
      <c r="Q48" s="46"/>
      <c r="R48" s="46"/>
      <c r="S48" s="46"/>
      <c r="T48" s="46"/>
      <c r="U48" s="46"/>
    </row>
    <row r="49" spans="1:21" ht="30.75" customHeight="1" x14ac:dyDescent="0.2">
      <c r="A49" s="46"/>
      <c r="B49" s="1141"/>
      <c r="C49" s="1142"/>
      <c r="D49" s="60"/>
      <c r="E49" s="1147" t="s">
        <v>14</v>
      </c>
      <c r="F49" s="1147"/>
      <c r="G49" s="1147"/>
      <c r="H49" s="1147"/>
      <c r="I49" s="1147"/>
      <c r="J49" s="1148"/>
      <c r="K49" s="61">
        <v>543</v>
      </c>
      <c r="L49" s="62">
        <v>528</v>
      </c>
      <c r="M49" s="62">
        <v>505</v>
      </c>
      <c r="N49" s="62">
        <v>485</v>
      </c>
      <c r="O49" s="63">
        <v>437</v>
      </c>
      <c r="P49" s="46"/>
      <c r="Q49" s="46"/>
      <c r="R49" s="46"/>
      <c r="S49" s="46"/>
      <c r="T49" s="46"/>
      <c r="U49" s="46"/>
    </row>
    <row r="50" spans="1:21" ht="30.75" customHeight="1" x14ac:dyDescent="0.2">
      <c r="A50" s="46"/>
      <c r="B50" s="1141"/>
      <c r="C50" s="1142"/>
      <c r="D50" s="60"/>
      <c r="E50" s="1147" t="s">
        <v>15</v>
      </c>
      <c r="F50" s="1147"/>
      <c r="G50" s="1147"/>
      <c r="H50" s="1147"/>
      <c r="I50" s="1147"/>
      <c r="J50" s="1148"/>
      <c r="K50" s="61">
        <v>11</v>
      </c>
      <c r="L50" s="62">
        <v>8</v>
      </c>
      <c r="M50" s="62">
        <v>4</v>
      </c>
      <c r="N50" s="62">
        <v>4</v>
      </c>
      <c r="O50" s="63">
        <v>4</v>
      </c>
      <c r="P50" s="46"/>
      <c r="Q50" s="46"/>
      <c r="R50" s="46"/>
      <c r="S50" s="46"/>
      <c r="T50" s="46"/>
      <c r="U50" s="46"/>
    </row>
    <row r="51" spans="1:21" ht="30.75" customHeight="1" x14ac:dyDescent="0.2">
      <c r="A51" s="46"/>
      <c r="B51" s="1143"/>
      <c r="C51" s="1144"/>
      <c r="D51" s="64"/>
      <c r="E51" s="1147" t="s">
        <v>16</v>
      </c>
      <c r="F51" s="1147"/>
      <c r="G51" s="1147"/>
      <c r="H51" s="1147"/>
      <c r="I51" s="1147"/>
      <c r="J51" s="1148"/>
      <c r="K51" s="61" t="s">
        <v>490</v>
      </c>
      <c r="L51" s="62" t="s">
        <v>490</v>
      </c>
      <c r="M51" s="62" t="s">
        <v>490</v>
      </c>
      <c r="N51" s="62" t="s">
        <v>490</v>
      </c>
      <c r="O51" s="63" t="s">
        <v>490</v>
      </c>
      <c r="P51" s="46"/>
      <c r="Q51" s="46"/>
      <c r="R51" s="46"/>
      <c r="S51" s="46"/>
      <c r="T51" s="46"/>
      <c r="U51" s="46"/>
    </row>
    <row r="52" spans="1:21" ht="30.75" customHeight="1" x14ac:dyDescent="0.2">
      <c r="A52" s="46"/>
      <c r="B52" s="1149" t="s">
        <v>17</v>
      </c>
      <c r="C52" s="1150"/>
      <c r="D52" s="64"/>
      <c r="E52" s="1147" t="s">
        <v>18</v>
      </c>
      <c r="F52" s="1147"/>
      <c r="G52" s="1147"/>
      <c r="H52" s="1147"/>
      <c r="I52" s="1147"/>
      <c r="J52" s="1148"/>
      <c r="K52" s="61">
        <v>1217</v>
      </c>
      <c r="L52" s="62">
        <v>1194</v>
      </c>
      <c r="M52" s="62">
        <v>1135</v>
      </c>
      <c r="N52" s="62">
        <v>1094</v>
      </c>
      <c r="O52" s="63">
        <v>1076</v>
      </c>
      <c r="P52" s="46"/>
      <c r="Q52" s="46"/>
      <c r="R52" s="46"/>
      <c r="S52" s="46"/>
      <c r="T52" s="46"/>
      <c r="U52" s="46"/>
    </row>
    <row r="53" spans="1:21" ht="30.75" customHeight="1" thickBot="1" x14ac:dyDescent="0.25">
      <c r="A53" s="46"/>
      <c r="B53" s="1151" t="s">
        <v>19</v>
      </c>
      <c r="C53" s="1152"/>
      <c r="D53" s="65"/>
      <c r="E53" s="1153" t="s">
        <v>20</v>
      </c>
      <c r="F53" s="1153"/>
      <c r="G53" s="1153"/>
      <c r="H53" s="1153"/>
      <c r="I53" s="1153"/>
      <c r="J53" s="1154"/>
      <c r="K53" s="66">
        <v>801</v>
      </c>
      <c r="L53" s="67">
        <v>805</v>
      </c>
      <c r="M53" s="67">
        <v>799</v>
      </c>
      <c r="N53" s="67">
        <v>712</v>
      </c>
      <c r="O53" s="68">
        <v>771</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547</v>
      </c>
      <c r="L57" s="79" t="s">
        <v>548</v>
      </c>
      <c r="M57" s="79" t="s">
        <v>549</v>
      </c>
      <c r="N57" s="79" t="s">
        <v>550</v>
      </c>
      <c r="O57" s="80" t="s">
        <v>551</v>
      </c>
      <c r="P57" s="46"/>
      <c r="Q57" s="46"/>
      <c r="R57" s="46"/>
      <c r="S57" s="46"/>
      <c r="T57" s="46"/>
      <c r="U57" s="46"/>
    </row>
    <row r="58" spans="1:21" ht="31.5" customHeight="1" x14ac:dyDescent="0.2">
      <c r="B58" s="1155" t="s">
        <v>24</v>
      </c>
      <c r="C58" s="1156"/>
      <c r="D58" s="1161" t="s">
        <v>25</v>
      </c>
      <c r="E58" s="1162"/>
      <c r="F58" s="1162"/>
      <c r="G58" s="1162"/>
      <c r="H58" s="1162"/>
      <c r="I58" s="1162"/>
      <c r="J58" s="1163"/>
      <c r="K58" s="81"/>
      <c r="L58" s="82"/>
      <c r="M58" s="82"/>
      <c r="N58" s="82"/>
      <c r="O58" s="83"/>
    </row>
    <row r="59" spans="1:21" ht="31.5" customHeight="1" x14ac:dyDescent="0.2">
      <c r="B59" s="1157"/>
      <c r="C59" s="1158"/>
      <c r="D59" s="1164" t="s">
        <v>26</v>
      </c>
      <c r="E59" s="1165"/>
      <c r="F59" s="1165"/>
      <c r="G59" s="1165"/>
      <c r="H59" s="1165"/>
      <c r="I59" s="1165"/>
      <c r="J59" s="1166"/>
      <c r="K59" s="84"/>
      <c r="L59" s="85"/>
      <c r="M59" s="85"/>
      <c r="N59" s="85"/>
      <c r="O59" s="86"/>
    </row>
    <row r="60" spans="1:21" ht="31.5" customHeight="1" thickBot="1" x14ac:dyDescent="0.25">
      <c r="B60" s="1159"/>
      <c r="C60" s="1160"/>
      <c r="D60" s="1167" t="s">
        <v>27</v>
      </c>
      <c r="E60" s="1168"/>
      <c r="F60" s="1168"/>
      <c r="G60" s="1168"/>
      <c r="H60" s="1168"/>
      <c r="I60" s="1168"/>
      <c r="J60" s="1169"/>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QsnCvN7yTPLc5swQu53VVcqdWQsqwzHSafqf/Es7WFyu4C3bXaG7MiOHtHhNYyXVKn5q3FelmPKnpnLtz8ufyg==" saltValue="ejV2Li1wQ1byD+IQVGUyy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5" orientation="landscape"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election activeCell="W9" sqref="W9:AL11"/>
    </sheetView>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529</v>
      </c>
      <c r="J40" s="101" t="s">
        <v>530</v>
      </c>
      <c r="K40" s="101" t="s">
        <v>531</v>
      </c>
      <c r="L40" s="101" t="s">
        <v>532</v>
      </c>
      <c r="M40" s="102" t="s">
        <v>533</v>
      </c>
    </row>
    <row r="41" spans="2:13" ht="27.75" customHeight="1" x14ac:dyDescent="0.2">
      <c r="B41" s="1170" t="s">
        <v>30</v>
      </c>
      <c r="C41" s="1171"/>
      <c r="D41" s="103"/>
      <c r="E41" s="1176" t="s">
        <v>31</v>
      </c>
      <c r="F41" s="1176"/>
      <c r="G41" s="1176"/>
      <c r="H41" s="1177"/>
      <c r="I41" s="330">
        <v>8371</v>
      </c>
      <c r="J41" s="331">
        <v>8018</v>
      </c>
      <c r="K41" s="331">
        <v>7714</v>
      </c>
      <c r="L41" s="331">
        <v>7332</v>
      </c>
      <c r="M41" s="332">
        <v>6904</v>
      </c>
    </row>
    <row r="42" spans="2:13" ht="27.75" customHeight="1" x14ac:dyDescent="0.2">
      <c r="B42" s="1172"/>
      <c r="C42" s="1173"/>
      <c r="D42" s="104"/>
      <c r="E42" s="1178" t="s">
        <v>32</v>
      </c>
      <c r="F42" s="1178"/>
      <c r="G42" s="1178"/>
      <c r="H42" s="1179"/>
      <c r="I42" s="333">
        <v>21</v>
      </c>
      <c r="J42" s="334">
        <v>14</v>
      </c>
      <c r="K42" s="334">
        <v>10</v>
      </c>
      <c r="L42" s="334">
        <v>7</v>
      </c>
      <c r="M42" s="335">
        <v>3</v>
      </c>
    </row>
    <row r="43" spans="2:13" ht="27.75" customHeight="1" x14ac:dyDescent="0.2">
      <c r="B43" s="1172"/>
      <c r="C43" s="1173"/>
      <c r="D43" s="104"/>
      <c r="E43" s="1178" t="s">
        <v>33</v>
      </c>
      <c r="F43" s="1178"/>
      <c r="G43" s="1178"/>
      <c r="H43" s="1179"/>
      <c r="I43" s="333">
        <v>4325</v>
      </c>
      <c r="J43" s="334">
        <v>4041</v>
      </c>
      <c r="K43" s="334">
        <v>3750</v>
      </c>
      <c r="L43" s="334">
        <v>3915</v>
      </c>
      <c r="M43" s="335">
        <v>3503</v>
      </c>
    </row>
    <row r="44" spans="2:13" ht="27.75" customHeight="1" x14ac:dyDescent="0.2">
      <c r="B44" s="1172"/>
      <c r="C44" s="1173"/>
      <c r="D44" s="104"/>
      <c r="E44" s="1178" t="s">
        <v>34</v>
      </c>
      <c r="F44" s="1178"/>
      <c r="G44" s="1178"/>
      <c r="H44" s="1179"/>
      <c r="I44" s="333">
        <v>6641</v>
      </c>
      <c r="J44" s="334">
        <v>6229</v>
      </c>
      <c r="K44" s="334">
        <v>5740</v>
      </c>
      <c r="L44" s="334">
        <v>5192</v>
      </c>
      <c r="M44" s="335">
        <v>4853</v>
      </c>
    </row>
    <row r="45" spans="2:13" ht="27.75" customHeight="1" x14ac:dyDescent="0.2">
      <c r="B45" s="1172"/>
      <c r="C45" s="1173"/>
      <c r="D45" s="104"/>
      <c r="E45" s="1178" t="s">
        <v>35</v>
      </c>
      <c r="F45" s="1178"/>
      <c r="G45" s="1178"/>
      <c r="H45" s="1179"/>
      <c r="I45" s="333">
        <v>858</v>
      </c>
      <c r="J45" s="334">
        <v>863</v>
      </c>
      <c r="K45" s="334">
        <v>855</v>
      </c>
      <c r="L45" s="334">
        <v>779</v>
      </c>
      <c r="M45" s="335">
        <v>836</v>
      </c>
    </row>
    <row r="46" spans="2:13" ht="27.75" customHeight="1" x14ac:dyDescent="0.2">
      <c r="B46" s="1172"/>
      <c r="C46" s="1173"/>
      <c r="D46" s="105"/>
      <c r="E46" s="1178" t="s">
        <v>36</v>
      </c>
      <c r="F46" s="1178"/>
      <c r="G46" s="1178"/>
      <c r="H46" s="1179"/>
      <c r="I46" s="333" t="s">
        <v>490</v>
      </c>
      <c r="J46" s="334" t="s">
        <v>490</v>
      </c>
      <c r="K46" s="334" t="s">
        <v>490</v>
      </c>
      <c r="L46" s="334" t="s">
        <v>490</v>
      </c>
      <c r="M46" s="335" t="s">
        <v>490</v>
      </c>
    </row>
    <row r="47" spans="2:13" ht="27.75" customHeight="1" x14ac:dyDescent="0.2">
      <c r="B47" s="1172"/>
      <c r="C47" s="1173"/>
      <c r="D47" s="106"/>
      <c r="E47" s="1180" t="s">
        <v>37</v>
      </c>
      <c r="F47" s="1181"/>
      <c r="G47" s="1181"/>
      <c r="H47" s="1182"/>
      <c r="I47" s="333" t="s">
        <v>490</v>
      </c>
      <c r="J47" s="334" t="s">
        <v>490</v>
      </c>
      <c r="K47" s="334" t="s">
        <v>490</v>
      </c>
      <c r="L47" s="334" t="s">
        <v>490</v>
      </c>
      <c r="M47" s="335" t="s">
        <v>490</v>
      </c>
    </row>
    <row r="48" spans="2:13" ht="27.75" customHeight="1" x14ac:dyDescent="0.2">
      <c r="B48" s="1172"/>
      <c r="C48" s="1173"/>
      <c r="D48" s="104"/>
      <c r="E48" s="1178" t="s">
        <v>38</v>
      </c>
      <c r="F48" s="1178"/>
      <c r="G48" s="1178"/>
      <c r="H48" s="1179"/>
      <c r="I48" s="333" t="s">
        <v>490</v>
      </c>
      <c r="J48" s="334" t="s">
        <v>490</v>
      </c>
      <c r="K48" s="334" t="s">
        <v>490</v>
      </c>
      <c r="L48" s="334" t="s">
        <v>490</v>
      </c>
      <c r="M48" s="335" t="s">
        <v>490</v>
      </c>
    </row>
    <row r="49" spans="2:13" ht="27.75" customHeight="1" x14ac:dyDescent="0.2">
      <c r="B49" s="1174"/>
      <c r="C49" s="1175"/>
      <c r="D49" s="104"/>
      <c r="E49" s="1178" t="s">
        <v>39</v>
      </c>
      <c r="F49" s="1178"/>
      <c r="G49" s="1178"/>
      <c r="H49" s="1179"/>
      <c r="I49" s="333" t="s">
        <v>490</v>
      </c>
      <c r="J49" s="334" t="s">
        <v>490</v>
      </c>
      <c r="K49" s="334" t="s">
        <v>490</v>
      </c>
      <c r="L49" s="334" t="s">
        <v>490</v>
      </c>
      <c r="M49" s="335" t="s">
        <v>490</v>
      </c>
    </row>
    <row r="50" spans="2:13" ht="27.75" customHeight="1" x14ac:dyDescent="0.2">
      <c r="B50" s="1183" t="s">
        <v>40</v>
      </c>
      <c r="C50" s="1184"/>
      <c r="D50" s="107"/>
      <c r="E50" s="1178" t="s">
        <v>41</v>
      </c>
      <c r="F50" s="1178"/>
      <c r="G50" s="1178"/>
      <c r="H50" s="1179"/>
      <c r="I50" s="333">
        <v>3112</v>
      </c>
      <c r="J50" s="334">
        <v>3698</v>
      </c>
      <c r="K50" s="334">
        <v>3963</v>
      </c>
      <c r="L50" s="334">
        <v>3873</v>
      </c>
      <c r="M50" s="335">
        <v>4010</v>
      </c>
    </row>
    <row r="51" spans="2:13" ht="27.75" customHeight="1" x14ac:dyDescent="0.2">
      <c r="B51" s="1172"/>
      <c r="C51" s="1173"/>
      <c r="D51" s="104"/>
      <c r="E51" s="1178" t="s">
        <v>42</v>
      </c>
      <c r="F51" s="1178"/>
      <c r="G51" s="1178"/>
      <c r="H51" s="1179"/>
      <c r="I51" s="333">
        <v>672</v>
      </c>
      <c r="J51" s="334">
        <v>589</v>
      </c>
      <c r="K51" s="334">
        <v>542</v>
      </c>
      <c r="L51" s="334">
        <v>496</v>
      </c>
      <c r="M51" s="335">
        <v>444</v>
      </c>
    </row>
    <row r="52" spans="2:13" ht="27.75" customHeight="1" x14ac:dyDescent="0.2">
      <c r="B52" s="1174"/>
      <c r="C52" s="1175"/>
      <c r="D52" s="104"/>
      <c r="E52" s="1178" t="s">
        <v>43</v>
      </c>
      <c r="F52" s="1178"/>
      <c r="G52" s="1178"/>
      <c r="H52" s="1179"/>
      <c r="I52" s="333">
        <v>11519</v>
      </c>
      <c r="J52" s="334">
        <v>11006</v>
      </c>
      <c r="K52" s="334">
        <v>10573</v>
      </c>
      <c r="L52" s="334">
        <v>9950</v>
      </c>
      <c r="M52" s="335">
        <v>9378</v>
      </c>
    </row>
    <row r="53" spans="2:13" ht="27.75" customHeight="1" thickBot="1" x14ac:dyDescent="0.25">
      <c r="B53" s="1185" t="s">
        <v>19</v>
      </c>
      <c r="C53" s="1186"/>
      <c r="D53" s="108"/>
      <c r="E53" s="1187" t="s">
        <v>44</v>
      </c>
      <c r="F53" s="1187"/>
      <c r="G53" s="1187"/>
      <c r="H53" s="1188"/>
      <c r="I53" s="336">
        <v>4914</v>
      </c>
      <c r="J53" s="337">
        <v>3872</v>
      </c>
      <c r="K53" s="337">
        <v>2992</v>
      </c>
      <c r="L53" s="337">
        <v>2906</v>
      </c>
      <c r="M53" s="338">
        <v>2267</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q5W5jaYcslJD3BfRLAm47MleRW1fjAKAnODr3VRX+DZ5pFTQqRGNustEyldYKuvxV0nj4t2S6oU/LsUj7qMghg==" saltValue="S7b2D7sZeu0ySYYbQ2Pwl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1" orientation="landscape"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A43" zoomScale="115" zoomScaleNormal="115" zoomScaleSheetLayoutView="100" workbookViewId="0">
      <selection activeCell="F64" sqref="F64"/>
    </sheetView>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531</v>
      </c>
      <c r="G54" s="117" t="s">
        <v>532</v>
      </c>
      <c r="H54" s="118" t="s">
        <v>533</v>
      </c>
    </row>
    <row r="55" spans="2:8" ht="52.5" customHeight="1" x14ac:dyDescent="0.2">
      <c r="B55" s="119"/>
      <c r="C55" s="1197" t="s">
        <v>46</v>
      </c>
      <c r="D55" s="1197"/>
      <c r="E55" s="1198"/>
      <c r="F55" s="339">
        <v>1282</v>
      </c>
      <c r="G55" s="339">
        <v>1283</v>
      </c>
      <c r="H55" s="340">
        <v>1283</v>
      </c>
    </row>
    <row r="56" spans="2:8" ht="52.5" customHeight="1" x14ac:dyDescent="0.2">
      <c r="B56" s="120"/>
      <c r="C56" s="1199" t="s">
        <v>47</v>
      </c>
      <c r="D56" s="1199"/>
      <c r="E56" s="1200"/>
      <c r="F56" s="341">
        <v>806</v>
      </c>
      <c r="G56" s="341">
        <v>694</v>
      </c>
      <c r="H56" s="342">
        <v>776</v>
      </c>
    </row>
    <row r="57" spans="2:8" ht="53.25" customHeight="1" x14ac:dyDescent="0.2">
      <c r="B57" s="120"/>
      <c r="C57" s="1201" t="s">
        <v>48</v>
      </c>
      <c r="D57" s="1201"/>
      <c r="E57" s="1202"/>
      <c r="F57" s="343">
        <v>1474</v>
      </c>
      <c r="G57" s="343">
        <v>1495</v>
      </c>
      <c r="H57" s="344">
        <v>1550</v>
      </c>
    </row>
    <row r="58" spans="2:8" ht="45.75" customHeight="1" x14ac:dyDescent="0.2">
      <c r="B58" s="121"/>
      <c r="C58" s="1189" t="s">
        <v>566</v>
      </c>
      <c r="D58" s="1190"/>
      <c r="E58" s="1191"/>
      <c r="F58" s="345">
        <v>768</v>
      </c>
      <c r="G58" s="345">
        <v>770</v>
      </c>
      <c r="H58" s="346">
        <v>802</v>
      </c>
    </row>
    <row r="59" spans="2:8" ht="45.75" customHeight="1" x14ac:dyDescent="0.2">
      <c r="B59" s="121"/>
      <c r="C59" s="1189" t="s">
        <v>567</v>
      </c>
      <c r="D59" s="1190"/>
      <c r="E59" s="1191"/>
      <c r="F59" s="345">
        <v>279</v>
      </c>
      <c r="G59" s="345">
        <v>281</v>
      </c>
      <c r="H59" s="346">
        <v>282</v>
      </c>
    </row>
    <row r="60" spans="2:8" ht="45.75" customHeight="1" x14ac:dyDescent="0.2">
      <c r="B60" s="121"/>
      <c r="C60" s="1189" t="s">
        <v>568</v>
      </c>
      <c r="D60" s="1190"/>
      <c r="E60" s="1191"/>
      <c r="F60" s="345">
        <v>229</v>
      </c>
      <c r="G60" s="345">
        <v>247</v>
      </c>
      <c r="H60" s="346">
        <v>265</v>
      </c>
    </row>
    <row r="61" spans="2:8" ht="45.75" customHeight="1" x14ac:dyDescent="0.2">
      <c r="B61" s="121"/>
      <c r="C61" s="1189" t="s">
        <v>569</v>
      </c>
      <c r="D61" s="1190"/>
      <c r="E61" s="1191"/>
      <c r="F61" s="345">
        <v>60</v>
      </c>
      <c r="G61" s="345">
        <v>56</v>
      </c>
      <c r="H61" s="346">
        <v>56</v>
      </c>
    </row>
    <row r="62" spans="2:8" ht="45.75" customHeight="1" thickBot="1" x14ac:dyDescent="0.25">
      <c r="B62" s="122"/>
      <c r="C62" s="1192" t="s">
        <v>570</v>
      </c>
      <c r="D62" s="1193"/>
      <c r="E62" s="1194"/>
      <c r="F62" s="347">
        <v>35</v>
      </c>
      <c r="G62" s="347">
        <v>35</v>
      </c>
      <c r="H62" s="348">
        <v>35</v>
      </c>
    </row>
    <row r="63" spans="2:8" ht="52.5" customHeight="1" thickBot="1" x14ac:dyDescent="0.25">
      <c r="B63" s="123"/>
      <c r="C63" s="1195" t="s">
        <v>49</v>
      </c>
      <c r="D63" s="1195"/>
      <c r="E63" s="1196"/>
      <c r="F63" s="349">
        <v>3562</v>
      </c>
      <c r="G63" s="349">
        <v>3472</v>
      </c>
      <c r="H63" s="350">
        <v>3609</v>
      </c>
    </row>
    <row r="64" spans="2:8" ht="13.2" x14ac:dyDescent="0.2"/>
  </sheetData>
  <sheetProtection algorithmName="SHA-512" hashValue="pt95/hfdI6+6NGMpUfoPsA7Hi3GKTJcKa2SS21gKp3R3UTZtOc9cGMgewgFCXlmMxjq4vj1ZB7RiiATmG7LqHg==" saltValue="fG/2pldnN6S9YuIOx3v2p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5B80A2-4262-494D-B7ED-BEE4A21EB704}">
  <sheetPr>
    <pageSetUpPr fitToPage="1"/>
  </sheetPr>
  <dimension ref="A1:DE85"/>
  <sheetViews>
    <sheetView showGridLines="0" topLeftCell="A20" zoomScaleNormal="100" zoomScaleSheetLayoutView="55" workbookViewId="0">
      <selection activeCell="AN65" sqref="AN65:DC69"/>
    </sheetView>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1203"/>
      <c r="B1" s="1204"/>
      <c r="DD1" s="243"/>
      <c r="DE1" s="243"/>
    </row>
    <row r="2" spans="1:109" ht="25.5" customHeight="1" x14ac:dyDescent="0.2">
      <c r="A2" s="1205"/>
      <c r="C2" s="1205"/>
      <c r="O2" s="1205"/>
      <c r="P2" s="1205"/>
      <c r="Q2" s="1205"/>
      <c r="R2" s="1205"/>
      <c r="S2" s="1205"/>
      <c r="T2" s="1205"/>
      <c r="U2" s="1205"/>
      <c r="V2" s="1205"/>
      <c r="W2" s="1205"/>
      <c r="X2" s="1205"/>
      <c r="Y2" s="1205"/>
      <c r="Z2" s="1205"/>
      <c r="AA2" s="1205"/>
      <c r="AB2" s="1205"/>
      <c r="AC2" s="1205"/>
      <c r="AD2" s="1205"/>
      <c r="AE2" s="1205"/>
      <c r="AF2" s="1205"/>
      <c r="AG2" s="1205"/>
      <c r="AH2" s="1205"/>
      <c r="AI2" s="1205"/>
      <c r="AU2" s="1205"/>
      <c r="BG2" s="1205"/>
      <c r="BS2" s="1205"/>
      <c r="CE2" s="1205"/>
      <c r="CQ2" s="1205"/>
      <c r="DD2" s="243"/>
      <c r="DE2" s="243"/>
    </row>
    <row r="3" spans="1:109" ht="25.5" customHeight="1" x14ac:dyDescent="0.2">
      <c r="A3" s="1205"/>
      <c r="C3" s="1205"/>
      <c r="O3" s="1205"/>
      <c r="P3" s="1205"/>
      <c r="Q3" s="1205"/>
      <c r="R3" s="1205"/>
      <c r="S3" s="1205"/>
      <c r="T3" s="1205"/>
      <c r="U3" s="1205"/>
      <c r="V3" s="1205"/>
      <c r="W3" s="1205"/>
      <c r="X3" s="1205"/>
      <c r="Y3" s="1205"/>
      <c r="Z3" s="1205"/>
      <c r="AA3" s="1205"/>
      <c r="AB3" s="1205"/>
      <c r="AC3" s="1205"/>
      <c r="AD3" s="1205"/>
      <c r="AE3" s="1205"/>
      <c r="AF3" s="1205"/>
      <c r="AG3" s="1205"/>
      <c r="AH3" s="1205"/>
      <c r="AI3" s="1205"/>
      <c r="AU3" s="1205"/>
      <c r="BG3" s="1205"/>
      <c r="BS3" s="1205"/>
      <c r="CE3" s="1205"/>
      <c r="CQ3" s="1205"/>
      <c r="DD3" s="243"/>
      <c r="DE3" s="243"/>
    </row>
    <row r="4" spans="1:109" s="241" customFormat="1" ht="13.2" x14ac:dyDescent="0.2">
      <c r="A4" s="1205"/>
      <c r="B4" s="1205"/>
      <c r="C4" s="1205"/>
      <c r="D4" s="1205"/>
      <c r="E4" s="1205"/>
      <c r="F4" s="1205"/>
      <c r="G4" s="1205"/>
      <c r="H4" s="1205"/>
      <c r="I4" s="1205"/>
      <c r="J4" s="1205"/>
      <c r="K4" s="1205"/>
      <c r="L4" s="1205"/>
      <c r="M4" s="1205"/>
      <c r="N4" s="1205"/>
      <c r="O4" s="1205"/>
      <c r="P4" s="1205"/>
      <c r="Q4" s="1205"/>
      <c r="R4" s="1205"/>
      <c r="S4" s="1205"/>
      <c r="T4" s="1205"/>
      <c r="U4" s="1205"/>
      <c r="V4" s="1205"/>
      <c r="W4" s="1205"/>
      <c r="X4" s="1205"/>
      <c r="Y4" s="1205"/>
      <c r="Z4" s="1205"/>
      <c r="AA4" s="1205"/>
      <c r="AB4" s="1205"/>
      <c r="AC4" s="1205"/>
      <c r="AD4" s="1205"/>
      <c r="AE4" s="1205"/>
      <c r="AF4" s="1205"/>
      <c r="AG4" s="1205"/>
      <c r="AH4" s="1205"/>
      <c r="AI4" s="1205"/>
      <c r="AJ4" s="1205"/>
      <c r="AK4" s="1205"/>
      <c r="AL4" s="1205"/>
      <c r="AM4" s="1205"/>
      <c r="AN4" s="1205"/>
      <c r="AO4" s="1205"/>
      <c r="AP4" s="1205"/>
      <c r="AQ4" s="1205"/>
      <c r="AR4" s="1205"/>
      <c r="AS4" s="1205"/>
      <c r="AT4" s="1205"/>
      <c r="AU4" s="1205"/>
      <c r="AV4" s="1205"/>
      <c r="AW4" s="1205"/>
      <c r="AX4" s="1205"/>
      <c r="AY4" s="1205"/>
      <c r="AZ4" s="1205"/>
      <c r="BA4" s="1205"/>
      <c r="BB4" s="1205"/>
      <c r="BC4" s="1205"/>
      <c r="BD4" s="1205"/>
      <c r="BE4" s="1205"/>
      <c r="BF4" s="1205"/>
      <c r="BG4" s="1205"/>
      <c r="BH4" s="1205"/>
      <c r="BI4" s="1205"/>
      <c r="BJ4" s="1205"/>
      <c r="BK4" s="1205"/>
      <c r="BL4" s="1205"/>
      <c r="BM4" s="1205"/>
      <c r="BN4" s="1205"/>
      <c r="BO4" s="1205"/>
      <c r="BP4" s="1205"/>
      <c r="BQ4" s="1205"/>
      <c r="BR4" s="1205"/>
      <c r="BS4" s="1205"/>
      <c r="BT4" s="1205"/>
      <c r="BU4" s="1205"/>
      <c r="BV4" s="1205"/>
      <c r="BW4" s="1205"/>
      <c r="BX4" s="1205"/>
      <c r="BY4" s="1205"/>
      <c r="BZ4" s="1205"/>
      <c r="CA4" s="1205"/>
      <c r="CB4" s="1205"/>
      <c r="CC4" s="1205"/>
      <c r="CD4" s="1205"/>
      <c r="CE4" s="1205"/>
      <c r="CF4" s="1205"/>
      <c r="CG4" s="1205"/>
      <c r="CH4" s="1205"/>
      <c r="CI4" s="1205"/>
      <c r="CJ4" s="1205"/>
      <c r="CK4" s="1205"/>
      <c r="CL4" s="1205"/>
      <c r="CM4" s="1205"/>
      <c r="CN4" s="1205"/>
      <c r="CO4" s="1205"/>
      <c r="CP4" s="1205"/>
      <c r="CQ4" s="1205"/>
      <c r="CR4" s="1205"/>
      <c r="CS4" s="1205"/>
      <c r="CT4" s="1205"/>
      <c r="CU4" s="1205"/>
      <c r="CV4" s="1205"/>
      <c r="CW4" s="1205"/>
      <c r="CX4" s="1205"/>
      <c r="CY4" s="1205"/>
      <c r="CZ4" s="1205"/>
      <c r="DA4" s="1205"/>
      <c r="DB4" s="1205"/>
      <c r="DC4" s="1205"/>
      <c r="DD4" s="1205"/>
      <c r="DE4" s="1205"/>
    </row>
    <row r="5" spans="1:109" s="241" customFormat="1" ht="13.2" x14ac:dyDescent="0.2">
      <c r="A5" s="1205"/>
      <c r="B5" s="1205"/>
      <c r="C5" s="1205"/>
      <c r="D5" s="1205"/>
      <c r="E5" s="1205"/>
      <c r="F5" s="1205"/>
      <c r="G5" s="1205"/>
      <c r="H5" s="1205"/>
      <c r="I5" s="1205"/>
      <c r="J5" s="1205"/>
      <c r="K5" s="1205"/>
      <c r="L5" s="1205"/>
      <c r="M5" s="1205"/>
      <c r="N5" s="1205"/>
      <c r="O5" s="1205"/>
      <c r="P5" s="1205"/>
      <c r="Q5" s="1205"/>
      <c r="R5" s="1205"/>
      <c r="S5" s="1205"/>
      <c r="T5" s="1205"/>
      <c r="U5" s="1205"/>
      <c r="V5" s="1205"/>
      <c r="W5" s="1205"/>
      <c r="X5" s="1205"/>
      <c r="Y5" s="1205"/>
      <c r="Z5" s="1205"/>
      <c r="AA5" s="1205"/>
      <c r="AB5" s="1205"/>
      <c r="AC5" s="1205"/>
      <c r="AD5" s="1205"/>
      <c r="AE5" s="1205"/>
      <c r="AF5" s="1205"/>
      <c r="AG5" s="1205"/>
      <c r="AH5" s="1205"/>
      <c r="AI5" s="1205"/>
      <c r="AJ5" s="1205"/>
      <c r="AK5" s="1205"/>
      <c r="AL5" s="1205"/>
      <c r="AM5" s="1205"/>
      <c r="AN5" s="1205"/>
      <c r="AO5" s="1205"/>
      <c r="AP5" s="1205"/>
      <c r="AQ5" s="1205"/>
      <c r="AR5" s="1205"/>
      <c r="AS5" s="1205"/>
      <c r="AT5" s="1205"/>
      <c r="AU5" s="1205"/>
      <c r="AV5" s="1205"/>
      <c r="AW5" s="1205"/>
      <c r="AX5" s="1205"/>
      <c r="AY5" s="1205"/>
      <c r="AZ5" s="1205"/>
      <c r="BA5" s="1205"/>
      <c r="BB5" s="1205"/>
      <c r="BC5" s="1205"/>
      <c r="BD5" s="1205"/>
      <c r="BE5" s="1205"/>
      <c r="BF5" s="1205"/>
      <c r="BG5" s="1205"/>
      <c r="BH5" s="1205"/>
      <c r="BI5" s="1205"/>
      <c r="BJ5" s="1205"/>
      <c r="BK5" s="1205"/>
      <c r="BL5" s="1205"/>
      <c r="BM5" s="1205"/>
      <c r="BN5" s="1205"/>
      <c r="BO5" s="1205"/>
      <c r="BP5" s="1205"/>
      <c r="BQ5" s="1205"/>
      <c r="BR5" s="1205"/>
      <c r="BS5" s="1205"/>
      <c r="BT5" s="1205"/>
      <c r="BU5" s="1205"/>
      <c r="BV5" s="1205"/>
      <c r="BW5" s="1205"/>
      <c r="BX5" s="1205"/>
      <c r="BY5" s="1205"/>
      <c r="BZ5" s="1205"/>
      <c r="CA5" s="1205"/>
      <c r="CB5" s="1205"/>
      <c r="CC5" s="1205"/>
      <c r="CD5" s="1205"/>
      <c r="CE5" s="1205"/>
      <c r="CF5" s="1205"/>
      <c r="CG5" s="1205"/>
      <c r="CH5" s="1205"/>
      <c r="CI5" s="1205"/>
      <c r="CJ5" s="1205"/>
      <c r="CK5" s="1205"/>
      <c r="CL5" s="1205"/>
      <c r="CM5" s="1205"/>
      <c r="CN5" s="1205"/>
      <c r="CO5" s="1205"/>
      <c r="CP5" s="1205"/>
      <c r="CQ5" s="1205"/>
      <c r="CR5" s="1205"/>
      <c r="CS5" s="1205"/>
      <c r="CT5" s="1205"/>
      <c r="CU5" s="1205"/>
      <c r="CV5" s="1205"/>
      <c r="CW5" s="1205"/>
      <c r="CX5" s="1205"/>
      <c r="CY5" s="1205"/>
      <c r="CZ5" s="1205"/>
      <c r="DA5" s="1205"/>
      <c r="DB5" s="1205"/>
      <c r="DC5" s="1205"/>
      <c r="DD5" s="1205"/>
      <c r="DE5" s="1205"/>
    </row>
    <row r="6" spans="1:109" s="241" customFormat="1" ht="13.2" x14ac:dyDescent="0.2">
      <c r="A6" s="1205"/>
      <c r="B6" s="1205"/>
      <c r="C6" s="1205"/>
      <c r="D6" s="1205"/>
      <c r="E6" s="1205"/>
      <c r="F6" s="1205"/>
      <c r="G6" s="1205"/>
      <c r="H6" s="1205"/>
      <c r="I6" s="1205"/>
      <c r="J6" s="1205"/>
      <c r="K6" s="1205"/>
      <c r="L6" s="1205"/>
      <c r="M6" s="1205"/>
      <c r="N6" s="1205"/>
      <c r="O6" s="1205"/>
      <c r="P6" s="1205"/>
      <c r="Q6" s="1205"/>
      <c r="R6" s="1205"/>
      <c r="S6" s="1205"/>
      <c r="T6" s="1205"/>
      <c r="U6" s="1205"/>
      <c r="V6" s="1205"/>
      <c r="W6" s="1205"/>
      <c r="X6" s="1205"/>
      <c r="Y6" s="1205"/>
      <c r="Z6" s="1205"/>
      <c r="AA6" s="1205"/>
      <c r="AB6" s="1205"/>
      <c r="AC6" s="1205"/>
      <c r="AD6" s="1205"/>
      <c r="AE6" s="1205"/>
      <c r="AF6" s="1205"/>
      <c r="AG6" s="1205"/>
      <c r="AH6" s="1205"/>
      <c r="AI6" s="1205"/>
      <c r="AJ6" s="1205"/>
      <c r="AK6" s="1205"/>
      <c r="AL6" s="1205"/>
      <c r="AM6" s="1205"/>
      <c r="AN6" s="1205"/>
      <c r="AO6" s="1205"/>
      <c r="AP6" s="1205"/>
      <c r="AQ6" s="1205"/>
      <c r="AR6" s="1205"/>
      <c r="AS6" s="1205"/>
      <c r="AT6" s="1205"/>
      <c r="AU6" s="1205"/>
      <c r="AV6" s="1205"/>
      <c r="AW6" s="1205"/>
      <c r="AX6" s="1205"/>
      <c r="AY6" s="1205"/>
      <c r="AZ6" s="1205"/>
      <c r="BA6" s="1205"/>
      <c r="BB6" s="1205"/>
      <c r="BC6" s="1205"/>
      <c r="BD6" s="1205"/>
      <c r="BE6" s="1205"/>
      <c r="BF6" s="1205"/>
      <c r="BG6" s="1205"/>
      <c r="BH6" s="1205"/>
      <c r="BI6" s="1205"/>
      <c r="BJ6" s="1205"/>
      <c r="BK6" s="1205"/>
      <c r="BL6" s="1205"/>
      <c r="BM6" s="1205"/>
      <c r="BN6" s="1205"/>
      <c r="BO6" s="1205"/>
      <c r="BP6" s="1205"/>
      <c r="BQ6" s="1205"/>
      <c r="BR6" s="1205"/>
      <c r="BS6" s="1205"/>
      <c r="BT6" s="1205"/>
      <c r="BU6" s="1205"/>
      <c r="BV6" s="1205"/>
      <c r="BW6" s="1205"/>
      <c r="BX6" s="1205"/>
      <c r="BY6" s="1205"/>
      <c r="BZ6" s="1205"/>
      <c r="CA6" s="1205"/>
      <c r="CB6" s="1205"/>
      <c r="CC6" s="1205"/>
      <c r="CD6" s="1205"/>
      <c r="CE6" s="1205"/>
      <c r="CF6" s="1205"/>
      <c r="CG6" s="1205"/>
      <c r="CH6" s="1205"/>
      <c r="CI6" s="1205"/>
      <c r="CJ6" s="1205"/>
      <c r="CK6" s="1205"/>
      <c r="CL6" s="1205"/>
      <c r="CM6" s="1205"/>
      <c r="CN6" s="1205"/>
      <c r="CO6" s="1205"/>
      <c r="CP6" s="1205"/>
      <c r="CQ6" s="1205"/>
      <c r="CR6" s="1205"/>
      <c r="CS6" s="1205"/>
      <c r="CT6" s="1205"/>
      <c r="CU6" s="1205"/>
      <c r="CV6" s="1205"/>
      <c r="CW6" s="1205"/>
      <c r="CX6" s="1205"/>
      <c r="CY6" s="1205"/>
      <c r="CZ6" s="1205"/>
      <c r="DA6" s="1205"/>
      <c r="DB6" s="1205"/>
      <c r="DC6" s="1205"/>
      <c r="DD6" s="1205"/>
      <c r="DE6" s="1205"/>
    </row>
    <row r="7" spans="1:109" s="241" customFormat="1" ht="13.2" x14ac:dyDescent="0.2">
      <c r="A7" s="1205"/>
      <c r="B7" s="1205"/>
      <c r="C7" s="1205"/>
      <c r="D7" s="1205"/>
      <c r="E7" s="1205"/>
      <c r="F7" s="1205"/>
      <c r="G7" s="1205"/>
      <c r="H7" s="1205"/>
      <c r="I7" s="1205"/>
      <c r="J7" s="1205"/>
      <c r="K7" s="1205"/>
      <c r="L7" s="1205"/>
      <c r="M7" s="1205"/>
      <c r="N7" s="1205"/>
      <c r="O7" s="1205"/>
      <c r="P7" s="1205"/>
      <c r="Q7" s="1205"/>
      <c r="R7" s="1205"/>
      <c r="S7" s="1205"/>
      <c r="T7" s="1205"/>
      <c r="U7" s="1205"/>
      <c r="V7" s="1205"/>
      <c r="W7" s="1205"/>
      <c r="X7" s="1205"/>
      <c r="Y7" s="1205"/>
      <c r="Z7" s="1205"/>
      <c r="AA7" s="1205"/>
      <c r="AB7" s="1205"/>
      <c r="AC7" s="1205"/>
      <c r="AD7" s="1205"/>
      <c r="AE7" s="1205"/>
      <c r="AF7" s="1205"/>
      <c r="AG7" s="1205"/>
      <c r="AH7" s="1205"/>
      <c r="AI7" s="1205"/>
      <c r="AJ7" s="1205"/>
      <c r="AK7" s="1205"/>
      <c r="AL7" s="1205"/>
      <c r="AM7" s="1205"/>
      <c r="AN7" s="1205"/>
      <c r="AO7" s="1205"/>
      <c r="AP7" s="1205"/>
      <c r="AQ7" s="1205"/>
      <c r="AR7" s="1205"/>
      <c r="AS7" s="1205"/>
      <c r="AT7" s="1205"/>
      <c r="AU7" s="1205"/>
      <c r="AV7" s="1205"/>
      <c r="AW7" s="1205"/>
      <c r="AX7" s="1205"/>
      <c r="AY7" s="1205"/>
      <c r="AZ7" s="1205"/>
      <c r="BA7" s="1205"/>
      <c r="BB7" s="1205"/>
      <c r="BC7" s="1205"/>
      <c r="BD7" s="1205"/>
      <c r="BE7" s="1205"/>
      <c r="BF7" s="1205"/>
      <c r="BG7" s="1205"/>
      <c r="BH7" s="1205"/>
      <c r="BI7" s="1205"/>
      <c r="BJ7" s="1205"/>
      <c r="BK7" s="1205"/>
      <c r="BL7" s="1205"/>
      <c r="BM7" s="1205"/>
      <c r="BN7" s="1205"/>
      <c r="BO7" s="1205"/>
      <c r="BP7" s="1205"/>
      <c r="BQ7" s="1205"/>
      <c r="BR7" s="1205"/>
      <c r="BS7" s="1205"/>
      <c r="BT7" s="1205"/>
      <c r="BU7" s="1205"/>
      <c r="BV7" s="1205"/>
      <c r="BW7" s="1205"/>
      <c r="BX7" s="1205"/>
      <c r="BY7" s="1205"/>
      <c r="BZ7" s="1205"/>
      <c r="CA7" s="1205"/>
      <c r="CB7" s="1205"/>
      <c r="CC7" s="1205"/>
      <c r="CD7" s="1205"/>
      <c r="CE7" s="1205"/>
      <c r="CF7" s="1205"/>
      <c r="CG7" s="1205"/>
      <c r="CH7" s="1205"/>
      <c r="CI7" s="1205"/>
      <c r="CJ7" s="1205"/>
      <c r="CK7" s="1205"/>
      <c r="CL7" s="1205"/>
      <c r="CM7" s="1205"/>
      <c r="CN7" s="1205"/>
      <c r="CO7" s="1205"/>
      <c r="CP7" s="1205"/>
      <c r="CQ7" s="1205"/>
      <c r="CR7" s="1205"/>
      <c r="CS7" s="1205"/>
      <c r="CT7" s="1205"/>
      <c r="CU7" s="1205"/>
      <c r="CV7" s="1205"/>
      <c r="CW7" s="1205"/>
      <c r="CX7" s="1205"/>
      <c r="CY7" s="1205"/>
      <c r="CZ7" s="1205"/>
      <c r="DA7" s="1205"/>
      <c r="DB7" s="1205"/>
      <c r="DC7" s="1205"/>
      <c r="DD7" s="1205"/>
      <c r="DE7" s="1205"/>
    </row>
    <row r="8" spans="1:109" s="241" customFormat="1" ht="13.2" x14ac:dyDescent="0.2">
      <c r="A8" s="1205"/>
      <c r="B8" s="1205"/>
      <c r="C8" s="1205"/>
      <c r="D8" s="1205"/>
      <c r="E8" s="1205"/>
      <c r="F8" s="1205"/>
      <c r="G8" s="1205"/>
      <c r="H8" s="1205"/>
      <c r="I8" s="1205"/>
      <c r="J8" s="1205"/>
      <c r="K8" s="1205"/>
      <c r="L8" s="1205"/>
      <c r="M8" s="1205"/>
      <c r="N8" s="1205"/>
      <c r="O8" s="1205"/>
      <c r="P8" s="1205"/>
      <c r="Q8" s="1205"/>
      <c r="R8" s="1205"/>
      <c r="S8" s="1205"/>
      <c r="T8" s="1205"/>
      <c r="U8" s="1205"/>
      <c r="V8" s="1205"/>
      <c r="W8" s="1205"/>
      <c r="X8" s="1205"/>
      <c r="Y8" s="1205"/>
      <c r="Z8" s="1205"/>
      <c r="AA8" s="1205"/>
      <c r="AB8" s="1205"/>
      <c r="AC8" s="1205"/>
      <c r="AD8" s="1205"/>
      <c r="AE8" s="1205"/>
      <c r="AF8" s="1205"/>
      <c r="AG8" s="1205"/>
      <c r="AH8" s="1205"/>
      <c r="AI8" s="1205"/>
      <c r="AJ8" s="1205"/>
      <c r="AK8" s="1205"/>
      <c r="AL8" s="1205"/>
      <c r="AM8" s="1205"/>
      <c r="AN8" s="1205"/>
      <c r="AO8" s="1205"/>
      <c r="AP8" s="1205"/>
      <c r="AQ8" s="1205"/>
      <c r="AR8" s="1205"/>
      <c r="AS8" s="1205"/>
      <c r="AT8" s="1205"/>
      <c r="AU8" s="1205"/>
      <c r="AV8" s="1205"/>
      <c r="AW8" s="1205"/>
      <c r="AX8" s="1205"/>
      <c r="AY8" s="1205"/>
      <c r="AZ8" s="1205"/>
      <c r="BA8" s="1205"/>
      <c r="BB8" s="1205"/>
      <c r="BC8" s="1205"/>
      <c r="BD8" s="1205"/>
      <c r="BE8" s="1205"/>
      <c r="BF8" s="1205"/>
      <c r="BG8" s="1205"/>
      <c r="BH8" s="1205"/>
      <c r="BI8" s="1205"/>
      <c r="BJ8" s="1205"/>
      <c r="BK8" s="1205"/>
      <c r="BL8" s="1205"/>
      <c r="BM8" s="1205"/>
      <c r="BN8" s="1205"/>
      <c r="BO8" s="1205"/>
      <c r="BP8" s="1205"/>
      <c r="BQ8" s="1205"/>
      <c r="BR8" s="1205"/>
      <c r="BS8" s="1205"/>
      <c r="BT8" s="1205"/>
      <c r="BU8" s="1205"/>
      <c r="BV8" s="1205"/>
      <c r="BW8" s="1205"/>
      <c r="BX8" s="1205"/>
      <c r="BY8" s="1205"/>
      <c r="BZ8" s="1205"/>
      <c r="CA8" s="1205"/>
      <c r="CB8" s="1205"/>
      <c r="CC8" s="1205"/>
      <c r="CD8" s="1205"/>
      <c r="CE8" s="1205"/>
      <c r="CF8" s="1205"/>
      <c r="CG8" s="1205"/>
      <c r="CH8" s="1205"/>
      <c r="CI8" s="1205"/>
      <c r="CJ8" s="1205"/>
      <c r="CK8" s="1205"/>
      <c r="CL8" s="1205"/>
      <c r="CM8" s="1205"/>
      <c r="CN8" s="1205"/>
      <c r="CO8" s="1205"/>
      <c r="CP8" s="1205"/>
      <c r="CQ8" s="1205"/>
      <c r="CR8" s="1205"/>
      <c r="CS8" s="1205"/>
      <c r="CT8" s="1205"/>
      <c r="CU8" s="1205"/>
      <c r="CV8" s="1205"/>
      <c r="CW8" s="1205"/>
      <c r="CX8" s="1205"/>
      <c r="CY8" s="1205"/>
      <c r="CZ8" s="1205"/>
      <c r="DA8" s="1205"/>
      <c r="DB8" s="1205"/>
      <c r="DC8" s="1205"/>
      <c r="DD8" s="1205"/>
      <c r="DE8" s="1205"/>
    </row>
    <row r="9" spans="1:109" s="241" customFormat="1" ht="13.2" x14ac:dyDescent="0.2">
      <c r="A9" s="1205"/>
      <c r="B9" s="1205"/>
      <c r="C9" s="1205"/>
      <c r="D9" s="1205"/>
      <c r="E9" s="1205"/>
      <c r="F9" s="1205"/>
      <c r="G9" s="1205"/>
      <c r="H9" s="1205"/>
      <c r="I9" s="1205"/>
      <c r="J9" s="1205"/>
      <c r="K9" s="1205"/>
      <c r="L9" s="1205"/>
      <c r="M9" s="1205"/>
      <c r="N9" s="1205"/>
      <c r="O9" s="1205"/>
      <c r="P9" s="1205"/>
      <c r="Q9" s="1205"/>
      <c r="R9" s="1205"/>
      <c r="S9" s="1205"/>
      <c r="T9" s="1205"/>
      <c r="U9" s="1205"/>
      <c r="V9" s="1205"/>
      <c r="W9" s="1205"/>
      <c r="X9" s="1205"/>
      <c r="Y9" s="1205"/>
      <c r="Z9" s="1205"/>
      <c r="AA9" s="1205"/>
      <c r="AB9" s="1205"/>
      <c r="AC9" s="1205"/>
      <c r="AD9" s="1205"/>
      <c r="AE9" s="1205"/>
      <c r="AF9" s="1205"/>
      <c r="AG9" s="1205"/>
      <c r="AH9" s="1205"/>
      <c r="AI9" s="1205"/>
      <c r="AJ9" s="1205"/>
      <c r="AK9" s="1205"/>
      <c r="AL9" s="1205"/>
      <c r="AM9" s="1205"/>
      <c r="AN9" s="1205"/>
      <c r="AO9" s="1205"/>
      <c r="AP9" s="1205"/>
      <c r="AQ9" s="1205"/>
      <c r="AR9" s="1205"/>
      <c r="AS9" s="1205"/>
      <c r="AT9" s="1205"/>
      <c r="AU9" s="1205"/>
      <c r="AV9" s="1205"/>
      <c r="AW9" s="1205"/>
      <c r="AX9" s="1205"/>
      <c r="AY9" s="1205"/>
      <c r="AZ9" s="1205"/>
      <c r="BA9" s="1205"/>
      <c r="BB9" s="1205"/>
      <c r="BC9" s="1205"/>
      <c r="BD9" s="1205"/>
      <c r="BE9" s="1205"/>
      <c r="BF9" s="1205"/>
      <c r="BG9" s="1205"/>
      <c r="BH9" s="1205"/>
      <c r="BI9" s="1205"/>
      <c r="BJ9" s="1205"/>
      <c r="BK9" s="1205"/>
      <c r="BL9" s="1205"/>
      <c r="BM9" s="1205"/>
      <c r="BN9" s="1205"/>
      <c r="BO9" s="1205"/>
      <c r="BP9" s="1205"/>
      <c r="BQ9" s="1205"/>
      <c r="BR9" s="1205"/>
      <c r="BS9" s="1205"/>
      <c r="BT9" s="1205"/>
      <c r="BU9" s="1205"/>
      <c r="BV9" s="1205"/>
      <c r="BW9" s="1205"/>
      <c r="BX9" s="1205"/>
      <c r="BY9" s="1205"/>
      <c r="BZ9" s="1205"/>
      <c r="CA9" s="1205"/>
      <c r="CB9" s="1205"/>
      <c r="CC9" s="1205"/>
      <c r="CD9" s="1205"/>
      <c r="CE9" s="1205"/>
      <c r="CF9" s="1205"/>
      <c r="CG9" s="1205"/>
      <c r="CH9" s="1205"/>
      <c r="CI9" s="1205"/>
      <c r="CJ9" s="1205"/>
      <c r="CK9" s="1205"/>
      <c r="CL9" s="1205"/>
      <c r="CM9" s="1205"/>
      <c r="CN9" s="1205"/>
      <c r="CO9" s="1205"/>
      <c r="CP9" s="1205"/>
      <c r="CQ9" s="1205"/>
      <c r="CR9" s="1205"/>
      <c r="CS9" s="1205"/>
      <c r="CT9" s="1205"/>
      <c r="CU9" s="1205"/>
      <c r="CV9" s="1205"/>
      <c r="CW9" s="1205"/>
      <c r="CX9" s="1205"/>
      <c r="CY9" s="1205"/>
      <c r="CZ9" s="1205"/>
      <c r="DA9" s="1205"/>
      <c r="DB9" s="1205"/>
      <c r="DC9" s="1205"/>
      <c r="DD9" s="1205"/>
      <c r="DE9" s="1205"/>
    </row>
    <row r="10" spans="1:109" s="241" customFormat="1" ht="13.2" x14ac:dyDescent="0.2">
      <c r="A10" s="1205"/>
      <c r="B10" s="1205"/>
      <c r="C10" s="1205"/>
      <c r="D10" s="1205"/>
      <c r="E10" s="1205"/>
      <c r="F10" s="1205"/>
      <c r="G10" s="1205"/>
      <c r="H10" s="1205"/>
      <c r="I10" s="1205"/>
      <c r="J10" s="1205"/>
      <c r="K10" s="1205"/>
      <c r="L10" s="1205"/>
      <c r="M10" s="1205"/>
      <c r="N10" s="1205"/>
      <c r="O10" s="1205"/>
      <c r="P10" s="1205"/>
      <c r="Q10" s="1205"/>
      <c r="R10" s="1205"/>
      <c r="S10" s="1205"/>
      <c r="T10" s="1205"/>
      <c r="U10" s="1205"/>
      <c r="V10" s="1205"/>
      <c r="W10" s="1205"/>
      <c r="X10" s="1205"/>
      <c r="Y10" s="1205"/>
      <c r="Z10" s="1205"/>
      <c r="AA10" s="1205"/>
      <c r="AB10" s="1205"/>
      <c r="AC10" s="1205"/>
      <c r="AD10" s="1205"/>
      <c r="AE10" s="1205"/>
      <c r="AF10" s="1205"/>
      <c r="AG10" s="1205"/>
      <c r="AH10" s="1205"/>
      <c r="AI10" s="1205"/>
      <c r="AJ10" s="1205"/>
      <c r="AK10" s="1205"/>
      <c r="AL10" s="1205"/>
      <c r="AM10" s="1205"/>
      <c r="AN10" s="1205"/>
      <c r="AO10" s="1205"/>
      <c r="AP10" s="1205"/>
      <c r="AQ10" s="1205"/>
      <c r="AR10" s="1205"/>
      <c r="AS10" s="1205"/>
      <c r="AT10" s="1205"/>
      <c r="AU10" s="1205"/>
      <c r="AV10" s="1205"/>
      <c r="AW10" s="1205"/>
      <c r="AX10" s="1205"/>
      <c r="AY10" s="1205"/>
      <c r="AZ10" s="1205"/>
      <c r="BA10" s="1205"/>
      <c r="BB10" s="1205"/>
      <c r="BC10" s="1205"/>
      <c r="BD10" s="1205"/>
      <c r="BE10" s="1205"/>
      <c r="BF10" s="1205"/>
      <c r="BG10" s="1205"/>
      <c r="BH10" s="1205"/>
      <c r="BI10" s="1205"/>
      <c r="BJ10" s="1205"/>
      <c r="BK10" s="1205"/>
      <c r="BL10" s="1205"/>
      <c r="BM10" s="1205"/>
      <c r="BN10" s="1205"/>
      <c r="BO10" s="1205"/>
      <c r="BP10" s="1205"/>
      <c r="BQ10" s="1205"/>
      <c r="BR10" s="1205"/>
      <c r="BS10" s="1205"/>
      <c r="BT10" s="1205"/>
      <c r="BU10" s="1205"/>
      <c r="BV10" s="1205"/>
      <c r="BW10" s="1205"/>
      <c r="BX10" s="1205"/>
      <c r="BY10" s="1205"/>
      <c r="BZ10" s="1205"/>
      <c r="CA10" s="1205"/>
      <c r="CB10" s="1205"/>
      <c r="CC10" s="1205"/>
      <c r="CD10" s="1205"/>
      <c r="CE10" s="1205"/>
      <c r="CF10" s="1205"/>
      <c r="CG10" s="1205"/>
      <c r="CH10" s="1205"/>
      <c r="CI10" s="1205"/>
      <c r="CJ10" s="1205"/>
      <c r="CK10" s="1205"/>
      <c r="CL10" s="1205"/>
      <c r="CM10" s="1205"/>
      <c r="CN10" s="1205"/>
      <c r="CO10" s="1205"/>
      <c r="CP10" s="1205"/>
      <c r="CQ10" s="1205"/>
      <c r="CR10" s="1205"/>
      <c r="CS10" s="1205"/>
      <c r="CT10" s="1205"/>
      <c r="CU10" s="1205"/>
      <c r="CV10" s="1205"/>
      <c r="CW10" s="1205"/>
      <c r="CX10" s="1205"/>
      <c r="CY10" s="1205"/>
      <c r="CZ10" s="1205"/>
      <c r="DA10" s="1205"/>
      <c r="DB10" s="1205"/>
      <c r="DC10" s="1205"/>
      <c r="DD10" s="1205"/>
      <c r="DE10" s="1205"/>
    </row>
    <row r="11" spans="1:109" s="241" customFormat="1" ht="13.2" x14ac:dyDescent="0.2">
      <c r="A11" s="1205"/>
      <c r="B11" s="1205"/>
      <c r="C11" s="1205"/>
      <c r="D11" s="1205"/>
      <c r="E11" s="1205"/>
      <c r="F11" s="1205"/>
      <c r="G11" s="1205"/>
      <c r="H11" s="1205"/>
      <c r="I11" s="1205"/>
      <c r="J11" s="1205"/>
      <c r="K11" s="1205"/>
      <c r="L11" s="1205"/>
      <c r="M11" s="1205"/>
      <c r="N11" s="1205"/>
      <c r="O11" s="1205"/>
      <c r="P11" s="1205"/>
      <c r="Q11" s="1205"/>
      <c r="R11" s="1205"/>
      <c r="S11" s="1205"/>
      <c r="T11" s="1205"/>
      <c r="U11" s="1205"/>
      <c r="V11" s="1205"/>
      <c r="W11" s="1205"/>
      <c r="X11" s="1205"/>
      <c r="Y11" s="1205"/>
      <c r="Z11" s="1205"/>
      <c r="AA11" s="1205"/>
      <c r="AB11" s="1205"/>
      <c r="AC11" s="1205"/>
      <c r="AD11" s="1205"/>
      <c r="AE11" s="1205"/>
      <c r="AF11" s="1205"/>
      <c r="AG11" s="1205"/>
      <c r="AH11" s="1205"/>
      <c r="AI11" s="1205"/>
      <c r="AJ11" s="1205"/>
      <c r="AK11" s="1205"/>
      <c r="AL11" s="1205"/>
      <c r="AM11" s="1205"/>
      <c r="AN11" s="1205"/>
      <c r="AO11" s="1205"/>
      <c r="AP11" s="1205"/>
      <c r="AQ11" s="1205"/>
      <c r="AR11" s="1205"/>
      <c r="AS11" s="1205"/>
      <c r="AT11" s="1205"/>
      <c r="AU11" s="1205"/>
      <c r="AV11" s="1205"/>
      <c r="AW11" s="1205"/>
      <c r="AX11" s="1205"/>
      <c r="AY11" s="1205"/>
      <c r="AZ11" s="1205"/>
      <c r="BA11" s="1205"/>
      <c r="BB11" s="1205"/>
      <c r="BC11" s="1205"/>
      <c r="BD11" s="1205"/>
      <c r="BE11" s="1205"/>
      <c r="BF11" s="1205"/>
      <c r="BG11" s="1205"/>
      <c r="BH11" s="1205"/>
      <c r="BI11" s="1205"/>
      <c r="BJ11" s="1205"/>
      <c r="BK11" s="1205"/>
      <c r="BL11" s="1205"/>
      <c r="BM11" s="1205"/>
      <c r="BN11" s="1205"/>
      <c r="BO11" s="1205"/>
      <c r="BP11" s="1205"/>
      <c r="BQ11" s="1205"/>
      <c r="BR11" s="1205"/>
      <c r="BS11" s="1205"/>
      <c r="BT11" s="1205"/>
      <c r="BU11" s="1205"/>
      <c r="BV11" s="1205"/>
      <c r="BW11" s="1205"/>
      <c r="BX11" s="1205"/>
      <c r="BY11" s="1205"/>
      <c r="BZ11" s="1205"/>
      <c r="CA11" s="1205"/>
      <c r="CB11" s="1205"/>
      <c r="CC11" s="1205"/>
      <c r="CD11" s="1205"/>
      <c r="CE11" s="1205"/>
      <c r="CF11" s="1205"/>
      <c r="CG11" s="1205"/>
      <c r="CH11" s="1205"/>
      <c r="CI11" s="1205"/>
      <c r="CJ11" s="1205"/>
      <c r="CK11" s="1205"/>
      <c r="CL11" s="1205"/>
      <c r="CM11" s="1205"/>
      <c r="CN11" s="1205"/>
      <c r="CO11" s="1205"/>
      <c r="CP11" s="1205"/>
      <c r="CQ11" s="1205"/>
      <c r="CR11" s="1205"/>
      <c r="CS11" s="1205"/>
      <c r="CT11" s="1205"/>
      <c r="CU11" s="1205"/>
      <c r="CV11" s="1205"/>
      <c r="CW11" s="1205"/>
      <c r="CX11" s="1205"/>
      <c r="CY11" s="1205"/>
      <c r="CZ11" s="1205"/>
      <c r="DA11" s="1205"/>
      <c r="DB11" s="1205"/>
      <c r="DC11" s="1205"/>
      <c r="DD11" s="1205"/>
      <c r="DE11" s="1205"/>
    </row>
    <row r="12" spans="1:109" s="241" customFormat="1" ht="13.2" x14ac:dyDescent="0.2">
      <c r="A12" s="1205"/>
      <c r="B12" s="1205"/>
      <c r="C12" s="1205"/>
      <c r="D12" s="1205"/>
      <c r="E12" s="1205"/>
      <c r="F12" s="1205"/>
      <c r="G12" s="1205"/>
      <c r="H12" s="1205"/>
      <c r="I12" s="1205"/>
      <c r="J12" s="1205"/>
      <c r="K12" s="1205"/>
      <c r="L12" s="1205"/>
      <c r="M12" s="1205"/>
      <c r="N12" s="1205"/>
      <c r="O12" s="1205"/>
      <c r="P12" s="1205"/>
      <c r="Q12" s="1205"/>
      <c r="R12" s="1205"/>
      <c r="S12" s="1205"/>
      <c r="T12" s="1205"/>
      <c r="U12" s="1205"/>
      <c r="V12" s="1205"/>
      <c r="W12" s="1205"/>
      <c r="X12" s="1205"/>
      <c r="Y12" s="1205"/>
      <c r="Z12" s="1205"/>
      <c r="AA12" s="1205"/>
      <c r="AB12" s="1205"/>
      <c r="AC12" s="1205"/>
      <c r="AD12" s="1205"/>
      <c r="AE12" s="1205"/>
      <c r="AF12" s="1205"/>
      <c r="AG12" s="1205"/>
      <c r="AH12" s="1205"/>
      <c r="AI12" s="1205"/>
      <c r="AJ12" s="1205"/>
      <c r="AK12" s="1205"/>
      <c r="AL12" s="1205"/>
      <c r="AM12" s="1205"/>
      <c r="AN12" s="1205"/>
      <c r="AO12" s="1205"/>
      <c r="AP12" s="1205"/>
      <c r="AQ12" s="1205"/>
      <c r="AR12" s="1205"/>
      <c r="AS12" s="1205"/>
      <c r="AT12" s="1205"/>
      <c r="AU12" s="1205"/>
      <c r="AV12" s="1205"/>
      <c r="AW12" s="1205"/>
      <c r="AX12" s="1205"/>
      <c r="AY12" s="1205"/>
      <c r="AZ12" s="1205"/>
      <c r="BA12" s="1205"/>
      <c r="BB12" s="1205"/>
      <c r="BC12" s="1205"/>
      <c r="BD12" s="1205"/>
      <c r="BE12" s="1205"/>
      <c r="BF12" s="1205"/>
      <c r="BG12" s="1205"/>
      <c r="BH12" s="1205"/>
      <c r="BI12" s="1205"/>
      <c r="BJ12" s="1205"/>
      <c r="BK12" s="1205"/>
      <c r="BL12" s="1205"/>
      <c r="BM12" s="1205"/>
      <c r="BN12" s="1205"/>
      <c r="BO12" s="1205"/>
      <c r="BP12" s="1205"/>
      <c r="BQ12" s="1205"/>
      <c r="BR12" s="1205"/>
      <c r="BS12" s="1205"/>
      <c r="BT12" s="1205"/>
      <c r="BU12" s="1205"/>
      <c r="BV12" s="1205"/>
      <c r="BW12" s="1205"/>
      <c r="BX12" s="1205"/>
      <c r="BY12" s="1205"/>
      <c r="BZ12" s="1205"/>
      <c r="CA12" s="1205"/>
      <c r="CB12" s="1205"/>
      <c r="CC12" s="1205"/>
      <c r="CD12" s="1205"/>
      <c r="CE12" s="1205"/>
      <c r="CF12" s="1205"/>
      <c r="CG12" s="1205"/>
      <c r="CH12" s="1205"/>
      <c r="CI12" s="1205"/>
      <c r="CJ12" s="1205"/>
      <c r="CK12" s="1205"/>
      <c r="CL12" s="1205"/>
      <c r="CM12" s="1205"/>
      <c r="CN12" s="1205"/>
      <c r="CO12" s="1205"/>
      <c r="CP12" s="1205"/>
      <c r="CQ12" s="1205"/>
      <c r="CR12" s="1205"/>
      <c r="CS12" s="1205"/>
      <c r="CT12" s="1205"/>
      <c r="CU12" s="1205"/>
      <c r="CV12" s="1205"/>
      <c r="CW12" s="1205"/>
      <c r="CX12" s="1205"/>
      <c r="CY12" s="1205"/>
      <c r="CZ12" s="1205"/>
      <c r="DA12" s="1205"/>
      <c r="DB12" s="1205"/>
      <c r="DC12" s="1205"/>
      <c r="DD12" s="1205"/>
      <c r="DE12" s="1205"/>
    </row>
    <row r="13" spans="1:109" s="241" customFormat="1" ht="13.2" x14ac:dyDescent="0.2">
      <c r="A13" s="1205"/>
      <c r="B13" s="1205"/>
      <c r="C13" s="1205"/>
      <c r="D13" s="1205"/>
      <c r="E13" s="1205"/>
      <c r="F13" s="1205"/>
      <c r="G13" s="1205"/>
      <c r="H13" s="1205"/>
      <c r="I13" s="1205"/>
      <c r="J13" s="1205"/>
      <c r="K13" s="1205"/>
      <c r="L13" s="1205"/>
      <c r="M13" s="1205"/>
      <c r="N13" s="1205"/>
      <c r="O13" s="1205"/>
      <c r="P13" s="1205"/>
      <c r="Q13" s="1205"/>
      <c r="R13" s="1205"/>
      <c r="S13" s="1205"/>
      <c r="T13" s="1205"/>
      <c r="U13" s="1205"/>
      <c r="V13" s="1205"/>
      <c r="W13" s="1205"/>
      <c r="X13" s="1205"/>
      <c r="Y13" s="1205"/>
      <c r="Z13" s="1205"/>
      <c r="AA13" s="1205"/>
      <c r="AB13" s="1205"/>
      <c r="AC13" s="1205"/>
      <c r="AD13" s="1205"/>
      <c r="AE13" s="1205"/>
      <c r="AF13" s="1205"/>
      <c r="AG13" s="1205"/>
      <c r="AH13" s="1205"/>
      <c r="AI13" s="1205"/>
      <c r="AJ13" s="1205"/>
      <c r="AK13" s="1205"/>
      <c r="AL13" s="1205"/>
      <c r="AM13" s="1205"/>
      <c r="AN13" s="1205"/>
      <c r="AO13" s="1205"/>
      <c r="AP13" s="1205"/>
      <c r="AQ13" s="1205"/>
      <c r="AR13" s="1205"/>
      <c r="AS13" s="1205"/>
      <c r="AT13" s="1205"/>
      <c r="AU13" s="1205"/>
      <c r="AV13" s="1205"/>
      <c r="AW13" s="1205"/>
      <c r="AX13" s="1205"/>
      <c r="AY13" s="1205"/>
      <c r="AZ13" s="1205"/>
      <c r="BA13" s="1205"/>
      <c r="BB13" s="1205"/>
      <c r="BC13" s="1205"/>
      <c r="BD13" s="1205"/>
      <c r="BE13" s="1205"/>
      <c r="BF13" s="1205"/>
      <c r="BG13" s="1205"/>
      <c r="BH13" s="1205"/>
      <c r="BI13" s="1205"/>
      <c r="BJ13" s="1205"/>
      <c r="BK13" s="1205"/>
      <c r="BL13" s="1205"/>
      <c r="BM13" s="1205"/>
      <c r="BN13" s="1205"/>
      <c r="BO13" s="1205"/>
      <c r="BP13" s="1205"/>
      <c r="BQ13" s="1205"/>
      <c r="BR13" s="1205"/>
      <c r="BS13" s="1205"/>
      <c r="BT13" s="1205"/>
      <c r="BU13" s="1205"/>
      <c r="BV13" s="1205"/>
      <c r="BW13" s="1205"/>
      <c r="BX13" s="1205"/>
      <c r="BY13" s="1205"/>
      <c r="BZ13" s="1205"/>
      <c r="CA13" s="1205"/>
      <c r="CB13" s="1205"/>
      <c r="CC13" s="1205"/>
      <c r="CD13" s="1205"/>
      <c r="CE13" s="1205"/>
      <c r="CF13" s="1205"/>
      <c r="CG13" s="1205"/>
      <c r="CH13" s="1205"/>
      <c r="CI13" s="1205"/>
      <c r="CJ13" s="1205"/>
      <c r="CK13" s="1205"/>
      <c r="CL13" s="1205"/>
      <c r="CM13" s="1205"/>
      <c r="CN13" s="1205"/>
      <c r="CO13" s="1205"/>
      <c r="CP13" s="1205"/>
      <c r="CQ13" s="1205"/>
      <c r="CR13" s="1205"/>
      <c r="CS13" s="1205"/>
      <c r="CT13" s="1205"/>
      <c r="CU13" s="1205"/>
      <c r="CV13" s="1205"/>
      <c r="CW13" s="1205"/>
      <c r="CX13" s="1205"/>
      <c r="CY13" s="1205"/>
      <c r="CZ13" s="1205"/>
      <c r="DA13" s="1205"/>
      <c r="DB13" s="1205"/>
      <c r="DC13" s="1205"/>
      <c r="DD13" s="1205"/>
      <c r="DE13" s="1205"/>
    </row>
    <row r="14" spans="1:109" s="241" customFormat="1" ht="13.2" x14ac:dyDescent="0.2">
      <c r="A14" s="1205"/>
      <c r="B14" s="1205"/>
      <c r="C14" s="1205"/>
      <c r="D14" s="1205"/>
      <c r="E14" s="1205"/>
      <c r="F14" s="1205"/>
      <c r="G14" s="1205"/>
      <c r="H14" s="1205"/>
      <c r="I14" s="1205"/>
      <c r="J14" s="1205"/>
      <c r="K14" s="1205"/>
      <c r="L14" s="1205"/>
      <c r="M14" s="1205"/>
      <c r="N14" s="1205"/>
      <c r="O14" s="1205"/>
      <c r="P14" s="1205"/>
      <c r="Q14" s="1205"/>
      <c r="R14" s="1205"/>
      <c r="S14" s="1205"/>
      <c r="T14" s="1205"/>
      <c r="U14" s="1205"/>
      <c r="V14" s="1205"/>
      <c r="W14" s="1205"/>
      <c r="X14" s="1205"/>
      <c r="Y14" s="1205"/>
      <c r="Z14" s="1205"/>
      <c r="AA14" s="1205"/>
      <c r="AB14" s="1205"/>
      <c r="AC14" s="1205"/>
      <c r="AD14" s="1205"/>
      <c r="AE14" s="1205"/>
      <c r="AF14" s="1205"/>
      <c r="AG14" s="1205"/>
      <c r="AH14" s="1205"/>
      <c r="AI14" s="1205"/>
      <c r="AJ14" s="1205"/>
      <c r="AK14" s="1205"/>
      <c r="AL14" s="1205"/>
      <c r="AM14" s="1205"/>
      <c r="AN14" s="1205"/>
      <c r="AO14" s="1205"/>
      <c r="AP14" s="1205"/>
      <c r="AQ14" s="1205"/>
      <c r="AR14" s="1205"/>
      <c r="AS14" s="1205"/>
      <c r="AT14" s="1205"/>
      <c r="AU14" s="1205"/>
      <c r="AV14" s="1205"/>
      <c r="AW14" s="1205"/>
      <c r="AX14" s="1205"/>
      <c r="AY14" s="1205"/>
      <c r="AZ14" s="1205"/>
      <c r="BA14" s="1205"/>
      <c r="BB14" s="1205"/>
      <c r="BC14" s="1205"/>
      <c r="BD14" s="1205"/>
      <c r="BE14" s="1205"/>
      <c r="BF14" s="1205"/>
      <c r="BG14" s="1205"/>
      <c r="BH14" s="1205"/>
      <c r="BI14" s="1205"/>
      <c r="BJ14" s="1205"/>
      <c r="BK14" s="1205"/>
      <c r="BL14" s="1205"/>
      <c r="BM14" s="1205"/>
      <c r="BN14" s="1205"/>
      <c r="BO14" s="1205"/>
      <c r="BP14" s="1205"/>
      <c r="BQ14" s="1205"/>
      <c r="BR14" s="1205"/>
      <c r="BS14" s="1205"/>
      <c r="BT14" s="1205"/>
      <c r="BU14" s="1205"/>
      <c r="BV14" s="1205"/>
      <c r="BW14" s="1205"/>
      <c r="BX14" s="1205"/>
      <c r="BY14" s="1205"/>
      <c r="BZ14" s="1205"/>
      <c r="CA14" s="1205"/>
      <c r="CB14" s="1205"/>
      <c r="CC14" s="1205"/>
      <c r="CD14" s="1205"/>
      <c r="CE14" s="1205"/>
      <c r="CF14" s="1205"/>
      <c r="CG14" s="1205"/>
      <c r="CH14" s="1205"/>
      <c r="CI14" s="1205"/>
      <c r="CJ14" s="1205"/>
      <c r="CK14" s="1205"/>
      <c r="CL14" s="1205"/>
      <c r="CM14" s="1205"/>
      <c r="CN14" s="1205"/>
      <c r="CO14" s="1205"/>
      <c r="CP14" s="1205"/>
      <c r="CQ14" s="1205"/>
      <c r="CR14" s="1205"/>
      <c r="CS14" s="1205"/>
      <c r="CT14" s="1205"/>
      <c r="CU14" s="1205"/>
      <c r="CV14" s="1205"/>
      <c r="CW14" s="1205"/>
      <c r="CX14" s="1205"/>
      <c r="CY14" s="1205"/>
      <c r="CZ14" s="1205"/>
      <c r="DA14" s="1205"/>
      <c r="DB14" s="1205"/>
      <c r="DC14" s="1205"/>
      <c r="DD14" s="1205"/>
      <c r="DE14" s="1205"/>
    </row>
    <row r="15" spans="1:109" s="241" customFormat="1" ht="13.2" x14ac:dyDescent="0.2">
      <c r="A15" s="243"/>
      <c r="B15" s="1205"/>
      <c r="C15" s="1205"/>
      <c r="D15" s="1205"/>
      <c r="E15" s="1205"/>
      <c r="F15" s="1205"/>
      <c r="G15" s="1205"/>
      <c r="H15" s="1205"/>
      <c r="I15" s="1205"/>
      <c r="J15" s="1205"/>
      <c r="K15" s="1205"/>
      <c r="L15" s="1205"/>
      <c r="M15" s="1205"/>
      <c r="N15" s="1205"/>
      <c r="O15" s="1205"/>
      <c r="P15" s="1205"/>
      <c r="Q15" s="1205"/>
      <c r="R15" s="1205"/>
      <c r="S15" s="1205"/>
      <c r="T15" s="1205"/>
      <c r="U15" s="1205"/>
      <c r="V15" s="1205"/>
      <c r="W15" s="1205"/>
      <c r="X15" s="1205"/>
      <c r="Y15" s="1205"/>
      <c r="Z15" s="1205"/>
      <c r="AA15" s="1205"/>
      <c r="AB15" s="1205"/>
      <c r="AC15" s="1205"/>
      <c r="AD15" s="1205"/>
      <c r="AE15" s="1205"/>
      <c r="AF15" s="1205"/>
      <c r="AG15" s="1205"/>
      <c r="AH15" s="1205"/>
      <c r="AI15" s="1205"/>
      <c r="AJ15" s="1205"/>
      <c r="AK15" s="1205"/>
      <c r="AL15" s="1205"/>
      <c r="AM15" s="1205"/>
      <c r="AN15" s="1205"/>
      <c r="AO15" s="1205"/>
      <c r="AP15" s="1205"/>
      <c r="AQ15" s="1205"/>
      <c r="AR15" s="1205"/>
      <c r="AS15" s="1205"/>
      <c r="AT15" s="1205"/>
      <c r="AU15" s="1205"/>
      <c r="AV15" s="1205"/>
      <c r="AW15" s="1205"/>
      <c r="AX15" s="1205"/>
      <c r="AY15" s="1205"/>
      <c r="AZ15" s="1205"/>
      <c r="BA15" s="1205"/>
      <c r="BB15" s="1205"/>
      <c r="BC15" s="1205"/>
      <c r="BD15" s="1205"/>
      <c r="BE15" s="1205"/>
      <c r="BF15" s="1205"/>
      <c r="BG15" s="1205"/>
      <c r="BH15" s="1205"/>
      <c r="BI15" s="1205"/>
      <c r="BJ15" s="1205"/>
      <c r="BK15" s="1205"/>
      <c r="BL15" s="1205"/>
      <c r="BM15" s="1205"/>
      <c r="BN15" s="1205"/>
      <c r="BO15" s="1205"/>
      <c r="BP15" s="1205"/>
      <c r="BQ15" s="1205"/>
      <c r="BR15" s="1205"/>
      <c r="BS15" s="1205"/>
      <c r="BT15" s="1205"/>
      <c r="BU15" s="1205"/>
      <c r="BV15" s="1205"/>
      <c r="BW15" s="1205"/>
      <c r="BX15" s="1205"/>
      <c r="BY15" s="1205"/>
      <c r="BZ15" s="1205"/>
      <c r="CA15" s="1205"/>
      <c r="CB15" s="1205"/>
      <c r="CC15" s="1205"/>
      <c r="CD15" s="1205"/>
      <c r="CE15" s="1205"/>
      <c r="CF15" s="1205"/>
      <c r="CG15" s="1205"/>
      <c r="CH15" s="1205"/>
      <c r="CI15" s="1205"/>
      <c r="CJ15" s="1205"/>
      <c r="CK15" s="1205"/>
      <c r="CL15" s="1205"/>
      <c r="CM15" s="1205"/>
      <c r="CN15" s="1205"/>
      <c r="CO15" s="1205"/>
      <c r="CP15" s="1205"/>
      <c r="CQ15" s="1205"/>
      <c r="CR15" s="1205"/>
      <c r="CS15" s="1205"/>
      <c r="CT15" s="1205"/>
      <c r="CU15" s="1205"/>
      <c r="CV15" s="1205"/>
      <c r="CW15" s="1205"/>
      <c r="CX15" s="1205"/>
      <c r="CY15" s="1205"/>
      <c r="CZ15" s="1205"/>
      <c r="DA15" s="1205"/>
      <c r="DB15" s="1205"/>
      <c r="DC15" s="1205"/>
      <c r="DD15" s="1205"/>
      <c r="DE15" s="1205"/>
    </row>
    <row r="16" spans="1:109" s="241" customFormat="1" ht="13.2" x14ac:dyDescent="0.2">
      <c r="A16" s="243"/>
      <c r="B16" s="1205"/>
      <c r="C16" s="1205"/>
      <c r="D16" s="1205"/>
      <c r="E16" s="1205"/>
      <c r="F16" s="1205"/>
      <c r="G16" s="1205"/>
      <c r="H16" s="1205"/>
      <c r="I16" s="1205"/>
      <c r="J16" s="1205"/>
      <c r="K16" s="1205"/>
      <c r="L16" s="1205"/>
      <c r="M16" s="1205"/>
      <c r="N16" s="1205"/>
      <c r="O16" s="1205"/>
      <c r="P16" s="1205"/>
      <c r="Q16" s="1205"/>
      <c r="R16" s="1205"/>
      <c r="S16" s="1205"/>
      <c r="T16" s="1205"/>
      <c r="U16" s="1205"/>
      <c r="V16" s="1205"/>
      <c r="W16" s="1205"/>
      <c r="X16" s="1205"/>
      <c r="Y16" s="1205"/>
      <c r="Z16" s="1205"/>
      <c r="AA16" s="1205"/>
      <c r="AB16" s="1205"/>
      <c r="AC16" s="1205"/>
      <c r="AD16" s="1205"/>
      <c r="AE16" s="1205"/>
      <c r="AF16" s="1205"/>
      <c r="AG16" s="1205"/>
      <c r="AH16" s="1205"/>
      <c r="AI16" s="1205"/>
      <c r="AJ16" s="1205"/>
      <c r="AK16" s="1205"/>
      <c r="AL16" s="1205"/>
      <c r="AM16" s="1205"/>
      <c r="AN16" s="1205"/>
      <c r="AO16" s="1205"/>
      <c r="AP16" s="1205"/>
      <c r="AQ16" s="1205"/>
      <c r="AR16" s="1205"/>
      <c r="AS16" s="1205"/>
      <c r="AT16" s="1205"/>
      <c r="AU16" s="1205"/>
      <c r="AV16" s="1205"/>
      <c r="AW16" s="1205"/>
      <c r="AX16" s="1205"/>
      <c r="AY16" s="1205"/>
      <c r="AZ16" s="1205"/>
      <c r="BA16" s="1205"/>
      <c r="BB16" s="1205"/>
      <c r="BC16" s="1205"/>
      <c r="BD16" s="1205"/>
      <c r="BE16" s="1205"/>
      <c r="BF16" s="1205"/>
      <c r="BG16" s="1205"/>
      <c r="BH16" s="1205"/>
      <c r="BI16" s="1205"/>
      <c r="BJ16" s="1205"/>
      <c r="BK16" s="1205"/>
      <c r="BL16" s="1205"/>
      <c r="BM16" s="1205"/>
      <c r="BN16" s="1205"/>
      <c r="BO16" s="1205"/>
      <c r="BP16" s="1205"/>
      <c r="BQ16" s="1205"/>
      <c r="BR16" s="1205"/>
      <c r="BS16" s="1205"/>
      <c r="BT16" s="1205"/>
      <c r="BU16" s="1205"/>
      <c r="BV16" s="1205"/>
      <c r="BW16" s="1205"/>
      <c r="BX16" s="1205"/>
      <c r="BY16" s="1205"/>
      <c r="BZ16" s="1205"/>
      <c r="CA16" s="1205"/>
      <c r="CB16" s="1205"/>
      <c r="CC16" s="1205"/>
      <c r="CD16" s="1205"/>
      <c r="CE16" s="1205"/>
      <c r="CF16" s="1205"/>
      <c r="CG16" s="1205"/>
      <c r="CH16" s="1205"/>
      <c r="CI16" s="1205"/>
      <c r="CJ16" s="1205"/>
      <c r="CK16" s="1205"/>
      <c r="CL16" s="1205"/>
      <c r="CM16" s="1205"/>
      <c r="CN16" s="1205"/>
      <c r="CO16" s="1205"/>
      <c r="CP16" s="1205"/>
      <c r="CQ16" s="1205"/>
      <c r="CR16" s="1205"/>
      <c r="CS16" s="1205"/>
      <c r="CT16" s="1205"/>
      <c r="CU16" s="1205"/>
      <c r="CV16" s="1205"/>
      <c r="CW16" s="1205"/>
      <c r="CX16" s="1205"/>
      <c r="CY16" s="1205"/>
      <c r="CZ16" s="1205"/>
      <c r="DA16" s="1205"/>
      <c r="DB16" s="1205"/>
      <c r="DC16" s="1205"/>
      <c r="DD16" s="1205"/>
      <c r="DE16" s="1205"/>
    </row>
    <row r="17" spans="1:109" s="241" customFormat="1" ht="13.2" x14ac:dyDescent="0.2">
      <c r="A17" s="243"/>
      <c r="B17" s="1205"/>
      <c r="C17" s="1205"/>
      <c r="D17" s="1205"/>
      <c r="E17" s="1205"/>
      <c r="F17" s="1205"/>
      <c r="G17" s="1205"/>
      <c r="H17" s="1205"/>
      <c r="I17" s="1205"/>
      <c r="J17" s="1205"/>
      <c r="K17" s="1205"/>
      <c r="L17" s="1205"/>
      <c r="M17" s="1205"/>
      <c r="N17" s="1205"/>
      <c r="O17" s="1205"/>
      <c r="P17" s="1205"/>
      <c r="Q17" s="1205"/>
      <c r="R17" s="1205"/>
      <c r="S17" s="1205"/>
      <c r="T17" s="1205"/>
      <c r="U17" s="1205"/>
      <c r="V17" s="1205"/>
      <c r="W17" s="1205"/>
      <c r="X17" s="1205"/>
      <c r="Y17" s="1205"/>
      <c r="Z17" s="1205"/>
      <c r="AA17" s="1205"/>
      <c r="AB17" s="1205"/>
      <c r="AC17" s="1205"/>
      <c r="AD17" s="1205"/>
      <c r="AE17" s="1205"/>
      <c r="AF17" s="1205"/>
      <c r="AG17" s="1205"/>
      <c r="AH17" s="1205"/>
      <c r="AI17" s="1205"/>
      <c r="AJ17" s="1205"/>
      <c r="AK17" s="1205"/>
      <c r="AL17" s="1205"/>
      <c r="AM17" s="1205"/>
      <c r="AN17" s="1205"/>
      <c r="AO17" s="1205"/>
      <c r="AP17" s="1205"/>
      <c r="AQ17" s="1205"/>
      <c r="AR17" s="1205"/>
      <c r="AS17" s="1205"/>
      <c r="AT17" s="1205"/>
      <c r="AU17" s="1205"/>
      <c r="AV17" s="1205"/>
      <c r="AW17" s="1205"/>
      <c r="AX17" s="1205"/>
      <c r="AY17" s="1205"/>
      <c r="AZ17" s="1205"/>
      <c r="BA17" s="1205"/>
      <c r="BB17" s="1205"/>
      <c r="BC17" s="1205"/>
      <c r="BD17" s="1205"/>
      <c r="BE17" s="1205"/>
      <c r="BF17" s="1205"/>
      <c r="BG17" s="1205"/>
      <c r="BH17" s="1205"/>
      <c r="BI17" s="1205"/>
      <c r="BJ17" s="1205"/>
      <c r="BK17" s="1205"/>
      <c r="BL17" s="1205"/>
      <c r="BM17" s="1205"/>
      <c r="BN17" s="1205"/>
      <c r="BO17" s="1205"/>
      <c r="BP17" s="1205"/>
      <c r="BQ17" s="1205"/>
      <c r="BR17" s="1205"/>
      <c r="BS17" s="1205"/>
      <c r="BT17" s="1205"/>
      <c r="BU17" s="1205"/>
      <c r="BV17" s="1205"/>
      <c r="BW17" s="1205"/>
      <c r="BX17" s="1205"/>
      <c r="BY17" s="1205"/>
      <c r="BZ17" s="1205"/>
      <c r="CA17" s="1205"/>
      <c r="CB17" s="1205"/>
      <c r="CC17" s="1205"/>
      <c r="CD17" s="1205"/>
      <c r="CE17" s="1205"/>
      <c r="CF17" s="1205"/>
      <c r="CG17" s="1205"/>
      <c r="CH17" s="1205"/>
      <c r="CI17" s="1205"/>
      <c r="CJ17" s="1205"/>
      <c r="CK17" s="1205"/>
      <c r="CL17" s="1205"/>
      <c r="CM17" s="1205"/>
      <c r="CN17" s="1205"/>
      <c r="CO17" s="1205"/>
      <c r="CP17" s="1205"/>
      <c r="CQ17" s="1205"/>
      <c r="CR17" s="1205"/>
      <c r="CS17" s="1205"/>
      <c r="CT17" s="1205"/>
      <c r="CU17" s="1205"/>
      <c r="CV17" s="1205"/>
      <c r="CW17" s="1205"/>
      <c r="CX17" s="1205"/>
      <c r="CY17" s="1205"/>
      <c r="CZ17" s="1205"/>
      <c r="DA17" s="1205"/>
      <c r="DB17" s="1205"/>
      <c r="DC17" s="1205"/>
      <c r="DD17" s="1205"/>
      <c r="DE17" s="1205"/>
    </row>
    <row r="18" spans="1:109" s="241" customFormat="1" ht="13.2" x14ac:dyDescent="0.2">
      <c r="A18" s="243"/>
      <c r="B18" s="1205"/>
      <c r="C18" s="1205"/>
      <c r="D18" s="1205"/>
      <c r="E18" s="1205"/>
      <c r="F18" s="1205"/>
      <c r="G18" s="1205"/>
      <c r="H18" s="1205"/>
      <c r="I18" s="1205"/>
      <c r="J18" s="1205"/>
      <c r="K18" s="1205"/>
      <c r="L18" s="1205"/>
      <c r="M18" s="1205"/>
      <c r="N18" s="1205"/>
      <c r="O18" s="1205"/>
      <c r="P18" s="1205"/>
      <c r="Q18" s="1205"/>
      <c r="R18" s="1205"/>
      <c r="S18" s="1205"/>
      <c r="T18" s="1205"/>
      <c r="U18" s="1205"/>
      <c r="V18" s="1205"/>
      <c r="W18" s="1205"/>
      <c r="X18" s="1205"/>
      <c r="Y18" s="1205"/>
      <c r="Z18" s="1205"/>
      <c r="AA18" s="1205"/>
      <c r="AB18" s="1205"/>
      <c r="AC18" s="1205"/>
      <c r="AD18" s="1205"/>
      <c r="AE18" s="1205"/>
      <c r="AF18" s="1205"/>
      <c r="AG18" s="1205"/>
      <c r="AH18" s="1205"/>
      <c r="AI18" s="1205"/>
      <c r="AJ18" s="1205"/>
      <c r="AK18" s="1205"/>
      <c r="AL18" s="1205"/>
      <c r="AM18" s="1205"/>
      <c r="AN18" s="1205"/>
      <c r="AO18" s="1205"/>
      <c r="AP18" s="1205"/>
      <c r="AQ18" s="1205"/>
      <c r="AR18" s="1205"/>
      <c r="AS18" s="1205"/>
      <c r="AT18" s="1205"/>
      <c r="AU18" s="1205"/>
      <c r="AV18" s="1205"/>
      <c r="AW18" s="1205"/>
      <c r="AX18" s="1205"/>
      <c r="AY18" s="1205"/>
      <c r="AZ18" s="1205"/>
      <c r="BA18" s="1205"/>
      <c r="BB18" s="1205"/>
      <c r="BC18" s="1205"/>
      <c r="BD18" s="1205"/>
      <c r="BE18" s="1205"/>
      <c r="BF18" s="1205"/>
      <c r="BG18" s="1205"/>
      <c r="BH18" s="1205"/>
      <c r="BI18" s="1205"/>
      <c r="BJ18" s="1205"/>
      <c r="BK18" s="1205"/>
      <c r="BL18" s="1205"/>
      <c r="BM18" s="1205"/>
      <c r="BN18" s="1205"/>
      <c r="BO18" s="1205"/>
      <c r="BP18" s="1205"/>
      <c r="BQ18" s="1205"/>
      <c r="BR18" s="1205"/>
      <c r="BS18" s="1205"/>
      <c r="BT18" s="1205"/>
      <c r="BU18" s="1205"/>
      <c r="BV18" s="1205"/>
      <c r="BW18" s="1205"/>
      <c r="BX18" s="1205"/>
      <c r="BY18" s="1205"/>
      <c r="BZ18" s="1205"/>
      <c r="CA18" s="1205"/>
      <c r="CB18" s="1205"/>
      <c r="CC18" s="1205"/>
      <c r="CD18" s="1205"/>
      <c r="CE18" s="1205"/>
      <c r="CF18" s="1205"/>
      <c r="CG18" s="1205"/>
      <c r="CH18" s="1205"/>
      <c r="CI18" s="1205"/>
      <c r="CJ18" s="1205"/>
      <c r="CK18" s="1205"/>
      <c r="CL18" s="1205"/>
      <c r="CM18" s="1205"/>
      <c r="CN18" s="1205"/>
      <c r="CO18" s="1205"/>
      <c r="CP18" s="1205"/>
      <c r="CQ18" s="1205"/>
      <c r="CR18" s="1205"/>
      <c r="CS18" s="1205"/>
      <c r="CT18" s="1205"/>
      <c r="CU18" s="1205"/>
      <c r="CV18" s="1205"/>
      <c r="CW18" s="1205"/>
      <c r="CX18" s="1205"/>
      <c r="CY18" s="1205"/>
      <c r="CZ18" s="1205"/>
      <c r="DA18" s="1205"/>
      <c r="DB18" s="1205"/>
      <c r="DC18" s="1205"/>
      <c r="DD18" s="1205"/>
      <c r="DE18" s="1205"/>
    </row>
    <row r="19" spans="1:109" ht="13.2" x14ac:dyDescent="0.2">
      <c r="DD19" s="243"/>
      <c r="DE19" s="243"/>
    </row>
    <row r="20" spans="1:109" ht="13.2" x14ac:dyDescent="0.2">
      <c r="DD20" s="243"/>
      <c r="DE20" s="243"/>
    </row>
    <row r="21" spans="1:109" ht="17.25" customHeight="1" x14ac:dyDescent="0.2">
      <c r="B21" s="1206"/>
      <c r="C21" s="245"/>
      <c r="D21" s="245"/>
      <c r="E21" s="245"/>
      <c r="F21" s="245"/>
      <c r="G21" s="245"/>
      <c r="H21" s="245"/>
      <c r="I21" s="245"/>
      <c r="J21" s="245"/>
      <c r="K21" s="245"/>
      <c r="L21" s="245"/>
      <c r="M21" s="245"/>
      <c r="N21" s="1207"/>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7"/>
      <c r="AU21" s="245"/>
      <c r="AV21" s="245"/>
      <c r="AW21" s="245"/>
      <c r="AX21" s="245"/>
      <c r="AY21" s="245"/>
      <c r="AZ21" s="245"/>
      <c r="BA21" s="245"/>
      <c r="BB21" s="245"/>
      <c r="BC21" s="245"/>
      <c r="BD21" s="245"/>
      <c r="BE21" s="245"/>
      <c r="BF21" s="1207"/>
      <c r="BG21" s="245"/>
      <c r="BH21" s="245"/>
      <c r="BI21" s="245"/>
      <c r="BJ21" s="245"/>
      <c r="BK21" s="245"/>
      <c r="BL21" s="245"/>
      <c r="BM21" s="245"/>
      <c r="BN21" s="245"/>
      <c r="BO21" s="245"/>
      <c r="BP21" s="245"/>
      <c r="BQ21" s="245"/>
      <c r="BR21" s="1207"/>
      <c r="BS21" s="245"/>
      <c r="BT21" s="245"/>
      <c r="BU21" s="245"/>
      <c r="BV21" s="245"/>
      <c r="BW21" s="245"/>
      <c r="BX21" s="245"/>
      <c r="BY21" s="245"/>
      <c r="BZ21" s="245"/>
      <c r="CA21" s="245"/>
      <c r="CB21" s="245"/>
      <c r="CC21" s="245"/>
      <c r="CD21" s="1207"/>
      <c r="CE21" s="245"/>
      <c r="CF21" s="245"/>
      <c r="CG21" s="245"/>
      <c r="CH21" s="245"/>
      <c r="CI21" s="245"/>
      <c r="CJ21" s="245"/>
      <c r="CK21" s="245"/>
      <c r="CL21" s="245"/>
      <c r="CM21" s="245"/>
      <c r="CN21" s="245"/>
      <c r="CO21" s="245"/>
      <c r="CP21" s="1207"/>
      <c r="CQ21" s="245"/>
      <c r="CR21" s="245"/>
      <c r="CS21" s="245"/>
      <c r="CT21" s="245"/>
      <c r="CU21" s="245"/>
      <c r="CV21" s="245"/>
      <c r="CW21" s="245"/>
      <c r="CX21" s="245"/>
      <c r="CY21" s="245"/>
      <c r="CZ21" s="245"/>
      <c r="DA21" s="245"/>
      <c r="DB21" s="1207"/>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1208"/>
      <c r="DD40" s="1208"/>
      <c r="DE40" s="243"/>
    </row>
    <row r="41" spans="2:109" ht="16.2" x14ac:dyDescent="0.2">
      <c r="B41" s="244" t="s">
        <v>571</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1209"/>
      <c r="I42" s="1210"/>
      <c r="J42" s="1210"/>
      <c r="K42" s="1210"/>
      <c r="AM42" s="1209"/>
      <c r="AN42" s="1209" t="s">
        <v>572</v>
      </c>
      <c r="AP42" s="1210"/>
      <c r="AQ42" s="1210"/>
      <c r="AR42" s="1210"/>
      <c r="AY42" s="1209"/>
      <c r="BA42" s="1210"/>
      <c r="BB42" s="1210"/>
      <c r="BC42" s="1210"/>
      <c r="BK42" s="1209"/>
      <c r="BM42" s="1210"/>
      <c r="BN42" s="1210"/>
      <c r="BO42" s="1210"/>
      <c r="BW42" s="1209"/>
      <c r="BY42" s="1210"/>
      <c r="BZ42" s="1210"/>
      <c r="CA42" s="1210"/>
      <c r="CI42" s="1209"/>
      <c r="CK42" s="1210"/>
      <c r="CL42" s="1210"/>
      <c r="CM42" s="1210"/>
      <c r="CU42" s="1209"/>
      <c r="CW42" s="1210"/>
      <c r="CX42" s="1210"/>
      <c r="CY42" s="1210"/>
    </row>
    <row r="43" spans="2:109" ht="13.5" customHeight="1" x14ac:dyDescent="0.2">
      <c r="B43" s="247"/>
      <c r="AN43" s="1211" t="s">
        <v>573</v>
      </c>
      <c r="AO43" s="1212"/>
      <c r="AP43" s="1212"/>
      <c r="AQ43" s="1212"/>
      <c r="AR43" s="1212"/>
      <c r="AS43" s="1212"/>
      <c r="AT43" s="1212"/>
      <c r="AU43" s="1212"/>
      <c r="AV43" s="1212"/>
      <c r="AW43" s="1212"/>
      <c r="AX43" s="1212"/>
      <c r="AY43" s="1212"/>
      <c r="AZ43" s="1212"/>
      <c r="BA43" s="1212"/>
      <c r="BB43" s="1212"/>
      <c r="BC43" s="1212"/>
      <c r="BD43" s="1212"/>
      <c r="BE43" s="1212"/>
      <c r="BF43" s="1212"/>
      <c r="BG43" s="1212"/>
      <c r="BH43" s="1212"/>
      <c r="BI43" s="1212"/>
      <c r="BJ43" s="1212"/>
      <c r="BK43" s="1212"/>
      <c r="BL43" s="1212"/>
      <c r="BM43" s="1212"/>
      <c r="BN43" s="1212"/>
      <c r="BO43" s="1212"/>
      <c r="BP43" s="1212"/>
      <c r="BQ43" s="1212"/>
      <c r="BR43" s="1212"/>
      <c r="BS43" s="1212"/>
      <c r="BT43" s="1212"/>
      <c r="BU43" s="1212"/>
      <c r="BV43" s="1212"/>
      <c r="BW43" s="1212"/>
      <c r="BX43" s="1212"/>
      <c r="BY43" s="1212"/>
      <c r="BZ43" s="1212"/>
      <c r="CA43" s="1212"/>
      <c r="CB43" s="1212"/>
      <c r="CC43" s="1212"/>
      <c r="CD43" s="1212"/>
      <c r="CE43" s="1212"/>
      <c r="CF43" s="1212"/>
      <c r="CG43" s="1212"/>
      <c r="CH43" s="1212"/>
      <c r="CI43" s="1212"/>
      <c r="CJ43" s="1212"/>
      <c r="CK43" s="1212"/>
      <c r="CL43" s="1212"/>
      <c r="CM43" s="1212"/>
      <c r="CN43" s="1212"/>
      <c r="CO43" s="1212"/>
      <c r="CP43" s="1212"/>
      <c r="CQ43" s="1212"/>
      <c r="CR43" s="1212"/>
      <c r="CS43" s="1212"/>
      <c r="CT43" s="1212"/>
      <c r="CU43" s="1212"/>
      <c r="CV43" s="1212"/>
      <c r="CW43" s="1212"/>
      <c r="CX43" s="1212"/>
      <c r="CY43" s="1212"/>
      <c r="CZ43" s="1212"/>
      <c r="DA43" s="1212"/>
      <c r="DB43" s="1212"/>
      <c r="DC43" s="1213"/>
    </row>
    <row r="44" spans="2:109" ht="13.2" x14ac:dyDescent="0.2">
      <c r="B44" s="247"/>
      <c r="AN44" s="1214"/>
      <c r="AO44" s="1215"/>
      <c r="AP44" s="1215"/>
      <c r="AQ44" s="1215"/>
      <c r="AR44" s="1215"/>
      <c r="AS44" s="1215"/>
      <c r="AT44" s="1215"/>
      <c r="AU44" s="1215"/>
      <c r="AV44" s="1215"/>
      <c r="AW44" s="1215"/>
      <c r="AX44" s="1215"/>
      <c r="AY44" s="1215"/>
      <c r="AZ44" s="1215"/>
      <c r="BA44" s="1215"/>
      <c r="BB44" s="1215"/>
      <c r="BC44" s="1215"/>
      <c r="BD44" s="1215"/>
      <c r="BE44" s="1215"/>
      <c r="BF44" s="1215"/>
      <c r="BG44" s="1215"/>
      <c r="BH44" s="1215"/>
      <c r="BI44" s="1215"/>
      <c r="BJ44" s="1215"/>
      <c r="BK44" s="1215"/>
      <c r="BL44" s="1215"/>
      <c r="BM44" s="1215"/>
      <c r="BN44" s="1215"/>
      <c r="BO44" s="1215"/>
      <c r="BP44" s="1215"/>
      <c r="BQ44" s="1215"/>
      <c r="BR44" s="1215"/>
      <c r="BS44" s="1215"/>
      <c r="BT44" s="1215"/>
      <c r="BU44" s="1215"/>
      <c r="BV44" s="1215"/>
      <c r="BW44" s="1215"/>
      <c r="BX44" s="1215"/>
      <c r="BY44" s="1215"/>
      <c r="BZ44" s="1215"/>
      <c r="CA44" s="1215"/>
      <c r="CB44" s="1215"/>
      <c r="CC44" s="1215"/>
      <c r="CD44" s="1215"/>
      <c r="CE44" s="1215"/>
      <c r="CF44" s="1215"/>
      <c r="CG44" s="1215"/>
      <c r="CH44" s="1215"/>
      <c r="CI44" s="1215"/>
      <c r="CJ44" s="1215"/>
      <c r="CK44" s="1215"/>
      <c r="CL44" s="1215"/>
      <c r="CM44" s="1215"/>
      <c r="CN44" s="1215"/>
      <c r="CO44" s="1215"/>
      <c r="CP44" s="1215"/>
      <c r="CQ44" s="1215"/>
      <c r="CR44" s="1215"/>
      <c r="CS44" s="1215"/>
      <c r="CT44" s="1215"/>
      <c r="CU44" s="1215"/>
      <c r="CV44" s="1215"/>
      <c r="CW44" s="1215"/>
      <c r="CX44" s="1215"/>
      <c r="CY44" s="1215"/>
      <c r="CZ44" s="1215"/>
      <c r="DA44" s="1215"/>
      <c r="DB44" s="1215"/>
      <c r="DC44" s="1216"/>
    </row>
    <row r="45" spans="2:109" ht="13.2" x14ac:dyDescent="0.2">
      <c r="B45" s="247"/>
      <c r="AN45" s="1214"/>
      <c r="AO45" s="1215"/>
      <c r="AP45" s="1215"/>
      <c r="AQ45" s="1215"/>
      <c r="AR45" s="1215"/>
      <c r="AS45" s="1215"/>
      <c r="AT45" s="1215"/>
      <c r="AU45" s="1215"/>
      <c r="AV45" s="1215"/>
      <c r="AW45" s="1215"/>
      <c r="AX45" s="1215"/>
      <c r="AY45" s="1215"/>
      <c r="AZ45" s="1215"/>
      <c r="BA45" s="1215"/>
      <c r="BB45" s="1215"/>
      <c r="BC45" s="1215"/>
      <c r="BD45" s="1215"/>
      <c r="BE45" s="1215"/>
      <c r="BF45" s="1215"/>
      <c r="BG45" s="1215"/>
      <c r="BH45" s="1215"/>
      <c r="BI45" s="1215"/>
      <c r="BJ45" s="1215"/>
      <c r="BK45" s="1215"/>
      <c r="BL45" s="1215"/>
      <c r="BM45" s="1215"/>
      <c r="BN45" s="1215"/>
      <c r="BO45" s="1215"/>
      <c r="BP45" s="1215"/>
      <c r="BQ45" s="1215"/>
      <c r="BR45" s="1215"/>
      <c r="BS45" s="1215"/>
      <c r="BT45" s="1215"/>
      <c r="BU45" s="1215"/>
      <c r="BV45" s="1215"/>
      <c r="BW45" s="1215"/>
      <c r="BX45" s="1215"/>
      <c r="BY45" s="1215"/>
      <c r="BZ45" s="1215"/>
      <c r="CA45" s="1215"/>
      <c r="CB45" s="1215"/>
      <c r="CC45" s="1215"/>
      <c r="CD45" s="1215"/>
      <c r="CE45" s="1215"/>
      <c r="CF45" s="1215"/>
      <c r="CG45" s="1215"/>
      <c r="CH45" s="1215"/>
      <c r="CI45" s="1215"/>
      <c r="CJ45" s="1215"/>
      <c r="CK45" s="1215"/>
      <c r="CL45" s="1215"/>
      <c r="CM45" s="1215"/>
      <c r="CN45" s="1215"/>
      <c r="CO45" s="1215"/>
      <c r="CP45" s="1215"/>
      <c r="CQ45" s="1215"/>
      <c r="CR45" s="1215"/>
      <c r="CS45" s="1215"/>
      <c r="CT45" s="1215"/>
      <c r="CU45" s="1215"/>
      <c r="CV45" s="1215"/>
      <c r="CW45" s="1215"/>
      <c r="CX45" s="1215"/>
      <c r="CY45" s="1215"/>
      <c r="CZ45" s="1215"/>
      <c r="DA45" s="1215"/>
      <c r="DB45" s="1215"/>
      <c r="DC45" s="1216"/>
    </row>
    <row r="46" spans="2:109" ht="13.2" x14ac:dyDescent="0.2">
      <c r="B46" s="247"/>
      <c r="AN46" s="1214"/>
      <c r="AO46" s="1215"/>
      <c r="AP46" s="1215"/>
      <c r="AQ46" s="1215"/>
      <c r="AR46" s="1215"/>
      <c r="AS46" s="1215"/>
      <c r="AT46" s="1215"/>
      <c r="AU46" s="1215"/>
      <c r="AV46" s="1215"/>
      <c r="AW46" s="1215"/>
      <c r="AX46" s="1215"/>
      <c r="AY46" s="1215"/>
      <c r="AZ46" s="1215"/>
      <c r="BA46" s="1215"/>
      <c r="BB46" s="1215"/>
      <c r="BC46" s="1215"/>
      <c r="BD46" s="1215"/>
      <c r="BE46" s="1215"/>
      <c r="BF46" s="1215"/>
      <c r="BG46" s="1215"/>
      <c r="BH46" s="1215"/>
      <c r="BI46" s="1215"/>
      <c r="BJ46" s="1215"/>
      <c r="BK46" s="1215"/>
      <c r="BL46" s="1215"/>
      <c r="BM46" s="1215"/>
      <c r="BN46" s="1215"/>
      <c r="BO46" s="1215"/>
      <c r="BP46" s="1215"/>
      <c r="BQ46" s="1215"/>
      <c r="BR46" s="1215"/>
      <c r="BS46" s="1215"/>
      <c r="BT46" s="1215"/>
      <c r="BU46" s="1215"/>
      <c r="BV46" s="1215"/>
      <c r="BW46" s="1215"/>
      <c r="BX46" s="1215"/>
      <c r="BY46" s="1215"/>
      <c r="BZ46" s="1215"/>
      <c r="CA46" s="1215"/>
      <c r="CB46" s="1215"/>
      <c r="CC46" s="1215"/>
      <c r="CD46" s="1215"/>
      <c r="CE46" s="1215"/>
      <c r="CF46" s="1215"/>
      <c r="CG46" s="1215"/>
      <c r="CH46" s="1215"/>
      <c r="CI46" s="1215"/>
      <c r="CJ46" s="1215"/>
      <c r="CK46" s="1215"/>
      <c r="CL46" s="1215"/>
      <c r="CM46" s="1215"/>
      <c r="CN46" s="1215"/>
      <c r="CO46" s="1215"/>
      <c r="CP46" s="1215"/>
      <c r="CQ46" s="1215"/>
      <c r="CR46" s="1215"/>
      <c r="CS46" s="1215"/>
      <c r="CT46" s="1215"/>
      <c r="CU46" s="1215"/>
      <c r="CV46" s="1215"/>
      <c r="CW46" s="1215"/>
      <c r="CX46" s="1215"/>
      <c r="CY46" s="1215"/>
      <c r="CZ46" s="1215"/>
      <c r="DA46" s="1215"/>
      <c r="DB46" s="1215"/>
      <c r="DC46" s="1216"/>
    </row>
    <row r="47" spans="2:109" ht="13.2" x14ac:dyDescent="0.2">
      <c r="B47" s="247"/>
      <c r="AN47" s="1217"/>
      <c r="AO47" s="1218"/>
      <c r="AP47" s="1218"/>
      <c r="AQ47" s="1218"/>
      <c r="AR47" s="1218"/>
      <c r="AS47" s="1218"/>
      <c r="AT47" s="1218"/>
      <c r="AU47" s="1218"/>
      <c r="AV47" s="1218"/>
      <c r="AW47" s="1218"/>
      <c r="AX47" s="1218"/>
      <c r="AY47" s="1218"/>
      <c r="AZ47" s="1218"/>
      <c r="BA47" s="1218"/>
      <c r="BB47" s="1218"/>
      <c r="BC47" s="1218"/>
      <c r="BD47" s="1218"/>
      <c r="BE47" s="1218"/>
      <c r="BF47" s="1218"/>
      <c r="BG47" s="1218"/>
      <c r="BH47" s="1218"/>
      <c r="BI47" s="1218"/>
      <c r="BJ47" s="1218"/>
      <c r="BK47" s="1218"/>
      <c r="BL47" s="1218"/>
      <c r="BM47" s="1218"/>
      <c r="BN47" s="1218"/>
      <c r="BO47" s="1218"/>
      <c r="BP47" s="1218"/>
      <c r="BQ47" s="1218"/>
      <c r="BR47" s="1218"/>
      <c r="BS47" s="1218"/>
      <c r="BT47" s="1218"/>
      <c r="BU47" s="1218"/>
      <c r="BV47" s="1218"/>
      <c r="BW47" s="1218"/>
      <c r="BX47" s="1218"/>
      <c r="BY47" s="1218"/>
      <c r="BZ47" s="1218"/>
      <c r="CA47" s="1218"/>
      <c r="CB47" s="1218"/>
      <c r="CC47" s="1218"/>
      <c r="CD47" s="1218"/>
      <c r="CE47" s="1218"/>
      <c r="CF47" s="1218"/>
      <c r="CG47" s="1218"/>
      <c r="CH47" s="1218"/>
      <c r="CI47" s="1218"/>
      <c r="CJ47" s="1218"/>
      <c r="CK47" s="1218"/>
      <c r="CL47" s="1218"/>
      <c r="CM47" s="1218"/>
      <c r="CN47" s="1218"/>
      <c r="CO47" s="1218"/>
      <c r="CP47" s="1218"/>
      <c r="CQ47" s="1218"/>
      <c r="CR47" s="1218"/>
      <c r="CS47" s="1218"/>
      <c r="CT47" s="1218"/>
      <c r="CU47" s="1218"/>
      <c r="CV47" s="1218"/>
      <c r="CW47" s="1218"/>
      <c r="CX47" s="1218"/>
      <c r="CY47" s="1218"/>
      <c r="CZ47" s="1218"/>
      <c r="DA47" s="1218"/>
      <c r="DB47" s="1218"/>
      <c r="DC47" s="1219"/>
    </row>
    <row r="48" spans="2:109" ht="13.2" x14ac:dyDescent="0.2">
      <c r="B48" s="247"/>
      <c r="H48" s="1220"/>
      <c r="I48" s="1220"/>
      <c r="J48" s="1220"/>
      <c r="AN48" s="1220"/>
      <c r="AO48" s="1220"/>
      <c r="AP48" s="1220"/>
      <c r="AZ48" s="1220"/>
      <c r="BA48" s="1220"/>
      <c r="BB48" s="1220"/>
      <c r="BL48" s="1220"/>
      <c r="BM48" s="1220"/>
      <c r="BN48" s="1220"/>
      <c r="BX48" s="1220"/>
      <c r="BY48" s="1220"/>
      <c r="BZ48" s="1220"/>
      <c r="CJ48" s="1220"/>
      <c r="CK48" s="1220"/>
      <c r="CL48" s="1220"/>
      <c r="CV48" s="1220"/>
      <c r="CW48" s="1220"/>
      <c r="CX48" s="1220"/>
    </row>
    <row r="49" spans="1:109" ht="13.2" x14ac:dyDescent="0.2">
      <c r="B49" s="247"/>
      <c r="AN49" s="243" t="s">
        <v>574</v>
      </c>
    </row>
    <row r="50" spans="1:109" ht="13.2" x14ac:dyDescent="0.2">
      <c r="B50" s="247"/>
      <c r="G50" s="1221"/>
      <c r="H50" s="1221"/>
      <c r="I50" s="1221"/>
      <c r="J50" s="1221"/>
      <c r="K50" s="1222"/>
      <c r="L50" s="1222"/>
      <c r="M50" s="1223"/>
      <c r="N50" s="1223"/>
      <c r="AN50" s="1224"/>
      <c r="AO50" s="1225"/>
      <c r="AP50" s="1225"/>
      <c r="AQ50" s="1225"/>
      <c r="AR50" s="1225"/>
      <c r="AS50" s="1225"/>
      <c r="AT50" s="1225"/>
      <c r="AU50" s="1225"/>
      <c r="AV50" s="1225"/>
      <c r="AW50" s="1225"/>
      <c r="AX50" s="1225"/>
      <c r="AY50" s="1225"/>
      <c r="AZ50" s="1225"/>
      <c r="BA50" s="1225"/>
      <c r="BB50" s="1225"/>
      <c r="BC50" s="1225"/>
      <c r="BD50" s="1225"/>
      <c r="BE50" s="1225"/>
      <c r="BF50" s="1225"/>
      <c r="BG50" s="1225"/>
      <c r="BH50" s="1225"/>
      <c r="BI50" s="1225"/>
      <c r="BJ50" s="1225"/>
      <c r="BK50" s="1225"/>
      <c r="BL50" s="1225"/>
      <c r="BM50" s="1225"/>
      <c r="BN50" s="1225"/>
      <c r="BO50" s="1226"/>
      <c r="BP50" s="1227" t="s">
        <v>529</v>
      </c>
      <c r="BQ50" s="1227"/>
      <c r="BR50" s="1227"/>
      <c r="BS50" s="1227"/>
      <c r="BT50" s="1227"/>
      <c r="BU50" s="1227"/>
      <c r="BV50" s="1227"/>
      <c r="BW50" s="1227"/>
      <c r="BX50" s="1227" t="s">
        <v>530</v>
      </c>
      <c r="BY50" s="1227"/>
      <c r="BZ50" s="1227"/>
      <c r="CA50" s="1227"/>
      <c r="CB50" s="1227"/>
      <c r="CC50" s="1227"/>
      <c r="CD50" s="1227"/>
      <c r="CE50" s="1227"/>
      <c r="CF50" s="1227" t="s">
        <v>531</v>
      </c>
      <c r="CG50" s="1227"/>
      <c r="CH50" s="1227"/>
      <c r="CI50" s="1227"/>
      <c r="CJ50" s="1227"/>
      <c r="CK50" s="1227"/>
      <c r="CL50" s="1227"/>
      <c r="CM50" s="1227"/>
      <c r="CN50" s="1227" t="s">
        <v>532</v>
      </c>
      <c r="CO50" s="1227"/>
      <c r="CP50" s="1227"/>
      <c r="CQ50" s="1227"/>
      <c r="CR50" s="1227"/>
      <c r="CS50" s="1227"/>
      <c r="CT50" s="1227"/>
      <c r="CU50" s="1227"/>
      <c r="CV50" s="1227" t="s">
        <v>533</v>
      </c>
      <c r="CW50" s="1227"/>
      <c r="CX50" s="1227"/>
      <c r="CY50" s="1227"/>
      <c r="CZ50" s="1227"/>
      <c r="DA50" s="1227"/>
      <c r="DB50" s="1227"/>
      <c r="DC50" s="1227"/>
    </row>
    <row r="51" spans="1:109" ht="13.5" customHeight="1" x14ac:dyDescent="0.2">
      <c r="B51" s="247"/>
      <c r="G51" s="1228"/>
      <c r="H51" s="1228"/>
      <c r="I51" s="1229"/>
      <c r="J51" s="1229"/>
      <c r="K51" s="1230"/>
      <c r="L51" s="1230"/>
      <c r="M51" s="1230"/>
      <c r="N51" s="1230"/>
      <c r="AM51" s="1220"/>
      <c r="AN51" s="1231" t="s">
        <v>575</v>
      </c>
      <c r="AO51" s="1231"/>
      <c r="AP51" s="1231"/>
      <c r="AQ51" s="1231"/>
      <c r="AR51" s="1231"/>
      <c r="AS51" s="1231"/>
      <c r="AT51" s="1231"/>
      <c r="AU51" s="1231"/>
      <c r="AV51" s="1231"/>
      <c r="AW51" s="1231"/>
      <c r="AX51" s="1231"/>
      <c r="AY51" s="1231"/>
      <c r="AZ51" s="1231"/>
      <c r="BA51" s="1231"/>
      <c r="BB51" s="1231" t="s">
        <v>576</v>
      </c>
      <c r="BC51" s="1231"/>
      <c r="BD51" s="1231"/>
      <c r="BE51" s="1231"/>
      <c r="BF51" s="1231"/>
      <c r="BG51" s="1231"/>
      <c r="BH51" s="1231"/>
      <c r="BI51" s="1231"/>
      <c r="BJ51" s="1231"/>
      <c r="BK51" s="1231"/>
      <c r="BL51" s="1231"/>
      <c r="BM51" s="1231"/>
      <c r="BN51" s="1231"/>
      <c r="BO51" s="1231"/>
      <c r="BP51" s="1232">
        <v>93</v>
      </c>
      <c r="BQ51" s="1232"/>
      <c r="BR51" s="1232"/>
      <c r="BS51" s="1232"/>
      <c r="BT51" s="1232"/>
      <c r="BU51" s="1232"/>
      <c r="BV51" s="1232"/>
      <c r="BW51" s="1232"/>
      <c r="BX51" s="1232">
        <v>69.900000000000006</v>
      </c>
      <c r="BY51" s="1232"/>
      <c r="BZ51" s="1232"/>
      <c r="CA51" s="1232"/>
      <c r="CB51" s="1232"/>
      <c r="CC51" s="1232"/>
      <c r="CD51" s="1232"/>
      <c r="CE51" s="1232"/>
      <c r="CF51" s="1232">
        <v>56</v>
      </c>
      <c r="CG51" s="1232"/>
      <c r="CH51" s="1232"/>
      <c r="CI51" s="1232"/>
      <c r="CJ51" s="1232"/>
      <c r="CK51" s="1232"/>
      <c r="CL51" s="1232"/>
      <c r="CM51" s="1232"/>
      <c r="CN51" s="1232">
        <v>53.8</v>
      </c>
      <c r="CO51" s="1232"/>
      <c r="CP51" s="1232"/>
      <c r="CQ51" s="1232"/>
      <c r="CR51" s="1232"/>
      <c r="CS51" s="1232"/>
      <c r="CT51" s="1232"/>
      <c r="CU51" s="1232"/>
      <c r="CV51" s="1232">
        <v>40.799999999999997</v>
      </c>
      <c r="CW51" s="1232"/>
      <c r="CX51" s="1232"/>
      <c r="CY51" s="1232"/>
      <c r="CZ51" s="1232"/>
      <c r="DA51" s="1232"/>
      <c r="DB51" s="1232"/>
      <c r="DC51" s="1232"/>
    </row>
    <row r="52" spans="1:109" ht="13.2" x14ac:dyDescent="0.2">
      <c r="B52" s="247"/>
      <c r="G52" s="1228"/>
      <c r="H52" s="1228"/>
      <c r="I52" s="1229"/>
      <c r="J52" s="1229"/>
      <c r="K52" s="1230"/>
      <c r="L52" s="1230"/>
      <c r="M52" s="1230"/>
      <c r="N52" s="1230"/>
      <c r="AM52" s="1220"/>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32"/>
      <c r="BQ52" s="1232"/>
      <c r="BR52" s="1232"/>
      <c r="BS52" s="1232"/>
      <c r="BT52" s="1232"/>
      <c r="BU52" s="1232"/>
      <c r="BV52" s="1232"/>
      <c r="BW52" s="1232"/>
      <c r="BX52" s="1232"/>
      <c r="BY52" s="1232"/>
      <c r="BZ52" s="1232"/>
      <c r="CA52" s="1232"/>
      <c r="CB52" s="1232"/>
      <c r="CC52" s="1232"/>
      <c r="CD52" s="1232"/>
      <c r="CE52" s="1232"/>
      <c r="CF52" s="1232"/>
      <c r="CG52" s="1232"/>
      <c r="CH52" s="1232"/>
      <c r="CI52" s="1232"/>
      <c r="CJ52" s="1232"/>
      <c r="CK52" s="1232"/>
      <c r="CL52" s="1232"/>
      <c r="CM52" s="1232"/>
      <c r="CN52" s="1232"/>
      <c r="CO52" s="1232"/>
      <c r="CP52" s="1232"/>
      <c r="CQ52" s="1232"/>
      <c r="CR52" s="1232"/>
      <c r="CS52" s="1232"/>
      <c r="CT52" s="1232"/>
      <c r="CU52" s="1232"/>
      <c r="CV52" s="1232"/>
      <c r="CW52" s="1232"/>
      <c r="CX52" s="1232"/>
      <c r="CY52" s="1232"/>
      <c r="CZ52" s="1232"/>
      <c r="DA52" s="1232"/>
      <c r="DB52" s="1232"/>
      <c r="DC52" s="1232"/>
    </row>
    <row r="53" spans="1:109" ht="13.2" x14ac:dyDescent="0.2">
      <c r="A53" s="1210"/>
      <c r="B53" s="247"/>
      <c r="G53" s="1228"/>
      <c r="H53" s="1228"/>
      <c r="I53" s="1221"/>
      <c r="J53" s="1221"/>
      <c r="K53" s="1230"/>
      <c r="L53" s="1230"/>
      <c r="M53" s="1230"/>
      <c r="N53" s="1230"/>
      <c r="AM53" s="1220"/>
      <c r="AN53" s="1231"/>
      <c r="AO53" s="1231"/>
      <c r="AP53" s="1231"/>
      <c r="AQ53" s="1231"/>
      <c r="AR53" s="1231"/>
      <c r="AS53" s="1231"/>
      <c r="AT53" s="1231"/>
      <c r="AU53" s="1231"/>
      <c r="AV53" s="1231"/>
      <c r="AW53" s="1231"/>
      <c r="AX53" s="1231"/>
      <c r="AY53" s="1231"/>
      <c r="AZ53" s="1231"/>
      <c r="BA53" s="1231"/>
      <c r="BB53" s="1231" t="s">
        <v>577</v>
      </c>
      <c r="BC53" s="1231"/>
      <c r="BD53" s="1231"/>
      <c r="BE53" s="1231"/>
      <c r="BF53" s="1231"/>
      <c r="BG53" s="1231"/>
      <c r="BH53" s="1231"/>
      <c r="BI53" s="1231"/>
      <c r="BJ53" s="1231"/>
      <c r="BK53" s="1231"/>
      <c r="BL53" s="1231"/>
      <c r="BM53" s="1231"/>
      <c r="BN53" s="1231"/>
      <c r="BO53" s="1231"/>
      <c r="BP53" s="1232">
        <v>68.3</v>
      </c>
      <c r="BQ53" s="1232"/>
      <c r="BR53" s="1232"/>
      <c r="BS53" s="1232"/>
      <c r="BT53" s="1232"/>
      <c r="BU53" s="1232"/>
      <c r="BV53" s="1232"/>
      <c r="BW53" s="1232"/>
      <c r="BX53" s="1232">
        <v>69.5</v>
      </c>
      <c r="BY53" s="1232"/>
      <c r="BZ53" s="1232"/>
      <c r="CA53" s="1232"/>
      <c r="CB53" s="1232"/>
      <c r="CC53" s="1232"/>
      <c r="CD53" s="1232"/>
      <c r="CE53" s="1232"/>
      <c r="CF53" s="1232">
        <v>70.7</v>
      </c>
      <c r="CG53" s="1232"/>
      <c r="CH53" s="1232"/>
      <c r="CI53" s="1232"/>
      <c r="CJ53" s="1232"/>
      <c r="CK53" s="1232"/>
      <c r="CL53" s="1232"/>
      <c r="CM53" s="1232"/>
      <c r="CN53" s="1232">
        <v>72</v>
      </c>
      <c r="CO53" s="1232"/>
      <c r="CP53" s="1232"/>
      <c r="CQ53" s="1232"/>
      <c r="CR53" s="1232"/>
      <c r="CS53" s="1232"/>
      <c r="CT53" s="1232"/>
      <c r="CU53" s="1232"/>
      <c r="CV53" s="1232">
        <v>73.3</v>
      </c>
      <c r="CW53" s="1232"/>
      <c r="CX53" s="1232"/>
      <c r="CY53" s="1232"/>
      <c r="CZ53" s="1232"/>
      <c r="DA53" s="1232"/>
      <c r="DB53" s="1232"/>
      <c r="DC53" s="1232"/>
    </row>
    <row r="54" spans="1:109" ht="13.2" x14ac:dyDescent="0.2">
      <c r="A54" s="1210"/>
      <c r="B54" s="247"/>
      <c r="G54" s="1228"/>
      <c r="H54" s="1228"/>
      <c r="I54" s="1221"/>
      <c r="J54" s="1221"/>
      <c r="K54" s="1230"/>
      <c r="L54" s="1230"/>
      <c r="M54" s="1230"/>
      <c r="N54" s="1230"/>
      <c r="AM54" s="1220"/>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32"/>
      <c r="BQ54" s="1232"/>
      <c r="BR54" s="1232"/>
      <c r="BS54" s="1232"/>
      <c r="BT54" s="1232"/>
      <c r="BU54" s="1232"/>
      <c r="BV54" s="1232"/>
      <c r="BW54" s="1232"/>
      <c r="BX54" s="1232"/>
      <c r="BY54" s="1232"/>
      <c r="BZ54" s="1232"/>
      <c r="CA54" s="1232"/>
      <c r="CB54" s="1232"/>
      <c r="CC54" s="1232"/>
      <c r="CD54" s="1232"/>
      <c r="CE54" s="1232"/>
      <c r="CF54" s="1232"/>
      <c r="CG54" s="1232"/>
      <c r="CH54" s="1232"/>
      <c r="CI54" s="1232"/>
      <c r="CJ54" s="1232"/>
      <c r="CK54" s="1232"/>
      <c r="CL54" s="1232"/>
      <c r="CM54" s="1232"/>
      <c r="CN54" s="1232"/>
      <c r="CO54" s="1232"/>
      <c r="CP54" s="1232"/>
      <c r="CQ54" s="1232"/>
      <c r="CR54" s="1232"/>
      <c r="CS54" s="1232"/>
      <c r="CT54" s="1232"/>
      <c r="CU54" s="1232"/>
      <c r="CV54" s="1232"/>
      <c r="CW54" s="1232"/>
      <c r="CX54" s="1232"/>
      <c r="CY54" s="1232"/>
      <c r="CZ54" s="1232"/>
      <c r="DA54" s="1232"/>
      <c r="DB54" s="1232"/>
      <c r="DC54" s="1232"/>
    </row>
    <row r="55" spans="1:109" ht="13.2" x14ac:dyDescent="0.2">
      <c r="A55" s="1210"/>
      <c r="B55" s="247"/>
      <c r="G55" s="1221"/>
      <c r="H55" s="1221"/>
      <c r="I55" s="1221"/>
      <c r="J55" s="1221"/>
      <c r="K55" s="1230"/>
      <c r="L55" s="1230"/>
      <c r="M55" s="1230"/>
      <c r="N55" s="1230"/>
      <c r="AN55" s="1227" t="s">
        <v>578</v>
      </c>
      <c r="AO55" s="1227"/>
      <c r="AP55" s="1227"/>
      <c r="AQ55" s="1227"/>
      <c r="AR55" s="1227"/>
      <c r="AS55" s="1227"/>
      <c r="AT55" s="1227"/>
      <c r="AU55" s="1227"/>
      <c r="AV55" s="1227"/>
      <c r="AW55" s="1227"/>
      <c r="AX55" s="1227"/>
      <c r="AY55" s="1227"/>
      <c r="AZ55" s="1227"/>
      <c r="BA55" s="1227"/>
      <c r="BB55" s="1231" t="s">
        <v>576</v>
      </c>
      <c r="BC55" s="1231"/>
      <c r="BD55" s="1231"/>
      <c r="BE55" s="1231"/>
      <c r="BF55" s="1231"/>
      <c r="BG55" s="1231"/>
      <c r="BH55" s="1231"/>
      <c r="BI55" s="1231"/>
      <c r="BJ55" s="1231"/>
      <c r="BK55" s="1231"/>
      <c r="BL55" s="1231"/>
      <c r="BM55" s="1231"/>
      <c r="BN55" s="1231"/>
      <c r="BO55" s="1231"/>
      <c r="BP55" s="1232">
        <v>13.5</v>
      </c>
      <c r="BQ55" s="1232"/>
      <c r="BR55" s="1232"/>
      <c r="BS55" s="1232"/>
      <c r="BT55" s="1232"/>
      <c r="BU55" s="1232"/>
      <c r="BV55" s="1232"/>
      <c r="BW55" s="1232"/>
      <c r="BX55" s="1232">
        <v>0</v>
      </c>
      <c r="BY55" s="1232"/>
      <c r="BZ55" s="1232"/>
      <c r="CA55" s="1232"/>
      <c r="CB55" s="1232"/>
      <c r="CC55" s="1232"/>
      <c r="CD55" s="1232"/>
      <c r="CE55" s="1232"/>
      <c r="CF55" s="1232">
        <v>0</v>
      </c>
      <c r="CG55" s="1232"/>
      <c r="CH55" s="1232"/>
      <c r="CI55" s="1232"/>
      <c r="CJ55" s="1232"/>
      <c r="CK55" s="1232"/>
      <c r="CL55" s="1232"/>
      <c r="CM55" s="1232"/>
      <c r="CN55" s="1232">
        <v>0</v>
      </c>
      <c r="CO55" s="1232"/>
      <c r="CP55" s="1232"/>
      <c r="CQ55" s="1232"/>
      <c r="CR55" s="1232"/>
      <c r="CS55" s="1232"/>
      <c r="CT55" s="1232"/>
      <c r="CU55" s="1232"/>
      <c r="CV55" s="1232">
        <v>0</v>
      </c>
      <c r="CW55" s="1232"/>
      <c r="CX55" s="1232"/>
      <c r="CY55" s="1232"/>
      <c r="CZ55" s="1232"/>
      <c r="DA55" s="1232"/>
      <c r="DB55" s="1232"/>
      <c r="DC55" s="1232"/>
    </row>
    <row r="56" spans="1:109" ht="13.2" x14ac:dyDescent="0.2">
      <c r="A56" s="1210"/>
      <c r="B56" s="247"/>
      <c r="G56" s="1221"/>
      <c r="H56" s="1221"/>
      <c r="I56" s="1221"/>
      <c r="J56" s="1221"/>
      <c r="K56" s="1230"/>
      <c r="L56" s="1230"/>
      <c r="M56" s="1230"/>
      <c r="N56" s="1230"/>
      <c r="AN56" s="1227"/>
      <c r="AO56" s="1227"/>
      <c r="AP56" s="1227"/>
      <c r="AQ56" s="1227"/>
      <c r="AR56" s="1227"/>
      <c r="AS56" s="1227"/>
      <c r="AT56" s="1227"/>
      <c r="AU56" s="1227"/>
      <c r="AV56" s="1227"/>
      <c r="AW56" s="1227"/>
      <c r="AX56" s="1227"/>
      <c r="AY56" s="1227"/>
      <c r="AZ56" s="1227"/>
      <c r="BA56" s="1227"/>
      <c r="BB56" s="1231"/>
      <c r="BC56" s="1231"/>
      <c r="BD56" s="1231"/>
      <c r="BE56" s="1231"/>
      <c r="BF56" s="1231"/>
      <c r="BG56" s="1231"/>
      <c r="BH56" s="1231"/>
      <c r="BI56" s="1231"/>
      <c r="BJ56" s="1231"/>
      <c r="BK56" s="1231"/>
      <c r="BL56" s="1231"/>
      <c r="BM56" s="1231"/>
      <c r="BN56" s="1231"/>
      <c r="BO56" s="1231"/>
      <c r="BP56" s="1232"/>
      <c r="BQ56" s="1232"/>
      <c r="BR56" s="1232"/>
      <c r="BS56" s="1232"/>
      <c r="BT56" s="1232"/>
      <c r="BU56" s="1232"/>
      <c r="BV56" s="1232"/>
      <c r="BW56" s="1232"/>
      <c r="BX56" s="1232"/>
      <c r="BY56" s="1232"/>
      <c r="BZ56" s="1232"/>
      <c r="CA56" s="1232"/>
      <c r="CB56" s="1232"/>
      <c r="CC56" s="1232"/>
      <c r="CD56" s="1232"/>
      <c r="CE56" s="1232"/>
      <c r="CF56" s="1232"/>
      <c r="CG56" s="1232"/>
      <c r="CH56" s="1232"/>
      <c r="CI56" s="1232"/>
      <c r="CJ56" s="1232"/>
      <c r="CK56" s="1232"/>
      <c r="CL56" s="1232"/>
      <c r="CM56" s="1232"/>
      <c r="CN56" s="1232"/>
      <c r="CO56" s="1232"/>
      <c r="CP56" s="1232"/>
      <c r="CQ56" s="1232"/>
      <c r="CR56" s="1232"/>
      <c r="CS56" s="1232"/>
      <c r="CT56" s="1232"/>
      <c r="CU56" s="1232"/>
      <c r="CV56" s="1232"/>
      <c r="CW56" s="1232"/>
      <c r="CX56" s="1232"/>
      <c r="CY56" s="1232"/>
      <c r="CZ56" s="1232"/>
      <c r="DA56" s="1232"/>
      <c r="DB56" s="1232"/>
      <c r="DC56" s="1232"/>
    </row>
    <row r="57" spans="1:109" s="1210" customFormat="1" ht="13.2" x14ac:dyDescent="0.2">
      <c r="B57" s="1233"/>
      <c r="G57" s="1221"/>
      <c r="H57" s="1221"/>
      <c r="I57" s="1234"/>
      <c r="J57" s="1234"/>
      <c r="K57" s="1230"/>
      <c r="L57" s="1230"/>
      <c r="M57" s="1230"/>
      <c r="N57" s="1230"/>
      <c r="AM57" s="243"/>
      <c r="AN57" s="1227"/>
      <c r="AO57" s="1227"/>
      <c r="AP57" s="1227"/>
      <c r="AQ57" s="1227"/>
      <c r="AR57" s="1227"/>
      <c r="AS57" s="1227"/>
      <c r="AT57" s="1227"/>
      <c r="AU57" s="1227"/>
      <c r="AV57" s="1227"/>
      <c r="AW57" s="1227"/>
      <c r="AX57" s="1227"/>
      <c r="AY57" s="1227"/>
      <c r="AZ57" s="1227"/>
      <c r="BA57" s="1227"/>
      <c r="BB57" s="1231" t="s">
        <v>577</v>
      </c>
      <c r="BC57" s="1231"/>
      <c r="BD57" s="1231"/>
      <c r="BE57" s="1231"/>
      <c r="BF57" s="1231"/>
      <c r="BG57" s="1231"/>
      <c r="BH57" s="1231"/>
      <c r="BI57" s="1231"/>
      <c r="BJ57" s="1231"/>
      <c r="BK57" s="1231"/>
      <c r="BL57" s="1231"/>
      <c r="BM57" s="1231"/>
      <c r="BN57" s="1231"/>
      <c r="BO57" s="1231"/>
      <c r="BP57" s="1232">
        <v>65.099999999999994</v>
      </c>
      <c r="BQ57" s="1232"/>
      <c r="BR57" s="1232"/>
      <c r="BS57" s="1232"/>
      <c r="BT57" s="1232"/>
      <c r="BU57" s="1232"/>
      <c r="BV57" s="1232"/>
      <c r="BW57" s="1232"/>
      <c r="BX57" s="1232">
        <v>64.3</v>
      </c>
      <c r="BY57" s="1232"/>
      <c r="BZ57" s="1232"/>
      <c r="CA57" s="1232"/>
      <c r="CB57" s="1232"/>
      <c r="CC57" s="1232"/>
      <c r="CD57" s="1232"/>
      <c r="CE57" s="1232"/>
      <c r="CF57" s="1232">
        <v>65.7</v>
      </c>
      <c r="CG57" s="1232"/>
      <c r="CH57" s="1232"/>
      <c r="CI57" s="1232"/>
      <c r="CJ57" s="1232"/>
      <c r="CK57" s="1232"/>
      <c r="CL57" s="1232"/>
      <c r="CM57" s="1232"/>
      <c r="CN57" s="1232">
        <v>67</v>
      </c>
      <c r="CO57" s="1232"/>
      <c r="CP57" s="1232"/>
      <c r="CQ57" s="1232"/>
      <c r="CR57" s="1232"/>
      <c r="CS57" s="1232"/>
      <c r="CT57" s="1232"/>
      <c r="CU57" s="1232"/>
      <c r="CV57" s="1232">
        <v>67.599999999999994</v>
      </c>
      <c r="CW57" s="1232"/>
      <c r="CX57" s="1232"/>
      <c r="CY57" s="1232"/>
      <c r="CZ57" s="1232"/>
      <c r="DA57" s="1232"/>
      <c r="DB57" s="1232"/>
      <c r="DC57" s="1232"/>
      <c r="DD57" s="1235"/>
      <c r="DE57" s="1233"/>
    </row>
    <row r="58" spans="1:109" s="1210" customFormat="1" ht="13.2" x14ac:dyDescent="0.2">
      <c r="A58" s="243"/>
      <c r="B58" s="1233"/>
      <c r="G58" s="1221"/>
      <c r="H58" s="1221"/>
      <c r="I58" s="1234"/>
      <c r="J58" s="1234"/>
      <c r="K58" s="1230"/>
      <c r="L58" s="1230"/>
      <c r="M58" s="1230"/>
      <c r="N58" s="1230"/>
      <c r="AM58" s="243"/>
      <c r="AN58" s="1227"/>
      <c r="AO58" s="1227"/>
      <c r="AP58" s="1227"/>
      <c r="AQ58" s="1227"/>
      <c r="AR58" s="1227"/>
      <c r="AS58" s="1227"/>
      <c r="AT58" s="1227"/>
      <c r="AU58" s="1227"/>
      <c r="AV58" s="1227"/>
      <c r="AW58" s="1227"/>
      <c r="AX58" s="1227"/>
      <c r="AY58" s="1227"/>
      <c r="AZ58" s="1227"/>
      <c r="BA58" s="1227"/>
      <c r="BB58" s="1231"/>
      <c r="BC58" s="1231"/>
      <c r="BD58" s="1231"/>
      <c r="BE58" s="1231"/>
      <c r="BF58" s="1231"/>
      <c r="BG58" s="1231"/>
      <c r="BH58" s="1231"/>
      <c r="BI58" s="1231"/>
      <c r="BJ58" s="1231"/>
      <c r="BK58" s="1231"/>
      <c r="BL58" s="1231"/>
      <c r="BM58" s="1231"/>
      <c r="BN58" s="1231"/>
      <c r="BO58" s="1231"/>
      <c r="BP58" s="1232"/>
      <c r="BQ58" s="1232"/>
      <c r="BR58" s="1232"/>
      <c r="BS58" s="1232"/>
      <c r="BT58" s="1232"/>
      <c r="BU58" s="1232"/>
      <c r="BV58" s="1232"/>
      <c r="BW58" s="1232"/>
      <c r="BX58" s="1232"/>
      <c r="BY58" s="1232"/>
      <c r="BZ58" s="1232"/>
      <c r="CA58" s="1232"/>
      <c r="CB58" s="1232"/>
      <c r="CC58" s="1232"/>
      <c r="CD58" s="1232"/>
      <c r="CE58" s="1232"/>
      <c r="CF58" s="1232"/>
      <c r="CG58" s="1232"/>
      <c r="CH58" s="1232"/>
      <c r="CI58" s="1232"/>
      <c r="CJ58" s="1232"/>
      <c r="CK58" s="1232"/>
      <c r="CL58" s="1232"/>
      <c r="CM58" s="1232"/>
      <c r="CN58" s="1232"/>
      <c r="CO58" s="1232"/>
      <c r="CP58" s="1232"/>
      <c r="CQ58" s="1232"/>
      <c r="CR58" s="1232"/>
      <c r="CS58" s="1232"/>
      <c r="CT58" s="1232"/>
      <c r="CU58" s="1232"/>
      <c r="CV58" s="1232"/>
      <c r="CW58" s="1232"/>
      <c r="CX58" s="1232"/>
      <c r="CY58" s="1232"/>
      <c r="CZ58" s="1232"/>
      <c r="DA58" s="1232"/>
      <c r="DB58" s="1232"/>
      <c r="DC58" s="1232"/>
      <c r="DD58" s="1235"/>
      <c r="DE58" s="1233"/>
    </row>
    <row r="59" spans="1:109" s="1210" customFormat="1" ht="13.2" x14ac:dyDescent="0.2">
      <c r="A59" s="243"/>
      <c r="B59" s="1233"/>
      <c r="K59" s="1236"/>
      <c r="L59" s="1236"/>
      <c r="M59" s="1236"/>
      <c r="N59" s="1236"/>
      <c r="AQ59" s="1236"/>
      <c r="AR59" s="1236"/>
      <c r="AS59" s="1236"/>
      <c r="AT59" s="1236"/>
      <c r="BC59" s="1236"/>
      <c r="BD59" s="1236"/>
      <c r="BE59" s="1236"/>
      <c r="BF59" s="1236"/>
      <c r="BO59" s="1236"/>
      <c r="BP59" s="1236"/>
      <c r="BQ59" s="1236"/>
      <c r="BR59" s="1236"/>
      <c r="CA59" s="1236"/>
      <c r="CB59" s="1236"/>
      <c r="CC59" s="1236"/>
      <c r="CD59" s="1236"/>
      <c r="CM59" s="1236"/>
      <c r="CN59" s="1236"/>
      <c r="CO59" s="1236"/>
      <c r="CP59" s="1236"/>
      <c r="CY59" s="1236"/>
      <c r="CZ59" s="1236"/>
      <c r="DA59" s="1236"/>
      <c r="DB59" s="1236"/>
      <c r="DC59" s="1236"/>
      <c r="DD59" s="1235"/>
      <c r="DE59" s="1233"/>
    </row>
    <row r="60" spans="1:109" s="1210" customFormat="1" ht="13.2" x14ac:dyDescent="0.2">
      <c r="A60" s="243"/>
      <c r="B60" s="1233"/>
      <c r="K60" s="1236"/>
      <c r="L60" s="1236"/>
      <c r="M60" s="1236"/>
      <c r="N60" s="1236"/>
      <c r="AQ60" s="1236"/>
      <c r="AR60" s="1236"/>
      <c r="AS60" s="1236"/>
      <c r="AT60" s="1236"/>
      <c r="BC60" s="1236"/>
      <c r="BD60" s="1236"/>
      <c r="BE60" s="1236"/>
      <c r="BF60" s="1236"/>
      <c r="BO60" s="1236"/>
      <c r="BP60" s="1236"/>
      <c r="BQ60" s="1236"/>
      <c r="BR60" s="1236"/>
      <c r="CA60" s="1236"/>
      <c r="CB60" s="1236"/>
      <c r="CC60" s="1236"/>
      <c r="CD60" s="1236"/>
      <c r="CM60" s="1236"/>
      <c r="CN60" s="1236"/>
      <c r="CO60" s="1236"/>
      <c r="CP60" s="1236"/>
      <c r="CY60" s="1236"/>
      <c r="CZ60" s="1236"/>
      <c r="DA60" s="1236"/>
      <c r="DB60" s="1236"/>
      <c r="DC60" s="1236"/>
      <c r="DD60" s="1235"/>
      <c r="DE60" s="1233"/>
    </row>
    <row r="61" spans="1:109" s="1210" customFormat="1" ht="13.2" x14ac:dyDescent="0.2">
      <c r="A61" s="243"/>
      <c r="B61" s="1237"/>
      <c r="C61" s="1238"/>
      <c r="D61" s="1238"/>
      <c r="E61" s="1238"/>
      <c r="F61" s="1238"/>
      <c r="G61" s="1238"/>
      <c r="H61" s="1238"/>
      <c r="I61" s="1238"/>
      <c r="J61" s="1238"/>
      <c r="K61" s="1238"/>
      <c r="L61" s="1238"/>
      <c r="M61" s="1239"/>
      <c r="N61" s="1239"/>
      <c r="O61" s="1238"/>
      <c r="P61" s="1238"/>
      <c r="Q61" s="1238"/>
      <c r="R61" s="1238"/>
      <c r="S61" s="1238"/>
      <c r="T61" s="1238"/>
      <c r="U61" s="1238"/>
      <c r="V61" s="1238"/>
      <c r="W61" s="1238"/>
      <c r="X61" s="1238"/>
      <c r="Y61" s="1238"/>
      <c r="Z61" s="1238"/>
      <c r="AA61" s="1238"/>
      <c r="AB61" s="1238"/>
      <c r="AC61" s="1238"/>
      <c r="AD61" s="1238"/>
      <c r="AE61" s="1238"/>
      <c r="AF61" s="1238"/>
      <c r="AG61" s="1238"/>
      <c r="AH61" s="1238"/>
      <c r="AI61" s="1238"/>
      <c r="AJ61" s="1238"/>
      <c r="AK61" s="1238"/>
      <c r="AL61" s="1238"/>
      <c r="AM61" s="1238"/>
      <c r="AN61" s="1238"/>
      <c r="AO61" s="1238"/>
      <c r="AP61" s="1238"/>
      <c r="AQ61" s="1238"/>
      <c r="AR61" s="1238"/>
      <c r="AS61" s="1239"/>
      <c r="AT61" s="1239"/>
      <c r="AU61" s="1238"/>
      <c r="AV61" s="1238"/>
      <c r="AW61" s="1238"/>
      <c r="AX61" s="1238"/>
      <c r="AY61" s="1238"/>
      <c r="AZ61" s="1238"/>
      <c r="BA61" s="1238"/>
      <c r="BB61" s="1238"/>
      <c r="BC61" s="1238"/>
      <c r="BD61" s="1238"/>
      <c r="BE61" s="1239"/>
      <c r="BF61" s="1239"/>
      <c r="BG61" s="1238"/>
      <c r="BH61" s="1238"/>
      <c r="BI61" s="1238"/>
      <c r="BJ61" s="1238"/>
      <c r="BK61" s="1238"/>
      <c r="BL61" s="1238"/>
      <c r="BM61" s="1238"/>
      <c r="BN61" s="1238"/>
      <c r="BO61" s="1238"/>
      <c r="BP61" s="1238"/>
      <c r="BQ61" s="1239"/>
      <c r="BR61" s="1239"/>
      <c r="BS61" s="1238"/>
      <c r="BT61" s="1238"/>
      <c r="BU61" s="1238"/>
      <c r="BV61" s="1238"/>
      <c r="BW61" s="1238"/>
      <c r="BX61" s="1238"/>
      <c r="BY61" s="1238"/>
      <c r="BZ61" s="1238"/>
      <c r="CA61" s="1238"/>
      <c r="CB61" s="1238"/>
      <c r="CC61" s="1239"/>
      <c r="CD61" s="1239"/>
      <c r="CE61" s="1238"/>
      <c r="CF61" s="1238"/>
      <c r="CG61" s="1238"/>
      <c r="CH61" s="1238"/>
      <c r="CI61" s="1238"/>
      <c r="CJ61" s="1238"/>
      <c r="CK61" s="1238"/>
      <c r="CL61" s="1238"/>
      <c r="CM61" s="1238"/>
      <c r="CN61" s="1238"/>
      <c r="CO61" s="1239"/>
      <c r="CP61" s="1239"/>
      <c r="CQ61" s="1238"/>
      <c r="CR61" s="1238"/>
      <c r="CS61" s="1238"/>
      <c r="CT61" s="1238"/>
      <c r="CU61" s="1238"/>
      <c r="CV61" s="1238"/>
      <c r="CW61" s="1238"/>
      <c r="CX61" s="1238"/>
      <c r="CY61" s="1238"/>
      <c r="CZ61" s="1238"/>
      <c r="DA61" s="1239"/>
      <c r="DB61" s="1239"/>
      <c r="DC61" s="1239"/>
      <c r="DD61" s="1240"/>
      <c r="DE61" s="1233"/>
    </row>
    <row r="62" spans="1:109" ht="13.2" x14ac:dyDescent="0.2">
      <c r="B62" s="1208"/>
      <c r="C62" s="1208"/>
      <c r="D62" s="1208"/>
      <c r="E62" s="1208"/>
      <c r="F62" s="1208"/>
      <c r="G62" s="1208"/>
      <c r="H62" s="1208"/>
      <c r="I62" s="1208"/>
      <c r="J62" s="1208"/>
      <c r="K62" s="1208"/>
      <c r="L62" s="1208"/>
      <c r="M62" s="1208"/>
      <c r="N62" s="1208"/>
      <c r="O62" s="1208"/>
      <c r="P62" s="1208"/>
      <c r="Q62" s="1208"/>
      <c r="R62" s="1208"/>
      <c r="S62" s="1208"/>
      <c r="T62" s="1208"/>
      <c r="U62" s="1208"/>
      <c r="V62" s="1208"/>
      <c r="W62" s="1208"/>
      <c r="X62" s="1208"/>
      <c r="Y62" s="1208"/>
      <c r="Z62" s="1208"/>
      <c r="AA62" s="1208"/>
      <c r="AB62" s="1208"/>
      <c r="AC62" s="1208"/>
      <c r="AD62" s="1208"/>
      <c r="AE62" s="1208"/>
      <c r="AF62" s="1208"/>
      <c r="AG62" s="1208"/>
      <c r="AH62" s="1208"/>
      <c r="AI62" s="1208"/>
      <c r="AJ62" s="1208"/>
      <c r="AK62" s="1208"/>
      <c r="AL62" s="1208"/>
      <c r="AM62" s="1208"/>
      <c r="AN62" s="1208"/>
      <c r="AO62" s="1208"/>
      <c r="AP62" s="1208"/>
      <c r="AQ62" s="1208"/>
      <c r="AR62" s="1208"/>
      <c r="AS62" s="1208"/>
      <c r="AT62" s="1208"/>
      <c r="AU62" s="1208"/>
      <c r="AV62" s="1208"/>
      <c r="AW62" s="1208"/>
      <c r="AX62" s="1208"/>
      <c r="AY62" s="1208"/>
      <c r="AZ62" s="1208"/>
      <c r="BA62" s="1208"/>
      <c r="BB62" s="1208"/>
      <c r="BC62" s="1208"/>
      <c r="BD62" s="1208"/>
      <c r="BE62" s="1208"/>
      <c r="BF62" s="1208"/>
      <c r="BG62" s="1208"/>
      <c r="BH62" s="1208"/>
      <c r="BI62" s="1208"/>
      <c r="BJ62" s="1208"/>
      <c r="BK62" s="1208"/>
      <c r="BL62" s="1208"/>
      <c r="BM62" s="1208"/>
      <c r="BN62" s="1208"/>
      <c r="BO62" s="1208"/>
      <c r="BP62" s="1208"/>
      <c r="BQ62" s="1208"/>
      <c r="BR62" s="1208"/>
      <c r="BS62" s="1208"/>
      <c r="BT62" s="1208"/>
      <c r="BU62" s="1208"/>
      <c r="BV62" s="1208"/>
      <c r="BW62" s="1208"/>
      <c r="BX62" s="1208"/>
      <c r="BY62" s="1208"/>
      <c r="BZ62" s="1208"/>
      <c r="CA62" s="1208"/>
      <c r="CB62" s="1208"/>
      <c r="CC62" s="1208"/>
      <c r="CD62" s="1208"/>
      <c r="CE62" s="1208"/>
      <c r="CF62" s="1208"/>
      <c r="CG62" s="1208"/>
      <c r="CH62" s="1208"/>
      <c r="CI62" s="1208"/>
      <c r="CJ62" s="1208"/>
      <c r="CK62" s="1208"/>
      <c r="CL62" s="1208"/>
      <c r="CM62" s="1208"/>
      <c r="CN62" s="1208"/>
      <c r="CO62" s="1208"/>
      <c r="CP62" s="1208"/>
      <c r="CQ62" s="1208"/>
      <c r="CR62" s="1208"/>
      <c r="CS62" s="1208"/>
      <c r="CT62" s="1208"/>
      <c r="CU62" s="1208"/>
      <c r="CV62" s="1208"/>
      <c r="CW62" s="1208"/>
      <c r="CX62" s="1208"/>
      <c r="CY62" s="1208"/>
      <c r="CZ62" s="1208"/>
      <c r="DA62" s="1208"/>
      <c r="DB62" s="1208"/>
      <c r="DC62" s="1208"/>
      <c r="DD62" s="1208"/>
      <c r="DE62" s="243"/>
    </row>
    <row r="63" spans="1:109" ht="16.2" x14ac:dyDescent="0.2">
      <c r="B63" s="300" t="s">
        <v>579</v>
      </c>
    </row>
    <row r="64" spans="1:109" ht="13.2" x14ac:dyDescent="0.2">
      <c r="B64" s="247"/>
      <c r="G64" s="1209"/>
      <c r="I64" s="1241"/>
      <c r="J64" s="1241"/>
      <c r="K64" s="1241"/>
      <c r="L64" s="1241"/>
      <c r="M64" s="1241"/>
      <c r="N64" s="1242"/>
      <c r="AM64" s="1209"/>
      <c r="AN64" s="1209" t="s">
        <v>572</v>
      </c>
      <c r="AP64" s="1210"/>
      <c r="AQ64" s="1210"/>
      <c r="AR64" s="1210"/>
      <c r="AY64" s="1209"/>
      <c r="BA64" s="1210"/>
      <c r="BB64" s="1210"/>
      <c r="BC64" s="1210"/>
      <c r="BK64" s="1209"/>
      <c r="BM64" s="1210"/>
      <c r="BN64" s="1210"/>
      <c r="BO64" s="1210"/>
      <c r="BW64" s="1209"/>
      <c r="BY64" s="1210"/>
      <c r="BZ64" s="1210"/>
      <c r="CA64" s="1210"/>
      <c r="CI64" s="1209"/>
      <c r="CK64" s="1210"/>
      <c r="CL64" s="1210"/>
      <c r="CM64" s="1210"/>
      <c r="CU64" s="1209"/>
      <c r="CW64" s="1210"/>
      <c r="CX64" s="1210"/>
      <c r="CY64" s="1210"/>
    </row>
    <row r="65" spans="2:107" ht="13.2" x14ac:dyDescent="0.2">
      <c r="B65" s="247"/>
      <c r="AN65" s="1211" t="s">
        <v>580</v>
      </c>
      <c r="AO65" s="1212"/>
      <c r="AP65" s="1212"/>
      <c r="AQ65" s="1212"/>
      <c r="AR65" s="1212"/>
      <c r="AS65" s="1212"/>
      <c r="AT65" s="1212"/>
      <c r="AU65" s="1212"/>
      <c r="AV65" s="1212"/>
      <c r="AW65" s="1212"/>
      <c r="AX65" s="1212"/>
      <c r="AY65" s="1212"/>
      <c r="AZ65" s="1212"/>
      <c r="BA65" s="1212"/>
      <c r="BB65" s="1212"/>
      <c r="BC65" s="1212"/>
      <c r="BD65" s="1212"/>
      <c r="BE65" s="1212"/>
      <c r="BF65" s="1212"/>
      <c r="BG65" s="1212"/>
      <c r="BH65" s="1212"/>
      <c r="BI65" s="1212"/>
      <c r="BJ65" s="1212"/>
      <c r="BK65" s="1212"/>
      <c r="BL65" s="1212"/>
      <c r="BM65" s="1212"/>
      <c r="BN65" s="1212"/>
      <c r="BO65" s="1212"/>
      <c r="BP65" s="1212"/>
      <c r="BQ65" s="1212"/>
      <c r="BR65" s="1212"/>
      <c r="BS65" s="1212"/>
      <c r="BT65" s="1212"/>
      <c r="BU65" s="1212"/>
      <c r="BV65" s="1212"/>
      <c r="BW65" s="1212"/>
      <c r="BX65" s="1212"/>
      <c r="BY65" s="1212"/>
      <c r="BZ65" s="1212"/>
      <c r="CA65" s="1212"/>
      <c r="CB65" s="1212"/>
      <c r="CC65" s="1212"/>
      <c r="CD65" s="1212"/>
      <c r="CE65" s="1212"/>
      <c r="CF65" s="1212"/>
      <c r="CG65" s="1212"/>
      <c r="CH65" s="1212"/>
      <c r="CI65" s="1212"/>
      <c r="CJ65" s="1212"/>
      <c r="CK65" s="1212"/>
      <c r="CL65" s="1212"/>
      <c r="CM65" s="1212"/>
      <c r="CN65" s="1212"/>
      <c r="CO65" s="1212"/>
      <c r="CP65" s="1212"/>
      <c r="CQ65" s="1212"/>
      <c r="CR65" s="1212"/>
      <c r="CS65" s="1212"/>
      <c r="CT65" s="1212"/>
      <c r="CU65" s="1212"/>
      <c r="CV65" s="1212"/>
      <c r="CW65" s="1212"/>
      <c r="CX65" s="1212"/>
      <c r="CY65" s="1212"/>
      <c r="CZ65" s="1212"/>
      <c r="DA65" s="1212"/>
      <c r="DB65" s="1212"/>
      <c r="DC65" s="1213"/>
    </row>
    <row r="66" spans="2:107" ht="13.2" x14ac:dyDescent="0.2">
      <c r="B66" s="247"/>
      <c r="AN66" s="1214"/>
      <c r="AO66" s="1215"/>
      <c r="AP66" s="1215"/>
      <c r="AQ66" s="1215"/>
      <c r="AR66" s="1215"/>
      <c r="AS66" s="1215"/>
      <c r="AT66" s="1215"/>
      <c r="AU66" s="1215"/>
      <c r="AV66" s="1215"/>
      <c r="AW66" s="1215"/>
      <c r="AX66" s="1215"/>
      <c r="AY66" s="1215"/>
      <c r="AZ66" s="1215"/>
      <c r="BA66" s="1215"/>
      <c r="BB66" s="1215"/>
      <c r="BC66" s="1215"/>
      <c r="BD66" s="1215"/>
      <c r="BE66" s="1215"/>
      <c r="BF66" s="1215"/>
      <c r="BG66" s="1215"/>
      <c r="BH66" s="1215"/>
      <c r="BI66" s="1215"/>
      <c r="BJ66" s="1215"/>
      <c r="BK66" s="1215"/>
      <c r="BL66" s="1215"/>
      <c r="BM66" s="1215"/>
      <c r="BN66" s="1215"/>
      <c r="BO66" s="1215"/>
      <c r="BP66" s="1215"/>
      <c r="BQ66" s="1215"/>
      <c r="BR66" s="1215"/>
      <c r="BS66" s="1215"/>
      <c r="BT66" s="1215"/>
      <c r="BU66" s="1215"/>
      <c r="BV66" s="1215"/>
      <c r="BW66" s="1215"/>
      <c r="BX66" s="1215"/>
      <c r="BY66" s="1215"/>
      <c r="BZ66" s="1215"/>
      <c r="CA66" s="1215"/>
      <c r="CB66" s="1215"/>
      <c r="CC66" s="1215"/>
      <c r="CD66" s="1215"/>
      <c r="CE66" s="1215"/>
      <c r="CF66" s="1215"/>
      <c r="CG66" s="1215"/>
      <c r="CH66" s="1215"/>
      <c r="CI66" s="1215"/>
      <c r="CJ66" s="1215"/>
      <c r="CK66" s="1215"/>
      <c r="CL66" s="1215"/>
      <c r="CM66" s="1215"/>
      <c r="CN66" s="1215"/>
      <c r="CO66" s="1215"/>
      <c r="CP66" s="1215"/>
      <c r="CQ66" s="1215"/>
      <c r="CR66" s="1215"/>
      <c r="CS66" s="1215"/>
      <c r="CT66" s="1215"/>
      <c r="CU66" s="1215"/>
      <c r="CV66" s="1215"/>
      <c r="CW66" s="1215"/>
      <c r="CX66" s="1215"/>
      <c r="CY66" s="1215"/>
      <c r="CZ66" s="1215"/>
      <c r="DA66" s="1215"/>
      <c r="DB66" s="1215"/>
      <c r="DC66" s="1216"/>
    </row>
    <row r="67" spans="2:107" ht="13.2" x14ac:dyDescent="0.2">
      <c r="B67" s="247"/>
      <c r="AN67" s="1214"/>
      <c r="AO67" s="1215"/>
      <c r="AP67" s="1215"/>
      <c r="AQ67" s="1215"/>
      <c r="AR67" s="1215"/>
      <c r="AS67" s="1215"/>
      <c r="AT67" s="1215"/>
      <c r="AU67" s="1215"/>
      <c r="AV67" s="1215"/>
      <c r="AW67" s="1215"/>
      <c r="AX67" s="1215"/>
      <c r="AY67" s="1215"/>
      <c r="AZ67" s="1215"/>
      <c r="BA67" s="1215"/>
      <c r="BB67" s="1215"/>
      <c r="BC67" s="1215"/>
      <c r="BD67" s="1215"/>
      <c r="BE67" s="1215"/>
      <c r="BF67" s="1215"/>
      <c r="BG67" s="1215"/>
      <c r="BH67" s="1215"/>
      <c r="BI67" s="1215"/>
      <c r="BJ67" s="1215"/>
      <c r="BK67" s="1215"/>
      <c r="BL67" s="1215"/>
      <c r="BM67" s="1215"/>
      <c r="BN67" s="1215"/>
      <c r="BO67" s="1215"/>
      <c r="BP67" s="1215"/>
      <c r="BQ67" s="1215"/>
      <c r="BR67" s="1215"/>
      <c r="BS67" s="1215"/>
      <c r="BT67" s="1215"/>
      <c r="BU67" s="1215"/>
      <c r="BV67" s="1215"/>
      <c r="BW67" s="1215"/>
      <c r="BX67" s="1215"/>
      <c r="BY67" s="1215"/>
      <c r="BZ67" s="1215"/>
      <c r="CA67" s="1215"/>
      <c r="CB67" s="1215"/>
      <c r="CC67" s="1215"/>
      <c r="CD67" s="1215"/>
      <c r="CE67" s="1215"/>
      <c r="CF67" s="1215"/>
      <c r="CG67" s="1215"/>
      <c r="CH67" s="1215"/>
      <c r="CI67" s="1215"/>
      <c r="CJ67" s="1215"/>
      <c r="CK67" s="1215"/>
      <c r="CL67" s="1215"/>
      <c r="CM67" s="1215"/>
      <c r="CN67" s="1215"/>
      <c r="CO67" s="1215"/>
      <c r="CP67" s="1215"/>
      <c r="CQ67" s="1215"/>
      <c r="CR67" s="1215"/>
      <c r="CS67" s="1215"/>
      <c r="CT67" s="1215"/>
      <c r="CU67" s="1215"/>
      <c r="CV67" s="1215"/>
      <c r="CW67" s="1215"/>
      <c r="CX67" s="1215"/>
      <c r="CY67" s="1215"/>
      <c r="CZ67" s="1215"/>
      <c r="DA67" s="1215"/>
      <c r="DB67" s="1215"/>
      <c r="DC67" s="1216"/>
    </row>
    <row r="68" spans="2:107" ht="13.2" x14ac:dyDescent="0.2">
      <c r="B68" s="247"/>
      <c r="AN68" s="1214"/>
      <c r="AO68" s="1215"/>
      <c r="AP68" s="1215"/>
      <c r="AQ68" s="1215"/>
      <c r="AR68" s="1215"/>
      <c r="AS68" s="1215"/>
      <c r="AT68" s="1215"/>
      <c r="AU68" s="1215"/>
      <c r="AV68" s="1215"/>
      <c r="AW68" s="1215"/>
      <c r="AX68" s="1215"/>
      <c r="AY68" s="1215"/>
      <c r="AZ68" s="1215"/>
      <c r="BA68" s="1215"/>
      <c r="BB68" s="1215"/>
      <c r="BC68" s="1215"/>
      <c r="BD68" s="1215"/>
      <c r="BE68" s="1215"/>
      <c r="BF68" s="1215"/>
      <c r="BG68" s="1215"/>
      <c r="BH68" s="1215"/>
      <c r="BI68" s="1215"/>
      <c r="BJ68" s="1215"/>
      <c r="BK68" s="1215"/>
      <c r="BL68" s="1215"/>
      <c r="BM68" s="1215"/>
      <c r="BN68" s="1215"/>
      <c r="BO68" s="1215"/>
      <c r="BP68" s="1215"/>
      <c r="BQ68" s="1215"/>
      <c r="BR68" s="1215"/>
      <c r="BS68" s="1215"/>
      <c r="BT68" s="1215"/>
      <c r="BU68" s="1215"/>
      <c r="BV68" s="1215"/>
      <c r="BW68" s="1215"/>
      <c r="BX68" s="1215"/>
      <c r="BY68" s="1215"/>
      <c r="BZ68" s="1215"/>
      <c r="CA68" s="1215"/>
      <c r="CB68" s="1215"/>
      <c r="CC68" s="1215"/>
      <c r="CD68" s="1215"/>
      <c r="CE68" s="1215"/>
      <c r="CF68" s="1215"/>
      <c r="CG68" s="1215"/>
      <c r="CH68" s="1215"/>
      <c r="CI68" s="1215"/>
      <c r="CJ68" s="1215"/>
      <c r="CK68" s="1215"/>
      <c r="CL68" s="1215"/>
      <c r="CM68" s="1215"/>
      <c r="CN68" s="1215"/>
      <c r="CO68" s="1215"/>
      <c r="CP68" s="1215"/>
      <c r="CQ68" s="1215"/>
      <c r="CR68" s="1215"/>
      <c r="CS68" s="1215"/>
      <c r="CT68" s="1215"/>
      <c r="CU68" s="1215"/>
      <c r="CV68" s="1215"/>
      <c r="CW68" s="1215"/>
      <c r="CX68" s="1215"/>
      <c r="CY68" s="1215"/>
      <c r="CZ68" s="1215"/>
      <c r="DA68" s="1215"/>
      <c r="DB68" s="1215"/>
      <c r="DC68" s="1216"/>
    </row>
    <row r="69" spans="2:107" ht="13.2" x14ac:dyDescent="0.2">
      <c r="B69" s="247"/>
      <c r="AN69" s="1217"/>
      <c r="AO69" s="1218"/>
      <c r="AP69" s="1218"/>
      <c r="AQ69" s="1218"/>
      <c r="AR69" s="1218"/>
      <c r="AS69" s="1218"/>
      <c r="AT69" s="1218"/>
      <c r="AU69" s="1218"/>
      <c r="AV69" s="1218"/>
      <c r="AW69" s="1218"/>
      <c r="AX69" s="1218"/>
      <c r="AY69" s="1218"/>
      <c r="AZ69" s="1218"/>
      <c r="BA69" s="1218"/>
      <c r="BB69" s="1218"/>
      <c r="BC69" s="1218"/>
      <c r="BD69" s="1218"/>
      <c r="BE69" s="1218"/>
      <c r="BF69" s="1218"/>
      <c r="BG69" s="1218"/>
      <c r="BH69" s="1218"/>
      <c r="BI69" s="1218"/>
      <c r="BJ69" s="1218"/>
      <c r="BK69" s="1218"/>
      <c r="BL69" s="1218"/>
      <c r="BM69" s="1218"/>
      <c r="BN69" s="1218"/>
      <c r="BO69" s="1218"/>
      <c r="BP69" s="1218"/>
      <c r="BQ69" s="1218"/>
      <c r="BR69" s="1218"/>
      <c r="BS69" s="1218"/>
      <c r="BT69" s="1218"/>
      <c r="BU69" s="1218"/>
      <c r="BV69" s="1218"/>
      <c r="BW69" s="1218"/>
      <c r="BX69" s="1218"/>
      <c r="BY69" s="1218"/>
      <c r="BZ69" s="1218"/>
      <c r="CA69" s="1218"/>
      <c r="CB69" s="1218"/>
      <c r="CC69" s="1218"/>
      <c r="CD69" s="1218"/>
      <c r="CE69" s="1218"/>
      <c r="CF69" s="1218"/>
      <c r="CG69" s="1218"/>
      <c r="CH69" s="1218"/>
      <c r="CI69" s="1218"/>
      <c r="CJ69" s="1218"/>
      <c r="CK69" s="1218"/>
      <c r="CL69" s="1218"/>
      <c r="CM69" s="1218"/>
      <c r="CN69" s="1218"/>
      <c r="CO69" s="1218"/>
      <c r="CP69" s="1218"/>
      <c r="CQ69" s="1218"/>
      <c r="CR69" s="1218"/>
      <c r="CS69" s="1218"/>
      <c r="CT69" s="1218"/>
      <c r="CU69" s="1218"/>
      <c r="CV69" s="1218"/>
      <c r="CW69" s="1218"/>
      <c r="CX69" s="1218"/>
      <c r="CY69" s="1218"/>
      <c r="CZ69" s="1218"/>
      <c r="DA69" s="1218"/>
      <c r="DB69" s="1218"/>
      <c r="DC69" s="1219"/>
    </row>
    <row r="70" spans="2:107" ht="13.2" x14ac:dyDescent="0.2">
      <c r="B70" s="247"/>
      <c r="H70" s="1243"/>
      <c r="I70" s="1243"/>
      <c r="J70" s="1244"/>
      <c r="K70" s="1244"/>
      <c r="L70" s="1245"/>
      <c r="M70" s="1244"/>
      <c r="N70" s="1245"/>
      <c r="AN70" s="1220"/>
      <c r="AO70" s="1220"/>
      <c r="AP70" s="1220"/>
      <c r="AZ70" s="1220"/>
      <c r="BA70" s="1220"/>
      <c r="BB70" s="1220"/>
      <c r="BL70" s="1220"/>
      <c r="BM70" s="1220"/>
      <c r="BN70" s="1220"/>
      <c r="BX70" s="1220"/>
      <c r="BY70" s="1220"/>
      <c r="BZ70" s="1220"/>
      <c r="CJ70" s="1220"/>
      <c r="CK70" s="1220"/>
      <c r="CL70" s="1220"/>
      <c r="CV70" s="1220"/>
      <c r="CW70" s="1220"/>
      <c r="CX70" s="1220"/>
    </row>
    <row r="71" spans="2:107" ht="13.2" x14ac:dyDescent="0.2">
      <c r="B71" s="247"/>
      <c r="G71" s="1246"/>
      <c r="I71" s="1247"/>
      <c r="J71" s="1244"/>
      <c r="K71" s="1244"/>
      <c r="L71" s="1245"/>
      <c r="M71" s="1244"/>
      <c r="N71" s="1245"/>
      <c r="AM71" s="1246"/>
      <c r="AN71" s="243" t="s">
        <v>574</v>
      </c>
    </row>
    <row r="72" spans="2:107" ht="13.2" x14ac:dyDescent="0.2">
      <c r="B72" s="247"/>
      <c r="G72" s="1221"/>
      <c r="H72" s="1221"/>
      <c r="I72" s="1221"/>
      <c r="J72" s="1221"/>
      <c r="K72" s="1222"/>
      <c r="L72" s="1222"/>
      <c r="M72" s="1223"/>
      <c r="N72" s="1223"/>
      <c r="AN72" s="1224"/>
      <c r="AO72" s="1225"/>
      <c r="AP72" s="1225"/>
      <c r="AQ72" s="1225"/>
      <c r="AR72" s="1225"/>
      <c r="AS72" s="1225"/>
      <c r="AT72" s="1225"/>
      <c r="AU72" s="1225"/>
      <c r="AV72" s="1225"/>
      <c r="AW72" s="1225"/>
      <c r="AX72" s="1225"/>
      <c r="AY72" s="1225"/>
      <c r="AZ72" s="1225"/>
      <c r="BA72" s="1225"/>
      <c r="BB72" s="1225"/>
      <c r="BC72" s="1225"/>
      <c r="BD72" s="1225"/>
      <c r="BE72" s="1225"/>
      <c r="BF72" s="1225"/>
      <c r="BG72" s="1225"/>
      <c r="BH72" s="1225"/>
      <c r="BI72" s="1225"/>
      <c r="BJ72" s="1225"/>
      <c r="BK72" s="1225"/>
      <c r="BL72" s="1225"/>
      <c r="BM72" s="1225"/>
      <c r="BN72" s="1225"/>
      <c r="BO72" s="1226"/>
      <c r="BP72" s="1227" t="s">
        <v>529</v>
      </c>
      <c r="BQ72" s="1227"/>
      <c r="BR72" s="1227"/>
      <c r="BS72" s="1227"/>
      <c r="BT72" s="1227"/>
      <c r="BU72" s="1227"/>
      <c r="BV72" s="1227"/>
      <c r="BW72" s="1227"/>
      <c r="BX72" s="1227" t="s">
        <v>530</v>
      </c>
      <c r="BY72" s="1227"/>
      <c r="BZ72" s="1227"/>
      <c r="CA72" s="1227"/>
      <c r="CB72" s="1227"/>
      <c r="CC72" s="1227"/>
      <c r="CD72" s="1227"/>
      <c r="CE72" s="1227"/>
      <c r="CF72" s="1227" t="s">
        <v>531</v>
      </c>
      <c r="CG72" s="1227"/>
      <c r="CH72" s="1227"/>
      <c r="CI72" s="1227"/>
      <c r="CJ72" s="1227"/>
      <c r="CK72" s="1227"/>
      <c r="CL72" s="1227"/>
      <c r="CM72" s="1227"/>
      <c r="CN72" s="1227" t="s">
        <v>532</v>
      </c>
      <c r="CO72" s="1227"/>
      <c r="CP72" s="1227"/>
      <c r="CQ72" s="1227"/>
      <c r="CR72" s="1227"/>
      <c r="CS72" s="1227"/>
      <c r="CT72" s="1227"/>
      <c r="CU72" s="1227"/>
      <c r="CV72" s="1227" t="s">
        <v>533</v>
      </c>
      <c r="CW72" s="1227"/>
      <c r="CX72" s="1227"/>
      <c r="CY72" s="1227"/>
      <c r="CZ72" s="1227"/>
      <c r="DA72" s="1227"/>
      <c r="DB72" s="1227"/>
      <c r="DC72" s="1227"/>
    </row>
    <row r="73" spans="2:107" ht="13.2" x14ac:dyDescent="0.2">
      <c r="B73" s="247"/>
      <c r="G73" s="1228"/>
      <c r="H73" s="1228"/>
      <c r="I73" s="1228"/>
      <c r="J73" s="1228"/>
      <c r="K73" s="1248"/>
      <c r="L73" s="1248"/>
      <c r="M73" s="1248"/>
      <c r="N73" s="1248"/>
      <c r="AM73" s="1220"/>
      <c r="AN73" s="1231" t="s">
        <v>575</v>
      </c>
      <c r="AO73" s="1231"/>
      <c r="AP73" s="1231"/>
      <c r="AQ73" s="1231"/>
      <c r="AR73" s="1231"/>
      <c r="AS73" s="1231"/>
      <c r="AT73" s="1231"/>
      <c r="AU73" s="1231"/>
      <c r="AV73" s="1231"/>
      <c r="AW73" s="1231"/>
      <c r="AX73" s="1231"/>
      <c r="AY73" s="1231"/>
      <c r="AZ73" s="1231"/>
      <c r="BA73" s="1231"/>
      <c r="BB73" s="1231" t="s">
        <v>576</v>
      </c>
      <c r="BC73" s="1231"/>
      <c r="BD73" s="1231"/>
      <c r="BE73" s="1231"/>
      <c r="BF73" s="1231"/>
      <c r="BG73" s="1231"/>
      <c r="BH73" s="1231"/>
      <c r="BI73" s="1231"/>
      <c r="BJ73" s="1231"/>
      <c r="BK73" s="1231"/>
      <c r="BL73" s="1231"/>
      <c r="BM73" s="1231"/>
      <c r="BN73" s="1231"/>
      <c r="BO73" s="1231"/>
      <c r="BP73" s="1232">
        <v>93</v>
      </c>
      <c r="BQ73" s="1232"/>
      <c r="BR73" s="1232"/>
      <c r="BS73" s="1232"/>
      <c r="BT73" s="1232"/>
      <c r="BU73" s="1232"/>
      <c r="BV73" s="1232"/>
      <c r="BW73" s="1232"/>
      <c r="BX73" s="1232">
        <v>69.900000000000006</v>
      </c>
      <c r="BY73" s="1232"/>
      <c r="BZ73" s="1232"/>
      <c r="CA73" s="1232"/>
      <c r="CB73" s="1232"/>
      <c r="CC73" s="1232"/>
      <c r="CD73" s="1232"/>
      <c r="CE73" s="1232"/>
      <c r="CF73" s="1232">
        <v>56</v>
      </c>
      <c r="CG73" s="1232"/>
      <c r="CH73" s="1232"/>
      <c r="CI73" s="1232"/>
      <c r="CJ73" s="1232"/>
      <c r="CK73" s="1232"/>
      <c r="CL73" s="1232"/>
      <c r="CM73" s="1232"/>
      <c r="CN73" s="1232">
        <v>53.8</v>
      </c>
      <c r="CO73" s="1232"/>
      <c r="CP73" s="1232"/>
      <c r="CQ73" s="1232"/>
      <c r="CR73" s="1232"/>
      <c r="CS73" s="1232"/>
      <c r="CT73" s="1232"/>
      <c r="CU73" s="1232"/>
      <c r="CV73" s="1232">
        <v>40.799999999999997</v>
      </c>
      <c r="CW73" s="1232"/>
      <c r="CX73" s="1232"/>
      <c r="CY73" s="1232"/>
      <c r="CZ73" s="1232"/>
      <c r="DA73" s="1232"/>
      <c r="DB73" s="1232"/>
      <c r="DC73" s="1232"/>
    </row>
    <row r="74" spans="2:107" ht="13.2" x14ac:dyDescent="0.2">
      <c r="B74" s="247"/>
      <c r="G74" s="1228"/>
      <c r="H74" s="1228"/>
      <c r="I74" s="1228"/>
      <c r="J74" s="1228"/>
      <c r="K74" s="1248"/>
      <c r="L74" s="1248"/>
      <c r="M74" s="1248"/>
      <c r="N74" s="1248"/>
      <c r="AM74" s="1220"/>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32"/>
      <c r="BQ74" s="1232"/>
      <c r="BR74" s="1232"/>
      <c r="BS74" s="1232"/>
      <c r="BT74" s="1232"/>
      <c r="BU74" s="1232"/>
      <c r="BV74" s="1232"/>
      <c r="BW74" s="1232"/>
      <c r="BX74" s="1232"/>
      <c r="BY74" s="1232"/>
      <c r="BZ74" s="1232"/>
      <c r="CA74" s="1232"/>
      <c r="CB74" s="1232"/>
      <c r="CC74" s="1232"/>
      <c r="CD74" s="1232"/>
      <c r="CE74" s="1232"/>
      <c r="CF74" s="1232"/>
      <c r="CG74" s="1232"/>
      <c r="CH74" s="1232"/>
      <c r="CI74" s="1232"/>
      <c r="CJ74" s="1232"/>
      <c r="CK74" s="1232"/>
      <c r="CL74" s="1232"/>
      <c r="CM74" s="1232"/>
      <c r="CN74" s="1232"/>
      <c r="CO74" s="1232"/>
      <c r="CP74" s="1232"/>
      <c r="CQ74" s="1232"/>
      <c r="CR74" s="1232"/>
      <c r="CS74" s="1232"/>
      <c r="CT74" s="1232"/>
      <c r="CU74" s="1232"/>
      <c r="CV74" s="1232"/>
      <c r="CW74" s="1232"/>
      <c r="CX74" s="1232"/>
      <c r="CY74" s="1232"/>
      <c r="CZ74" s="1232"/>
      <c r="DA74" s="1232"/>
      <c r="DB74" s="1232"/>
      <c r="DC74" s="1232"/>
    </row>
    <row r="75" spans="2:107" ht="13.2" x14ac:dyDescent="0.2">
      <c r="B75" s="247"/>
      <c r="G75" s="1228"/>
      <c r="H75" s="1228"/>
      <c r="I75" s="1221"/>
      <c r="J75" s="1221"/>
      <c r="K75" s="1230"/>
      <c r="L75" s="1230"/>
      <c r="M75" s="1230"/>
      <c r="N75" s="1230"/>
      <c r="AM75" s="1220"/>
      <c r="AN75" s="1231"/>
      <c r="AO75" s="1231"/>
      <c r="AP75" s="1231"/>
      <c r="AQ75" s="1231"/>
      <c r="AR75" s="1231"/>
      <c r="AS75" s="1231"/>
      <c r="AT75" s="1231"/>
      <c r="AU75" s="1231"/>
      <c r="AV75" s="1231"/>
      <c r="AW75" s="1231"/>
      <c r="AX75" s="1231"/>
      <c r="AY75" s="1231"/>
      <c r="AZ75" s="1231"/>
      <c r="BA75" s="1231"/>
      <c r="BB75" s="1231" t="s">
        <v>581</v>
      </c>
      <c r="BC75" s="1231"/>
      <c r="BD75" s="1231"/>
      <c r="BE75" s="1231"/>
      <c r="BF75" s="1231"/>
      <c r="BG75" s="1231"/>
      <c r="BH75" s="1231"/>
      <c r="BI75" s="1231"/>
      <c r="BJ75" s="1231"/>
      <c r="BK75" s="1231"/>
      <c r="BL75" s="1231"/>
      <c r="BM75" s="1231"/>
      <c r="BN75" s="1231"/>
      <c r="BO75" s="1231"/>
      <c r="BP75" s="1232">
        <v>15.3</v>
      </c>
      <c r="BQ75" s="1232"/>
      <c r="BR75" s="1232"/>
      <c r="BS75" s="1232"/>
      <c r="BT75" s="1232"/>
      <c r="BU75" s="1232"/>
      <c r="BV75" s="1232"/>
      <c r="BW75" s="1232"/>
      <c r="BX75" s="1232">
        <v>14.9</v>
      </c>
      <c r="BY75" s="1232"/>
      <c r="BZ75" s="1232"/>
      <c r="CA75" s="1232"/>
      <c r="CB75" s="1232"/>
      <c r="CC75" s="1232"/>
      <c r="CD75" s="1232"/>
      <c r="CE75" s="1232"/>
      <c r="CF75" s="1232">
        <v>14.8</v>
      </c>
      <c r="CG75" s="1232"/>
      <c r="CH75" s="1232"/>
      <c r="CI75" s="1232"/>
      <c r="CJ75" s="1232"/>
      <c r="CK75" s="1232"/>
      <c r="CL75" s="1232"/>
      <c r="CM75" s="1232"/>
      <c r="CN75" s="1232">
        <v>14.2</v>
      </c>
      <c r="CO75" s="1232"/>
      <c r="CP75" s="1232"/>
      <c r="CQ75" s="1232"/>
      <c r="CR75" s="1232"/>
      <c r="CS75" s="1232"/>
      <c r="CT75" s="1232"/>
      <c r="CU75" s="1232"/>
      <c r="CV75" s="1232">
        <v>14</v>
      </c>
      <c r="CW75" s="1232"/>
      <c r="CX75" s="1232"/>
      <c r="CY75" s="1232"/>
      <c r="CZ75" s="1232"/>
      <c r="DA75" s="1232"/>
      <c r="DB75" s="1232"/>
      <c r="DC75" s="1232"/>
    </row>
    <row r="76" spans="2:107" ht="13.2" x14ac:dyDescent="0.2">
      <c r="B76" s="247"/>
      <c r="G76" s="1228"/>
      <c r="H76" s="1228"/>
      <c r="I76" s="1221"/>
      <c r="J76" s="1221"/>
      <c r="K76" s="1230"/>
      <c r="L76" s="1230"/>
      <c r="M76" s="1230"/>
      <c r="N76" s="1230"/>
      <c r="AM76" s="1220"/>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32"/>
      <c r="BQ76" s="1232"/>
      <c r="BR76" s="1232"/>
      <c r="BS76" s="1232"/>
      <c r="BT76" s="1232"/>
      <c r="BU76" s="1232"/>
      <c r="BV76" s="1232"/>
      <c r="BW76" s="1232"/>
      <c r="BX76" s="1232"/>
      <c r="BY76" s="1232"/>
      <c r="BZ76" s="1232"/>
      <c r="CA76" s="1232"/>
      <c r="CB76" s="1232"/>
      <c r="CC76" s="1232"/>
      <c r="CD76" s="1232"/>
      <c r="CE76" s="1232"/>
      <c r="CF76" s="1232"/>
      <c r="CG76" s="1232"/>
      <c r="CH76" s="1232"/>
      <c r="CI76" s="1232"/>
      <c r="CJ76" s="1232"/>
      <c r="CK76" s="1232"/>
      <c r="CL76" s="1232"/>
      <c r="CM76" s="1232"/>
      <c r="CN76" s="1232"/>
      <c r="CO76" s="1232"/>
      <c r="CP76" s="1232"/>
      <c r="CQ76" s="1232"/>
      <c r="CR76" s="1232"/>
      <c r="CS76" s="1232"/>
      <c r="CT76" s="1232"/>
      <c r="CU76" s="1232"/>
      <c r="CV76" s="1232"/>
      <c r="CW76" s="1232"/>
      <c r="CX76" s="1232"/>
      <c r="CY76" s="1232"/>
      <c r="CZ76" s="1232"/>
      <c r="DA76" s="1232"/>
      <c r="DB76" s="1232"/>
      <c r="DC76" s="1232"/>
    </row>
    <row r="77" spans="2:107" ht="13.2" x14ac:dyDescent="0.2">
      <c r="B77" s="247"/>
      <c r="G77" s="1221"/>
      <c r="H77" s="1221"/>
      <c r="I77" s="1221"/>
      <c r="J77" s="1221"/>
      <c r="K77" s="1248"/>
      <c r="L77" s="1248"/>
      <c r="M77" s="1248"/>
      <c r="N77" s="1248"/>
      <c r="AN77" s="1227" t="s">
        <v>578</v>
      </c>
      <c r="AO77" s="1227"/>
      <c r="AP77" s="1227"/>
      <c r="AQ77" s="1227"/>
      <c r="AR77" s="1227"/>
      <c r="AS77" s="1227"/>
      <c r="AT77" s="1227"/>
      <c r="AU77" s="1227"/>
      <c r="AV77" s="1227"/>
      <c r="AW77" s="1227"/>
      <c r="AX77" s="1227"/>
      <c r="AY77" s="1227"/>
      <c r="AZ77" s="1227"/>
      <c r="BA77" s="1227"/>
      <c r="BB77" s="1231" t="s">
        <v>576</v>
      </c>
      <c r="BC77" s="1231"/>
      <c r="BD77" s="1231"/>
      <c r="BE77" s="1231"/>
      <c r="BF77" s="1231"/>
      <c r="BG77" s="1231"/>
      <c r="BH77" s="1231"/>
      <c r="BI77" s="1231"/>
      <c r="BJ77" s="1231"/>
      <c r="BK77" s="1231"/>
      <c r="BL77" s="1231"/>
      <c r="BM77" s="1231"/>
      <c r="BN77" s="1231"/>
      <c r="BO77" s="1231"/>
      <c r="BP77" s="1232">
        <v>13.5</v>
      </c>
      <c r="BQ77" s="1232"/>
      <c r="BR77" s="1232"/>
      <c r="BS77" s="1232"/>
      <c r="BT77" s="1232"/>
      <c r="BU77" s="1232"/>
      <c r="BV77" s="1232"/>
      <c r="BW77" s="1232"/>
      <c r="BX77" s="1232">
        <v>0</v>
      </c>
      <c r="BY77" s="1232"/>
      <c r="BZ77" s="1232"/>
      <c r="CA77" s="1232"/>
      <c r="CB77" s="1232"/>
      <c r="CC77" s="1232"/>
      <c r="CD77" s="1232"/>
      <c r="CE77" s="1232"/>
      <c r="CF77" s="1232">
        <v>0</v>
      </c>
      <c r="CG77" s="1232"/>
      <c r="CH77" s="1232"/>
      <c r="CI77" s="1232"/>
      <c r="CJ77" s="1232"/>
      <c r="CK77" s="1232"/>
      <c r="CL77" s="1232"/>
      <c r="CM77" s="1232"/>
      <c r="CN77" s="1232">
        <v>0</v>
      </c>
      <c r="CO77" s="1232"/>
      <c r="CP77" s="1232"/>
      <c r="CQ77" s="1232"/>
      <c r="CR77" s="1232"/>
      <c r="CS77" s="1232"/>
      <c r="CT77" s="1232"/>
      <c r="CU77" s="1232"/>
      <c r="CV77" s="1232">
        <v>0</v>
      </c>
      <c r="CW77" s="1232"/>
      <c r="CX77" s="1232"/>
      <c r="CY77" s="1232"/>
      <c r="CZ77" s="1232"/>
      <c r="DA77" s="1232"/>
      <c r="DB77" s="1232"/>
      <c r="DC77" s="1232"/>
    </row>
    <row r="78" spans="2:107" ht="13.2" x14ac:dyDescent="0.2">
      <c r="B78" s="247"/>
      <c r="G78" s="1221"/>
      <c r="H78" s="1221"/>
      <c r="I78" s="1221"/>
      <c r="J78" s="1221"/>
      <c r="K78" s="1248"/>
      <c r="L78" s="1248"/>
      <c r="M78" s="1248"/>
      <c r="N78" s="1248"/>
      <c r="AN78" s="1227"/>
      <c r="AO78" s="1227"/>
      <c r="AP78" s="1227"/>
      <c r="AQ78" s="1227"/>
      <c r="AR78" s="1227"/>
      <c r="AS78" s="1227"/>
      <c r="AT78" s="1227"/>
      <c r="AU78" s="1227"/>
      <c r="AV78" s="1227"/>
      <c r="AW78" s="1227"/>
      <c r="AX78" s="1227"/>
      <c r="AY78" s="1227"/>
      <c r="AZ78" s="1227"/>
      <c r="BA78" s="1227"/>
      <c r="BB78" s="1231"/>
      <c r="BC78" s="1231"/>
      <c r="BD78" s="1231"/>
      <c r="BE78" s="1231"/>
      <c r="BF78" s="1231"/>
      <c r="BG78" s="1231"/>
      <c r="BH78" s="1231"/>
      <c r="BI78" s="1231"/>
      <c r="BJ78" s="1231"/>
      <c r="BK78" s="1231"/>
      <c r="BL78" s="1231"/>
      <c r="BM78" s="1231"/>
      <c r="BN78" s="1231"/>
      <c r="BO78" s="1231"/>
      <c r="BP78" s="1232"/>
      <c r="BQ78" s="1232"/>
      <c r="BR78" s="1232"/>
      <c r="BS78" s="1232"/>
      <c r="BT78" s="1232"/>
      <c r="BU78" s="1232"/>
      <c r="BV78" s="1232"/>
      <c r="BW78" s="1232"/>
      <c r="BX78" s="1232"/>
      <c r="BY78" s="1232"/>
      <c r="BZ78" s="1232"/>
      <c r="CA78" s="1232"/>
      <c r="CB78" s="1232"/>
      <c r="CC78" s="1232"/>
      <c r="CD78" s="1232"/>
      <c r="CE78" s="1232"/>
      <c r="CF78" s="1232"/>
      <c r="CG78" s="1232"/>
      <c r="CH78" s="1232"/>
      <c r="CI78" s="1232"/>
      <c r="CJ78" s="1232"/>
      <c r="CK78" s="1232"/>
      <c r="CL78" s="1232"/>
      <c r="CM78" s="1232"/>
      <c r="CN78" s="1232"/>
      <c r="CO78" s="1232"/>
      <c r="CP78" s="1232"/>
      <c r="CQ78" s="1232"/>
      <c r="CR78" s="1232"/>
      <c r="CS78" s="1232"/>
      <c r="CT78" s="1232"/>
      <c r="CU78" s="1232"/>
      <c r="CV78" s="1232"/>
      <c r="CW78" s="1232"/>
      <c r="CX78" s="1232"/>
      <c r="CY78" s="1232"/>
      <c r="CZ78" s="1232"/>
      <c r="DA78" s="1232"/>
      <c r="DB78" s="1232"/>
      <c r="DC78" s="1232"/>
    </row>
    <row r="79" spans="2:107" ht="13.2" x14ac:dyDescent="0.2">
      <c r="B79" s="247"/>
      <c r="G79" s="1221"/>
      <c r="H79" s="1221"/>
      <c r="I79" s="1234"/>
      <c r="J79" s="1234"/>
      <c r="K79" s="1249"/>
      <c r="L79" s="1249"/>
      <c r="M79" s="1249"/>
      <c r="N79" s="1249"/>
      <c r="AN79" s="1227"/>
      <c r="AO79" s="1227"/>
      <c r="AP79" s="1227"/>
      <c r="AQ79" s="1227"/>
      <c r="AR79" s="1227"/>
      <c r="AS79" s="1227"/>
      <c r="AT79" s="1227"/>
      <c r="AU79" s="1227"/>
      <c r="AV79" s="1227"/>
      <c r="AW79" s="1227"/>
      <c r="AX79" s="1227"/>
      <c r="AY79" s="1227"/>
      <c r="AZ79" s="1227"/>
      <c r="BA79" s="1227"/>
      <c r="BB79" s="1231" t="s">
        <v>581</v>
      </c>
      <c r="BC79" s="1231"/>
      <c r="BD79" s="1231"/>
      <c r="BE79" s="1231"/>
      <c r="BF79" s="1231"/>
      <c r="BG79" s="1231"/>
      <c r="BH79" s="1231"/>
      <c r="BI79" s="1231"/>
      <c r="BJ79" s="1231"/>
      <c r="BK79" s="1231"/>
      <c r="BL79" s="1231"/>
      <c r="BM79" s="1231"/>
      <c r="BN79" s="1231"/>
      <c r="BO79" s="1231"/>
      <c r="BP79" s="1232">
        <v>8.3000000000000007</v>
      </c>
      <c r="BQ79" s="1232"/>
      <c r="BR79" s="1232"/>
      <c r="BS79" s="1232"/>
      <c r="BT79" s="1232"/>
      <c r="BU79" s="1232"/>
      <c r="BV79" s="1232"/>
      <c r="BW79" s="1232"/>
      <c r="BX79" s="1232">
        <v>8</v>
      </c>
      <c r="BY79" s="1232"/>
      <c r="BZ79" s="1232"/>
      <c r="CA79" s="1232"/>
      <c r="CB79" s="1232"/>
      <c r="CC79" s="1232"/>
      <c r="CD79" s="1232"/>
      <c r="CE79" s="1232"/>
      <c r="CF79" s="1232">
        <v>8.1</v>
      </c>
      <c r="CG79" s="1232"/>
      <c r="CH79" s="1232"/>
      <c r="CI79" s="1232"/>
      <c r="CJ79" s="1232"/>
      <c r="CK79" s="1232"/>
      <c r="CL79" s="1232"/>
      <c r="CM79" s="1232"/>
      <c r="CN79" s="1232">
        <v>8.1</v>
      </c>
      <c r="CO79" s="1232"/>
      <c r="CP79" s="1232"/>
      <c r="CQ79" s="1232"/>
      <c r="CR79" s="1232"/>
      <c r="CS79" s="1232"/>
      <c r="CT79" s="1232"/>
      <c r="CU79" s="1232"/>
      <c r="CV79" s="1232">
        <v>8</v>
      </c>
      <c r="CW79" s="1232"/>
      <c r="CX79" s="1232"/>
      <c r="CY79" s="1232"/>
      <c r="CZ79" s="1232"/>
      <c r="DA79" s="1232"/>
      <c r="DB79" s="1232"/>
      <c r="DC79" s="1232"/>
    </row>
    <row r="80" spans="2:107" ht="13.2" x14ac:dyDescent="0.2">
      <c r="B80" s="247"/>
      <c r="G80" s="1221"/>
      <c r="H80" s="1221"/>
      <c r="I80" s="1234"/>
      <c r="J80" s="1234"/>
      <c r="K80" s="1249"/>
      <c r="L80" s="1249"/>
      <c r="M80" s="1249"/>
      <c r="N80" s="1249"/>
      <c r="AN80" s="1227"/>
      <c r="AO80" s="1227"/>
      <c r="AP80" s="1227"/>
      <c r="AQ80" s="1227"/>
      <c r="AR80" s="1227"/>
      <c r="AS80" s="1227"/>
      <c r="AT80" s="1227"/>
      <c r="AU80" s="1227"/>
      <c r="AV80" s="1227"/>
      <c r="AW80" s="1227"/>
      <c r="AX80" s="1227"/>
      <c r="AY80" s="1227"/>
      <c r="AZ80" s="1227"/>
      <c r="BA80" s="1227"/>
      <c r="BB80" s="1231"/>
      <c r="BC80" s="1231"/>
      <c r="BD80" s="1231"/>
      <c r="BE80" s="1231"/>
      <c r="BF80" s="1231"/>
      <c r="BG80" s="1231"/>
      <c r="BH80" s="1231"/>
      <c r="BI80" s="1231"/>
      <c r="BJ80" s="1231"/>
      <c r="BK80" s="1231"/>
      <c r="BL80" s="1231"/>
      <c r="BM80" s="1231"/>
      <c r="BN80" s="1231"/>
      <c r="BO80" s="1231"/>
      <c r="BP80" s="1232"/>
      <c r="BQ80" s="1232"/>
      <c r="BR80" s="1232"/>
      <c r="BS80" s="1232"/>
      <c r="BT80" s="1232"/>
      <c r="BU80" s="1232"/>
      <c r="BV80" s="1232"/>
      <c r="BW80" s="1232"/>
      <c r="BX80" s="1232"/>
      <c r="BY80" s="1232"/>
      <c r="BZ80" s="1232"/>
      <c r="CA80" s="1232"/>
      <c r="CB80" s="1232"/>
      <c r="CC80" s="1232"/>
      <c r="CD80" s="1232"/>
      <c r="CE80" s="1232"/>
      <c r="CF80" s="1232"/>
      <c r="CG80" s="1232"/>
      <c r="CH80" s="1232"/>
      <c r="CI80" s="1232"/>
      <c r="CJ80" s="1232"/>
      <c r="CK80" s="1232"/>
      <c r="CL80" s="1232"/>
      <c r="CM80" s="1232"/>
      <c r="CN80" s="1232"/>
      <c r="CO80" s="1232"/>
      <c r="CP80" s="1232"/>
      <c r="CQ80" s="1232"/>
      <c r="CR80" s="1232"/>
      <c r="CS80" s="1232"/>
      <c r="CT80" s="1232"/>
      <c r="CU80" s="1232"/>
      <c r="CV80" s="1232"/>
      <c r="CW80" s="1232"/>
      <c r="CX80" s="1232"/>
      <c r="CY80" s="1232"/>
      <c r="CZ80" s="1232"/>
      <c r="DA80" s="1232"/>
      <c r="DB80" s="1232"/>
      <c r="DC80" s="1232"/>
    </row>
    <row r="81" spans="2:109" ht="13.2" x14ac:dyDescent="0.2">
      <c r="B81" s="247"/>
    </row>
    <row r="82" spans="2:109" ht="16.2" x14ac:dyDescent="0.2">
      <c r="B82" s="247"/>
      <c r="K82" s="1250"/>
      <c r="L82" s="1250"/>
      <c r="M82" s="1250"/>
      <c r="N82" s="1250"/>
      <c r="AQ82" s="1250"/>
      <c r="AR82" s="1250"/>
      <c r="AS82" s="1250"/>
      <c r="AT82" s="1250"/>
      <c r="BC82" s="1250"/>
      <c r="BD82" s="1250"/>
      <c r="BE82" s="1250"/>
      <c r="BF82" s="1250"/>
      <c r="BO82" s="1250"/>
      <c r="BP82" s="1250"/>
      <c r="BQ82" s="1250"/>
      <c r="BR82" s="1250"/>
      <c r="CA82" s="1250"/>
      <c r="CB82" s="1250"/>
      <c r="CC82" s="1250"/>
      <c r="CD82" s="1250"/>
      <c r="CM82" s="1250"/>
      <c r="CN82" s="1250"/>
      <c r="CO82" s="1250"/>
      <c r="CP82" s="1250"/>
      <c r="CY82" s="1250"/>
      <c r="CZ82" s="1250"/>
      <c r="DA82" s="1250"/>
      <c r="DB82" s="1250"/>
      <c r="DC82" s="1250"/>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LbRUDBteSPFuTAKcLlxWQw/lNWwM96BcsbB1Ss7T2W8LHO845ULb/4hnzmfv3N3opN4+qMFong49rxQ9u7GXGQ==" saltValue="eskNdCfRAEqKN/vF3WaLXg=="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8" scale="74" orientation="landscape"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8D347B-54DE-4A7E-BF44-3E1120EB9AE2}">
  <sheetPr>
    <pageSetUpPr fitToPage="1"/>
  </sheetPr>
  <dimension ref="A1:DR125"/>
  <sheetViews>
    <sheetView showGridLines="0" topLeftCell="A45" zoomScaleNormal="100" zoomScaleSheetLayoutView="70" workbookViewId="0">
      <selection activeCell="AN65" sqref="AN65:DC69"/>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479</v>
      </c>
    </row>
  </sheetData>
  <sheetProtection algorithmName="SHA-512" hashValue="ljeOsznCBTtsvhwqAUtAVJ8w5qs2Ywlr1clmZ2+4t8yHMsqPCzWVGlPqdvNZChteVFuQP428rHULK+p70My5Kg==" saltValue="EoSTfh/ZyyUwVNQ8ajXm7A==" spinCount="100000" sheet="1" objects="1" scenarios="1"/>
  <dataConsolidate/>
  <phoneticPr fontId="2"/>
  <printOptions horizontalCentered="1" verticalCentered="1"/>
  <pageMargins left="0" right="0" top="0.19685039370078741" bottom="0" header="0.39370078740157483" footer="0"/>
  <pageSetup paperSize="8" scale="52" orientation="landscape"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376B40-8EC7-4E53-AE40-77F6B96B21E8}">
  <sheetPr>
    <pageSetUpPr fitToPage="1"/>
  </sheetPr>
  <dimension ref="A1:DR125"/>
  <sheetViews>
    <sheetView showGridLines="0" topLeftCell="A37" zoomScale="85" zoomScaleNormal="85" zoomScaleSheetLayoutView="55" workbookViewId="0">
      <selection activeCell="AN65" sqref="AN65:DC69"/>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479</v>
      </c>
    </row>
  </sheetData>
  <sheetProtection algorithmName="SHA-512" hashValue="HUDgberczr5vEYd/LfUxtSYgP4R1TyMgZ6aVCxAAC5ap4frA0d6yDgkbLDe24Z0+yDZsEasBGpGS28yF+p1lYg==" saltValue="QJId9IZaXeKJ6iVGLTASOw==" spinCount="100000" sheet="1" objects="1" scenarios="1"/>
  <dataConsolidate/>
  <phoneticPr fontId="2"/>
  <printOptions horizontalCentered="1" verticalCentered="1"/>
  <pageMargins left="0" right="0" top="0.19685039370078741" bottom="0" header="0.39370078740157483" footer="0"/>
  <pageSetup paperSize="8" scale="52" orientation="landscape"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528</v>
      </c>
      <c r="G2" s="137"/>
      <c r="H2" s="138"/>
    </row>
    <row r="3" spans="1:8" x14ac:dyDescent="0.2">
      <c r="A3" s="134" t="s">
        <v>521</v>
      </c>
      <c r="B3" s="139"/>
      <c r="C3" s="140"/>
      <c r="D3" s="141">
        <v>62543</v>
      </c>
      <c r="E3" s="142"/>
      <c r="F3" s="143">
        <v>84459</v>
      </c>
      <c r="G3" s="144"/>
      <c r="H3" s="145"/>
    </row>
    <row r="4" spans="1:8" x14ac:dyDescent="0.2">
      <c r="A4" s="146"/>
      <c r="B4" s="147"/>
      <c r="C4" s="148"/>
      <c r="D4" s="149">
        <v>40039</v>
      </c>
      <c r="E4" s="150"/>
      <c r="F4" s="151">
        <v>47314</v>
      </c>
      <c r="G4" s="152"/>
      <c r="H4" s="153"/>
    </row>
    <row r="5" spans="1:8" x14ac:dyDescent="0.2">
      <c r="A5" s="134" t="s">
        <v>523</v>
      </c>
      <c r="B5" s="139"/>
      <c r="C5" s="140"/>
      <c r="D5" s="141">
        <v>45776</v>
      </c>
      <c r="E5" s="142"/>
      <c r="F5" s="143">
        <v>74568</v>
      </c>
      <c r="G5" s="144"/>
      <c r="H5" s="145"/>
    </row>
    <row r="6" spans="1:8" x14ac:dyDescent="0.2">
      <c r="A6" s="146"/>
      <c r="B6" s="147"/>
      <c r="C6" s="148"/>
      <c r="D6" s="149">
        <v>27238</v>
      </c>
      <c r="E6" s="150"/>
      <c r="F6" s="151">
        <v>42558</v>
      </c>
      <c r="G6" s="152"/>
      <c r="H6" s="153"/>
    </row>
    <row r="7" spans="1:8" x14ac:dyDescent="0.2">
      <c r="A7" s="134" t="s">
        <v>524</v>
      </c>
      <c r="B7" s="139"/>
      <c r="C7" s="140"/>
      <c r="D7" s="141">
        <v>56442</v>
      </c>
      <c r="E7" s="142"/>
      <c r="F7" s="143">
        <v>73693</v>
      </c>
      <c r="G7" s="144"/>
      <c r="H7" s="145"/>
    </row>
    <row r="8" spans="1:8" x14ac:dyDescent="0.2">
      <c r="A8" s="146"/>
      <c r="B8" s="147"/>
      <c r="C8" s="148"/>
      <c r="D8" s="149">
        <v>35774</v>
      </c>
      <c r="E8" s="150"/>
      <c r="F8" s="151">
        <v>44203</v>
      </c>
      <c r="G8" s="152"/>
      <c r="H8" s="153"/>
    </row>
    <row r="9" spans="1:8" x14ac:dyDescent="0.2">
      <c r="A9" s="134" t="s">
        <v>525</v>
      </c>
      <c r="B9" s="139"/>
      <c r="C9" s="140"/>
      <c r="D9" s="141">
        <v>55643</v>
      </c>
      <c r="E9" s="142"/>
      <c r="F9" s="143">
        <v>79401</v>
      </c>
      <c r="G9" s="144"/>
      <c r="H9" s="145"/>
    </row>
    <row r="10" spans="1:8" x14ac:dyDescent="0.2">
      <c r="A10" s="146"/>
      <c r="B10" s="147"/>
      <c r="C10" s="148"/>
      <c r="D10" s="149">
        <v>32141</v>
      </c>
      <c r="E10" s="150"/>
      <c r="F10" s="151">
        <v>49347</v>
      </c>
      <c r="G10" s="152"/>
      <c r="H10" s="153"/>
    </row>
    <row r="11" spans="1:8" x14ac:dyDescent="0.2">
      <c r="A11" s="134" t="s">
        <v>526</v>
      </c>
      <c r="B11" s="139"/>
      <c r="C11" s="140"/>
      <c r="D11" s="141">
        <v>63179</v>
      </c>
      <c r="E11" s="142"/>
      <c r="F11" s="143">
        <v>87379</v>
      </c>
      <c r="G11" s="144"/>
      <c r="H11" s="145"/>
    </row>
    <row r="12" spans="1:8" x14ac:dyDescent="0.2">
      <c r="A12" s="146"/>
      <c r="B12" s="147"/>
      <c r="C12" s="154"/>
      <c r="D12" s="149">
        <v>27295</v>
      </c>
      <c r="E12" s="150"/>
      <c r="F12" s="151">
        <v>55855</v>
      </c>
      <c r="G12" s="152"/>
      <c r="H12" s="153"/>
    </row>
    <row r="13" spans="1:8" x14ac:dyDescent="0.2">
      <c r="A13" s="134"/>
      <c r="B13" s="139"/>
      <c r="C13" s="140"/>
      <c r="D13" s="141">
        <v>56717</v>
      </c>
      <c r="E13" s="142"/>
      <c r="F13" s="143">
        <v>79900</v>
      </c>
      <c r="G13" s="155"/>
      <c r="H13" s="145"/>
    </row>
    <row r="14" spans="1:8" x14ac:dyDescent="0.2">
      <c r="A14" s="146"/>
      <c r="B14" s="147"/>
      <c r="C14" s="148"/>
      <c r="D14" s="149">
        <v>32497</v>
      </c>
      <c r="E14" s="150"/>
      <c r="F14" s="151">
        <v>47855</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4.8899999999999997</v>
      </c>
      <c r="C19" s="156">
        <f>ROUND(VALUE(SUBSTITUTE(実質収支比率等に係る経年分析!G$48,"▲","-")),2)</f>
        <v>4.9800000000000004</v>
      </c>
      <c r="D19" s="156">
        <f>ROUND(VALUE(SUBSTITUTE(実質収支比率等に係る経年分析!H$48,"▲","-")),2)</f>
        <v>4.41</v>
      </c>
      <c r="E19" s="156">
        <f>ROUND(VALUE(SUBSTITUTE(実質収支比率等に係る経年分析!I$48,"▲","-")),2)</f>
        <v>4</v>
      </c>
      <c r="F19" s="156">
        <f>ROUND(VALUE(SUBSTITUTE(実質収支比率等に係る経年分析!J$48,"▲","-")),2)</f>
        <v>3.24</v>
      </c>
    </row>
    <row r="20" spans="1:11" x14ac:dyDescent="0.2">
      <c r="A20" s="156" t="s">
        <v>53</v>
      </c>
      <c r="B20" s="156">
        <f>ROUND(VALUE(SUBSTITUTE(実質収支比率等に係る経年分析!F$47,"▲","-")),2)</f>
        <v>19.97</v>
      </c>
      <c r="C20" s="156">
        <f>ROUND(VALUE(SUBSTITUTE(実質収支比率等に係る経年分析!G$47,"▲","-")),2)</f>
        <v>19.28</v>
      </c>
      <c r="D20" s="156">
        <f>ROUND(VALUE(SUBSTITUTE(実質収支比率等に係る経年分析!H$47,"▲","-")),2)</f>
        <v>20.059999999999999</v>
      </c>
      <c r="E20" s="156">
        <f>ROUND(VALUE(SUBSTITUTE(実質収支比率等に係る経年分析!I$47,"▲","-")),2)</f>
        <v>20</v>
      </c>
      <c r="F20" s="156">
        <f>ROUND(VALUE(SUBSTITUTE(実質収支比率等に係る経年分析!J$47,"▲","-")),2)</f>
        <v>19.62</v>
      </c>
    </row>
    <row r="21" spans="1:11" x14ac:dyDescent="0.2">
      <c r="A21" s="156" t="s">
        <v>54</v>
      </c>
      <c r="B21" s="156">
        <f>IF(ISNUMBER(VALUE(SUBSTITUTE(実質収支比率等に係る経年分析!F$49,"▲","-"))),ROUND(VALUE(SUBSTITUTE(実質収支比率等に係る経年分析!F$49,"▲","-")),2),NA())</f>
        <v>0.88</v>
      </c>
      <c r="C21" s="156">
        <f>IF(ISNUMBER(VALUE(SUBSTITUTE(実質収支比率等に係る経年分析!G$49,"▲","-"))),ROUND(VALUE(SUBSTITUTE(実質収支比率等に係る経年分析!G$49,"▲","-")),2),NA())</f>
        <v>0.26</v>
      </c>
      <c r="D21" s="156">
        <f>IF(ISNUMBER(VALUE(SUBSTITUTE(実質収支比率等に係る経年分析!H$49,"▲","-"))),ROUND(VALUE(SUBSTITUTE(実質収支比率等に係る経年分析!H$49,"▲","-")),2),NA())</f>
        <v>-0.73</v>
      </c>
      <c r="E21" s="156">
        <f>IF(ISNUMBER(VALUE(SUBSTITUTE(実質収支比率等に係る経年分析!I$49,"▲","-"))),ROUND(VALUE(SUBSTITUTE(実質収支比率等に係る経年分析!I$49,"▲","-")),2),NA())</f>
        <v>-0.4</v>
      </c>
      <c r="F21" s="156">
        <f>IF(ISNUMBER(VALUE(SUBSTITUTE(実質収支比率等に係る経年分析!J$49,"▲","-"))),ROUND(VALUE(SUBSTITUTE(実質収支比率等に係る経年分析!J$49,"▲","-")),2),NA())</f>
        <v>-0.68</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0.26</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0.28000000000000003</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0.22</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1.41</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土地取得事業特別会計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0.04</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0.04</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0.04</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0.04</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0.04</v>
      </c>
    </row>
    <row r="30" spans="1:11" x14ac:dyDescent="0.2">
      <c r="A30" s="157" t="str">
        <f>IF(連結実質赤字比率に係る赤字・黒字の構成分析!C$40="",NA(),連結実質赤字比率に係る赤字・黒字の構成分析!C$40)</f>
        <v>後期高齢者医療事業特別会計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0.06</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7.0000000000000007E-2</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7.0000000000000007E-2</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0.08</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0.08</v>
      </c>
    </row>
    <row r="31" spans="1:11" x14ac:dyDescent="0.2">
      <c r="A31" s="157" t="str">
        <f>IF(連結実質赤字比率に係る赤字・黒字の構成分析!C$39="",NA(),連結実質赤字比率に係る赤字・黒字の構成分析!C$39)</f>
        <v>墓地公園事業特別会計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0.03</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0.04</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0.08</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0.13</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0.13</v>
      </c>
    </row>
    <row r="32" spans="1:11" x14ac:dyDescent="0.2">
      <c r="A32" s="157" t="str">
        <f>IF(連結実質赤字比率に係る赤字・黒字の構成分析!C$38="",NA(),連結実質赤字比率に係る赤字・黒字の構成分析!C$38)</f>
        <v>下水道事業会計</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#VALUE!</v>
      </c>
      <c r="I32" s="157" t="e">
        <f>IF(ROUND(VALUE(SUBSTITUTE(連結実質赤字比率に係る赤字・黒字の構成分析!I$38,"▲", "-")), 2) &gt;= 0, ABS(ROUND(VALUE(SUBSTITUTE(連結実質赤字比率に係る赤字・黒字の構成分析!I$38,"▲", "-")), 2)), NA())</f>
        <v>#VALUE!</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0.31</v>
      </c>
    </row>
    <row r="33" spans="1:16" x14ac:dyDescent="0.2">
      <c r="A33" s="157" t="str">
        <f>IF(連結実質赤字比率に係る赤字・黒字の構成分析!C$37="",NA(),連結実質赤字比率に係る赤字・黒字の構成分析!C$37)</f>
        <v>国民健康保険事業特別会計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0.75</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0.69</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0.74</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0.78</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0.91</v>
      </c>
    </row>
    <row r="34" spans="1:16" x14ac:dyDescent="0.2">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4.8</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4.8899999999999997</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4.28</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3.81</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3.06</v>
      </c>
    </row>
    <row r="35" spans="1:16" x14ac:dyDescent="0.2">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10.7</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9.2899999999999991</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8.89</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8.27</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7.98</v>
      </c>
    </row>
    <row r="36" spans="1:16" x14ac:dyDescent="0.2">
      <c r="A36" s="157" t="str">
        <f>IF(連結実質赤字比率に係る赤字・黒字の構成分析!C$34="",NA(),連結実質赤字比率に係る赤字・黒字の構成分析!C$34)</f>
        <v>病院事業会計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8.6999999999999993</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15.39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19.559999999999999</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20.92</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18.489999999999998</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1217</v>
      </c>
      <c r="E42" s="158"/>
      <c r="F42" s="158"/>
      <c r="G42" s="158">
        <f>'実質公債費比率（分子）の構造'!L$52</f>
        <v>1194</v>
      </c>
      <c r="H42" s="158"/>
      <c r="I42" s="158"/>
      <c r="J42" s="158">
        <f>'実質公債費比率（分子）の構造'!M$52</f>
        <v>1135</v>
      </c>
      <c r="K42" s="158"/>
      <c r="L42" s="158"/>
      <c r="M42" s="158">
        <f>'実質公債費比率（分子）の構造'!N$52</f>
        <v>1094</v>
      </c>
      <c r="N42" s="158"/>
      <c r="O42" s="158"/>
      <c r="P42" s="158">
        <f>'実質公債費比率（分子）の構造'!O$52</f>
        <v>1076</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11</v>
      </c>
      <c r="C44" s="158"/>
      <c r="D44" s="158"/>
      <c r="E44" s="158">
        <f>'実質公債費比率（分子）の構造'!L$50</f>
        <v>8</v>
      </c>
      <c r="F44" s="158"/>
      <c r="G44" s="158"/>
      <c r="H44" s="158">
        <f>'実質公債費比率（分子）の構造'!M$50</f>
        <v>4</v>
      </c>
      <c r="I44" s="158"/>
      <c r="J44" s="158"/>
      <c r="K44" s="158">
        <f>'実質公債費比率（分子）の構造'!N$50</f>
        <v>4</v>
      </c>
      <c r="L44" s="158"/>
      <c r="M44" s="158"/>
      <c r="N44" s="158">
        <f>'実質公債費比率（分子）の構造'!O$50</f>
        <v>4</v>
      </c>
      <c r="O44" s="158"/>
      <c r="P44" s="158"/>
    </row>
    <row r="45" spans="1:16" x14ac:dyDescent="0.2">
      <c r="A45" s="158" t="s">
        <v>63</v>
      </c>
      <c r="B45" s="158">
        <f>'実質公債費比率（分子）の構造'!K$49</f>
        <v>543</v>
      </c>
      <c r="C45" s="158"/>
      <c r="D45" s="158"/>
      <c r="E45" s="158">
        <f>'実質公債費比率（分子）の構造'!L$49</f>
        <v>528</v>
      </c>
      <c r="F45" s="158"/>
      <c r="G45" s="158"/>
      <c r="H45" s="158">
        <f>'実質公債費比率（分子）の構造'!M$49</f>
        <v>505</v>
      </c>
      <c r="I45" s="158"/>
      <c r="J45" s="158"/>
      <c r="K45" s="158">
        <f>'実質公債費比率（分子）の構造'!N$49</f>
        <v>485</v>
      </c>
      <c r="L45" s="158"/>
      <c r="M45" s="158"/>
      <c r="N45" s="158">
        <f>'実質公債費比率（分子）の構造'!O$49</f>
        <v>437</v>
      </c>
      <c r="O45" s="158"/>
      <c r="P45" s="158"/>
    </row>
    <row r="46" spans="1:16" x14ac:dyDescent="0.2">
      <c r="A46" s="158" t="s">
        <v>64</v>
      </c>
      <c r="B46" s="158">
        <f>'実質公債費比率（分子）の構造'!K$48</f>
        <v>473</v>
      </c>
      <c r="C46" s="158"/>
      <c r="D46" s="158"/>
      <c r="E46" s="158">
        <f>'実質公債費比率（分子）の構造'!L$48</f>
        <v>455</v>
      </c>
      <c r="F46" s="158"/>
      <c r="G46" s="158"/>
      <c r="H46" s="158">
        <f>'実質公債費比率（分子）の構造'!M$48</f>
        <v>451</v>
      </c>
      <c r="I46" s="158"/>
      <c r="J46" s="158"/>
      <c r="K46" s="158">
        <f>'実質公債費比率（分子）の構造'!N$48</f>
        <v>407</v>
      </c>
      <c r="L46" s="158"/>
      <c r="M46" s="158"/>
      <c r="N46" s="158">
        <f>'実質公債費比率（分子）の構造'!O$48</f>
        <v>515</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991</v>
      </c>
      <c r="C49" s="158"/>
      <c r="D49" s="158"/>
      <c r="E49" s="158">
        <f>'実質公債費比率（分子）の構造'!L$45</f>
        <v>1008</v>
      </c>
      <c r="F49" s="158"/>
      <c r="G49" s="158"/>
      <c r="H49" s="158">
        <f>'実質公債費比率（分子）の構造'!M$45</f>
        <v>974</v>
      </c>
      <c r="I49" s="158"/>
      <c r="J49" s="158"/>
      <c r="K49" s="158">
        <f>'実質公債費比率（分子）の構造'!N$45</f>
        <v>910</v>
      </c>
      <c r="L49" s="158"/>
      <c r="M49" s="158"/>
      <c r="N49" s="158">
        <f>'実質公債費比率（分子）の構造'!O$45</f>
        <v>891</v>
      </c>
      <c r="O49" s="158"/>
      <c r="P49" s="158"/>
    </row>
    <row r="50" spans="1:16" x14ac:dyDescent="0.2">
      <c r="A50" s="158" t="s">
        <v>67</v>
      </c>
      <c r="B50" s="158" t="e">
        <f>NA()</f>
        <v>#N/A</v>
      </c>
      <c r="C50" s="158">
        <f>IF(ISNUMBER('実質公債費比率（分子）の構造'!K$53),'実質公債費比率（分子）の構造'!K$53,NA())</f>
        <v>801</v>
      </c>
      <c r="D50" s="158" t="e">
        <f>NA()</f>
        <v>#N/A</v>
      </c>
      <c r="E50" s="158" t="e">
        <f>NA()</f>
        <v>#N/A</v>
      </c>
      <c r="F50" s="158">
        <f>IF(ISNUMBER('実質公債費比率（分子）の構造'!L$53),'実質公債費比率（分子）の構造'!L$53,NA())</f>
        <v>805</v>
      </c>
      <c r="G50" s="158" t="e">
        <f>NA()</f>
        <v>#N/A</v>
      </c>
      <c r="H50" s="158" t="e">
        <f>NA()</f>
        <v>#N/A</v>
      </c>
      <c r="I50" s="158">
        <f>IF(ISNUMBER('実質公債費比率（分子）の構造'!M$53),'実質公債費比率（分子）の構造'!M$53,NA())</f>
        <v>799</v>
      </c>
      <c r="J50" s="158" t="e">
        <f>NA()</f>
        <v>#N/A</v>
      </c>
      <c r="K50" s="158" t="e">
        <f>NA()</f>
        <v>#N/A</v>
      </c>
      <c r="L50" s="158">
        <f>IF(ISNUMBER('実質公債費比率（分子）の構造'!N$53),'実質公債費比率（分子）の構造'!N$53,NA())</f>
        <v>712</v>
      </c>
      <c r="M50" s="158" t="e">
        <f>NA()</f>
        <v>#N/A</v>
      </c>
      <c r="N50" s="158" t="e">
        <f>NA()</f>
        <v>#N/A</v>
      </c>
      <c r="O50" s="158">
        <f>IF(ISNUMBER('実質公債費比率（分子）の構造'!O$53),'実質公債費比率（分子）の構造'!O$53,NA())</f>
        <v>771</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11519</v>
      </c>
      <c r="E56" s="157"/>
      <c r="F56" s="157"/>
      <c r="G56" s="157">
        <f>'将来負担比率（分子）の構造'!J$52</f>
        <v>11006</v>
      </c>
      <c r="H56" s="157"/>
      <c r="I56" s="157"/>
      <c r="J56" s="157">
        <f>'将来負担比率（分子）の構造'!K$52</f>
        <v>10573</v>
      </c>
      <c r="K56" s="157"/>
      <c r="L56" s="157"/>
      <c r="M56" s="157">
        <f>'将来負担比率（分子）の構造'!L$52</f>
        <v>9950</v>
      </c>
      <c r="N56" s="157"/>
      <c r="O56" s="157"/>
      <c r="P56" s="157">
        <f>'将来負担比率（分子）の構造'!M$52</f>
        <v>9378</v>
      </c>
    </row>
    <row r="57" spans="1:16" x14ac:dyDescent="0.2">
      <c r="A57" s="157" t="s">
        <v>42</v>
      </c>
      <c r="B57" s="157"/>
      <c r="C57" s="157"/>
      <c r="D57" s="157">
        <f>'将来負担比率（分子）の構造'!I$51</f>
        <v>672</v>
      </c>
      <c r="E57" s="157"/>
      <c r="F57" s="157"/>
      <c r="G57" s="157">
        <f>'将来負担比率（分子）の構造'!J$51</f>
        <v>589</v>
      </c>
      <c r="H57" s="157"/>
      <c r="I57" s="157"/>
      <c r="J57" s="157">
        <f>'将来負担比率（分子）の構造'!K$51</f>
        <v>542</v>
      </c>
      <c r="K57" s="157"/>
      <c r="L57" s="157"/>
      <c r="M57" s="157">
        <f>'将来負担比率（分子）の構造'!L$51</f>
        <v>496</v>
      </c>
      <c r="N57" s="157"/>
      <c r="O57" s="157"/>
      <c r="P57" s="157">
        <f>'将来負担比率（分子）の構造'!M$51</f>
        <v>444</v>
      </c>
    </row>
    <row r="58" spans="1:16" x14ac:dyDescent="0.2">
      <c r="A58" s="157" t="s">
        <v>41</v>
      </c>
      <c r="B58" s="157"/>
      <c r="C58" s="157"/>
      <c r="D58" s="157">
        <f>'将来負担比率（分子）の構造'!I$50</f>
        <v>3112</v>
      </c>
      <c r="E58" s="157"/>
      <c r="F58" s="157"/>
      <c r="G58" s="157">
        <f>'将来負担比率（分子）の構造'!J$50</f>
        <v>3698</v>
      </c>
      <c r="H58" s="157"/>
      <c r="I58" s="157"/>
      <c r="J58" s="157">
        <f>'将来負担比率（分子）の構造'!K$50</f>
        <v>3963</v>
      </c>
      <c r="K58" s="157"/>
      <c r="L58" s="157"/>
      <c r="M58" s="157">
        <f>'将来負担比率（分子）の構造'!L$50</f>
        <v>3873</v>
      </c>
      <c r="N58" s="157"/>
      <c r="O58" s="157"/>
      <c r="P58" s="157">
        <f>'将来負担比率（分子）の構造'!M$50</f>
        <v>4010</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858</v>
      </c>
      <c r="C62" s="157"/>
      <c r="D62" s="157"/>
      <c r="E62" s="157">
        <f>'将来負担比率（分子）の構造'!J$45</f>
        <v>863</v>
      </c>
      <c r="F62" s="157"/>
      <c r="G62" s="157"/>
      <c r="H62" s="157">
        <f>'将来負担比率（分子）の構造'!K$45</f>
        <v>855</v>
      </c>
      <c r="I62" s="157"/>
      <c r="J62" s="157"/>
      <c r="K62" s="157">
        <f>'将来負担比率（分子）の構造'!L$45</f>
        <v>779</v>
      </c>
      <c r="L62" s="157"/>
      <c r="M62" s="157"/>
      <c r="N62" s="157">
        <f>'将来負担比率（分子）の構造'!M$45</f>
        <v>836</v>
      </c>
      <c r="O62" s="157"/>
      <c r="P62" s="157"/>
    </row>
    <row r="63" spans="1:16" x14ac:dyDescent="0.2">
      <c r="A63" s="157" t="s">
        <v>34</v>
      </c>
      <c r="B63" s="157">
        <f>'将来負担比率（分子）の構造'!I$44</f>
        <v>6641</v>
      </c>
      <c r="C63" s="157"/>
      <c r="D63" s="157"/>
      <c r="E63" s="157">
        <f>'将来負担比率（分子）の構造'!J$44</f>
        <v>6229</v>
      </c>
      <c r="F63" s="157"/>
      <c r="G63" s="157"/>
      <c r="H63" s="157">
        <f>'将来負担比率（分子）の構造'!K$44</f>
        <v>5740</v>
      </c>
      <c r="I63" s="157"/>
      <c r="J63" s="157"/>
      <c r="K63" s="157">
        <f>'将来負担比率（分子）の構造'!L$44</f>
        <v>5192</v>
      </c>
      <c r="L63" s="157"/>
      <c r="M63" s="157"/>
      <c r="N63" s="157">
        <f>'将来負担比率（分子）の構造'!M$44</f>
        <v>4853</v>
      </c>
      <c r="O63" s="157"/>
      <c r="P63" s="157"/>
    </row>
    <row r="64" spans="1:16" x14ac:dyDescent="0.2">
      <c r="A64" s="157" t="s">
        <v>33</v>
      </c>
      <c r="B64" s="157">
        <f>'将来負担比率（分子）の構造'!I$43</f>
        <v>4325</v>
      </c>
      <c r="C64" s="157"/>
      <c r="D64" s="157"/>
      <c r="E64" s="157">
        <f>'将来負担比率（分子）の構造'!J$43</f>
        <v>4041</v>
      </c>
      <c r="F64" s="157"/>
      <c r="G64" s="157"/>
      <c r="H64" s="157">
        <f>'将来負担比率（分子）の構造'!K$43</f>
        <v>3750</v>
      </c>
      <c r="I64" s="157"/>
      <c r="J64" s="157"/>
      <c r="K64" s="157">
        <f>'将来負担比率（分子）の構造'!L$43</f>
        <v>3915</v>
      </c>
      <c r="L64" s="157"/>
      <c r="M64" s="157"/>
      <c r="N64" s="157">
        <f>'将来負担比率（分子）の構造'!M$43</f>
        <v>3503</v>
      </c>
      <c r="O64" s="157"/>
      <c r="P64" s="157"/>
    </row>
    <row r="65" spans="1:16" x14ac:dyDescent="0.2">
      <c r="A65" s="157" t="s">
        <v>32</v>
      </c>
      <c r="B65" s="157">
        <f>'将来負担比率（分子）の構造'!I$42</f>
        <v>21</v>
      </c>
      <c r="C65" s="157"/>
      <c r="D65" s="157"/>
      <c r="E65" s="157">
        <f>'将来負担比率（分子）の構造'!J$42</f>
        <v>14</v>
      </c>
      <c r="F65" s="157"/>
      <c r="G65" s="157"/>
      <c r="H65" s="157">
        <f>'将来負担比率（分子）の構造'!K$42</f>
        <v>10</v>
      </c>
      <c r="I65" s="157"/>
      <c r="J65" s="157"/>
      <c r="K65" s="157">
        <f>'将来負担比率（分子）の構造'!L$42</f>
        <v>7</v>
      </c>
      <c r="L65" s="157"/>
      <c r="M65" s="157"/>
      <c r="N65" s="157">
        <f>'将来負担比率（分子）の構造'!M$42</f>
        <v>3</v>
      </c>
      <c r="O65" s="157"/>
      <c r="P65" s="157"/>
    </row>
    <row r="66" spans="1:16" x14ac:dyDescent="0.2">
      <c r="A66" s="157" t="s">
        <v>31</v>
      </c>
      <c r="B66" s="157">
        <f>'将来負担比率（分子）の構造'!I$41</f>
        <v>8371</v>
      </c>
      <c r="C66" s="157"/>
      <c r="D66" s="157"/>
      <c r="E66" s="157">
        <f>'将来負担比率（分子）の構造'!J$41</f>
        <v>8018</v>
      </c>
      <c r="F66" s="157"/>
      <c r="G66" s="157"/>
      <c r="H66" s="157">
        <f>'将来負担比率（分子）の構造'!K$41</f>
        <v>7714</v>
      </c>
      <c r="I66" s="157"/>
      <c r="J66" s="157"/>
      <c r="K66" s="157">
        <f>'将来負担比率（分子）の構造'!L$41</f>
        <v>7332</v>
      </c>
      <c r="L66" s="157"/>
      <c r="M66" s="157"/>
      <c r="N66" s="157">
        <f>'将来負担比率（分子）の構造'!M$41</f>
        <v>6904</v>
      </c>
      <c r="O66" s="157"/>
      <c r="P66" s="157"/>
    </row>
    <row r="67" spans="1:16" x14ac:dyDescent="0.2">
      <c r="A67" s="157" t="s">
        <v>71</v>
      </c>
      <c r="B67" s="157" t="e">
        <f>NA()</f>
        <v>#N/A</v>
      </c>
      <c r="C67" s="157">
        <f>IF(ISNUMBER('将来負担比率（分子）の構造'!I$53), IF('将来負担比率（分子）の構造'!I$53 &lt; 0, 0, '将来負担比率（分子）の構造'!I$53), NA())</f>
        <v>4914</v>
      </c>
      <c r="D67" s="157" t="e">
        <f>NA()</f>
        <v>#N/A</v>
      </c>
      <c r="E67" s="157" t="e">
        <f>NA()</f>
        <v>#N/A</v>
      </c>
      <c r="F67" s="157">
        <f>IF(ISNUMBER('将来負担比率（分子）の構造'!J$53), IF('将来負担比率（分子）の構造'!J$53 &lt; 0, 0, '将来負担比率（分子）の構造'!J$53), NA())</f>
        <v>3872</v>
      </c>
      <c r="G67" s="157" t="e">
        <f>NA()</f>
        <v>#N/A</v>
      </c>
      <c r="H67" s="157" t="e">
        <f>NA()</f>
        <v>#N/A</v>
      </c>
      <c r="I67" s="157">
        <f>IF(ISNUMBER('将来負担比率（分子）の構造'!K$53), IF('将来負担比率（分子）の構造'!K$53 &lt; 0, 0, '将来負担比率（分子）の構造'!K$53), NA())</f>
        <v>2992</v>
      </c>
      <c r="J67" s="157" t="e">
        <f>NA()</f>
        <v>#N/A</v>
      </c>
      <c r="K67" s="157" t="e">
        <f>NA()</f>
        <v>#N/A</v>
      </c>
      <c r="L67" s="157">
        <f>IF(ISNUMBER('将来負担比率（分子）の構造'!L$53), IF('将来負担比率（分子）の構造'!L$53 &lt; 0, 0, '将来負担比率（分子）の構造'!L$53), NA())</f>
        <v>2906</v>
      </c>
      <c r="M67" s="157" t="e">
        <f>NA()</f>
        <v>#N/A</v>
      </c>
      <c r="N67" s="157" t="e">
        <f>NA()</f>
        <v>#N/A</v>
      </c>
      <c r="O67" s="157">
        <f>IF(ISNUMBER('将来負担比率（分子）の構造'!M$53), IF('将来負担比率（分子）の構造'!M$53 &lt; 0, 0, '将来負担比率（分子）の構造'!M$53), NA())</f>
        <v>2267</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1282</v>
      </c>
      <c r="C72" s="161">
        <f>基金残高に係る経年分析!G55</f>
        <v>1283</v>
      </c>
      <c r="D72" s="161">
        <f>基金残高に係る経年分析!H55</f>
        <v>1283</v>
      </c>
    </row>
    <row r="73" spans="1:16" x14ac:dyDescent="0.2">
      <c r="A73" s="160" t="s">
        <v>74</v>
      </c>
      <c r="B73" s="161">
        <f>基金残高に係る経年分析!F56</f>
        <v>806</v>
      </c>
      <c r="C73" s="161">
        <f>基金残高に係る経年分析!G56</f>
        <v>694</v>
      </c>
      <c r="D73" s="161">
        <f>基金残高に係る経年分析!H56</f>
        <v>776</v>
      </c>
    </row>
    <row r="74" spans="1:16" x14ac:dyDescent="0.2">
      <c r="A74" s="160" t="s">
        <v>75</v>
      </c>
      <c r="B74" s="161">
        <f>基金残高に係る経年分析!F57</f>
        <v>1474</v>
      </c>
      <c r="C74" s="161">
        <f>基金残高に係る経年分析!G57</f>
        <v>1495</v>
      </c>
      <c r="D74" s="161">
        <f>基金残高に係る経年分析!H57</f>
        <v>1550</v>
      </c>
    </row>
  </sheetData>
  <sheetProtection algorithmName="SHA-512" hashValue="Pi490JVYCtRmu/C5FOYngL3PYJsYesb0d3GfEVRbPm4Z9ys/iETb0TkHx0BdB+FdFib6/B5l3uGYuRMQT5By5g==" saltValue="+de/mcPXtuS2WlahVWZ7/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前原　瑞樹</cp:lastModifiedBy>
  <cp:lastPrinted>2026-03-11T06:08:16Z</cp:lastPrinted>
  <dcterms:created xsi:type="dcterms:W3CDTF">2026-02-23T06:16:24Z</dcterms:created>
  <dcterms:modified xsi:type="dcterms:W3CDTF">2026-08-27T03:03:07Z</dcterms:modified>
  <cp:category/>
</cp:coreProperties>
</file>