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92C04DDC-8CB9-4F72-8F09-FC9B561A6914}" xr6:coauthVersionLast="47" xr6:coauthVersionMax="47" xr10:uidLastSave="{00000000-0000-0000-0000-000000000000}"/>
  <bookViews>
    <workbookView xWindow="23929" yWindow="-601" windowWidth="24267" windowHeight="130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72" i="12" l="1"/>
  <c r="AA76" i="12"/>
  <c r="AA75" i="12"/>
  <c r="AA74" i="12"/>
  <c r="AA73" i="12"/>
  <c r="AA71" i="12" l="1"/>
  <c r="AA70" i="12"/>
  <c r="AA69" i="12" l="1"/>
  <c r="AA68" i="12"/>
  <c r="AA30" i="12" l="1"/>
  <c r="AA29" i="12" l="1"/>
  <c r="AA28" i="12"/>
  <c r="AA8" i="12"/>
  <c r="AA7" i="12"/>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BE34"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BW34" i="10"/>
  <c r="BW35" i="10" s="1"/>
  <c r="BW36" i="10" s="1"/>
  <c r="BW37" i="10" s="1"/>
  <c r="BW38" i="10" s="1"/>
  <c r="BW39" i="10" s="1"/>
  <c r="BW40" i="10" s="1"/>
  <c r="BW41" i="10" s="1"/>
  <c r="BW42" i="10" s="1"/>
  <c r="BW43" i="10" s="1"/>
  <c r="AM34" i="10"/>
  <c r="CO34" i="10" l="1"/>
</calcChain>
</file>

<file path=xl/sharedStrings.xml><?xml version="1.0" encoding="utf-8"?>
<sst xmlns="http://schemas.openxmlformats.org/spreadsheetml/2006/main" count="1135" uniqueCount="571">
  <si>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</si>
  <si>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</si>
  <si>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</si>
  <si>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</si>
  <si>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</si>
  <si>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</si>
  <si>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</si>
  <si>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</si>
  <si>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</si>
  <si>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</si>
  <si>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</si>
  <si>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</si>
  <si>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</si>
  <si>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</si>
  <si>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</si>
  <si>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</si>
  <si>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</si>
  <si>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</si>
  <si>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</si>
  <si>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</si>
  <si>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</si>
  <si>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</si>
  <si>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</si>
  <si>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</si>
  <si>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</si>
  <si>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</si>
  <si>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</si>
  <si>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</si>
  <si>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</si>
  <si>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</si>
  <si>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</si>
  <si>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</si>
  <si>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</si>
  <si>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</si>
  <si>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</si>
  <si>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</si>
  <si>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</si>
  <si>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</si>
  <si>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</si>
  <si>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</si>
  <si>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</si>
  <si>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</si>
  <si>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</si>
  <si>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</si>
  <si>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</si>
  <si>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</si>
  <si>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</si>
  <si>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</si>
  <si>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</si>
  <si>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</si>
  <si>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</si>
  <si>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</si>
  <si>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</si>
  <si>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</si>
  <si>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</si>
  <si>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</si>
  <si>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</si>
  <si>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</si>
  <si>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</si>
  <si>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</si>
  <si>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</si>
  <si>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</si>
  <si>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</si>
  <si>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</si>
  <si>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</si>
  <si>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</si>
  <si>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</si>
  <si>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</si>
  <si>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</si>
  <si>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</si>
  <si>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</si>
  <si>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</si>
  <si>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</si>
  <si>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</si>
  <si>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</si>
  <si>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</si>
  <si>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</si>
  <si>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</si>
  <si>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</si>
  <si>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</si>
  <si>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</si>
  <si>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</si>
  <si>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</si>
  <si>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</si>
  <si>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</si>
  <si>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</si>
  <si>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</si>
  <si>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</si>
  <si>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</si>
  <si>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</si>
  <si>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</si>
  <si>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</si>
  <si>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</si>
  <si>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</si>
  <si>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舟橋村</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</si>
  <si>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</si>
  <si>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</si>
  <si>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</si>
  <si>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</si>
  <si>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</si>
  <si>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</si>
  <si>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</si>
  <si>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</si>
  <si>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</si>
  <si>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</si>
  <si>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</si>
  <si>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</si>
  <si>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</si>
  <si>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</si>
  <si>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</si>
  <si>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</si>
  <si>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</si>
  <si>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</si>
  <si>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</si>
  <si>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</si>
  <si>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</si>
  <si>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</si>
  <si>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</si>
  <si>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</si>
  <si>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</si>
  <si>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</si>
  <si>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</si>
  <si>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</si>
  <si>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</si>
  <si>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</si>
  <si>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</si>
  <si>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</si>
  <si>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</si>
  <si>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</si>
  <si>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</si>
  <si>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</si>
  <si>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</si>
  <si>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</si>
  <si>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</si>
  <si>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</si>
  <si>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</si>
  <si>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</si>
  <si>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</si>
  <si>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</si>
  <si>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</si>
  <si>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</si>
  <si>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</si>
  <si>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</si>
  <si>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</si>
  <si>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</si>
  <si>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</si>
  <si>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</si>
  <si>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</si>
  <si>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</si>
  <si>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</si>
  <si>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</si>
  <si>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</si>
  <si>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</si>
  <si>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</si>
  <si>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</si>
  <si>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</si>
  <si>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</si>
  <si>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</si>
  <si>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</si>
  <si>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</si>
  <si>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</si>
  <si>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</si>
  <si>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</si>
  <si>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</si>
  <si>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</si>
  <si>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</si>
  <si>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</si>
  <si>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</si>
  <si>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</si>
  <si>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</si>
  <si>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</si>
  <si>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</si>
  <si>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</si>
  <si>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</si>
  <si>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</si>
  <si>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</si>
  <si>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</si>
  <si>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</si>
  <si>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</si>
  <si>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</si>
  <si>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</si>
  <si>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</si>
  <si>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</si>
  <si>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</si>
  <si>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</si>
  <si>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</si>
  <si>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</si>
  <si>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</si>
  <si>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</si>
  <si>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</si>
  <si>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</si>
  <si>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</si>
  <si>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</si>
  <si>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</si>
  <si>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</si>
  <si>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</si>
  <si>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</si>
  <si>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</si>
  <si>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</si>
  <si>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</si>
  <si>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</si>
  <si>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</si>
  <si>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</si>
  <si>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</si>
  <si>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富山県舟橋村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</si>
  <si>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</si>
  <si>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</si>
  <si>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</si>
  <si>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</si>
  <si>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</si>
  <si>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</si>
  <si>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</si>
  <si>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</si>
  <si>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</si>
  <si>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</si>
  <si>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</si>
  <si>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</si>
  <si>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</si>
  <si>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</si>
  <si>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</si>
  <si>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</si>
  <si>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</si>
  <si>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</si>
  <si>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</si>
  <si>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</si>
  <si>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</si>
  <si>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</si>
  <si>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</si>
  <si>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</si>
  <si>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</si>
  <si>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</si>
  <si>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</si>
  <si>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</si>
  <si>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</si>
  <si>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</si>
  <si>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</si>
  <si>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</si>
  <si>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</si>
  <si>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</si>
  <si>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</si>
  <si>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</si>
  <si>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</si>
  <si>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</si>
  <si>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</si>
  <si>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</si>
  <si>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</si>
  <si>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</si>
  <si>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</si>
  <si>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</si>
  <si>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</si>
  <si>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</si>
  <si>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</si>
  <si>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</si>
  <si>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</si>
  <si>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</si>
  <si>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</si>
  <si>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</si>
  <si>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</si>
  <si>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</si>
  <si>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</si>
  <si>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</si>
  <si>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</si>
  <si>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</si>
  <si>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</si>
  <si>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</si>
  <si>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</si>
  <si>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</si>
  <si>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</si>
  <si>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</si>
  <si>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</si>
  <si>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</si>
  <si>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</si>
  <si>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</si>
  <si>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</si>
  <si>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</si>
  <si>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</si>
  <si>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</si>
  <si>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</si>
  <si>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</si>
  <si>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</si>
  <si>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</si>
  <si>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</si>
  <si>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</si>
  <si>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</si>
  <si>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</si>
  <si>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</si>
  <si>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</si>
  <si>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</si>
  <si>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</si>
  <si>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</si>
  <si>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</si>
  <si>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</si>
  <si>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</si>
  <si>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</si>
  <si>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</si>
  <si>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</si>
  <si>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</si>
  <si>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</si>
  <si>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</si>
  <si>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</si>
  <si>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</si>
  <si>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</si>
  <si>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</si>
  <si>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</si>
  <si>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</si>
  <si>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</si>
  <si>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</si>
  <si>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</si>
  <si>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</si>
  <si>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</si>
  <si>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</si>
  <si>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</si>
  <si>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</si>
  <si>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</si>
  <si>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</si>
  <si>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</si>
  <si>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</si>
  <si>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</si>
  <si>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</si>
  <si>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</si>
  <si>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</si>
  <si>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</si>
  <si>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</si>
  <si>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</si>
  <si>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</si>
  <si>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</si>
  <si>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</si>
  <si>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</si>
  <si>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</si>
  <si>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</si>
  <si>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</si>
  <si>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</si>
  <si>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</si>
  <si>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</si>
  <si>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</si>
  <si>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</si>
  <si>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</si>
  <si>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</si>
  <si>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</si>
  <si>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</si>
  <si>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</si>
  <si>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</si>
  <si>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</si>
  <si>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</si>
  <si>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</si>
  <si>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</si>
  <si>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</si>
  <si>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</si>
  <si>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</si>
  <si>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</si>
  <si>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</si>
  <si>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</si>
  <si>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</si>
  <si>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</si>
  <si>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</si>
  <si>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富山県舟橋村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</si>
  <si>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</si>
  <si>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</si>
  <si>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</si>
  <si>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</si>
  <si>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</si>
  <si>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</si>
  <si>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</si>
  <si>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</si>
  <si>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</si>
  <si>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</si>
  <si>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</si>
  <si>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</si>
  <si>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</si>
  <si>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</si>
  <si>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</si>
  <si>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</si>
  <si>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</si>
  <si>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</si>
  <si>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</si>
  <si>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</si>
  <si>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</si>
  <si>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</si>
  <si>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</si>
  <si>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</si>
  <si>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</si>
  <si>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</si>
  <si>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</si>
  <si>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</si>
  <si>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</si>
  <si>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</si>
  <si>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</si>
  <si>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</si>
  <si>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</si>
  <si>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</si>
  <si>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</si>
  <si>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後期高齢者医療事業</t>
    <phoneticPr fontId="5"/>
  </si>
  <si>
    <t>簡易水道事業</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</si>
  <si>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</si>
  <si>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</si>
  <si>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</si>
  <si>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</si>
  <si>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</si>
  <si>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</si>
  <si>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</si>
  <si>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</si>
  <si>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</si>
  <si>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</si>
  <si>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</si>
  <si>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</si>
  <si>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</si>
  <si>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</si>
  <si>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</si>
  <si>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</si>
  <si>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</si>
  <si>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</si>
  <si>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</si>
  <si>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</si>
  <si>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</si>
  <si>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</si>
  <si>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</si>
  <si>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</si>
  <si>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</si>
  <si>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</si>
  <si>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</si>
  <si>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</si>
  <si>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</si>
  <si>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</si>
  <si>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</si>
  <si>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</si>
  <si>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</si>
  <si>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</si>
  <si>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</si>
  <si>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</si>
  <si>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</si>
  <si>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</si>
  <si>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</si>
  <si>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</si>
  <si>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</si>
  <si>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</si>
  <si>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</si>
  <si>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</si>
  <si>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</si>
  <si>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</si>
  <si>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</si>
  <si>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</si>
  <si>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</si>
  <si>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</si>
  <si>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</si>
  <si>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</si>
  <si>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簡易水道事業会計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</si>
  <si>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</si>
  <si>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</si>
  <si>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</si>
  <si>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</si>
  <si>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</si>
  <si>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</si>
  <si>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</si>
  <si>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</si>
  <si>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</si>
  <si>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</si>
  <si>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</si>
  <si>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</si>
  <si>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</si>
  <si>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</si>
  <si>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</si>
  <si>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</si>
  <si>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</si>
  <si>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</si>
  <si>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</si>
  <si>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</si>
  <si>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</si>
  <si>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</si>
  <si>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</si>
  <si>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</si>
  <si>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</si>
  <si>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</si>
  <si>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</si>
  <si>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</si>
  <si>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</si>
  <si>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</si>
  <si>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</si>
  <si>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</si>
  <si>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</si>
  <si>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</si>
  <si>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</si>
  <si>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</si>
  <si>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</si>
  <si>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</si>
  <si>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</si>
  <si>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</si>
  <si>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</si>
  <si>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</si>
  <si>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</si>
  <si>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</si>
  <si>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</si>
  <si>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</si>
  <si>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</si>
  <si>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</si>
  <si>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</si>
  <si>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</si>
  <si>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</si>
  <si>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</si>
  <si>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</si>
  <si>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</si>
  <si>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</si>
  <si>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</si>
  <si>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</si>
  <si>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</si>
  <si>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</si>
  <si>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</si>
  <si>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</si>
  <si>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</si>
  <si>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</si>
  <si>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</si>
  <si>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</si>
  <si>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</si>
  <si>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</si>
  <si>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</si>
  <si>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</si>
  <si>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</si>
  <si>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</si>
  <si>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</si>
  <si>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</si>
  <si>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</si>
  <si>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</si>
  <si>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</si>
  <si>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</si>
  <si>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</si>
  <si>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</si>
  <si>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</si>
  <si>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</si>
  <si>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</si>
  <si>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</si>
  <si>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</si>
  <si>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0.85</t>
  </si>
  <si>
    <t>▲ 1.63</t>
  </si>
  <si>
    <t>一般会計</t>
  </si>
  <si>
    <t>簡易水道事業</t>
  </si>
  <si>
    <t>後期高齢者医療事業</t>
  </si>
  <si>
    <t>国民健康保険事業</t>
  </si>
  <si>
    <t>土地取得事業特別会計</t>
  </si>
  <si>
    <t>その他会計（赤字）</t>
  </si>
  <si>
    <t>その他会計（黒字）</t>
  </si>
  <si>
    <t>R02</t>
    <phoneticPr fontId="5"/>
  </si>
  <si>
    <t>R03</t>
    <phoneticPr fontId="5"/>
  </si>
  <si>
    <t>R04</t>
    <phoneticPr fontId="5"/>
  </si>
  <si>
    <t>R05</t>
    <phoneticPr fontId="5"/>
  </si>
  <si>
    <t>R06</t>
    <phoneticPr fontId="5"/>
  </si>
  <si>
    <t>地域福祉基金</t>
    <phoneticPr fontId="5"/>
  </si>
  <si>
    <t>地域優良賃貸住宅修繕基金</t>
    <phoneticPr fontId="5"/>
  </si>
  <si>
    <t>農村環境創造基金</t>
    <phoneticPr fontId="5"/>
  </si>
  <si>
    <t>教育振興基金</t>
    <phoneticPr fontId="5"/>
  </si>
  <si>
    <t>地域振興基金</t>
    <phoneticPr fontId="5"/>
  </si>
  <si>
    <t>-</t>
    <phoneticPr fontId="2"/>
  </si>
  <si>
    <t>富山地区広域圏事務組合</t>
    <phoneticPr fontId="2"/>
  </si>
  <si>
    <t>富山県市町村管理組合</t>
    <phoneticPr fontId="2"/>
  </si>
  <si>
    <t>富山県市町村総合事務組合</t>
    <phoneticPr fontId="2"/>
  </si>
  <si>
    <t>富山県後期高齢者医療広域連合（一般会計）</t>
    <rPh sb="15" eb="19">
      <t>イッパンカイケイ</t>
    </rPh>
    <phoneticPr fontId="2"/>
  </si>
  <si>
    <t>富山県後期高齢者医療広域連合（後期高齢者医療事業特別会計）</t>
    <rPh sb="15" eb="20">
      <t>コウキコウレイシャ</t>
    </rPh>
    <rPh sb="20" eb="22">
      <t>イリョウ</t>
    </rPh>
    <rPh sb="22" eb="24">
      <t>ジギョウ</t>
    </rPh>
    <rPh sb="24" eb="26">
      <t>トクベツ</t>
    </rPh>
    <rPh sb="26" eb="28">
      <t>カイケイ</t>
    </rPh>
    <phoneticPr fontId="2"/>
  </si>
  <si>
    <t>中新川広域行政事務組合（一般会計）</t>
    <rPh sb="12" eb="16">
      <t>イッパンカイケイ</t>
    </rPh>
    <phoneticPr fontId="2"/>
  </si>
  <si>
    <t>中新川広域行政事務組合（介護保険事業特別会計）</t>
    <rPh sb="12" eb="16">
      <t>カイゴホケン</t>
    </rPh>
    <rPh sb="16" eb="18">
      <t>ジギョウ</t>
    </rPh>
    <rPh sb="18" eb="20">
      <t>トクベツ</t>
    </rPh>
    <rPh sb="20" eb="22">
      <t>カイケイ</t>
    </rPh>
    <phoneticPr fontId="2"/>
  </si>
  <si>
    <t>富山県東部消防組合</t>
    <phoneticPr fontId="2"/>
  </si>
  <si>
    <t>中新川広域行政事務組合（公共下水道特別会計）</t>
    <phoneticPr fontId="2"/>
  </si>
  <si>
    <t>中新川広域行政事務組合（訪問看護事業特別会計）</t>
    <rPh sb="12" eb="14">
      <t>ホウモン</t>
    </rPh>
    <rPh sb="14" eb="16">
      <t>カンゴ</t>
    </rPh>
    <rPh sb="16" eb="18">
      <t>ジギョウ</t>
    </rPh>
    <rPh sb="18" eb="20">
      <t>トクベツ</t>
    </rPh>
    <rPh sb="20" eb="22">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</si>
  <si>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</si>
  <si>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</si>
  <si>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将来負担は、地方債残高が最も大きい令和3年度をピークに、R7に一般単独事業債（テニスコート整備補修工事　発4.7百万円）や緊急防災・減災事業債（舟橋小学校体育館空調設備工事　発47.4百万円）などの借入を新たに行ったものの、新規大型事業はなく、毎年度地方債借入額より元利償還金の方が大きくなることから、減少傾向となっている。
しかしながら、公共施設等の老朽化も進んでいることから、公共施設等の適切な維持補修を行いながら長寿命化を図るなど、大規模支出の抑制に努める必要がある。</t>
    <rPh sb="112" eb="114">
      <t>シンキ</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</si>
  <si>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</si>
  <si>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</si>
  <si>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</si>
  <si>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</si>
  <si>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</si>
  <si>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</si>
  <si>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地方債の元金償還が進んでいることから、実質公債費比率は年々減少傾向にある。、
また、将来負担比率も、令和3年度に公営住宅整備事業、認定こども園整備事業等により地方債残高がピークに達して以降減少傾向にある。
近年の大型事業に係る借入は完了しているため、地方債残高は今後も減少する見込みである。
以後、実質公債費比率・将来負担比率ともに減少傾向を見込んでいるものの、公共施設の老朽化に係る費用や、一部事務組合の新規事業の発生など、予測できない事案の発生により、村の負担が大きくなる可能性がある。</t>
    <rPh sb="0" eb="3">
      <t>チホウサイ</t>
    </rPh>
    <rPh sb="4" eb="6">
      <t>ガンキン</t>
    </rPh>
    <rPh sb="6" eb="8">
      <t>ショウカン</t>
    </rPh>
    <rPh sb="9" eb="10">
      <t>スス</t>
    </rPh>
    <rPh sb="27" eb="29">
      <t>ネンネン</t>
    </rPh>
    <rPh sb="29" eb="33">
      <t>ゲンショウケイコウ</t>
    </rPh>
    <rPh sb="166" eb="170">
      <t>ゲンショウケイコウ</t>
    </rPh>
    <rPh sb="171" eb="173">
      <t>ミコ</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</si>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</sst>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188"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F5B1D6E-BAA6-493C-98B8-2987C63DBC3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E217-4FB4-847D-93E666839E7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73034</c:v>
                </c:pt>
                <c:pt idx="1">
                  <c:v>61806</c:v>
                </c:pt>
                <c:pt idx="2">
                  <c:v>37240</c:v>
                </c:pt>
                <c:pt idx="3">
                  <c:v>80996</c:v>
                </c:pt>
                <c:pt idx="4">
                  <c:v>27362</c:v>
                </c:pt>
              </c:numCache>
            </c:numRef>
          </c:val>
          <c:smooth val="0"/>
          <c:extLst>
            <c:ext xmlns:c16="http://schemas.microsoft.com/office/drawing/2014/chart" uri="{C3380CC4-5D6E-409C-BE32-E72D297353CC}">
              <c16:uniqueId val="{00000001-E217-4FB4-847D-93E666839E7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9.56</c:v>
                </c:pt>
                <c:pt idx="1">
                  <c:v>14.73</c:v>
                </c:pt>
                <c:pt idx="2">
                  <c:v>16.97</c:v>
                </c:pt>
                <c:pt idx="3">
                  <c:v>14.89</c:v>
                </c:pt>
                <c:pt idx="4">
                  <c:v>12.71</c:v>
                </c:pt>
              </c:numCache>
            </c:numRef>
          </c:val>
          <c:extLst>
            <c:ext xmlns:c16="http://schemas.microsoft.com/office/drawing/2014/chart" uri="{C3380CC4-5D6E-409C-BE32-E72D297353CC}">
              <c16:uniqueId val="{00000000-AE5D-494F-B3C1-D2886A40964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47.27</c:v>
                </c:pt>
                <c:pt idx="1">
                  <c:v>52.64</c:v>
                </c:pt>
                <c:pt idx="2">
                  <c:v>58.35</c:v>
                </c:pt>
                <c:pt idx="3">
                  <c:v>61.3</c:v>
                </c:pt>
                <c:pt idx="4">
                  <c:v>65.930000000000007</c:v>
                </c:pt>
              </c:numCache>
            </c:numRef>
          </c:val>
          <c:extLst>
            <c:ext xmlns:c16="http://schemas.microsoft.com/office/drawing/2014/chart" uri="{C3380CC4-5D6E-409C-BE32-E72D297353CC}">
              <c16:uniqueId val="{00000001-AE5D-494F-B3C1-D2886A40964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0.77</c:v>
                </c:pt>
                <c:pt idx="1">
                  <c:v>13.81</c:v>
                </c:pt>
                <c:pt idx="2">
                  <c:v>1.73</c:v>
                </c:pt>
                <c:pt idx="3">
                  <c:v>-0.85</c:v>
                </c:pt>
                <c:pt idx="4">
                  <c:v>-1.63</c:v>
                </c:pt>
              </c:numCache>
            </c:numRef>
          </c:val>
          <c:smooth val="0"/>
          <c:extLst>
            <c:ext xmlns:c16="http://schemas.microsoft.com/office/drawing/2014/chart" uri="{C3380CC4-5D6E-409C-BE32-E72D297353CC}">
              <c16:uniqueId val="{00000002-AE5D-494F-B3C1-D2886A40964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8CE-4ABB-9627-74FDCA3B437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8CE-4ABB-9627-74FDCA3B437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8CE-4ABB-9627-74FDCA3B437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8CE-4ABB-9627-74FDCA3B4372}"/>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E8CE-4ABB-9627-74FDCA3B4372}"/>
            </c:ext>
          </c:extLst>
        </c:ser>
        <c:ser>
          <c:idx val="5"/>
          <c:order val="5"/>
          <c:tx>
            <c:strRef>
              <c:f>データシート!$A$32</c:f>
              <c:strCache>
                <c:ptCount val="1"/>
                <c:pt idx="0">
                  <c:v>土地取得事業特別会計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5-E8CE-4ABB-9627-74FDCA3B4372}"/>
            </c:ext>
          </c:extLst>
        </c:ser>
        <c:ser>
          <c:idx val="6"/>
          <c:order val="6"/>
          <c:tx>
            <c:strRef>
              <c:f>データシート!$A$33</c:f>
              <c:strCache>
                <c:ptCount val="1"/>
                <c:pt idx="0">
                  <c:v>国民健康保険事業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0.64</c:v>
                </c:pt>
                <c:pt idx="2">
                  <c:v>#N/A</c:v>
                </c:pt>
                <c:pt idx="3">
                  <c:v>0.38</c:v>
                </c:pt>
                <c:pt idx="4">
                  <c:v>#N/A</c:v>
                </c:pt>
                <c:pt idx="5">
                  <c:v>0.46</c:v>
                </c:pt>
                <c:pt idx="6">
                  <c:v>#N/A</c:v>
                </c:pt>
                <c:pt idx="7">
                  <c:v>0.49</c:v>
                </c:pt>
                <c:pt idx="8">
                  <c:v>#N/A</c:v>
                </c:pt>
                <c:pt idx="9">
                  <c:v>0.28999999999999998</c:v>
                </c:pt>
              </c:numCache>
            </c:numRef>
          </c:val>
          <c:extLst>
            <c:ext xmlns:c16="http://schemas.microsoft.com/office/drawing/2014/chart" uri="{C3380CC4-5D6E-409C-BE32-E72D297353CC}">
              <c16:uniqueId val="{00000006-E8CE-4ABB-9627-74FDCA3B4372}"/>
            </c:ext>
          </c:extLst>
        </c:ser>
        <c:ser>
          <c:idx val="7"/>
          <c:order val="7"/>
          <c:tx>
            <c:strRef>
              <c:f>データシート!$A$34</c:f>
              <c:strCache>
                <c:ptCount val="1"/>
                <c:pt idx="0">
                  <c:v>後期高齢者医療事業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0.42</c:v>
                </c:pt>
                <c:pt idx="4">
                  <c:v>#N/A</c:v>
                </c:pt>
                <c:pt idx="5">
                  <c:v>0.76</c:v>
                </c:pt>
                <c:pt idx="6">
                  <c:v>#N/A</c:v>
                </c:pt>
                <c:pt idx="7">
                  <c:v>7.0000000000000007E-2</c:v>
                </c:pt>
                <c:pt idx="8">
                  <c:v>#N/A</c:v>
                </c:pt>
                <c:pt idx="9">
                  <c:v>0.39</c:v>
                </c:pt>
              </c:numCache>
            </c:numRef>
          </c:val>
          <c:extLst>
            <c:ext xmlns:c16="http://schemas.microsoft.com/office/drawing/2014/chart" uri="{C3380CC4-5D6E-409C-BE32-E72D297353CC}">
              <c16:uniqueId val="{00000007-E8CE-4ABB-9627-74FDCA3B4372}"/>
            </c:ext>
          </c:extLst>
        </c:ser>
        <c:ser>
          <c:idx val="8"/>
          <c:order val="8"/>
          <c:tx>
            <c:strRef>
              <c:f>データシート!$A$35</c:f>
              <c:strCache>
                <c:ptCount val="1"/>
                <c:pt idx="0">
                  <c:v>簡易水道事業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c:v>
                </c:pt>
                <c:pt idx="2">
                  <c:v>#N/A</c:v>
                </c:pt>
                <c:pt idx="3">
                  <c:v>0</c:v>
                </c:pt>
                <c:pt idx="4">
                  <c:v>#N/A</c:v>
                </c:pt>
                <c:pt idx="5">
                  <c:v>1.22</c:v>
                </c:pt>
                <c:pt idx="6">
                  <c:v>#N/A</c:v>
                </c:pt>
                <c:pt idx="7">
                  <c:v>0.45</c:v>
                </c:pt>
                <c:pt idx="8">
                  <c:v>#N/A</c:v>
                </c:pt>
                <c:pt idx="9">
                  <c:v>0.88</c:v>
                </c:pt>
              </c:numCache>
            </c:numRef>
          </c:val>
          <c:extLst>
            <c:ext xmlns:c16="http://schemas.microsoft.com/office/drawing/2014/chart" uri="{C3380CC4-5D6E-409C-BE32-E72D297353CC}">
              <c16:uniqueId val="{00000008-E8CE-4ABB-9627-74FDCA3B437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9.5299999999999994</c:v>
                </c:pt>
                <c:pt idx="2">
                  <c:v>#N/A</c:v>
                </c:pt>
                <c:pt idx="3">
                  <c:v>14.7</c:v>
                </c:pt>
                <c:pt idx="4">
                  <c:v>#N/A</c:v>
                </c:pt>
                <c:pt idx="5">
                  <c:v>16.940000000000001</c:v>
                </c:pt>
                <c:pt idx="6">
                  <c:v>#N/A</c:v>
                </c:pt>
                <c:pt idx="7">
                  <c:v>14.87</c:v>
                </c:pt>
                <c:pt idx="8">
                  <c:v>#N/A</c:v>
                </c:pt>
                <c:pt idx="9">
                  <c:v>12.44</c:v>
                </c:pt>
              </c:numCache>
            </c:numRef>
          </c:val>
          <c:extLst>
            <c:ext xmlns:c16="http://schemas.microsoft.com/office/drawing/2014/chart" uri="{C3380CC4-5D6E-409C-BE32-E72D297353CC}">
              <c16:uniqueId val="{00000009-E8CE-4ABB-9627-74FDCA3B437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161</c:v>
                </c:pt>
                <c:pt idx="5">
                  <c:v>158</c:v>
                </c:pt>
                <c:pt idx="8">
                  <c:v>148</c:v>
                </c:pt>
                <c:pt idx="11">
                  <c:v>142</c:v>
                </c:pt>
                <c:pt idx="14">
                  <c:v>131</c:v>
                </c:pt>
              </c:numCache>
            </c:numRef>
          </c:val>
          <c:extLst>
            <c:ext xmlns:c16="http://schemas.microsoft.com/office/drawing/2014/chart" uri="{C3380CC4-5D6E-409C-BE32-E72D297353CC}">
              <c16:uniqueId val="{00000000-FBCB-485C-AB06-FE8AB2D5D97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BCB-485C-AB06-FE8AB2D5D97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c:v>
                </c:pt>
                <c:pt idx="3">
                  <c:v>6</c:v>
                </c:pt>
                <c:pt idx="6">
                  <c:v>1</c:v>
                </c:pt>
                <c:pt idx="9">
                  <c:v>1</c:v>
                </c:pt>
                <c:pt idx="12">
                  <c:v>1</c:v>
                </c:pt>
              </c:numCache>
            </c:numRef>
          </c:val>
          <c:extLst>
            <c:ext xmlns:c16="http://schemas.microsoft.com/office/drawing/2014/chart" uri="{C3380CC4-5D6E-409C-BE32-E72D297353CC}">
              <c16:uniqueId val="{00000002-FBCB-485C-AB06-FE8AB2D5D97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89</c:v>
                </c:pt>
                <c:pt idx="3">
                  <c:v>84</c:v>
                </c:pt>
                <c:pt idx="6">
                  <c:v>80</c:v>
                </c:pt>
                <c:pt idx="9">
                  <c:v>73</c:v>
                </c:pt>
                <c:pt idx="12">
                  <c:v>60</c:v>
                </c:pt>
              </c:numCache>
            </c:numRef>
          </c:val>
          <c:extLst>
            <c:ext xmlns:c16="http://schemas.microsoft.com/office/drawing/2014/chart" uri="{C3380CC4-5D6E-409C-BE32-E72D297353CC}">
              <c16:uniqueId val="{00000003-FBCB-485C-AB06-FE8AB2D5D97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c:v>
                </c:pt>
                <c:pt idx="3">
                  <c:v>2</c:v>
                </c:pt>
                <c:pt idx="6">
                  <c:v>0</c:v>
                </c:pt>
                <c:pt idx="9">
                  <c:v>0</c:v>
                </c:pt>
                <c:pt idx="12">
                  <c:v>0</c:v>
                </c:pt>
              </c:numCache>
            </c:numRef>
          </c:val>
          <c:extLst>
            <c:ext xmlns:c16="http://schemas.microsoft.com/office/drawing/2014/chart" uri="{C3380CC4-5D6E-409C-BE32-E72D297353CC}">
              <c16:uniqueId val="{00000004-FBCB-485C-AB06-FE8AB2D5D97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CB-485C-AB06-FE8AB2D5D97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BCB-485C-AB06-FE8AB2D5D97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169</c:v>
                </c:pt>
                <c:pt idx="3">
                  <c:v>171</c:v>
                </c:pt>
                <c:pt idx="6">
                  <c:v>171</c:v>
                </c:pt>
                <c:pt idx="9">
                  <c:v>170</c:v>
                </c:pt>
                <c:pt idx="12">
                  <c:v>172</c:v>
                </c:pt>
              </c:numCache>
            </c:numRef>
          </c:val>
          <c:extLst>
            <c:ext xmlns:c16="http://schemas.microsoft.com/office/drawing/2014/chart" uri="{C3380CC4-5D6E-409C-BE32-E72D297353CC}">
              <c16:uniqueId val="{00000007-FBCB-485C-AB06-FE8AB2D5D97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113</c:v>
                </c:pt>
                <c:pt idx="2">
                  <c:v>#N/A</c:v>
                </c:pt>
                <c:pt idx="3">
                  <c:v>#N/A</c:v>
                </c:pt>
                <c:pt idx="4">
                  <c:v>105</c:v>
                </c:pt>
                <c:pt idx="5">
                  <c:v>#N/A</c:v>
                </c:pt>
                <c:pt idx="6">
                  <c:v>#N/A</c:v>
                </c:pt>
                <c:pt idx="7">
                  <c:v>104</c:v>
                </c:pt>
                <c:pt idx="8">
                  <c:v>#N/A</c:v>
                </c:pt>
                <c:pt idx="9">
                  <c:v>#N/A</c:v>
                </c:pt>
                <c:pt idx="10">
                  <c:v>102</c:v>
                </c:pt>
                <c:pt idx="11">
                  <c:v>#N/A</c:v>
                </c:pt>
                <c:pt idx="12">
                  <c:v>#N/A</c:v>
                </c:pt>
                <c:pt idx="13">
                  <c:v>102</c:v>
                </c:pt>
                <c:pt idx="14">
                  <c:v>#N/A</c:v>
                </c:pt>
              </c:numCache>
            </c:numRef>
          </c:val>
          <c:smooth val="0"/>
          <c:extLst>
            <c:ext xmlns:c16="http://schemas.microsoft.com/office/drawing/2014/chart" uri="{C3380CC4-5D6E-409C-BE32-E72D297353CC}">
              <c16:uniqueId val="{00000008-FBCB-485C-AB06-FE8AB2D5D97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1394</c:v>
                </c:pt>
                <c:pt idx="5">
                  <c:v>1340</c:v>
                </c:pt>
                <c:pt idx="8">
                  <c:v>1226</c:v>
                </c:pt>
                <c:pt idx="11">
                  <c:v>1120</c:v>
                </c:pt>
                <c:pt idx="14">
                  <c:v>1011</c:v>
                </c:pt>
              </c:numCache>
            </c:numRef>
          </c:val>
          <c:extLst>
            <c:ext xmlns:c16="http://schemas.microsoft.com/office/drawing/2014/chart" uri="{C3380CC4-5D6E-409C-BE32-E72D297353CC}">
              <c16:uniqueId val="{00000000-6B82-4DAC-8F37-5D80723C7DB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94</c:v>
                </c:pt>
                <c:pt idx="5">
                  <c:v>90</c:v>
                </c:pt>
                <c:pt idx="8">
                  <c:v>86</c:v>
                </c:pt>
                <c:pt idx="11">
                  <c:v>82</c:v>
                </c:pt>
                <c:pt idx="14">
                  <c:v>78</c:v>
                </c:pt>
              </c:numCache>
            </c:numRef>
          </c:val>
          <c:extLst>
            <c:ext xmlns:c16="http://schemas.microsoft.com/office/drawing/2014/chart" uri="{C3380CC4-5D6E-409C-BE32-E72D297353CC}">
              <c16:uniqueId val="{00000001-6B82-4DAC-8F37-5D80723C7DB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608</c:v>
                </c:pt>
                <c:pt idx="5">
                  <c:v>764</c:v>
                </c:pt>
                <c:pt idx="8">
                  <c:v>818</c:v>
                </c:pt>
                <c:pt idx="11">
                  <c:v>929</c:v>
                </c:pt>
                <c:pt idx="14">
                  <c:v>1026</c:v>
                </c:pt>
              </c:numCache>
            </c:numRef>
          </c:val>
          <c:extLst>
            <c:ext xmlns:c16="http://schemas.microsoft.com/office/drawing/2014/chart" uri="{C3380CC4-5D6E-409C-BE32-E72D297353CC}">
              <c16:uniqueId val="{00000002-6B82-4DAC-8F37-5D80723C7DB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B82-4DAC-8F37-5D80723C7DB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B82-4DAC-8F37-5D80723C7DB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B82-4DAC-8F37-5D80723C7DB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c:v>
                </c:pt>
                <c:pt idx="3">
                  <c:v>0</c:v>
                </c:pt>
                <c:pt idx="6">
                  <c:v>0</c:v>
                </c:pt>
                <c:pt idx="9">
                  <c:v>0</c:v>
                </c:pt>
                <c:pt idx="12">
                  <c:v>0</c:v>
                </c:pt>
              </c:numCache>
            </c:numRef>
          </c:val>
          <c:extLst>
            <c:ext xmlns:c16="http://schemas.microsoft.com/office/drawing/2014/chart" uri="{C3380CC4-5D6E-409C-BE32-E72D297353CC}">
              <c16:uniqueId val="{00000006-6B82-4DAC-8F37-5D80723C7DB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985</c:v>
                </c:pt>
                <c:pt idx="3">
                  <c:v>908</c:v>
                </c:pt>
                <c:pt idx="6">
                  <c:v>788</c:v>
                </c:pt>
                <c:pt idx="9">
                  <c:v>689</c:v>
                </c:pt>
                <c:pt idx="12">
                  <c:v>564</c:v>
                </c:pt>
              </c:numCache>
            </c:numRef>
          </c:val>
          <c:extLst>
            <c:ext xmlns:c16="http://schemas.microsoft.com/office/drawing/2014/chart" uri="{C3380CC4-5D6E-409C-BE32-E72D297353CC}">
              <c16:uniqueId val="{00000007-6B82-4DAC-8F37-5D80723C7DB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195</c:v>
                </c:pt>
                <c:pt idx="3">
                  <c:v>181</c:v>
                </c:pt>
                <c:pt idx="6">
                  <c:v>177</c:v>
                </c:pt>
                <c:pt idx="9">
                  <c:v>166</c:v>
                </c:pt>
                <c:pt idx="12">
                  <c:v>177</c:v>
                </c:pt>
              </c:numCache>
            </c:numRef>
          </c:val>
          <c:extLst>
            <c:ext xmlns:c16="http://schemas.microsoft.com/office/drawing/2014/chart" uri="{C3380CC4-5D6E-409C-BE32-E72D297353CC}">
              <c16:uniqueId val="{00000008-6B82-4DAC-8F37-5D80723C7DB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c:v>
                </c:pt>
                <c:pt idx="3">
                  <c:v>3</c:v>
                </c:pt>
                <c:pt idx="6">
                  <c:v>2</c:v>
                </c:pt>
                <c:pt idx="9">
                  <c:v>1</c:v>
                </c:pt>
                <c:pt idx="12">
                  <c:v>1</c:v>
                </c:pt>
              </c:numCache>
            </c:numRef>
          </c:val>
          <c:extLst>
            <c:ext xmlns:c16="http://schemas.microsoft.com/office/drawing/2014/chart" uri="{C3380CC4-5D6E-409C-BE32-E72D297353CC}">
              <c16:uniqueId val="{00000009-6B82-4DAC-8F37-5D80723C7DB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1964</c:v>
                </c:pt>
                <c:pt idx="3">
                  <c:v>1980</c:v>
                </c:pt>
                <c:pt idx="6">
                  <c:v>1866</c:v>
                </c:pt>
                <c:pt idx="9">
                  <c:v>1837</c:v>
                </c:pt>
                <c:pt idx="12">
                  <c:v>1715</c:v>
                </c:pt>
              </c:numCache>
            </c:numRef>
          </c:val>
          <c:extLst>
            <c:ext xmlns:c16="http://schemas.microsoft.com/office/drawing/2014/chart" uri="{C3380CC4-5D6E-409C-BE32-E72D297353CC}">
              <c16:uniqueId val="{0000000A-6B82-4DAC-8F37-5D80723C7DB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1066</c:v>
                </c:pt>
                <c:pt idx="2">
                  <c:v>#N/A</c:v>
                </c:pt>
                <c:pt idx="3">
                  <c:v>#N/A</c:v>
                </c:pt>
                <c:pt idx="4">
                  <c:v>877</c:v>
                </c:pt>
                <c:pt idx="5">
                  <c:v>#N/A</c:v>
                </c:pt>
                <c:pt idx="6">
                  <c:v>#N/A</c:v>
                </c:pt>
                <c:pt idx="7">
                  <c:v>703</c:v>
                </c:pt>
                <c:pt idx="8">
                  <c:v>#N/A</c:v>
                </c:pt>
                <c:pt idx="9">
                  <c:v>#N/A</c:v>
                </c:pt>
                <c:pt idx="10">
                  <c:v>561</c:v>
                </c:pt>
                <c:pt idx="11">
                  <c:v>#N/A</c:v>
                </c:pt>
                <c:pt idx="12">
                  <c:v>#N/A</c:v>
                </c:pt>
                <c:pt idx="13">
                  <c:v>341</c:v>
                </c:pt>
                <c:pt idx="14">
                  <c:v>#N/A</c:v>
                </c:pt>
              </c:numCache>
            </c:numRef>
          </c:val>
          <c:smooth val="0"/>
          <c:extLst>
            <c:ext xmlns:c16="http://schemas.microsoft.com/office/drawing/2014/chart" uri="{C3380CC4-5D6E-409C-BE32-E72D297353CC}">
              <c16:uniqueId val="{0000000B-6B82-4DAC-8F37-5D80723C7DB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755</c:v>
                </c:pt>
                <c:pt idx="1">
                  <c:v>855</c:v>
                </c:pt>
                <c:pt idx="2">
                  <c:v>955</c:v>
                </c:pt>
              </c:numCache>
            </c:numRef>
          </c:val>
          <c:extLst>
            <c:ext xmlns:c16="http://schemas.microsoft.com/office/drawing/2014/chart" uri="{C3380CC4-5D6E-409C-BE32-E72D297353CC}">
              <c16:uniqueId val="{00000000-E1BD-40AF-8828-59297B0C724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c:v>
                </c:pt>
                <c:pt idx="1">
                  <c:v>11</c:v>
                </c:pt>
                <c:pt idx="2">
                  <c:v>11</c:v>
                </c:pt>
              </c:numCache>
            </c:numRef>
          </c:val>
          <c:extLst>
            <c:ext xmlns:c16="http://schemas.microsoft.com/office/drawing/2014/chart" uri="{C3380CC4-5D6E-409C-BE32-E72D297353CC}">
              <c16:uniqueId val="{00000001-E1BD-40AF-8828-59297B0C724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56</c:v>
                </c:pt>
                <c:pt idx="1">
                  <c:v>60</c:v>
                </c:pt>
                <c:pt idx="2">
                  <c:v>60</c:v>
                </c:pt>
              </c:numCache>
            </c:numRef>
          </c:val>
          <c:extLst>
            <c:ext xmlns:c16="http://schemas.microsoft.com/office/drawing/2014/chart" uri="{C3380CC4-5D6E-409C-BE32-E72D297353CC}">
              <c16:uniqueId val="{00000002-E1BD-40AF-8828-59297B0C724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{BB2D7DE9-85D5-4EF7-9CCF-5826DB3A0ECD}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411-47E1-A032-9365C0BF88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{1F9E32E8-B8DA-4830-ACB5-454AF6D4115F}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411-47E1-A032-9365C0BF88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{5C19921C-0228-4BE8-817D-61A3E84BF023}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411-47E1-A032-9365C0BF88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{55CD8C42-CED8-4156-9D44-A2D70A0A7A25}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411-47E1-A032-9365C0BF88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{2F366D73-76CE-4B32-99A5-366CE4BEBBFD}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411-47E1-A032-9365C0BF88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{D5657831-433D-4E5F-BF43-64846817A7F5}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411-47E1-A032-9365C0BF88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{4E9032C2-351E-44C3-97FF-06B4D29B3EF3}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411-47E1-A032-9365C0BF88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{7CE50796-F4C7-4587-8095-AEF2BFA487B7}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411-47E1-A032-9365C0BF88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{DB7C36FE-3B80-4D9A-A913-7BF5240AC3D9}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411-47E1-A032-9365C0BF88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61.9</c:v>
                </c:pt>
                <c:pt idx="16">
                  <c:v>61.3</c:v>
                </c:pt>
                <c:pt idx="24">
                  <c:v>62.1</c:v>
                </c:pt>
                <c:pt idx="32">
                  <c:v>66.099999999999994</c:v>
                </c:pt>
              </c:numCache>
            </c:numRef>
          </c:xVal>
          <c:yVal>
            <c:numRef>
              <c:f>公会計指標分析・財政指標組合せ分析表!$BP$51:$DC$51</c:f>
              <c:numCache>
                <c:formatCode>#,##0.0;"▲ "#,##0.0</c:formatCode>
                <c:ptCount val="40"/>
                <c:pt idx="0">
                  <c:v>104.8</c:v>
                </c:pt>
                <c:pt idx="16">
                  <c:v>61.1</c:v>
                </c:pt>
                <c:pt idx="24">
                  <c:v>44.6</c:v>
                </c:pt>
                <c:pt idx="32">
                  <c:v>25.8</c:v>
                </c:pt>
              </c:numCache>
            </c:numRef>
          </c:yVal>
          <c:smooth val="0"/>
          <c:extLst>
            <c:ext xmlns:c16="http://schemas.microsoft.com/office/drawing/2014/chart" uri="{C3380CC4-5D6E-409C-BE32-E72D297353CC}">
              <c16:uniqueId val="{00000009-9411-47E1-A032-9365C0BF887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{38A50BD6-9BB1-4002-88E5-26E18FA90B84}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411-47E1-A032-9365C0BF887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{F0C8DEC7-CE5B-47A7-8996-84559E0F1CDC}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411-47E1-A032-9365C0BF88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{750A7005-B8B0-4434-B564-D628ADCE24E9}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411-47E1-A032-9365C0BF88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{8164AE5E-CC39-4C5C-9023-8250DB170772}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411-47E1-A032-9365C0BF88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{E623E901-3212-467B-A5AD-B6EF406DC3BF}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411-47E1-A032-9365C0BF88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{C50DF13A-D806-44B0-BCE9-276A2DF3DAE8}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411-47E1-A032-9365C0BF88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{809D2962-7A6F-4483-83DF-7F6DAD622FE2}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411-47E1-A032-9365C0BF88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{896AEBE5-369E-4F51-83A6-3F39EB9BCC4D}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411-47E1-A032-9365C0BF88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{9C97E11B-47BF-4380-B577-26F7F08F67AB}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411-47E1-A032-9365C0BF88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16">
                  <c:v>62.2</c:v>
                </c:pt>
                <c:pt idx="24">
                  <c:v>62.6</c:v>
                </c:pt>
                <c:pt idx="32">
                  <c:v>62.9</c:v>
                </c:pt>
              </c:numCache>
            </c:numRef>
          </c:xVal>
          <c:yVal>
            <c:numRef>
              <c:f>公会計指標分析・財政指標組合せ分析表!$BP$55:$DC$55</c:f>
              <c:numCache>
                <c:formatCode>#,##0.0;"▲ "#,##0.0</c:formatCode>
                <c:ptCount val="40"/>
                <c:pt idx="0">
                  <c:v>0</c:v>
                </c:pt>
                <c:pt idx="16">
                  <c:v>0</c:v>
                </c:pt>
                <c:pt idx="24">
                  <c:v>0</c:v>
                </c:pt>
                <c:pt idx="32">
                  <c:v>0</c:v>
                </c:pt>
              </c:numCache>
            </c:numRef>
          </c:yVal>
          <c:smooth val="0"/>
          <c:extLst>
            <c:ext xmlns:c16="http://schemas.microsoft.com/office/drawing/2014/chart" uri="{C3380CC4-5D6E-409C-BE32-E72D297353CC}">
              <c16:uniqueId val="{00000013-9411-47E1-A032-9365C0BF8870}"/>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{4AB0A096-571E-4AD0-B9E3-065165117438}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12A-4D96-855E-D78E439B6F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{519D604E-289C-43FD-A1A1-5A39F1309321}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12A-4D96-855E-D78E439B6F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{B8521990-2D67-4ABF-97B8-BA3547DD9F71}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12A-4D96-855E-D78E439B6F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{3213142E-4FA7-4358-9609-5E12E2F3B53D}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12A-4D96-855E-D78E439B6F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{E9A73B13-F15C-402E-83D6-94867E433233}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12A-4D96-855E-D78E439B6FA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{B1195011-5A05-4D40-86C1-CBBEBFC411BA}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12A-4D96-855E-D78E439B6FA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{521F4566-8A58-41D6-88D6-7293F8002A2C}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12A-4D96-855E-D78E439B6FA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{73136CF5-8B26-4A96-A196-E8B9B784B61F}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12A-4D96-855E-D78E439B6FA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{21E049EE-C01E-4D97-9E04-37D22845FE57}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12A-4D96-855E-D78E439B6F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11.1</c:v>
                </c:pt>
                <c:pt idx="8">
                  <c:v>10.3</c:v>
                </c:pt>
                <c:pt idx="16">
                  <c:v>9.6</c:v>
                </c:pt>
                <c:pt idx="24">
                  <c:v>8.8000000000000007</c:v>
                </c:pt>
                <c:pt idx="32">
                  <c:v>8.3000000000000007</c:v>
                </c:pt>
              </c:numCache>
            </c:numRef>
          </c:xVal>
          <c:yVal>
            <c:numRef>
              <c:f>公会計指標分析・財政指標組合せ分析表!$BP$73:$DC$73</c:f>
              <c:numCache>
                <c:formatCode>#,##0.0;"▲ "#,##0.0</c:formatCode>
                <c:ptCount val="40"/>
                <c:pt idx="0">
                  <c:v>104.8</c:v>
                </c:pt>
                <c:pt idx="8">
                  <c:v>74</c:v>
                </c:pt>
                <c:pt idx="16">
                  <c:v>61.1</c:v>
                </c:pt>
                <c:pt idx="24">
                  <c:v>44.6</c:v>
                </c:pt>
                <c:pt idx="32">
                  <c:v>25.8</c:v>
                </c:pt>
              </c:numCache>
            </c:numRef>
          </c:yVal>
          <c:smooth val="0"/>
          <c:extLst>
            <c:ext xmlns:c16="http://schemas.microsoft.com/office/drawing/2014/chart" uri="{C3380CC4-5D6E-409C-BE32-E72D297353CC}">
              <c16:uniqueId val="{00000009-812A-4D96-855E-D78E439B6FA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{E191F5CF-204F-4075-82D8-D0DA393BC345}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12A-4D96-855E-D78E439B6FA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{6AEB368A-E2F9-4089-B06C-AFBBCB6166C2}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12A-4D96-855E-D78E439B6F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{3E38721E-32A4-4FF6-A13A-EC856B6558C7}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12A-4D96-855E-D78E439B6F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{37DA4E00-BE7A-469E-B009-0A7FEAA3F385}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12A-4D96-855E-D78E439B6F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{CA2A51DE-D014-44D3-80EE-F02DED75F249}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12A-4D96-855E-D78E439B6FA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{B5E69F95-5738-4656-9183-13FA431B7DEC}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12A-4D96-855E-D78E439B6FA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{A1E64EEF-B1B0-44B6-8443-5948F391B185}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12A-4D96-855E-D78E439B6FAC}"/>
                </c:ext>
              </c:extLst>
            </c:dLbl>
            <c:dLbl>
              <c:idx val="24"/>
              <c:layout>
                <c:manualLayout>
                  <c:x val="-2.529838826399801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{5969BF56-4C4D-47B6-9A55-3A018FFB9A54}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12A-4D96-855E-D78E439B6FAC}"/>
                </c:ext>
              </c:extLst>
            </c:dLbl>
            <c:dLbl>
              <c:idx val="32"/>
              <c:layout>
                <c:manualLayout>
                  <c:x val="-3.7842297186153284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{D69C81C6-A386-4BDE-B59E-18A3B3F06F3D}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12A-4D96-855E-D78E439B6F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12A-4D96-855E-D78E439B6FAC}"/>
            </c:ext>
          </c:extLst>
        </c:ser>
        <c:dLbls>
          <c:showLegendKey val="0"/>
          <c:showVal val="1"/>
          <c:showCatName val="0"/>
          <c:showSerName val="0"/>
          <c:showPercent val="0"/>
          <c:showBubbleSize val="0"/>
        </c:dLbls>
        <c:axId val="84219776"/>
        <c:axId val="84234240"/>
      </c:scatterChart>
      <c:valAx>
        <c:axId val="84219776"/>
        <c:scaling>
          <c:orientation val="maxMin"/>
          <c:max val="12"/>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富山県舟橋村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3,313
3,254
3.47
2,293,659
2,089,612
184,062
1,448,546
1,714,811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平成元年以降の宅地開発に伴う住民税及び固定資産税の増等を要因として、類似団体平均を上回っているものの、全国平均や県平均水準との乖離は継続している。今後は現在の水準確保の他、ふるさと納税や適切な受益者負担など、新たな財源確保にも務める必要があ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27686</xdr:rowOff>
    </xdr:from>
    <xdr:to>
      <xdr:col>23</xdr:col>
      <xdr:colOff>133350</xdr:colOff>
      <xdr:row>43</xdr:row>
      <xdr:rowOff>27686</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4000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18034</xdr:rowOff>
    </xdr:from>
    <xdr:to>
      <xdr:col>19</xdr:col>
      <xdr:colOff>133350</xdr:colOff>
      <xdr:row>43</xdr:row>
      <xdr:rowOff>27686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39038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170180</xdr:rowOff>
    </xdr:from>
    <xdr:to>
      <xdr:col>15</xdr:col>
      <xdr:colOff>82550</xdr:colOff>
      <xdr:row>43</xdr:row>
      <xdr:rowOff>18034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37108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150876</xdr:rowOff>
    </xdr:from>
    <xdr:to>
      <xdr:col>11</xdr:col>
      <xdr:colOff>31750</xdr:colOff>
      <xdr:row>42</xdr:row>
      <xdr:rowOff>170180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35177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140479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148336</xdr:rowOff>
    </xdr:from>
    <xdr:to>
      <xdr:col>23</xdr:col>
      <xdr:colOff>184150</xdr:colOff>
      <xdr:row>43</xdr:row>
      <xdr:rowOff>78486</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164863</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1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148336</xdr:rowOff>
    </xdr:from>
    <xdr:to>
      <xdr:col>19</xdr:col>
      <xdr:colOff>184150</xdr:colOff>
      <xdr:row>43</xdr:row>
      <xdr:rowOff>78486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88663</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118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138684</xdr:rowOff>
    </xdr:from>
    <xdr:to>
      <xdr:col>15</xdr:col>
      <xdr:colOff>133350</xdr:colOff>
      <xdr:row>43</xdr:row>
      <xdr:rowOff>68834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79011</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108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119380</xdr:rowOff>
    </xdr:from>
    <xdr:to>
      <xdr:col>11</xdr:col>
      <xdr:colOff>82550</xdr:colOff>
      <xdr:row>43</xdr:row>
      <xdr:rowOff>49530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59707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08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100076</xdr:rowOff>
    </xdr:from>
    <xdr:to>
      <xdr:col>7</xdr:col>
      <xdr:colOff>31750</xdr:colOff>
      <xdr:row>43</xdr:row>
      <xdr:rowOff>30226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40403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0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経常経費</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増加</a:t>
          </a:r>
          <a:r>
            <a:rPr kumimoji="1" lang="ja-JP" altLang="en-US" sz="1100" b="0" i="0" baseline="0">
              <a:solidFill>
                <a:schemeClr val="dk1"/>
              </a:solidFill>
              <a:effectLst/>
              <a:latin typeface="+mn-lt"/>
              <a:ea typeface="+mn-ea"/>
              <a:cs typeface="+mn-cs"/>
            </a:rPr>
            <a:t>傾向である</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主</a:t>
          </a:r>
          <a:r>
            <a:rPr kumimoji="1" lang="ja-JP" altLang="ja-JP" sz="1100" b="0" i="0" baseline="0">
              <a:solidFill>
                <a:schemeClr val="dk1"/>
              </a:solidFill>
              <a:effectLst/>
              <a:latin typeface="+mn-lt"/>
              <a:ea typeface="+mn-ea"/>
              <a:cs typeface="+mn-cs"/>
            </a:rPr>
            <a:t>に介護保険・下水道・常備消防に関する一部事務組合への負担金や繰出金、村関係団体への補助費が押上の要因となっている。このほか、</a:t>
          </a:r>
          <a:r>
            <a:rPr kumimoji="1" lang="ja-JP" altLang="en-US" sz="1100" b="0" i="0" baseline="0">
              <a:solidFill>
                <a:schemeClr val="dk1"/>
              </a:solidFill>
              <a:effectLst/>
              <a:latin typeface="+mn-lt"/>
              <a:ea typeface="+mn-ea"/>
              <a:cs typeface="+mn-cs"/>
            </a:rPr>
            <a:t>老朽化による</a:t>
          </a:r>
          <a:r>
            <a:rPr kumimoji="1" lang="ja-JP" altLang="ja-JP" sz="1100" b="0" i="0" baseline="0">
              <a:solidFill>
                <a:schemeClr val="dk1"/>
              </a:solidFill>
              <a:effectLst/>
              <a:latin typeface="+mn-lt"/>
              <a:ea typeface="+mn-ea"/>
              <a:cs typeface="+mn-cs"/>
            </a:rPr>
            <a:t>公共施設維持管理に</a:t>
          </a:r>
          <a:r>
            <a:rPr kumimoji="1" lang="ja-JP" altLang="en-US" sz="1100" b="0" i="0" baseline="0">
              <a:solidFill>
                <a:schemeClr val="dk1"/>
              </a:solidFill>
              <a:effectLst/>
              <a:latin typeface="+mn-lt"/>
              <a:ea typeface="+mn-ea"/>
              <a:cs typeface="+mn-cs"/>
            </a:rPr>
            <a:t>係る修繕料</a:t>
          </a:r>
          <a:r>
            <a:rPr kumimoji="1" lang="ja-JP" altLang="ja-JP" sz="1100" b="0" i="0" baseline="0">
              <a:solidFill>
                <a:schemeClr val="dk1"/>
              </a:solidFill>
              <a:effectLst/>
              <a:latin typeface="+mn-lt"/>
              <a:ea typeface="+mn-ea"/>
              <a:cs typeface="+mn-cs"/>
            </a:rPr>
            <a:t>も年々増加傾向にある。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a:t>
          </a:r>
          <a:r>
            <a:rPr kumimoji="1" lang="ja-JP" altLang="en-US" sz="1100" b="0" i="0" baseline="0">
              <a:solidFill>
                <a:schemeClr val="dk1"/>
              </a:solidFill>
              <a:effectLst/>
              <a:latin typeface="+mn-lt"/>
              <a:ea typeface="+mn-ea"/>
              <a:cs typeface="+mn-cs"/>
            </a:rPr>
            <a:t>物価高騰に伴う</a:t>
          </a:r>
          <a:r>
            <a:rPr kumimoji="1" lang="ja-JP" altLang="ja-JP" sz="1100" b="0" i="0" baseline="0">
              <a:solidFill>
                <a:schemeClr val="dk1"/>
              </a:solidFill>
              <a:effectLst/>
              <a:latin typeface="+mn-lt"/>
              <a:ea typeface="+mn-ea"/>
              <a:cs typeface="+mn-cs"/>
            </a:rPr>
            <a:t>職員人件費</a:t>
          </a:r>
          <a:r>
            <a:rPr kumimoji="1" lang="ja-JP" altLang="en-US" sz="1100" b="0" i="0" baseline="0">
              <a:solidFill>
                <a:schemeClr val="dk1"/>
              </a:solidFill>
              <a:effectLst/>
              <a:latin typeface="+mn-lt"/>
              <a:ea typeface="+mn-ea"/>
              <a:cs typeface="+mn-cs"/>
            </a:rPr>
            <a:t>の増加</a:t>
          </a:r>
          <a:r>
            <a:rPr kumimoji="1" lang="ja-JP" altLang="ja-JP" sz="1100" b="0" i="0" baseline="0">
              <a:solidFill>
                <a:schemeClr val="dk1"/>
              </a:solidFill>
              <a:effectLst/>
              <a:latin typeface="+mn-lt"/>
              <a:ea typeface="+mn-ea"/>
              <a:cs typeface="+mn-cs"/>
            </a:rPr>
            <a:t>や</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人口増と高齢化に伴う各種社会保障経費の増加</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予測されることから、上記補助金・負担金、維持管理に関する経費の抑制が急務である。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13229</xdr:rowOff>
    </xdr:from>
    <xdr:to>
      <xdr:col>23</xdr:col>
      <xdr:colOff>133350</xdr:colOff>
      <xdr:row>64</xdr:row>
      <xdr:rowOff>19262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986029"/>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47943</xdr:rowOff>
    </xdr:from>
    <xdr:to>
      <xdr:col>19</xdr:col>
      <xdr:colOff>133350</xdr:colOff>
      <xdr:row>64</xdr:row>
      <xdr:rowOff>19262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49293"/>
          <a:ext cx="889000" cy="14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74613</xdr:rowOff>
    </xdr:from>
    <xdr:to>
      <xdr:col>15</xdr:col>
      <xdr:colOff>82550</xdr:colOff>
      <xdr:row>63</xdr:row>
      <xdr:rowOff>47943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04513"/>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74613</xdr:rowOff>
    </xdr:from>
    <xdr:to>
      <xdr:col>11</xdr:col>
      <xdr:colOff>31750</xdr:colOff>
      <xdr:row>64</xdr:row>
      <xdr:rowOff>63500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04513"/>
          <a:ext cx="889000" cy="33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133879</xdr:rowOff>
    </xdr:from>
    <xdr:to>
      <xdr:col>23</xdr:col>
      <xdr:colOff>184150</xdr:colOff>
      <xdr:row>64</xdr:row>
      <xdr:rowOff>64029</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3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105956</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0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139912</xdr:rowOff>
    </xdr:from>
    <xdr:to>
      <xdr:col>19</xdr:col>
      <xdr:colOff>184150</xdr:colOff>
      <xdr:row>64</xdr:row>
      <xdr:rowOff>70062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54839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27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168593</xdr:rowOff>
    </xdr:from>
    <xdr:to>
      <xdr:col>15</xdr:col>
      <xdr:colOff>133350</xdr:colOff>
      <xdr:row>63</xdr:row>
      <xdr:rowOff>98743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108920</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567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23813</xdr:rowOff>
    </xdr:from>
    <xdr:to>
      <xdr:col>11</xdr:col>
      <xdr:colOff>82550</xdr:colOff>
      <xdr:row>62</xdr:row>
      <xdr:rowOff>125413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5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12700</xdr:rowOff>
    </xdr:from>
    <xdr:to>
      <xdr:col>7</xdr:col>
      <xdr:colOff>31750</xdr:colOff>
      <xdr:row>64</xdr:row>
      <xdr:rowOff>114300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99077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[318,281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日本一面積が小さく、平坦な平野部に位置していることから、職員数の抑制や効率的な公共施設の配置等が可能であるため、本項目に関する経費は類似団体に比べて少ない。</a:t>
          </a:r>
          <a:endParaRPr lang="ja-JP" altLang="ja-JP" sz="1400">
            <a:effectLst/>
          </a:endParaRPr>
        </a:p>
        <a:p>
          <a:r>
            <a:rPr kumimoji="1" lang="ja-JP" altLang="ja-JP" sz="1100" b="0" i="0" baseline="0">
              <a:solidFill>
                <a:schemeClr val="dk1"/>
              </a:solidFill>
              <a:effectLst/>
              <a:latin typeface="+mn-lt"/>
              <a:ea typeface="+mn-ea"/>
              <a:cs typeface="+mn-cs"/>
            </a:rPr>
            <a:t>　しかしながら、全国平均や県平均と比較すると高水準であり、本村が他自治体と同水準機器の導入をせざるを得ないなどの事情も大きな要因である。今後とも施設維持費、情報システムの共同調達やＲＰＡの導入等、各種経費の低減に努める必要が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18138</xdr:rowOff>
    </xdr:from>
    <xdr:to>
      <xdr:col>23</xdr:col>
      <xdr:colOff>133350</xdr:colOff>
      <xdr:row>81</xdr:row>
      <xdr:rowOff>41219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05588"/>
          <a:ext cx="838200" cy="2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18138</xdr:rowOff>
    </xdr:from>
    <xdr:to>
      <xdr:col>19</xdr:col>
      <xdr:colOff>133350</xdr:colOff>
      <xdr:row>81</xdr:row>
      <xdr:rowOff>22313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3905588"/>
          <a:ext cx="889000" cy="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10136</xdr:rowOff>
    </xdr:from>
    <xdr:to>
      <xdr:col>15</xdr:col>
      <xdr:colOff>82550</xdr:colOff>
      <xdr:row>81</xdr:row>
      <xdr:rowOff>22313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897586"/>
          <a:ext cx="889000" cy="1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10136</xdr:rowOff>
    </xdr:from>
    <xdr:to>
      <xdr:col>11</xdr:col>
      <xdr:colOff>31750</xdr:colOff>
      <xdr:row>81</xdr:row>
      <xdr:rowOff>11072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3897586"/>
          <a:ext cx="889000" cy="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156069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4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161869</xdr:rowOff>
    </xdr:from>
    <xdr:to>
      <xdr:col>23</xdr:col>
      <xdr:colOff>184150</xdr:colOff>
      <xdr:row>81</xdr:row>
      <xdr:rowOff>92019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87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83146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799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138788</xdr:rowOff>
    </xdr:from>
    <xdr:to>
      <xdr:col>19</xdr:col>
      <xdr:colOff>184150</xdr:colOff>
      <xdr:row>81</xdr:row>
      <xdr:rowOff>68938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85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79115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23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142963</xdr:rowOff>
    </xdr:from>
    <xdr:to>
      <xdr:col>15</xdr:col>
      <xdr:colOff>133350</xdr:colOff>
      <xdr:row>81</xdr:row>
      <xdr:rowOff>73113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85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83290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2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130786</xdr:rowOff>
    </xdr:from>
    <xdr:to>
      <xdr:col>11</xdr:col>
      <xdr:colOff>82550</xdr:colOff>
      <xdr:row>81</xdr:row>
      <xdr:rowOff>60936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4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71113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15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131722</xdr:rowOff>
    </xdr:from>
    <xdr:to>
      <xdr:col>7</xdr:col>
      <xdr:colOff>31750</xdr:colOff>
      <xdr:row>81</xdr:row>
      <xdr:rowOff>61872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4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72049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16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今後とも人件費の抑制と各種手当の見直し等を通じて、一層の適正化を図る。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116205</xdr:rowOff>
    </xdr:from>
    <xdr:to>
      <xdr:col>81</xdr:col>
      <xdr:colOff>44450</xdr:colOff>
      <xdr:row>85</xdr:row>
      <xdr:rowOff>122238</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689455"/>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116205</xdr:rowOff>
    </xdr:from>
    <xdr:to>
      <xdr:col>77</xdr:col>
      <xdr:colOff>44450</xdr:colOff>
      <xdr:row>85</xdr:row>
      <xdr:rowOff>170498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689455"/>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86043</xdr:rowOff>
    </xdr:from>
    <xdr:to>
      <xdr:col>72</xdr:col>
      <xdr:colOff>203200</xdr:colOff>
      <xdr:row>85</xdr:row>
      <xdr:rowOff>170498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659293"/>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154939</xdr:rowOff>
    </xdr:from>
    <xdr:to>
      <xdr:col>68</xdr:col>
      <xdr:colOff>152400</xdr:colOff>
      <xdr:row>85</xdr:row>
      <xdr:rowOff>86043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556739"/>
          <a:ext cx="889000" cy="10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86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71438</xdr:rowOff>
    </xdr:from>
    <xdr:to>
      <xdr:col>81</xdr:col>
      <xdr:colOff>95250</xdr:colOff>
      <xdr:row>86</xdr:row>
      <xdr:rowOff>1588</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64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87965</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48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65405</xdr:rowOff>
    </xdr:from>
    <xdr:to>
      <xdr:col>77</xdr:col>
      <xdr:colOff>95250</xdr:colOff>
      <xdr:row>85</xdr:row>
      <xdr:rowOff>167005</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5732</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407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119698</xdr:rowOff>
    </xdr:from>
    <xdr:to>
      <xdr:col>73</xdr:col>
      <xdr:colOff>44450</xdr:colOff>
      <xdr:row>86</xdr:row>
      <xdr:rowOff>49848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69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60025</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461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35243</xdr:rowOff>
    </xdr:from>
    <xdr:to>
      <xdr:col>68</xdr:col>
      <xdr:colOff>203200</xdr:colOff>
      <xdr:row>85</xdr:row>
      <xdr:rowOff>136843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60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147020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377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104139</xdr:rowOff>
    </xdr:from>
    <xdr:to>
      <xdr:col>64</xdr:col>
      <xdr:colOff>152400</xdr:colOff>
      <xdr:row>85</xdr:row>
      <xdr:rowOff>34289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44466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2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日本一面積が小さい自治体であることや、平野部に位置していることから、職員数が少ない。今後とも引続き、適切な定員管理に努める。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86668</xdr:rowOff>
    </xdr:from>
    <xdr:to>
      <xdr:col>81</xdr:col>
      <xdr:colOff>44450</xdr:colOff>
      <xdr:row>58</xdr:row>
      <xdr:rowOff>89656</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030768"/>
          <a:ext cx="838200" cy="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86668</xdr:rowOff>
    </xdr:from>
    <xdr:to>
      <xdr:col>77</xdr:col>
      <xdr:colOff>44450</xdr:colOff>
      <xdr:row>58</xdr:row>
      <xdr:rowOff>87473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5290800" y="10030768"/>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83910</xdr:rowOff>
    </xdr:from>
    <xdr:to>
      <xdr:col>72</xdr:col>
      <xdr:colOff>203200</xdr:colOff>
      <xdr:row>58</xdr:row>
      <xdr:rowOff>87473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028010"/>
          <a:ext cx="889000" cy="3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83910</xdr:rowOff>
    </xdr:from>
    <xdr:to>
      <xdr:col>68</xdr:col>
      <xdr:colOff>152400</xdr:colOff>
      <xdr:row>58</xdr:row>
      <xdr:rowOff>85749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3512800" y="10028010"/>
          <a:ext cx="889000" cy="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135448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5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38856</xdr:rowOff>
    </xdr:from>
    <xdr:to>
      <xdr:col>81</xdr:col>
      <xdr:colOff>95250</xdr:colOff>
      <xdr:row>58</xdr:row>
      <xdr:rowOff>140456</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9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131583</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0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35868</xdr:rowOff>
    </xdr:from>
    <xdr:to>
      <xdr:col>77</xdr:col>
      <xdr:colOff>95250</xdr:colOff>
      <xdr:row>58</xdr:row>
      <xdr:rowOff>137468</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997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147645</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748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36673</xdr:rowOff>
    </xdr:from>
    <xdr:to>
      <xdr:col>73</xdr:col>
      <xdr:colOff>44450</xdr:colOff>
      <xdr:row>58</xdr:row>
      <xdr:rowOff>138273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998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148450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749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33110</xdr:rowOff>
    </xdr:from>
    <xdr:to>
      <xdr:col>68</xdr:col>
      <xdr:colOff>203200</xdr:colOff>
      <xdr:row>58</xdr:row>
      <xdr:rowOff>134710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997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144887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74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34949</xdr:rowOff>
    </xdr:from>
    <xdr:to>
      <xdr:col>64</xdr:col>
      <xdr:colOff>152400</xdr:colOff>
      <xdr:row>58</xdr:row>
      <xdr:rowOff>136549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997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146726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747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令和元年度公共事業等債や令和２年度臨時財政対策債</a:t>
          </a:r>
          <a:r>
            <a:rPr kumimoji="1" lang="ja-JP" altLang="ja-JP" sz="1100" b="0" i="0" baseline="0">
              <a:solidFill>
                <a:schemeClr val="dk1"/>
              </a:solidFill>
              <a:effectLst/>
              <a:latin typeface="+mn-lt"/>
              <a:ea typeface="+mn-ea"/>
              <a:cs typeface="+mn-cs"/>
            </a:rPr>
            <a:t>に係る</a:t>
          </a:r>
          <a:r>
            <a:rPr kumimoji="1" lang="ja-JP" altLang="en-US" sz="1100" b="0" i="0" baseline="0">
              <a:solidFill>
                <a:schemeClr val="dk1"/>
              </a:solidFill>
              <a:effectLst/>
              <a:latin typeface="+mn-lt"/>
              <a:ea typeface="+mn-ea"/>
              <a:cs typeface="+mn-cs"/>
            </a:rPr>
            <a:t>元利</a:t>
          </a:r>
          <a:r>
            <a:rPr kumimoji="1" lang="ja-JP" altLang="ja-JP" sz="1100" b="0" i="0" baseline="0">
              <a:solidFill>
                <a:schemeClr val="dk1"/>
              </a:solidFill>
              <a:effectLst/>
              <a:latin typeface="+mn-lt"/>
              <a:ea typeface="+mn-ea"/>
              <a:cs typeface="+mn-cs"/>
            </a:rPr>
            <a:t>償還が開始</a:t>
          </a:r>
          <a:r>
            <a:rPr kumimoji="1" lang="ja-JP" altLang="en-US" sz="1100" b="0" i="0" baseline="0">
              <a:solidFill>
                <a:schemeClr val="dk1"/>
              </a:solidFill>
              <a:effectLst/>
              <a:latin typeface="+mn-lt"/>
              <a:ea typeface="+mn-ea"/>
              <a:cs typeface="+mn-cs"/>
            </a:rPr>
            <a:t>し</a:t>
          </a:r>
          <a:r>
            <a:rPr kumimoji="1" lang="ja-JP" altLang="ja-JP" sz="1100" b="0" i="0" baseline="0">
              <a:solidFill>
                <a:schemeClr val="dk1"/>
              </a:solidFill>
              <a:effectLst/>
              <a:latin typeface="+mn-lt"/>
              <a:ea typeface="+mn-ea"/>
              <a:cs typeface="+mn-cs"/>
            </a:rPr>
            <a:t>た</a:t>
          </a:r>
          <a:r>
            <a:rPr kumimoji="1" lang="ja-JP" altLang="en-US" sz="1100" b="0" i="0" baseline="0">
              <a:solidFill>
                <a:schemeClr val="dk1"/>
              </a:solidFill>
              <a:effectLst/>
              <a:latin typeface="+mn-lt"/>
              <a:ea typeface="+mn-ea"/>
              <a:cs typeface="+mn-cs"/>
            </a:rPr>
            <a:t>ものの中新川広域行政事務組合下水道事業に係る元利償還が進んでいるため</a:t>
          </a:r>
          <a:r>
            <a:rPr kumimoji="1" lang="ja-JP" altLang="ja-JP" sz="1100" b="0" i="0" baseline="0">
              <a:solidFill>
                <a:schemeClr val="dk1"/>
              </a:solidFill>
              <a:effectLst/>
              <a:latin typeface="+mn-lt"/>
              <a:ea typeface="+mn-ea"/>
              <a:cs typeface="+mn-cs"/>
            </a:rPr>
            <a:t>、実質公債費比率</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０</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％減少。</a:t>
          </a:r>
          <a:endParaRPr lang="ja-JP" altLang="ja-JP" sz="1400">
            <a:effectLst/>
          </a:endParaRPr>
        </a:p>
        <a:p>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年度元利償還金は１７</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万円であり、今後も同水準で推移するものと見込んでいる。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49530</xdr:rowOff>
    </xdr:from>
    <xdr:to>
      <xdr:col>81</xdr:col>
      <xdr:colOff>44450</xdr:colOff>
      <xdr:row>42</xdr:row>
      <xdr:rowOff>89746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725043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89746</xdr:rowOff>
    </xdr:from>
    <xdr:to>
      <xdr:col>77</xdr:col>
      <xdr:colOff>44450</xdr:colOff>
      <xdr:row>42</xdr:row>
      <xdr:rowOff>154094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7290646"/>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154094</xdr:rowOff>
    </xdr:from>
    <xdr:to>
      <xdr:col>72</xdr:col>
      <xdr:colOff>203200</xdr:colOff>
      <xdr:row>43</xdr:row>
      <xdr:rowOff>38946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7354994"/>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38946</xdr:rowOff>
    </xdr:from>
    <xdr:to>
      <xdr:col>68</xdr:col>
      <xdr:colOff>152400</xdr:colOff>
      <xdr:row>43</xdr:row>
      <xdr:rowOff>103294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411296"/>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170180</xdr:rowOff>
    </xdr:from>
    <xdr:to>
      <xdr:col>81</xdr:col>
      <xdr:colOff>95250</xdr:colOff>
      <xdr:row>42</xdr:row>
      <xdr:rowOff>100330</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142257</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17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38946</xdr:rowOff>
    </xdr:from>
    <xdr:to>
      <xdr:col>77</xdr:col>
      <xdr:colOff>95250</xdr:colOff>
      <xdr:row>42</xdr:row>
      <xdr:rowOff>140546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125323</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326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103294</xdr:rowOff>
    </xdr:from>
    <xdr:to>
      <xdr:col>73</xdr:col>
      <xdr:colOff>44450</xdr:colOff>
      <xdr:row>43</xdr:row>
      <xdr:rowOff>33444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18221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159596</xdr:rowOff>
    </xdr:from>
    <xdr:to>
      <xdr:col>68</xdr:col>
      <xdr:colOff>203200</xdr:colOff>
      <xdr:row>43</xdr:row>
      <xdr:rowOff>89746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36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74523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446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52494</xdr:rowOff>
    </xdr:from>
    <xdr:to>
      <xdr:col>64</xdr:col>
      <xdr:colOff>152400</xdr:colOff>
      <xdr:row>43</xdr:row>
      <xdr:rowOff>154094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138871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51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地方債残高は令和３年度の１</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９８０百万円をピークに減少傾向であり、令和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年度末で１</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７</a:t>
          </a:r>
          <a:r>
            <a:rPr kumimoji="1" lang="ja-JP" altLang="en-US" sz="1100" b="0" i="0" baseline="0">
              <a:solidFill>
                <a:schemeClr val="dk1"/>
              </a:solidFill>
              <a:effectLst/>
              <a:latin typeface="+mn-lt"/>
              <a:ea typeface="+mn-ea"/>
              <a:cs typeface="+mn-cs"/>
            </a:rPr>
            <a:t>１５</a:t>
          </a:r>
          <a:r>
            <a:rPr kumimoji="1" lang="ja-JP" altLang="ja-JP" sz="1100" b="0" i="0" baseline="0">
              <a:solidFill>
                <a:schemeClr val="dk1"/>
              </a:solidFill>
              <a:effectLst/>
              <a:latin typeface="+mn-lt"/>
              <a:ea typeface="+mn-ea"/>
              <a:cs typeface="+mn-cs"/>
            </a:rPr>
            <a:t>百万円となっている。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大規模な新規事業は終了したが、今後は既存施設の長寿命化や維持管理費が見込まれることから同水準での推移が見込まれる。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6435</xdr:rowOff>
    </xdr:from>
    <xdr:to>
      <xdr:col>81</xdr:col>
      <xdr:colOff>44450</xdr:colOff>
      <xdr:row>15</xdr:row>
      <xdr:rowOff>157649</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6179800" y="2578185"/>
          <a:ext cx="838200" cy="15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157649</xdr:rowOff>
    </xdr:from>
    <xdr:to>
      <xdr:col>77</xdr:col>
      <xdr:colOff>44450</xdr:colOff>
      <xdr:row>16</xdr:row>
      <xdr:rowOff>118914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5290800" y="2729399"/>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118914</xdr:rowOff>
    </xdr:from>
    <xdr:to>
      <xdr:col>72</xdr:col>
      <xdr:colOff>203200</xdr:colOff>
      <xdr:row>17</xdr:row>
      <xdr:rowOff>51223</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4401800" y="2862114"/>
          <a:ext cx="889000" cy="10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51223</xdr:rowOff>
    </xdr:from>
    <xdr:to>
      <xdr:col>68</xdr:col>
      <xdr:colOff>152400</xdr:colOff>
      <xdr:row>18</xdr:row>
      <xdr:rowOff>127508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3512800" y="2965873"/>
          <a:ext cx="889000" cy="24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127085</xdr:rowOff>
    </xdr:from>
    <xdr:to>
      <xdr:col>81</xdr:col>
      <xdr:colOff>95250</xdr:colOff>
      <xdr:row>15</xdr:row>
      <xdr:rowOff>57235</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967200" y="252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99162</xdr:rowOff>
    </xdr:from>
    <xdr:ext cx="762000" cy="259045"/>
    <xdr:sp macro="" textlink="">
      <xdr:nvSpPr>
        <xdr:cNvPr id="456" name="将来負担の状況該当値テキスト">
          <a:extLst>
            <a:ext uri="{FF2B5EF4-FFF2-40B4-BE49-F238E27FC236}">
              <a16:creationId xmlns:a16="http://schemas.microsoft.com/office/drawing/2014/main" id="{00000000-0008-0000-0300-0000C8010000}"/>
            </a:ext>
          </a:extLst>
        </xdr:cNvPr>
        <xdr:cNvSpPr txBox="1"/>
      </xdr:nvSpPr>
      <xdr:spPr>
        <a:xfrm>
          <a:off x="17106900" y="249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106849</xdr:rowOff>
    </xdr:from>
    <xdr:to>
      <xdr:col>77</xdr:col>
      <xdr:colOff>95250</xdr:colOff>
      <xdr:row>16</xdr:row>
      <xdr:rowOff>36999</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129000" y="267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21776</xdr:rowOff>
    </xdr:from>
    <xdr:ext cx="7366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798800" y="27649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68114</xdr:rowOff>
    </xdr:from>
    <xdr:to>
      <xdr:col>73</xdr:col>
      <xdr:colOff>44450</xdr:colOff>
      <xdr:row>16</xdr:row>
      <xdr:rowOff>169714</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5240000" y="281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154491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897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423</xdr:rowOff>
    </xdr:from>
    <xdr:to>
      <xdr:col>68</xdr:col>
      <xdr:colOff>203200</xdr:colOff>
      <xdr:row>17</xdr:row>
      <xdr:rowOff>102023</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91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86800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300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76708</xdr:rowOff>
    </xdr:from>
    <xdr:to>
      <xdr:col>64</xdr:col>
      <xdr:colOff>152400</xdr:colOff>
      <xdr:row>19</xdr:row>
      <xdr:rowOff>6858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316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163085</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324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富山県舟橋村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3,313
3,254
3.47
2,293,659
2,089,612
184,062
1,448,546
1,714,811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前述の要因に加え、介護保険や下水道事業等は一部事務組合で実施しているため、人件費は類似団体平均を下回っているが、令和４年１月１日現在の職員の平均年齢が４０</a:t>
          </a:r>
          <a:r>
            <a:rPr kumimoji="1" lang="ja-JP" altLang="en-US" sz="1100" b="0" i="0" baseline="0">
              <a:solidFill>
                <a:schemeClr val="dk1"/>
              </a:solidFill>
              <a:effectLst/>
              <a:latin typeface="+mn-lt"/>
              <a:ea typeface="+mn-ea"/>
              <a:cs typeface="+mn-cs"/>
            </a:rPr>
            <a:t>．９</a:t>
          </a:r>
          <a:r>
            <a:rPr kumimoji="1" lang="ja-JP" altLang="ja-JP" sz="1100" b="0" i="0" baseline="0">
              <a:solidFill>
                <a:schemeClr val="dk1"/>
              </a:solidFill>
              <a:effectLst/>
              <a:latin typeface="+mn-lt"/>
              <a:ea typeface="+mn-ea"/>
              <a:cs typeface="+mn-cs"/>
            </a:rPr>
            <a:t>歳であるなど、今後</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継続的に人件費が増加することが予想される。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66040</xdr:rowOff>
    </xdr:from>
    <xdr:to>
      <xdr:col>24</xdr:col>
      <xdr:colOff>25400</xdr:colOff>
      <xdr:row>35</xdr:row>
      <xdr:rowOff>153670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66790"/>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58420</xdr:rowOff>
    </xdr:from>
    <xdr:to>
      <xdr:col>19</xdr:col>
      <xdr:colOff>187325</xdr:colOff>
      <xdr:row>35</xdr:row>
      <xdr:rowOff>66040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591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165100</xdr:rowOff>
    </xdr:from>
    <xdr:to>
      <xdr:col>15</xdr:col>
      <xdr:colOff>98425</xdr:colOff>
      <xdr:row>35</xdr:row>
      <xdr:rowOff>58420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944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165100</xdr:rowOff>
    </xdr:from>
    <xdr:to>
      <xdr:col>11</xdr:col>
      <xdr:colOff>9525</xdr:colOff>
      <xdr:row>36</xdr:row>
      <xdr:rowOff>24130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9440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102870</xdr:rowOff>
    </xdr:from>
    <xdr:to>
      <xdr:col>24</xdr:col>
      <xdr:colOff>76200</xdr:colOff>
      <xdr:row>36</xdr:row>
      <xdr:rowOff>33020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119397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15240</xdr:rowOff>
    </xdr:from>
    <xdr:to>
      <xdr:col>20</xdr:col>
      <xdr:colOff>38100</xdr:colOff>
      <xdr:row>35</xdr:row>
      <xdr:rowOff>116840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1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127017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84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7620</xdr:rowOff>
    </xdr:from>
    <xdr:to>
      <xdr:col>15</xdr:col>
      <xdr:colOff>149225</xdr:colOff>
      <xdr:row>35</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119397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77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114300</xdr:rowOff>
    </xdr:from>
    <xdr:to>
      <xdr:col>11</xdr:col>
      <xdr:colOff>60325</xdr:colOff>
      <xdr:row>35</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54627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144780</xdr:rowOff>
    </xdr:from>
    <xdr:to>
      <xdr:col>6</xdr:col>
      <xdr:colOff>171450</xdr:colOff>
      <xdr:row>36</xdr:row>
      <xdr:rowOff>74930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85107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主に標準準拠</a:t>
          </a:r>
          <a:r>
            <a:rPr kumimoji="1" lang="ja-JP" altLang="ja-JP" sz="1100" b="0" i="0" baseline="0">
              <a:solidFill>
                <a:schemeClr val="dk1"/>
              </a:solidFill>
              <a:effectLst/>
              <a:latin typeface="+mn-lt"/>
              <a:ea typeface="+mn-ea"/>
              <a:cs typeface="+mn-cs"/>
            </a:rPr>
            <a:t>システム</a:t>
          </a:r>
          <a:r>
            <a:rPr kumimoji="1" lang="ja-JP" altLang="en-US" sz="1100" b="0" i="0" baseline="0">
              <a:solidFill>
                <a:schemeClr val="dk1"/>
              </a:solidFill>
              <a:effectLst/>
              <a:latin typeface="+mn-lt"/>
              <a:ea typeface="+mn-ea"/>
              <a:cs typeface="+mn-cs"/>
            </a:rPr>
            <a:t>移行作業の実施や庁内システム用ＰＣ端末の更新、サーバの更新等</a:t>
          </a:r>
          <a:r>
            <a:rPr kumimoji="1" lang="ja-JP" altLang="ja-JP" sz="1100" b="0" i="0" baseline="0">
              <a:solidFill>
                <a:schemeClr val="dk1"/>
              </a:solidFill>
              <a:effectLst/>
              <a:latin typeface="+mn-lt"/>
              <a:ea typeface="+mn-ea"/>
              <a:cs typeface="+mn-cs"/>
            </a:rPr>
            <a:t>により</a:t>
          </a:r>
          <a:r>
            <a:rPr kumimoji="1" lang="ja-JP" altLang="en-US" sz="1100" b="0" i="0" baseline="0">
              <a:solidFill>
                <a:schemeClr val="dk1"/>
              </a:solidFill>
              <a:effectLst/>
              <a:latin typeface="+mn-lt"/>
              <a:ea typeface="+mn-ea"/>
              <a:cs typeface="+mn-cs"/>
            </a:rPr>
            <a:t>増加。光熱水費等も増加しており、</a:t>
          </a:r>
          <a:r>
            <a:rPr kumimoji="1" lang="ja-JP" altLang="ja-JP" sz="1100" b="0" i="0" baseline="0">
              <a:solidFill>
                <a:schemeClr val="dk1"/>
              </a:solidFill>
              <a:effectLst/>
              <a:latin typeface="+mn-lt"/>
              <a:ea typeface="+mn-ea"/>
              <a:cs typeface="+mn-cs"/>
            </a:rPr>
            <a:t>経常的な物件費が年々増加傾向にある。今後も、情報システムの共同調達やＲＰＡの導入等を一層推進させるなど、費用の抑制に向けた取り組みが必要である</a:t>
          </a:r>
          <a:r>
            <a:rPr kumimoji="1" lang="ja-JP" altLang="en-US" sz="1100" b="0" i="0" baseline="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21</xdr:row>
      <xdr:rowOff>14986</xdr:rowOff>
    </xdr:from>
    <xdr:to>
      <xdr:col>82</xdr:col>
      <xdr:colOff>107950</xdr:colOff>
      <xdr:row>21</xdr:row>
      <xdr:rowOff>101854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61543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12700</xdr:rowOff>
    </xdr:from>
    <xdr:to>
      <xdr:col>78</xdr:col>
      <xdr:colOff>69850</xdr:colOff>
      <xdr:row>21</xdr:row>
      <xdr:rowOff>14986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44170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10414</xdr:rowOff>
    </xdr:from>
    <xdr:to>
      <xdr:col>73</xdr:col>
      <xdr:colOff>180975</xdr:colOff>
      <xdr:row>20</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267964"/>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127000</xdr:rowOff>
    </xdr:from>
    <xdr:to>
      <xdr:col>69</xdr:col>
      <xdr:colOff>92075</xdr:colOff>
      <xdr:row>19</xdr:row>
      <xdr:rowOff>10414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21310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21</xdr:row>
      <xdr:rowOff>51054</xdr:rowOff>
    </xdr:from>
    <xdr:to>
      <xdr:col>82</xdr:col>
      <xdr:colOff>158750</xdr:colOff>
      <xdr:row>21</xdr:row>
      <xdr:rowOff>152654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65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131081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56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135636</xdr:rowOff>
    </xdr:from>
    <xdr:to>
      <xdr:col>78</xdr:col>
      <xdr:colOff>120650</xdr:colOff>
      <xdr:row>21</xdr:row>
      <xdr:rowOff>65786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56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50563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651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133350</xdr:rowOff>
    </xdr:from>
    <xdr:to>
      <xdr:col>74</xdr:col>
      <xdr:colOff>31750</xdr:colOff>
      <xdr:row>20</xdr:row>
      <xdr:rowOff>63500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3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48277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47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131064</xdr:rowOff>
    </xdr:from>
    <xdr:to>
      <xdr:col>69</xdr:col>
      <xdr:colOff>142875</xdr:colOff>
      <xdr:row>19</xdr:row>
      <xdr:rowOff>61214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21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45991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30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76200</xdr:rowOff>
    </xdr:from>
    <xdr:to>
      <xdr:col>65</xdr:col>
      <xdr:colOff>53975</xdr:colOff>
      <xdr:row>19</xdr:row>
      <xdr:rowOff>6350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162577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経常収支比率としては人件費及び物件費の割合が大幅に増加しているため扶助費の割合は減少しているが、額としては</a:t>
          </a:r>
          <a:r>
            <a:rPr kumimoji="1" lang="ja-JP" altLang="ja-JP" sz="1100" b="0" i="0" baseline="0">
              <a:solidFill>
                <a:schemeClr val="dk1"/>
              </a:solidFill>
              <a:effectLst/>
              <a:latin typeface="+mn-lt"/>
              <a:ea typeface="+mn-ea"/>
              <a:cs typeface="+mn-cs"/>
            </a:rPr>
            <a:t>子</a:t>
          </a:r>
          <a:r>
            <a:rPr kumimoji="1" lang="ja-JP" altLang="en-US" sz="1100" b="0" i="0" baseline="0">
              <a:solidFill>
                <a:schemeClr val="dk1"/>
              </a:solidFill>
              <a:effectLst/>
              <a:latin typeface="+mn-lt"/>
              <a:ea typeface="+mn-ea"/>
              <a:cs typeface="+mn-cs"/>
            </a:rPr>
            <a:t>ども</a:t>
          </a:r>
          <a:r>
            <a:rPr kumimoji="1" lang="ja-JP" altLang="ja-JP" sz="1100" b="0" i="0" baseline="0">
              <a:solidFill>
                <a:schemeClr val="dk1"/>
              </a:solidFill>
              <a:effectLst/>
              <a:latin typeface="+mn-lt"/>
              <a:ea typeface="+mn-ea"/>
              <a:cs typeface="+mn-cs"/>
            </a:rPr>
            <a:t>の増加に伴う教育保育給付費の増等により扶助費</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増加し</a:t>
          </a:r>
          <a:r>
            <a:rPr kumimoji="1" lang="ja-JP" altLang="en-US" sz="1100" b="0" i="0" baseline="0">
              <a:solidFill>
                <a:schemeClr val="dk1"/>
              </a:solidFill>
              <a:effectLst/>
              <a:latin typeface="+mn-lt"/>
              <a:ea typeface="+mn-ea"/>
              <a:cs typeface="+mn-cs"/>
            </a:rPr>
            <a:t>ている</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また、</a:t>
          </a:r>
          <a:r>
            <a:rPr kumimoji="1" lang="ja-JP" altLang="ja-JP" sz="1100" b="0" i="0" baseline="0">
              <a:solidFill>
                <a:schemeClr val="dk1"/>
              </a:solidFill>
              <a:effectLst/>
              <a:latin typeface="+mn-lt"/>
              <a:ea typeface="+mn-ea"/>
              <a:cs typeface="+mn-cs"/>
            </a:rPr>
            <a:t>各種社会保障制度の拡充や本村独自の福祉制度の拡大</a:t>
          </a:r>
          <a:r>
            <a:rPr kumimoji="1" lang="ja-JP" altLang="en-US" sz="1100" b="0" i="0" baseline="0">
              <a:solidFill>
                <a:schemeClr val="dk1"/>
              </a:solidFill>
              <a:effectLst/>
              <a:latin typeface="+mn-lt"/>
              <a:ea typeface="+mn-ea"/>
              <a:cs typeface="+mn-cs"/>
            </a:rPr>
            <a:t>等により</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額は</a:t>
          </a:r>
          <a:r>
            <a:rPr kumimoji="1" lang="ja-JP" altLang="ja-JP" sz="1100" b="0" i="0" baseline="0">
              <a:solidFill>
                <a:schemeClr val="dk1"/>
              </a:solidFill>
              <a:effectLst/>
              <a:latin typeface="+mn-lt"/>
              <a:ea typeface="+mn-ea"/>
              <a:cs typeface="+mn-cs"/>
            </a:rPr>
            <a:t>増加</a:t>
          </a:r>
          <a:r>
            <a:rPr kumimoji="1" lang="ja-JP" altLang="en-US" sz="1100" b="0" i="0" baseline="0">
              <a:solidFill>
                <a:schemeClr val="dk1"/>
              </a:solidFill>
              <a:effectLst/>
              <a:latin typeface="+mn-lt"/>
              <a:ea typeface="+mn-ea"/>
              <a:cs typeface="+mn-cs"/>
            </a:rPr>
            <a:t>傾向にある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今後は、村単独制度の見直し等を図り、費用対効果を見極めながら低減を図る必要がある。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37193</xdr:rowOff>
    </xdr:from>
    <xdr:to>
      <xdr:col>24</xdr:col>
      <xdr:colOff>25400</xdr:colOff>
      <xdr:row>58</xdr:row>
      <xdr:rowOff>78015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809843"/>
          <a:ext cx="8382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110672</xdr:rowOff>
    </xdr:from>
    <xdr:to>
      <xdr:col>19</xdr:col>
      <xdr:colOff>187325</xdr:colOff>
      <xdr:row>58</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026072"/>
          <a:ext cx="889000" cy="99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110672</xdr:rowOff>
    </xdr:from>
    <xdr:to>
      <xdr:col>15</xdr:col>
      <xdr:colOff>98425</xdr:colOff>
      <xdr:row>54</xdr:row>
      <xdr:rowOff>78015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026072"/>
          <a:ext cx="8890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58</xdr:row>
      <xdr:rowOff>110672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36315"/>
          <a:ext cx="889000" cy="71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157843</xdr:rowOff>
    </xdr:from>
    <xdr:to>
      <xdr:col>24</xdr:col>
      <xdr:colOff>76200</xdr:colOff>
      <xdr:row>57</xdr:row>
      <xdr:rowOff>87993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129920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27215</xdr:rowOff>
    </xdr:from>
    <xdr:to>
      <xdr:col>20</xdr:col>
      <xdr:colOff>38100</xdr:colOff>
      <xdr:row>58</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113592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057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59872</xdr:rowOff>
    </xdr:from>
    <xdr:to>
      <xdr:col>15</xdr:col>
      <xdr:colOff>149225</xdr:colOff>
      <xdr:row>52</xdr:row>
      <xdr:rowOff>161472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897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199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74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27215</xdr:rowOff>
    </xdr:from>
    <xdr:to>
      <xdr:col>11</xdr:col>
      <xdr:colOff>60325</xdr:colOff>
      <xdr:row>54</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138992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59872</xdr:rowOff>
    </xdr:from>
    <xdr:to>
      <xdr:col>6</xdr:col>
      <xdr:colOff>171450</xdr:colOff>
      <xdr:row>58</xdr:row>
      <xdr:rowOff>161472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146249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経常収支比率としては人件費及び物件費の割合が大幅に増加しているため</a:t>
          </a:r>
          <a:r>
            <a:rPr kumimoji="1" lang="ja-JP" altLang="en-US" sz="1100" b="0" i="0" baseline="0">
              <a:solidFill>
                <a:schemeClr val="dk1"/>
              </a:solidFill>
              <a:effectLst/>
              <a:latin typeface="+mn-lt"/>
              <a:ea typeface="+mn-ea"/>
              <a:cs typeface="+mn-cs"/>
            </a:rPr>
            <a:t>、その他</a:t>
          </a:r>
          <a:r>
            <a:rPr kumimoji="1" lang="ja-JP" altLang="ja-JP" sz="1100" b="0" i="0" baseline="0">
              <a:solidFill>
                <a:schemeClr val="dk1"/>
              </a:solidFill>
              <a:effectLst/>
              <a:latin typeface="+mn-lt"/>
              <a:ea typeface="+mn-ea"/>
              <a:cs typeface="+mn-cs"/>
            </a:rPr>
            <a:t>の割合は減少してい</a:t>
          </a:r>
          <a:r>
            <a:rPr kumimoji="1" lang="ja-JP" altLang="en-US" sz="1100" b="0" i="0" baseline="0">
              <a:solidFill>
                <a:schemeClr val="dk1"/>
              </a:solidFill>
              <a:effectLst/>
              <a:latin typeface="+mn-lt"/>
              <a:ea typeface="+mn-ea"/>
              <a:cs typeface="+mn-cs"/>
            </a:rPr>
            <a:t>る。しかし</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額としては国民健康保険事業</a:t>
          </a:r>
          <a:r>
            <a:rPr kumimoji="1" lang="ja-JP" altLang="ja-JP" sz="1100" b="0" i="0" baseline="0">
              <a:solidFill>
                <a:schemeClr val="dk1"/>
              </a:solidFill>
              <a:effectLst/>
              <a:latin typeface="+mn-lt"/>
              <a:ea typeface="+mn-ea"/>
              <a:cs typeface="+mn-cs"/>
            </a:rPr>
            <a:t>特別会計への繰出金</a:t>
          </a:r>
          <a:r>
            <a:rPr kumimoji="1" lang="ja-JP" altLang="en-US" sz="1100" b="0" i="0" baseline="0">
              <a:solidFill>
                <a:schemeClr val="dk1"/>
              </a:solidFill>
              <a:effectLst/>
              <a:latin typeface="+mn-lt"/>
              <a:ea typeface="+mn-ea"/>
              <a:cs typeface="+mn-cs"/>
            </a:rPr>
            <a:t>が２</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８</a:t>
          </a:r>
          <a:r>
            <a:rPr kumimoji="1" lang="ja-JP" altLang="ja-JP" sz="1100" b="0" i="0" baseline="0">
              <a:solidFill>
                <a:schemeClr val="dk1"/>
              </a:solidFill>
              <a:effectLst/>
              <a:latin typeface="+mn-lt"/>
              <a:ea typeface="+mn-ea"/>
              <a:cs typeface="+mn-cs"/>
            </a:rPr>
            <a:t>％減と</a:t>
          </a:r>
          <a:r>
            <a:rPr kumimoji="1" lang="ja-JP" altLang="en-US" sz="1100" b="0" i="0" baseline="0">
              <a:solidFill>
                <a:schemeClr val="dk1"/>
              </a:solidFill>
              <a:effectLst/>
              <a:latin typeface="+mn-lt"/>
              <a:ea typeface="+mn-ea"/>
              <a:cs typeface="+mn-cs"/>
            </a:rPr>
            <a:t>なっているものの、介護保険事業に係る繰出金が６</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３％増となったため、繰出金全体では２</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３％増となっている。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　今後</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医療費増加による国民健康保険事業・後期高齢者医療事業</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、施設老朽化に係る簡易水道事業への繰出金の増が見込まれることから、効果的な保険事業運営や施設の適切な維持管理に努める必要がある。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140716</xdr:rowOff>
    </xdr:from>
    <xdr:to>
      <xdr:col>82</xdr:col>
      <xdr:colOff>107950</xdr:colOff>
      <xdr:row>57</xdr:row>
      <xdr:rowOff>33274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74191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33274</xdr:rowOff>
    </xdr:from>
    <xdr:to>
      <xdr:col>78</xdr:col>
      <xdr:colOff>69850</xdr:colOff>
      <xdr:row>57</xdr:row>
      <xdr:rowOff>42418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98059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42418</xdr:rowOff>
    </xdr:from>
    <xdr:to>
      <xdr:col>73</xdr:col>
      <xdr:colOff>180975</xdr:colOff>
      <xdr:row>57</xdr:row>
      <xdr:rowOff>78994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98150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78994</xdr:rowOff>
    </xdr:from>
    <xdr:to>
      <xdr:col>69</xdr:col>
      <xdr:colOff>92075</xdr:colOff>
      <xdr:row>61</xdr:row>
      <xdr:rowOff>24130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9851644"/>
          <a:ext cx="889000" cy="63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25671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79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89916</xdr:rowOff>
    </xdr:from>
    <xdr:to>
      <xdr:col>82</xdr:col>
      <xdr:colOff>158750</xdr:colOff>
      <xdr:row>57</xdr:row>
      <xdr:rowOff>20066</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106443</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53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153924</xdr:rowOff>
    </xdr:from>
    <xdr:to>
      <xdr:col>78</xdr:col>
      <xdr:colOff>120650</xdr:colOff>
      <xdr:row>57</xdr:row>
      <xdr:rowOff>84074</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94251</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524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163068</xdr:rowOff>
    </xdr:from>
    <xdr:to>
      <xdr:col>74</xdr:col>
      <xdr:colOff>31750</xdr:colOff>
      <xdr:row>57</xdr:row>
      <xdr:rowOff>93218</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103395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53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28194</xdr:rowOff>
    </xdr:from>
    <xdr:to>
      <xdr:col>69</xdr:col>
      <xdr:colOff>142875</xdr:colOff>
      <xdr:row>57</xdr:row>
      <xdr:rowOff>129794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139971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144780</xdr:rowOff>
    </xdr:from>
    <xdr:to>
      <xdr:col>65</xdr:col>
      <xdr:colOff>53975</xdr:colOff>
      <xdr:row>61</xdr:row>
      <xdr:rowOff>74930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59707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51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低所得者を対象とした</a:t>
          </a:r>
          <a:r>
            <a:rPr kumimoji="1" lang="ja-JP" altLang="ja-JP" sz="1100" b="0" i="0" baseline="0">
              <a:solidFill>
                <a:schemeClr val="dk1"/>
              </a:solidFill>
              <a:effectLst/>
              <a:latin typeface="+mn-lt"/>
              <a:ea typeface="+mn-ea"/>
              <a:cs typeface="+mn-cs"/>
            </a:rPr>
            <a:t>補助金の減少等により、減額となった。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今後も各種団体の繰越金の精査等により補助費の縮減が必要である。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159004</xdr:rowOff>
    </xdr:from>
    <xdr:to>
      <xdr:col>82</xdr:col>
      <xdr:colOff>107950</xdr:colOff>
      <xdr:row>37</xdr:row>
      <xdr:rowOff>78994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33120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37</xdr:row>
      <xdr:rowOff>165862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4226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14986</xdr:rowOff>
    </xdr:from>
    <xdr:to>
      <xdr:col>73</xdr:col>
      <xdr:colOff>180975</xdr:colOff>
      <xdr:row>37</xdr:row>
      <xdr:rowOff>165862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358636"/>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154432</xdr:rowOff>
    </xdr:from>
    <xdr:to>
      <xdr:col>69</xdr:col>
      <xdr:colOff>92075</xdr:colOff>
      <xdr:row>37</xdr:row>
      <xdr:rowOff>14986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3266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124731</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12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28194</xdr:rowOff>
    </xdr:from>
    <xdr:to>
      <xdr:col>78</xdr:col>
      <xdr:colOff>120650</xdr:colOff>
      <xdr:row>37</xdr:row>
      <xdr:rowOff>129794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114571</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115062</xdr:rowOff>
    </xdr:from>
    <xdr:to>
      <xdr:col>74</xdr:col>
      <xdr:colOff>31750</xdr:colOff>
      <xdr:row>38</xdr:row>
      <xdr:rowOff>45212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29989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135636</xdr:rowOff>
    </xdr:from>
    <xdr:to>
      <xdr:col>69</xdr:col>
      <xdr:colOff>142875</xdr:colOff>
      <xdr:row>37</xdr:row>
      <xdr:rowOff>65786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自治体の規模が小さいことから、類似団体平均を下回っている</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令和元年度公共事業等債や令和２年度臨時財政対策債に係る元利償還が開始したものの</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中新川広域行政事務組合下水道事業に係る元利償還が進んでいるため、公債費は減少</a:t>
          </a:r>
          <a:r>
            <a:rPr kumimoji="1" lang="ja-JP" altLang="en-US" sz="1100" b="0" i="0" baseline="0">
              <a:solidFill>
                <a:schemeClr val="dk1"/>
              </a:solidFill>
              <a:effectLst/>
              <a:latin typeface="+mn-lt"/>
              <a:ea typeface="+mn-ea"/>
              <a:cs typeface="+mn-cs"/>
            </a:rPr>
            <a:t>傾向にある</a:t>
          </a:r>
          <a:r>
            <a:rPr kumimoji="1" lang="ja-JP" altLang="ja-JP" sz="1100" b="0" i="0" baseline="0">
              <a:solidFill>
                <a:schemeClr val="dk1"/>
              </a:solidFill>
              <a:effectLst/>
              <a:latin typeface="+mn-lt"/>
              <a:ea typeface="+mn-ea"/>
              <a:cs typeface="+mn-cs"/>
            </a:rPr>
            <a:t>。</a:t>
          </a:r>
          <a:endParaRPr lang="ja-JP" altLang="ja-JP">
            <a:effectLst/>
          </a:endParaRPr>
        </a:p>
        <a:p>
          <a:r>
            <a:rPr kumimoji="1" lang="ja-JP" altLang="en-US" sz="1100" b="0" i="0" baseline="0">
              <a:solidFill>
                <a:schemeClr val="dk1"/>
              </a:solidFill>
              <a:effectLst/>
              <a:latin typeface="+mn-lt"/>
              <a:ea typeface="+mn-ea"/>
              <a:cs typeface="+mn-cs"/>
            </a:rPr>
            <a:t>　しかし、</a:t>
          </a:r>
          <a:r>
            <a:rPr kumimoji="1" lang="ja-JP" altLang="ja-JP" sz="1100" b="0" i="0" baseline="0">
              <a:solidFill>
                <a:schemeClr val="dk1"/>
              </a:solidFill>
              <a:effectLst/>
              <a:latin typeface="+mn-lt"/>
              <a:ea typeface="+mn-ea"/>
              <a:cs typeface="+mn-cs"/>
            </a:rPr>
            <a:t>今後既存施設の長寿命化及び改修等による増加が見込まれる</a:t>
          </a:r>
          <a:r>
            <a:rPr kumimoji="1" lang="ja-JP" altLang="en-US" sz="1100" b="0" i="0" baseline="0">
              <a:solidFill>
                <a:schemeClr val="dk1"/>
              </a:solidFill>
              <a:effectLst/>
              <a:latin typeface="+mn-lt"/>
              <a:ea typeface="+mn-ea"/>
              <a:cs typeface="+mn-cs"/>
            </a:rPr>
            <a:t>ため、</a:t>
          </a:r>
          <a:r>
            <a:rPr kumimoji="1" lang="ja-JP" altLang="ja-JP" sz="1100" b="0" i="0" baseline="0">
              <a:solidFill>
                <a:schemeClr val="dk1"/>
              </a:solidFill>
              <a:effectLst/>
              <a:latin typeface="+mn-lt"/>
              <a:ea typeface="+mn-ea"/>
              <a:cs typeface="+mn-cs"/>
            </a:rPr>
            <a:t>新規の起債発行を抑制が求められる。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77470</xdr:rowOff>
    </xdr:from>
    <xdr:to>
      <xdr:col>24</xdr:col>
      <xdr:colOff>25400</xdr:colOff>
      <xdr:row>75</xdr:row>
      <xdr:rowOff>96520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29362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96520</xdr:rowOff>
    </xdr:from>
    <xdr:to>
      <xdr:col>19</xdr:col>
      <xdr:colOff>187325</xdr:colOff>
      <xdr:row>75</xdr:row>
      <xdr:rowOff>134620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29552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107950</xdr:rowOff>
    </xdr:from>
    <xdr:to>
      <xdr:col>15</xdr:col>
      <xdr:colOff>98425</xdr:colOff>
      <xdr:row>75</xdr:row>
      <xdr:rowOff>134620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29667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107950</xdr:rowOff>
    </xdr:from>
    <xdr:to>
      <xdr:col>11</xdr:col>
      <xdr:colOff>9525</xdr:colOff>
      <xdr:row>76</xdr:row>
      <xdr:rowOff>5080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29667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26670</xdr:rowOff>
    </xdr:from>
    <xdr:to>
      <xdr:col>24</xdr:col>
      <xdr:colOff>76200</xdr:colOff>
      <xdr:row>75</xdr:row>
      <xdr:rowOff>128270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43197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45720</xdr:rowOff>
    </xdr:from>
    <xdr:to>
      <xdr:col>20</xdr:col>
      <xdr:colOff>38100</xdr:colOff>
      <xdr:row>75</xdr:row>
      <xdr:rowOff>147320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157497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673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83820</xdr:rowOff>
    </xdr:from>
    <xdr:to>
      <xdr:col>15</xdr:col>
      <xdr:colOff>149225</xdr:colOff>
      <xdr:row>76</xdr:row>
      <xdr:rowOff>13970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24147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57150</xdr:rowOff>
    </xdr:from>
    <xdr:to>
      <xdr:col>11</xdr:col>
      <xdr:colOff>60325</xdr:colOff>
      <xdr:row>75</xdr:row>
      <xdr:rowOff>158750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125730</xdr:rowOff>
    </xdr:from>
    <xdr:to>
      <xdr:col>6</xdr:col>
      <xdr:colOff>171450</xdr:colOff>
      <xdr:row>76</xdr:row>
      <xdr:rowOff>55880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66057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類似団体平均を大きく上回っており、深刻な状況であると捉えている。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ふるさと納税へ注力する等、歳入を増加させる取組を行っているところではあるものの、</a:t>
          </a:r>
          <a:r>
            <a:rPr kumimoji="1" lang="ja-JP" altLang="ja-JP" sz="1100" b="0" i="0" baseline="0">
              <a:solidFill>
                <a:schemeClr val="dk1"/>
              </a:solidFill>
              <a:effectLst/>
              <a:latin typeface="+mn-lt"/>
              <a:ea typeface="+mn-ea"/>
              <a:cs typeface="+mn-cs"/>
            </a:rPr>
            <a:t>歳入の大幅増加は見込めないため、比率低減</a:t>
          </a:r>
          <a:r>
            <a:rPr kumimoji="1" lang="ja-JP" altLang="en-US" sz="1100" b="0" i="0" baseline="0">
              <a:solidFill>
                <a:schemeClr val="dk1"/>
              </a:solidFill>
              <a:effectLst/>
              <a:latin typeface="+mn-lt"/>
              <a:ea typeface="+mn-ea"/>
              <a:cs typeface="+mn-cs"/>
            </a:rPr>
            <a:t>のために</a:t>
          </a:r>
          <a:r>
            <a:rPr kumimoji="1" lang="ja-JP" altLang="ja-JP" sz="1100" b="0" i="0" baseline="0">
              <a:solidFill>
                <a:schemeClr val="dk1"/>
              </a:solidFill>
              <a:effectLst/>
              <a:latin typeface="+mn-lt"/>
              <a:ea typeface="+mn-ea"/>
              <a:cs typeface="+mn-cs"/>
            </a:rPr>
            <a:t>経常経費の抑制が必要となる。いずれの項目にしても、事業計画段階から大幅な見直しを行う必要がある。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35561</xdr:rowOff>
    </xdr:from>
    <xdr:to>
      <xdr:col>82</xdr:col>
      <xdr:colOff>107950</xdr:colOff>
      <xdr:row>79</xdr:row>
      <xdr:rowOff>43180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58011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69850</xdr:rowOff>
    </xdr:from>
    <xdr:to>
      <xdr:col>78</xdr:col>
      <xdr:colOff>69850</xdr:colOff>
      <xdr:row>79</xdr:row>
      <xdr:rowOff>35561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271500"/>
          <a:ext cx="889000" cy="30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165100</xdr:rowOff>
    </xdr:from>
    <xdr:to>
      <xdr:col>73</xdr:col>
      <xdr:colOff>180975</xdr:colOff>
      <xdr:row>77</xdr:row>
      <xdr:rowOff>69850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02385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165100</xdr:rowOff>
    </xdr:from>
    <xdr:to>
      <xdr:col>69</xdr:col>
      <xdr:colOff>92075</xdr:colOff>
      <xdr:row>79</xdr:row>
      <xdr:rowOff>39370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023850"/>
          <a:ext cx="889000" cy="56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163830</xdr:rowOff>
    </xdr:from>
    <xdr:to>
      <xdr:col>82</xdr:col>
      <xdr:colOff>158750</xdr:colOff>
      <xdr:row>79</xdr:row>
      <xdr:rowOff>93980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53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135907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509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156211</xdr:rowOff>
    </xdr:from>
    <xdr:to>
      <xdr:col>78</xdr:col>
      <xdr:colOff>120650</xdr:colOff>
      <xdr:row>79</xdr:row>
      <xdr:rowOff>86361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52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71138</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615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19050</xdr:rowOff>
    </xdr:from>
    <xdr:to>
      <xdr:col>74</xdr:col>
      <xdr:colOff>31750</xdr:colOff>
      <xdr:row>77</xdr:row>
      <xdr:rowOff>120650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114300</xdr:rowOff>
    </xdr:from>
    <xdr:to>
      <xdr:col>69</xdr:col>
      <xdr:colOff>142875</xdr:colOff>
      <xdr:row>76</xdr:row>
      <xdr:rowOff>44450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29227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05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160020</xdr:rowOff>
    </xdr:from>
    <xdr:to>
      <xdr:col>65</xdr:col>
      <xdr:colOff>53975</xdr:colOff>
      <xdr:row>79</xdr:row>
      <xdr:rowOff>90170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74947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富山県舟橋村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103758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40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93581</xdr:rowOff>
    </xdr:from>
    <xdr:to>
      <xdr:col>29</xdr:col>
      <xdr:colOff>127000</xdr:colOff>
      <xdr:row>19</xdr:row>
      <xdr:rowOff>114506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398756"/>
          <a:ext cx="647700" cy="209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114506</xdr:rowOff>
    </xdr:from>
    <xdr:to>
      <xdr:col>26</xdr:col>
      <xdr:colOff>50800</xdr:colOff>
      <xdr:row>19</xdr:row>
      <xdr:rowOff>118095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419681"/>
          <a:ext cx="698500" cy="3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118095</xdr:rowOff>
    </xdr:from>
    <xdr:to>
      <xdr:col>22</xdr:col>
      <xdr:colOff>114300</xdr:colOff>
      <xdr:row>19</xdr:row>
      <xdr:rowOff>122338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423270"/>
          <a:ext cx="698500" cy="42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112441</xdr:rowOff>
    </xdr:from>
    <xdr:to>
      <xdr:col>18</xdr:col>
      <xdr:colOff>177800</xdr:colOff>
      <xdr:row>19</xdr:row>
      <xdr:rowOff>122338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2908300" y="3417616"/>
          <a:ext cx="698500" cy="98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3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42781</xdr:rowOff>
    </xdr:from>
    <xdr:to>
      <xdr:col>29</xdr:col>
      <xdr:colOff>177800</xdr:colOff>
      <xdr:row>19</xdr:row>
      <xdr:rowOff>144381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3479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122808</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25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63706</xdr:rowOff>
    </xdr:from>
    <xdr:to>
      <xdr:col>26</xdr:col>
      <xdr:colOff>101600</xdr:colOff>
      <xdr:row>19</xdr:row>
      <xdr:rowOff>165306</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368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150083</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455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67295</xdr:rowOff>
    </xdr:from>
    <xdr:to>
      <xdr:col>22</xdr:col>
      <xdr:colOff>165100</xdr:colOff>
      <xdr:row>19</xdr:row>
      <xdr:rowOff>168895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3724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153672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458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71538</xdr:rowOff>
    </xdr:from>
    <xdr:to>
      <xdr:col>19</xdr:col>
      <xdr:colOff>38100</xdr:colOff>
      <xdr:row>20</xdr:row>
      <xdr:rowOff>1688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3767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157915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46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61641</xdr:rowOff>
    </xdr:from>
    <xdr:to>
      <xdr:col>15</xdr:col>
      <xdr:colOff>101600</xdr:colOff>
      <xdr:row>19</xdr:row>
      <xdr:rowOff>163241</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366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148018</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453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104194</xdr:rowOff>
    </xdr:from>
    <xdr:to>
      <xdr:col>29</xdr:col>
      <xdr:colOff>127000</xdr:colOff>
      <xdr:row>36</xdr:row>
      <xdr:rowOff>105965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7057444"/>
          <a:ext cx="647700" cy="1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102171</xdr:rowOff>
    </xdr:from>
    <xdr:to>
      <xdr:col>26</xdr:col>
      <xdr:colOff>50800</xdr:colOff>
      <xdr:row>36</xdr:row>
      <xdr:rowOff>104194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7055421"/>
          <a:ext cx="698500" cy="2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101107</xdr:rowOff>
    </xdr:from>
    <xdr:to>
      <xdr:col>22</xdr:col>
      <xdr:colOff>114300</xdr:colOff>
      <xdr:row>36</xdr:row>
      <xdr:rowOff>102171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7054357"/>
          <a:ext cx="698500" cy="10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86809</xdr:rowOff>
    </xdr:from>
    <xdr:to>
      <xdr:col>18</xdr:col>
      <xdr:colOff>177800</xdr:colOff>
      <xdr:row>36</xdr:row>
      <xdr:rowOff>101107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7040059"/>
          <a:ext cx="698500" cy="14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55165</xdr:rowOff>
    </xdr:from>
    <xdr:to>
      <xdr:col>29</xdr:col>
      <xdr:colOff>177800</xdr:colOff>
      <xdr:row>36</xdr:row>
      <xdr:rowOff>156765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0084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27242</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8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53394</xdr:rowOff>
    </xdr:from>
    <xdr:to>
      <xdr:col>26</xdr:col>
      <xdr:colOff>101600</xdr:colOff>
      <xdr:row>36</xdr:row>
      <xdr:rowOff>154994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0066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139771</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093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51371</xdr:rowOff>
    </xdr:from>
    <xdr:to>
      <xdr:col>22</xdr:col>
      <xdr:colOff>165100</xdr:colOff>
      <xdr:row>36</xdr:row>
      <xdr:rowOff>152971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004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137748</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09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50307</xdr:rowOff>
    </xdr:from>
    <xdr:to>
      <xdr:col>19</xdr:col>
      <xdr:colOff>38100</xdr:colOff>
      <xdr:row>36</xdr:row>
      <xdr:rowOff>151907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003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136684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08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36009</xdr:rowOff>
    </xdr:from>
    <xdr:to>
      <xdr:col>15</xdr:col>
      <xdr:colOff>101600</xdr:colOff>
      <xdr:row>36</xdr:row>
      <xdr:rowOff>137609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89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122386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75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富山県舟橋村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3,313
3,254
3.47
2,293,659
2,089,612
184,062
1,448,546
1,714,811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76409</xdr:rowOff>
    </xdr:from>
    <xdr:to>
      <xdr:col>24</xdr:col>
      <xdr:colOff>63500</xdr:colOff>
      <xdr:row>38</xdr:row>
      <xdr:rowOff>94550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591509"/>
          <a:ext cx="838200" cy="1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94550</xdr:rowOff>
    </xdr:from>
    <xdr:to>
      <xdr:col>19</xdr:col>
      <xdr:colOff>177800</xdr:colOff>
      <xdr:row>38</xdr:row>
      <xdr:rowOff>98755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609650"/>
          <a:ext cx="889000" cy="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98755</xdr:rowOff>
    </xdr:from>
    <xdr:to>
      <xdr:col>15</xdr:col>
      <xdr:colOff>50800</xdr:colOff>
      <xdr:row>38</xdr:row>
      <xdr:rowOff>101830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613855"/>
          <a:ext cx="889000" cy="3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92672</xdr:rowOff>
    </xdr:from>
    <xdr:to>
      <xdr:col>10</xdr:col>
      <xdr:colOff>114300</xdr:colOff>
      <xdr:row>38</xdr:row>
      <xdr:rowOff>101830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130300" y="6607772"/>
          <a:ext cx="889000" cy="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149896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5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25609</xdr:rowOff>
    </xdr:from>
    <xdr:to>
      <xdr:col>24</xdr:col>
      <xdr:colOff>114300</xdr:colOff>
      <xdr:row>38</xdr:row>
      <xdr:rowOff>127209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54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111985</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455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43750</xdr:rowOff>
    </xdr:from>
    <xdr:to>
      <xdr:col>20</xdr:col>
      <xdr:colOff>38100</xdr:colOff>
      <xdr:row>38</xdr:row>
      <xdr:rowOff>145350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55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136477</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65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47955</xdr:rowOff>
    </xdr:from>
    <xdr:to>
      <xdr:col>15</xdr:col>
      <xdr:colOff>101600</xdr:colOff>
      <xdr:row>38</xdr:row>
      <xdr:rowOff>149555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56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140682</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65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51030</xdr:rowOff>
    </xdr:from>
    <xdr:to>
      <xdr:col>10</xdr:col>
      <xdr:colOff>165100</xdr:colOff>
      <xdr:row>38</xdr:row>
      <xdr:rowOff>152630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5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143757</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65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41872</xdr:rowOff>
    </xdr:from>
    <xdr:to>
      <xdr:col>6</xdr:col>
      <xdr:colOff>38100</xdr:colOff>
      <xdr:row>38</xdr:row>
      <xdr:rowOff>143472</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55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134599</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649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45070</xdr:rowOff>
    </xdr:from>
    <xdr:to>
      <xdr:col>24</xdr:col>
      <xdr:colOff>63500</xdr:colOff>
      <xdr:row>58</xdr:row>
      <xdr:rowOff>65829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89170"/>
          <a:ext cx="838200" cy="2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58896</xdr:rowOff>
    </xdr:from>
    <xdr:to>
      <xdr:col>19</xdr:col>
      <xdr:colOff>177800</xdr:colOff>
      <xdr:row>58</xdr:row>
      <xdr:rowOff>65829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10002996"/>
          <a:ext cx="889000" cy="6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58896</xdr:rowOff>
    </xdr:from>
    <xdr:to>
      <xdr:col>15</xdr:col>
      <xdr:colOff>50800</xdr:colOff>
      <xdr:row>58</xdr:row>
      <xdr:rowOff>72189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10002996"/>
          <a:ext cx="889000" cy="1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72189</xdr:rowOff>
    </xdr:from>
    <xdr:to>
      <xdr:col>10</xdr:col>
      <xdr:colOff>114300</xdr:colOff>
      <xdr:row>58</xdr:row>
      <xdr:rowOff>73649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10016289"/>
          <a:ext cx="889000" cy="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68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165720</xdr:rowOff>
    </xdr:from>
    <xdr:to>
      <xdr:col>24</xdr:col>
      <xdr:colOff>114300</xdr:colOff>
      <xdr:row>58</xdr:row>
      <xdr:rowOff>95870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3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86878</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5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15029</xdr:rowOff>
    </xdr:from>
    <xdr:to>
      <xdr:col>20</xdr:col>
      <xdr:colOff>38100</xdr:colOff>
      <xdr:row>58</xdr:row>
      <xdr:rowOff>116629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5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107756</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5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8096</xdr:rowOff>
    </xdr:from>
    <xdr:to>
      <xdr:col>15</xdr:col>
      <xdr:colOff>101600</xdr:colOff>
      <xdr:row>58</xdr:row>
      <xdr:rowOff>109696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5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100823</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44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21389</xdr:rowOff>
    </xdr:from>
    <xdr:to>
      <xdr:col>10</xdr:col>
      <xdr:colOff>165100</xdr:colOff>
      <xdr:row>58</xdr:row>
      <xdr:rowOff>122989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6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114116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5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22849</xdr:rowOff>
    </xdr:from>
    <xdr:to>
      <xdr:col>6</xdr:col>
      <xdr:colOff>38100</xdr:colOff>
      <xdr:row>58</xdr:row>
      <xdr:rowOff>124449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6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115576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59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12843</xdr:rowOff>
    </xdr:from>
    <xdr:to>
      <xdr:col>24</xdr:col>
      <xdr:colOff>63500</xdr:colOff>
      <xdr:row>79</xdr:row>
      <xdr:rowOff>20855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557393"/>
          <a:ext cx="838200" cy="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12843</xdr:rowOff>
    </xdr:from>
    <xdr:to>
      <xdr:col>19</xdr:col>
      <xdr:colOff>177800</xdr:colOff>
      <xdr:row>79</xdr:row>
      <xdr:rowOff>19438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57393"/>
          <a:ext cx="889000" cy="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12500</xdr:rowOff>
    </xdr:from>
    <xdr:to>
      <xdr:col>15</xdr:col>
      <xdr:colOff>50800</xdr:colOff>
      <xdr:row>79</xdr:row>
      <xdr:rowOff>19438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557050"/>
          <a:ext cx="889000" cy="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12500</xdr:rowOff>
    </xdr:from>
    <xdr:to>
      <xdr:col>10</xdr:col>
      <xdr:colOff>114300</xdr:colOff>
      <xdr:row>79</xdr:row>
      <xdr:rowOff>18272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57050"/>
          <a:ext cx="889000" cy="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141505</xdr:rowOff>
    </xdr:from>
    <xdr:to>
      <xdr:col>24</xdr:col>
      <xdr:colOff>114300</xdr:colOff>
      <xdr:row>79</xdr:row>
      <xdr:rowOff>71655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1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56432</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2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133493</xdr:rowOff>
    </xdr:from>
    <xdr:to>
      <xdr:col>20</xdr:col>
      <xdr:colOff>38100</xdr:colOff>
      <xdr:row>79</xdr:row>
      <xdr:rowOff>63643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0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54770</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99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140088</xdr:rowOff>
    </xdr:from>
    <xdr:to>
      <xdr:col>15</xdr:col>
      <xdr:colOff>101600</xdr:colOff>
      <xdr:row>79</xdr:row>
      <xdr:rowOff>70238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1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61365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60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133150</xdr:rowOff>
    </xdr:from>
    <xdr:to>
      <xdr:col>10</xdr:col>
      <xdr:colOff>165100</xdr:colOff>
      <xdr:row>79</xdr:row>
      <xdr:rowOff>63300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0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54427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9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138922</xdr:rowOff>
    </xdr:from>
    <xdr:to>
      <xdr:col>6</xdr:col>
      <xdr:colOff>38100</xdr:colOff>
      <xdr:row>79</xdr:row>
      <xdr:rowOff>69072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1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60199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60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118151</xdr:rowOff>
    </xdr:from>
    <xdr:to>
      <xdr:col>24</xdr:col>
      <xdr:colOff>63500</xdr:colOff>
      <xdr:row>95</xdr:row>
      <xdr:rowOff>9787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234451"/>
          <a:ext cx="838200" cy="6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9787</xdr:rowOff>
    </xdr:from>
    <xdr:to>
      <xdr:col>19</xdr:col>
      <xdr:colOff>177800</xdr:colOff>
      <xdr:row>95</xdr:row>
      <xdr:rowOff>45372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297537"/>
          <a:ext cx="889000" cy="3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160716</xdr:rowOff>
    </xdr:from>
    <xdr:to>
      <xdr:col>15</xdr:col>
      <xdr:colOff>50800</xdr:colOff>
      <xdr:row>95</xdr:row>
      <xdr:rowOff>45372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105566"/>
          <a:ext cx="889000" cy="22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160716</xdr:rowOff>
    </xdr:from>
    <xdr:to>
      <xdr:col>10</xdr:col>
      <xdr:colOff>114300</xdr:colOff>
      <xdr:row>94</xdr:row>
      <xdr:rowOff>162613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105566"/>
          <a:ext cx="889000" cy="17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20784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47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67351</xdr:rowOff>
    </xdr:from>
    <xdr:to>
      <xdr:col>24</xdr:col>
      <xdr:colOff>114300</xdr:colOff>
      <xdr:row>94</xdr:row>
      <xdr:rowOff>168951</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18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90228</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035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130437</xdr:rowOff>
    </xdr:from>
    <xdr:to>
      <xdr:col>20</xdr:col>
      <xdr:colOff>38100</xdr:colOff>
      <xdr:row>95</xdr:row>
      <xdr:rowOff>60587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24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77114</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02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166022</xdr:rowOff>
    </xdr:from>
    <xdr:to>
      <xdr:col>15</xdr:col>
      <xdr:colOff>101600</xdr:colOff>
      <xdr:row>95</xdr:row>
      <xdr:rowOff>96172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28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112699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05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109916</xdr:rowOff>
    </xdr:from>
    <xdr:to>
      <xdr:col>10</xdr:col>
      <xdr:colOff>165100</xdr:colOff>
      <xdr:row>94</xdr:row>
      <xdr:rowOff>40066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05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56593</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19795" y="1582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111813</xdr:rowOff>
    </xdr:from>
    <xdr:to>
      <xdr:col>6</xdr:col>
      <xdr:colOff>38100</xdr:colOff>
      <xdr:row>95</xdr:row>
      <xdr:rowOff>41963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2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58490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00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167974</xdr:rowOff>
    </xdr:from>
    <xdr:to>
      <xdr:col>55</xdr:col>
      <xdr:colOff>0</xdr:colOff>
      <xdr:row>39</xdr:row>
      <xdr:rowOff>1480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683074"/>
          <a:ext cx="838200" cy="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164201</xdr:rowOff>
    </xdr:from>
    <xdr:to>
      <xdr:col>50</xdr:col>
      <xdr:colOff>114300</xdr:colOff>
      <xdr:row>38</xdr:row>
      <xdr:rowOff>167974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679301"/>
          <a:ext cx="889000" cy="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164201</xdr:rowOff>
    </xdr:from>
    <xdr:to>
      <xdr:col>45</xdr:col>
      <xdr:colOff>177800</xdr:colOff>
      <xdr:row>39</xdr:row>
      <xdr:rowOff>3031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679301"/>
          <a:ext cx="889000" cy="10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92778</xdr:rowOff>
    </xdr:from>
    <xdr:to>
      <xdr:col>41</xdr:col>
      <xdr:colOff>50800</xdr:colOff>
      <xdr:row>39</xdr:row>
      <xdr:rowOff>3031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607878"/>
          <a:ext cx="889000" cy="8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122130</xdr:rowOff>
    </xdr:from>
    <xdr:to>
      <xdr:col>55</xdr:col>
      <xdr:colOff>50800</xdr:colOff>
      <xdr:row>39</xdr:row>
      <xdr:rowOff>52280</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63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37057</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55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117174</xdr:rowOff>
    </xdr:from>
    <xdr:to>
      <xdr:col>50</xdr:col>
      <xdr:colOff>165100</xdr:colOff>
      <xdr:row>39</xdr:row>
      <xdr:rowOff>47324</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63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38451</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72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113401</xdr:rowOff>
    </xdr:from>
    <xdr:to>
      <xdr:col>46</xdr:col>
      <xdr:colOff>38100</xdr:colOff>
      <xdr:row>39</xdr:row>
      <xdr:rowOff>43551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62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34678</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721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123681</xdr:rowOff>
    </xdr:from>
    <xdr:to>
      <xdr:col>41</xdr:col>
      <xdr:colOff>101600</xdr:colOff>
      <xdr:row>39</xdr:row>
      <xdr:rowOff>53831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63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44958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73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41978</xdr:rowOff>
    </xdr:from>
    <xdr:to>
      <xdr:col>36</xdr:col>
      <xdr:colOff>165100</xdr:colOff>
      <xdr:row>38</xdr:row>
      <xdr:rowOff>143578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55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134705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649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72427</xdr:rowOff>
    </xdr:from>
    <xdr:to>
      <xdr:col>55</xdr:col>
      <xdr:colOff>0</xdr:colOff>
      <xdr:row>59</xdr:row>
      <xdr:rowOff>89943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187977"/>
          <a:ext cx="838200" cy="1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72427</xdr:rowOff>
    </xdr:from>
    <xdr:to>
      <xdr:col>50</xdr:col>
      <xdr:colOff>114300</xdr:colOff>
      <xdr:row>59</xdr:row>
      <xdr:rowOff>86717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87977"/>
          <a:ext cx="889000" cy="1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78694</xdr:rowOff>
    </xdr:from>
    <xdr:to>
      <xdr:col>45</xdr:col>
      <xdr:colOff>177800</xdr:colOff>
      <xdr:row>59</xdr:row>
      <xdr:rowOff>86717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94244"/>
          <a:ext cx="889000" cy="8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75028</xdr:rowOff>
    </xdr:from>
    <xdr:to>
      <xdr:col>41</xdr:col>
      <xdr:colOff>50800</xdr:colOff>
      <xdr:row>59</xdr:row>
      <xdr:rowOff>78694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190578"/>
          <a:ext cx="889000" cy="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39143</xdr:rowOff>
    </xdr:from>
    <xdr:to>
      <xdr:col>55</xdr:col>
      <xdr:colOff>50800</xdr:colOff>
      <xdr:row>59</xdr:row>
      <xdr:rowOff>140743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5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125520</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69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21627</xdr:rowOff>
    </xdr:from>
    <xdr:to>
      <xdr:col>50</xdr:col>
      <xdr:colOff>165100</xdr:colOff>
      <xdr:row>59</xdr:row>
      <xdr:rowOff>123227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3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114354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22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35917</xdr:rowOff>
    </xdr:from>
    <xdr:to>
      <xdr:col>46</xdr:col>
      <xdr:colOff>38100</xdr:colOff>
      <xdr:row>59</xdr:row>
      <xdr:rowOff>137517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51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128644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24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27894</xdr:rowOff>
    </xdr:from>
    <xdr:to>
      <xdr:col>41</xdr:col>
      <xdr:colOff>101600</xdr:colOff>
      <xdr:row>59</xdr:row>
      <xdr:rowOff>129494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4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120621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23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24228</xdr:rowOff>
    </xdr:from>
    <xdr:to>
      <xdr:col>36</xdr:col>
      <xdr:colOff>165100</xdr:colOff>
      <xdr:row>59</xdr:row>
      <xdr:rowOff>125828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3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116955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23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158612</xdr:rowOff>
    </xdr:from>
    <xdr:to>
      <xdr:col>55</xdr:col>
      <xdr:colOff>0</xdr:colOff>
      <xdr:row>79</xdr:row>
      <xdr:rowOff>40539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31712"/>
          <a:ext cx="838200" cy="5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158612</xdr:rowOff>
    </xdr:from>
    <xdr:to>
      <xdr:col>50</xdr:col>
      <xdr:colOff>114300</xdr:colOff>
      <xdr:row>79</xdr:row>
      <xdr:rowOff>44283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31712"/>
          <a:ext cx="889000" cy="57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42999</xdr:rowOff>
    </xdr:from>
    <xdr:to>
      <xdr:col>45</xdr:col>
      <xdr:colOff>177800</xdr:colOff>
      <xdr:row>79</xdr:row>
      <xdr:rowOff>44283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87549"/>
          <a:ext cx="889000"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14847</xdr:rowOff>
    </xdr:from>
    <xdr:to>
      <xdr:col>41</xdr:col>
      <xdr:colOff>50800</xdr:colOff>
      <xdr:row>79</xdr:row>
      <xdr:rowOff>42999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59397"/>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161189</xdr:rowOff>
    </xdr:from>
    <xdr:to>
      <xdr:col>55</xdr:col>
      <xdr:colOff>50800</xdr:colOff>
      <xdr:row>79</xdr:row>
      <xdr:rowOff>91339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76116</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107812</xdr:rowOff>
    </xdr:from>
    <xdr:to>
      <xdr:col>50</xdr:col>
      <xdr:colOff>165100</xdr:colOff>
      <xdr:row>79</xdr:row>
      <xdr:rowOff>37962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8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29089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73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164933</xdr:rowOff>
    </xdr:from>
    <xdr:to>
      <xdr:col>46</xdr:col>
      <xdr:colOff>38100</xdr:colOff>
      <xdr:row>79</xdr:row>
      <xdr:rowOff>95083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86210</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30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163649</xdr:rowOff>
    </xdr:from>
    <xdr:to>
      <xdr:col>41</xdr:col>
      <xdr:colOff>101600</xdr:colOff>
      <xdr:row>79</xdr:row>
      <xdr:rowOff>93799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84926</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9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135497</xdr:rowOff>
    </xdr:from>
    <xdr:to>
      <xdr:col>36</xdr:col>
      <xdr:colOff>165100</xdr:colOff>
      <xdr:row>79</xdr:row>
      <xdr:rowOff>65647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0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56774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60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123386</xdr:rowOff>
    </xdr:from>
    <xdr:to>
      <xdr:col>55</xdr:col>
      <xdr:colOff>0</xdr:colOff>
      <xdr:row>98</xdr:row>
      <xdr:rowOff>129043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925486"/>
          <a:ext cx="838200" cy="5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122734</xdr:rowOff>
    </xdr:from>
    <xdr:to>
      <xdr:col>50</xdr:col>
      <xdr:colOff>114300</xdr:colOff>
      <xdr:row>98</xdr:row>
      <xdr:rowOff>123386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924834"/>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112173</xdr:rowOff>
    </xdr:from>
    <xdr:to>
      <xdr:col>45</xdr:col>
      <xdr:colOff>177800</xdr:colOff>
      <xdr:row>98</xdr:row>
      <xdr:rowOff>122734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914273"/>
          <a:ext cx="889000" cy="1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112173</xdr:rowOff>
    </xdr:from>
    <xdr:to>
      <xdr:col>41</xdr:col>
      <xdr:colOff>50800</xdr:colOff>
      <xdr:row>98</xdr:row>
      <xdr:rowOff>117991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914273"/>
          <a:ext cx="889000" cy="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78243</xdr:rowOff>
    </xdr:from>
    <xdr:to>
      <xdr:col>55</xdr:col>
      <xdr:colOff>50800</xdr:colOff>
      <xdr:row>99</xdr:row>
      <xdr:rowOff>8393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8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164620</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72586</xdr:rowOff>
    </xdr:from>
    <xdr:to>
      <xdr:col>50</xdr:col>
      <xdr:colOff>165100</xdr:colOff>
      <xdr:row>99</xdr:row>
      <xdr:rowOff>2736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165313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6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71934</xdr:rowOff>
    </xdr:from>
    <xdr:to>
      <xdr:col>46</xdr:col>
      <xdr:colOff>38100</xdr:colOff>
      <xdr:row>99</xdr:row>
      <xdr:rowOff>2084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7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164661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6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61373</xdr:rowOff>
    </xdr:from>
    <xdr:to>
      <xdr:col>41</xdr:col>
      <xdr:colOff>101600</xdr:colOff>
      <xdr:row>98</xdr:row>
      <xdr:rowOff>162973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6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154100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5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67191</xdr:rowOff>
    </xdr:from>
    <xdr:to>
      <xdr:col>36</xdr:col>
      <xdr:colOff>165100</xdr:colOff>
      <xdr:row>98</xdr:row>
      <xdr:rowOff>168791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6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159918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6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117244</xdr:rowOff>
    </xdr:from>
    <xdr:to>
      <xdr:col>85</xdr:col>
      <xdr:colOff>127000</xdr:colOff>
      <xdr:row>78</xdr:row>
      <xdr:rowOff>117625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490344"/>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117625</xdr:rowOff>
    </xdr:from>
    <xdr:to>
      <xdr:col>81</xdr:col>
      <xdr:colOff>50800</xdr:colOff>
      <xdr:row>78</xdr:row>
      <xdr:rowOff>117894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490725"/>
          <a:ext cx="889000" cy="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116556</xdr:rowOff>
    </xdr:from>
    <xdr:to>
      <xdr:col>76</xdr:col>
      <xdr:colOff>114300</xdr:colOff>
      <xdr:row>78</xdr:row>
      <xdr:rowOff>117894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489656"/>
          <a:ext cx="889000" cy="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115581</xdr:rowOff>
    </xdr:from>
    <xdr:to>
      <xdr:col>71</xdr:col>
      <xdr:colOff>177800</xdr:colOff>
      <xdr:row>78</xdr:row>
      <xdr:rowOff>116556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488681"/>
          <a:ext cx="889000" cy="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66444</xdr:rowOff>
    </xdr:from>
    <xdr:to>
      <xdr:col>85</xdr:col>
      <xdr:colOff>177800</xdr:colOff>
      <xdr:row>78</xdr:row>
      <xdr:rowOff>168044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43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152821</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5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66825</xdr:rowOff>
    </xdr:from>
    <xdr:to>
      <xdr:col>81</xdr:col>
      <xdr:colOff>101600</xdr:colOff>
      <xdr:row>78</xdr:row>
      <xdr:rowOff>168425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43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159552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53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67094</xdr:rowOff>
    </xdr:from>
    <xdr:to>
      <xdr:col>76</xdr:col>
      <xdr:colOff>165100</xdr:colOff>
      <xdr:row>78</xdr:row>
      <xdr:rowOff>168694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44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159821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53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65756</xdr:rowOff>
    </xdr:from>
    <xdr:to>
      <xdr:col>72</xdr:col>
      <xdr:colOff>38100</xdr:colOff>
      <xdr:row>78</xdr:row>
      <xdr:rowOff>167356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43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158483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53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64781</xdr:rowOff>
    </xdr:from>
    <xdr:to>
      <xdr:col>67</xdr:col>
      <xdr:colOff>101600</xdr:colOff>
      <xdr:row>78</xdr:row>
      <xdr:rowOff>166381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43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157508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53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136477</xdr:rowOff>
    </xdr:from>
    <xdr:to>
      <xdr:col>85</xdr:col>
      <xdr:colOff>127000</xdr:colOff>
      <xdr:row>98</xdr:row>
      <xdr:rowOff>139616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938577"/>
          <a:ext cx="838200" cy="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136477</xdr:rowOff>
    </xdr:from>
    <xdr:to>
      <xdr:col>81</xdr:col>
      <xdr:colOff>50800</xdr:colOff>
      <xdr:row>98</xdr:row>
      <xdr:rowOff>138680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938577"/>
          <a:ext cx="889000" cy="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110182</xdr:rowOff>
    </xdr:from>
    <xdr:to>
      <xdr:col>76</xdr:col>
      <xdr:colOff>114300</xdr:colOff>
      <xdr:row>98</xdr:row>
      <xdr:rowOff>138680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912282"/>
          <a:ext cx="889000" cy="2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110182</xdr:rowOff>
    </xdr:from>
    <xdr:to>
      <xdr:col>71</xdr:col>
      <xdr:colOff>177800</xdr:colOff>
      <xdr:row>98</xdr:row>
      <xdr:rowOff>138742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12282"/>
          <a:ext cx="889000" cy="28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88816</xdr:rowOff>
    </xdr:from>
    <xdr:to>
      <xdr:col>85</xdr:col>
      <xdr:colOff>177800</xdr:colOff>
      <xdr:row>99</xdr:row>
      <xdr:rowOff>18966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9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3743</xdr:rowOff>
    </xdr:from>
    <xdr:ext cx="313932"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8058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85677</xdr:rowOff>
    </xdr:from>
    <xdr:to>
      <xdr:col>81</xdr:col>
      <xdr:colOff>101600</xdr:colOff>
      <xdr:row>99</xdr:row>
      <xdr:rowOff>15827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8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6954</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8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87880</xdr:rowOff>
    </xdr:from>
    <xdr:to>
      <xdr:col>76</xdr:col>
      <xdr:colOff>165100</xdr:colOff>
      <xdr:row>99</xdr:row>
      <xdr:rowOff>18030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9157</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57428" y="1698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59382</xdr:rowOff>
    </xdr:from>
    <xdr:to>
      <xdr:col>72</xdr:col>
      <xdr:colOff>38100</xdr:colOff>
      <xdr:row>98</xdr:row>
      <xdr:rowOff>160982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6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152109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5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87942</xdr:rowOff>
    </xdr:from>
    <xdr:to>
      <xdr:col>67</xdr:col>
      <xdr:colOff>101600</xdr:colOff>
      <xdr:row>99</xdr:row>
      <xdr:rowOff>18092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9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9219</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82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95855</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610955"/>
          <a:ext cx="838200" cy="4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124731</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39831"/>
          <a:ext cx="889000" cy="1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110713</xdr:rowOff>
    </xdr:from>
    <xdr:to>
      <xdr:col>107</xdr:col>
      <xdr:colOff>50800</xdr:colOff>
      <xdr:row>38</xdr:row>
      <xdr:rowOff>124731</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25813"/>
          <a:ext cx="889000" cy="1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1499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688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110293</xdr:rowOff>
    </xdr:from>
    <xdr:to>
      <xdr:col>102</xdr:col>
      <xdr:colOff>114300</xdr:colOff>
      <xdr:row>38</xdr:row>
      <xdr:rowOff>110713</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453943"/>
          <a:ext cx="889000" cy="17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168972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8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165680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80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45055</xdr:rowOff>
    </xdr:from>
    <xdr:to>
      <xdr:col>116</xdr:col>
      <xdr:colOff>114300</xdr:colOff>
      <xdr:row>38</xdr:row>
      <xdr:rowOff>146655</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6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20154</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73931</xdr:rowOff>
    </xdr:from>
    <xdr:to>
      <xdr:col>107</xdr:col>
      <xdr:colOff>101600</xdr:colOff>
      <xdr:row>39</xdr:row>
      <xdr:rowOff>4081</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8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20608</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364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59913</xdr:rowOff>
    </xdr:from>
    <xdr:to>
      <xdr:col>102</xdr:col>
      <xdr:colOff>165100</xdr:colOff>
      <xdr:row>38</xdr:row>
      <xdr:rowOff>161513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7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6590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35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59493</xdr:rowOff>
    </xdr:from>
    <xdr:to>
      <xdr:col>98</xdr:col>
      <xdr:colOff>38100</xdr:colOff>
      <xdr:row>37</xdr:row>
      <xdr:rowOff>161092</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40314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6170</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389111" y="6178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98144</xdr:rowOff>
    </xdr:from>
    <xdr:to>
      <xdr:col>116</xdr:col>
      <xdr:colOff>63500</xdr:colOff>
      <xdr:row>59</xdr:row>
      <xdr:rowOff>98144</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369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98127</xdr:rowOff>
    </xdr:from>
    <xdr:to>
      <xdr:col>111</xdr:col>
      <xdr:colOff>177800</xdr:colOff>
      <xdr:row>59</xdr:row>
      <xdr:rowOff>98144</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3677"/>
          <a:ext cx="889000" cy="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98127</xdr:rowOff>
    </xdr:from>
    <xdr:to>
      <xdr:col>107</xdr:col>
      <xdr:colOff>50800</xdr:colOff>
      <xdr:row>59</xdr:row>
      <xdr:rowOff>98127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36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98111</xdr:rowOff>
    </xdr:from>
    <xdr:to>
      <xdr:col>102</xdr:col>
      <xdr:colOff>114300</xdr:colOff>
      <xdr:row>59</xdr:row>
      <xdr:rowOff>98127</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3661"/>
          <a:ext cx="88900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47344</xdr:rowOff>
    </xdr:from>
    <xdr:to>
      <xdr:col>116</xdr:col>
      <xdr:colOff>114300</xdr:colOff>
      <xdr:row>59</xdr:row>
      <xdr:rowOff>148944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147419</xdr:rowOff>
    </xdr:from>
    <xdr:ext cx="313932"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47344</xdr:rowOff>
    </xdr:from>
    <xdr:to>
      <xdr:col>112</xdr:col>
      <xdr:colOff>38100</xdr:colOff>
      <xdr:row>59</xdr:row>
      <xdr:rowOff>148944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140071</xdr:rowOff>
    </xdr:from>
    <xdr:ext cx="313932"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66333" y="102556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47327</xdr:rowOff>
    </xdr:from>
    <xdr:to>
      <xdr:col>107</xdr:col>
      <xdr:colOff>101600</xdr:colOff>
      <xdr:row>59</xdr:row>
      <xdr:rowOff>148927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140054</xdr:rowOff>
    </xdr:from>
    <xdr:ext cx="313932"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77333" y="102556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47327</xdr:rowOff>
    </xdr:from>
    <xdr:to>
      <xdr:col>102</xdr:col>
      <xdr:colOff>165100</xdr:colOff>
      <xdr:row>59</xdr:row>
      <xdr:rowOff>148927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140054</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88333" y="102556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47311</xdr:rowOff>
    </xdr:from>
    <xdr:to>
      <xdr:col>98</xdr:col>
      <xdr:colOff>38100</xdr:colOff>
      <xdr:row>59</xdr:row>
      <xdr:rowOff>148911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140038</xdr:rowOff>
    </xdr:from>
    <xdr:ext cx="313932"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99333" y="102555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96487</xdr:rowOff>
    </xdr:from>
    <xdr:to>
      <xdr:col>116</xdr:col>
      <xdr:colOff>63500</xdr:colOff>
      <xdr:row>78</xdr:row>
      <xdr:rowOff>98625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469587"/>
          <a:ext cx="838200" cy="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87119</xdr:rowOff>
    </xdr:from>
    <xdr:to>
      <xdr:col>111</xdr:col>
      <xdr:colOff>177800</xdr:colOff>
      <xdr:row>78</xdr:row>
      <xdr:rowOff>98625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3460219"/>
          <a:ext cx="889000" cy="1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87119</xdr:rowOff>
    </xdr:from>
    <xdr:to>
      <xdr:col>107</xdr:col>
      <xdr:colOff>50800</xdr:colOff>
      <xdr:row>78</xdr:row>
      <xdr:rowOff>89129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460219"/>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18142</xdr:rowOff>
    </xdr:from>
    <xdr:to>
      <xdr:col>102</xdr:col>
      <xdr:colOff>114300</xdr:colOff>
      <xdr:row>78</xdr:row>
      <xdr:rowOff>89129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391242"/>
          <a:ext cx="889000" cy="70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154156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41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45687</xdr:rowOff>
    </xdr:from>
    <xdr:to>
      <xdr:col>116</xdr:col>
      <xdr:colOff>114300</xdr:colOff>
      <xdr:row>78</xdr:row>
      <xdr:rowOff>147287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41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132064</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33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47825</xdr:rowOff>
    </xdr:from>
    <xdr:to>
      <xdr:col>112</xdr:col>
      <xdr:colOff>38100</xdr:colOff>
      <xdr:row>78</xdr:row>
      <xdr:rowOff>149425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42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140552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51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36319</xdr:rowOff>
    </xdr:from>
    <xdr:to>
      <xdr:col>107</xdr:col>
      <xdr:colOff>101600</xdr:colOff>
      <xdr:row>78</xdr:row>
      <xdr:rowOff>137919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40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129046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50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38329</xdr:rowOff>
    </xdr:from>
    <xdr:to>
      <xdr:col>102</xdr:col>
      <xdr:colOff>165100</xdr:colOff>
      <xdr:row>78</xdr:row>
      <xdr:rowOff>139929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41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131056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50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138792</xdr:rowOff>
    </xdr:from>
    <xdr:to>
      <xdr:col>98</xdr:col>
      <xdr:colOff>38100</xdr:colOff>
      <xdr:row>78</xdr:row>
      <xdr:rowOff>68942</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34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60069</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4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自治体の規模が小さく平野部に位置しているため、インフラや公共施設に関する経費が少なく、廃棄物処理・下水道・介護保険・消防を一部事務組合で実施していることから、全体的に類似団体内平均値を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義務的経費については、</a:t>
          </a:r>
          <a:r>
            <a:rPr kumimoji="1" lang="ja-JP" altLang="en-US" sz="1100" b="0" i="0" baseline="0">
              <a:solidFill>
                <a:schemeClr val="dk1"/>
              </a:solidFill>
              <a:effectLst/>
              <a:latin typeface="+mn-lt"/>
              <a:ea typeface="+mn-ea"/>
              <a:cs typeface="+mn-cs"/>
            </a:rPr>
            <a:t>物価高騰による</a:t>
          </a:r>
          <a:r>
            <a:rPr kumimoji="1" lang="ja-JP" altLang="ja-JP" sz="1100" b="0" i="0" baseline="0">
              <a:solidFill>
                <a:schemeClr val="dk1"/>
              </a:solidFill>
              <a:effectLst/>
              <a:latin typeface="+mn-lt"/>
              <a:ea typeface="+mn-ea"/>
              <a:cs typeface="+mn-cs"/>
            </a:rPr>
            <a:t>人件費</a:t>
          </a:r>
          <a:r>
            <a:rPr kumimoji="1" lang="ja-JP" altLang="en-US" sz="1100" b="0" i="0" baseline="0">
              <a:solidFill>
                <a:schemeClr val="dk1"/>
              </a:solidFill>
              <a:effectLst/>
              <a:latin typeface="+mn-lt"/>
              <a:ea typeface="+mn-ea"/>
              <a:cs typeface="+mn-cs"/>
            </a:rPr>
            <a:t>や光熱水費の</a:t>
          </a:r>
          <a:r>
            <a:rPr kumimoji="1" lang="ja-JP" altLang="ja-JP" sz="1100" b="0" i="0" baseline="0">
              <a:solidFill>
                <a:schemeClr val="dk1"/>
              </a:solidFill>
              <a:effectLst/>
              <a:latin typeface="+mn-lt"/>
              <a:ea typeface="+mn-ea"/>
              <a:cs typeface="+mn-cs"/>
            </a:rPr>
            <a:t>増加</a:t>
          </a:r>
          <a:r>
            <a:rPr kumimoji="1" lang="ja-JP" altLang="en-US" sz="1100" b="0" i="0" baseline="0">
              <a:solidFill>
                <a:schemeClr val="dk1"/>
              </a:solidFill>
              <a:effectLst/>
              <a:latin typeface="+mn-lt"/>
              <a:ea typeface="+mn-ea"/>
              <a:cs typeface="+mn-cs"/>
            </a:rPr>
            <a:t>等により</a:t>
          </a:r>
          <a:r>
            <a:rPr kumimoji="1" lang="ja-JP" altLang="ja-JP" sz="1100" b="0" i="0" baseline="0">
              <a:solidFill>
                <a:schemeClr val="dk1"/>
              </a:solidFill>
              <a:effectLst/>
              <a:latin typeface="+mn-lt"/>
              <a:ea typeface="+mn-ea"/>
              <a:cs typeface="+mn-cs"/>
            </a:rPr>
            <a:t>、全体的に</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普通建設事業費は、新規</a:t>
          </a:r>
          <a:r>
            <a:rPr kumimoji="1" lang="ja-JP" altLang="en-US" sz="1100" b="0" i="0" baseline="0">
              <a:solidFill>
                <a:schemeClr val="dk1"/>
              </a:solidFill>
              <a:effectLst/>
              <a:latin typeface="+mn-lt"/>
              <a:ea typeface="+mn-ea"/>
              <a:cs typeface="+mn-cs"/>
            </a:rPr>
            <a:t>整備・</a:t>
          </a:r>
          <a:r>
            <a:rPr kumimoji="1" lang="ja-JP" altLang="ja-JP" sz="1100" b="0" i="0" baseline="0">
              <a:solidFill>
                <a:schemeClr val="dk1"/>
              </a:solidFill>
              <a:effectLst/>
              <a:latin typeface="+mn-lt"/>
              <a:ea typeface="+mn-ea"/>
              <a:cs typeface="+mn-cs"/>
            </a:rPr>
            <a:t>更新整備</a:t>
          </a:r>
          <a:r>
            <a:rPr kumimoji="1" lang="ja-JP" altLang="en-US" sz="1100" b="0" i="0" baseline="0">
              <a:solidFill>
                <a:schemeClr val="dk1"/>
              </a:solidFill>
              <a:effectLst/>
              <a:latin typeface="+mn-lt"/>
              <a:ea typeface="+mn-ea"/>
              <a:cs typeface="+mn-cs"/>
            </a:rPr>
            <a:t>ともに件数がなく</a:t>
          </a:r>
          <a:r>
            <a:rPr kumimoji="1" lang="ja-JP" altLang="ja-JP" sz="1100" b="0" i="0" baseline="0">
              <a:solidFill>
                <a:schemeClr val="dk1"/>
              </a:solidFill>
              <a:effectLst/>
              <a:latin typeface="+mn-lt"/>
              <a:ea typeface="+mn-ea"/>
              <a:cs typeface="+mn-cs"/>
            </a:rPr>
            <a:t>減少している。</a:t>
          </a:r>
          <a:r>
            <a:rPr kumimoji="1" lang="ja-JP" altLang="en-US" sz="1100" b="0" i="0" baseline="0">
              <a:solidFill>
                <a:schemeClr val="dk1"/>
              </a:solidFill>
              <a:effectLst/>
              <a:latin typeface="+mn-lt"/>
              <a:ea typeface="+mn-ea"/>
              <a:cs typeface="+mn-cs"/>
            </a:rPr>
            <a:t>今後とも、</a:t>
          </a:r>
          <a:r>
            <a:rPr kumimoji="1" lang="ja-JP" altLang="ja-JP" sz="1100" b="0" i="0" baseline="0">
              <a:solidFill>
                <a:schemeClr val="dk1"/>
              </a:solidFill>
              <a:effectLst/>
              <a:latin typeface="+mn-lt"/>
              <a:ea typeface="+mn-ea"/>
              <a:cs typeface="+mn-cs"/>
            </a:rPr>
            <a:t>インフラや公共施設の計画的な維持管理を図っていく。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臨時的要素を除くと増加傾向にあり、経常収支比率の上昇による財政硬直化の要因となっている。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今後も事業の適切な見直しを行い健全な財政運営に努める。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富山県舟橋村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3,313
3,254
3.47
2,293,659
2,089,612
184,062
1,448,546
1,714,811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157617</xdr:rowOff>
    </xdr:from>
    <xdr:to>
      <xdr:col>24</xdr:col>
      <xdr:colOff>63500</xdr:colOff>
      <xdr:row>38</xdr:row>
      <xdr:rowOff>160474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3797300" y="6672717"/>
          <a:ext cx="8382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157617</xdr:rowOff>
    </xdr:from>
    <xdr:to>
      <xdr:col>19</xdr:col>
      <xdr:colOff>177800</xdr:colOff>
      <xdr:row>38</xdr:row>
      <xdr:rowOff>168389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672717"/>
          <a:ext cx="889000" cy="1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163260</xdr:rowOff>
    </xdr:from>
    <xdr:to>
      <xdr:col>15</xdr:col>
      <xdr:colOff>50800</xdr:colOff>
      <xdr:row>38</xdr:row>
      <xdr:rowOff>168389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2019300" y="6678360"/>
          <a:ext cx="889000" cy="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158302</xdr:rowOff>
    </xdr:from>
    <xdr:to>
      <xdr:col>10</xdr:col>
      <xdr:colOff>114300</xdr:colOff>
      <xdr:row>38</xdr:row>
      <xdr:rowOff>163260</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6673402"/>
          <a:ext cx="889000" cy="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103786</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27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109674</xdr:rowOff>
    </xdr:from>
    <xdr:to>
      <xdr:col>24</xdr:col>
      <xdr:colOff>114300</xdr:colOff>
      <xdr:row>39</xdr:row>
      <xdr:rowOff>39824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62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24601</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53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106817</xdr:rowOff>
    </xdr:from>
    <xdr:to>
      <xdr:col>20</xdr:col>
      <xdr:colOff>38100</xdr:colOff>
      <xdr:row>39</xdr:row>
      <xdr:rowOff>36967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62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28094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714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117589</xdr:rowOff>
    </xdr:from>
    <xdr:to>
      <xdr:col>15</xdr:col>
      <xdr:colOff>101600</xdr:colOff>
      <xdr:row>39</xdr:row>
      <xdr:rowOff>47739</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63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38866</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73428" y="672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112460</xdr:rowOff>
    </xdr:from>
    <xdr:to>
      <xdr:col>10</xdr:col>
      <xdr:colOff>165100</xdr:colOff>
      <xdr:row>39</xdr:row>
      <xdr:rowOff>42610</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62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33737</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72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107502</xdr:rowOff>
    </xdr:from>
    <xdr:to>
      <xdr:col>6</xdr:col>
      <xdr:colOff>38100</xdr:colOff>
      <xdr:row>39</xdr:row>
      <xdr:rowOff>37652</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62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28779</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71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78024</xdr:rowOff>
    </xdr:from>
    <xdr:to>
      <xdr:col>24</xdr:col>
      <xdr:colOff>63500</xdr:colOff>
      <xdr:row>58</xdr:row>
      <xdr:rowOff>85242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22124"/>
          <a:ext cx="838200" cy="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85242</xdr:rowOff>
    </xdr:from>
    <xdr:to>
      <xdr:col>19</xdr:col>
      <xdr:colOff>177800</xdr:colOff>
      <xdr:row>58</xdr:row>
      <xdr:rowOff>88580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029342"/>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72954</xdr:rowOff>
    </xdr:from>
    <xdr:to>
      <xdr:col>15</xdr:col>
      <xdr:colOff>50800</xdr:colOff>
      <xdr:row>58</xdr:row>
      <xdr:rowOff>88580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017054"/>
          <a:ext cx="889000" cy="1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44289</xdr:rowOff>
    </xdr:from>
    <xdr:to>
      <xdr:col>10</xdr:col>
      <xdr:colOff>114300</xdr:colOff>
      <xdr:row>58</xdr:row>
      <xdr:rowOff>72954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88389"/>
          <a:ext cx="889000" cy="28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27224</xdr:rowOff>
    </xdr:from>
    <xdr:to>
      <xdr:col>24</xdr:col>
      <xdr:colOff>114300</xdr:colOff>
      <xdr:row>58</xdr:row>
      <xdr:rowOff>128824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7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113601</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86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34442</xdr:rowOff>
    </xdr:from>
    <xdr:to>
      <xdr:col>20</xdr:col>
      <xdr:colOff>38100</xdr:colOff>
      <xdr:row>58</xdr:row>
      <xdr:rowOff>136042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7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127169</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71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37780</xdr:rowOff>
    </xdr:from>
    <xdr:to>
      <xdr:col>15</xdr:col>
      <xdr:colOff>101600</xdr:colOff>
      <xdr:row>58</xdr:row>
      <xdr:rowOff>139380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130507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74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22154</xdr:rowOff>
    </xdr:from>
    <xdr:to>
      <xdr:col>10</xdr:col>
      <xdr:colOff>165100</xdr:colOff>
      <xdr:row>58</xdr:row>
      <xdr:rowOff>123754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6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114881</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5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164939</xdr:rowOff>
    </xdr:from>
    <xdr:to>
      <xdr:col>6</xdr:col>
      <xdr:colOff>38100</xdr:colOff>
      <xdr:row>58</xdr:row>
      <xdr:rowOff>95089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86216</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1003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54037</xdr:rowOff>
    </xdr:from>
    <xdr:to>
      <xdr:col>24</xdr:col>
      <xdr:colOff>63500</xdr:colOff>
      <xdr:row>78</xdr:row>
      <xdr:rowOff>105172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427137"/>
          <a:ext cx="838200" cy="5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54037</xdr:rowOff>
    </xdr:from>
    <xdr:to>
      <xdr:col>19</xdr:col>
      <xdr:colOff>177800</xdr:colOff>
      <xdr:row>78</xdr:row>
      <xdr:rowOff>129970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427137"/>
          <a:ext cx="889000" cy="7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99019</xdr:rowOff>
    </xdr:from>
    <xdr:to>
      <xdr:col>15</xdr:col>
      <xdr:colOff>50800</xdr:colOff>
      <xdr:row>78</xdr:row>
      <xdr:rowOff>129970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472119"/>
          <a:ext cx="889000" cy="30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99019</xdr:rowOff>
    </xdr:from>
    <xdr:to>
      <xdr:col>10</xdr:col>
      <xdr:colOff>114300</xdr:colOff>
      <xdr:row>78</xdr:row>
      <xdr:rowOff>116608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72119"/>
          <a:ext cx="889000" cy="17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98634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28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54372</xdr:rowOff>
    </xdr:from>
    <xdr:to>
      <xdr:col>24</xdr:col>
      <xdr:colOff>114300</xdr:colOff>
      <xdr:row>78</xdr:row>
      <xdr:rowOff>155972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42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140749</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42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3237</xdr:rowOff>
    </xdr:from>
    <xdr:to>
      <xdr:col>20</xdr:col>
      <xdr:colOff>38100</xdr:colOff>
      <xdr:row>78</xdr:row>
      <xdr:rowOff>104837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7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95964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69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79170</xdr:rowOff>
    </xdr:from>
    <xdr:to>
      <xdr:col>15</xdr:col>
      <xdr:colOff>101600</xdr:colOff>
      <xdr:row>79</xdr:row>
      <xdr:rowOff>9320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45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447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544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48219</xdr:rowOff>
    </xdr:from>
    <xdr:to>
      <xdr:col>10</xdr:col>
      <xdr:colOff>165100</xdr:colOff>
      <xdr:row>78</xdr:row>
      <xdr:rowOff>149819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42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140946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51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65808</xdr:rowOff>
    </xdr:from>
    <xdr:to>
      <xdr:col>6</xdr:col>
      <xdr:colOff>38100</xdr:colOff>
      <xdr:row>78</xdr:row>
      <xdr:rowOff>167408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3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158535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31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137420</xdr:rowOff>
    </xdr:from>
    <xdr:to>
      <xdr:col>24</xdr:col>
      <xdr:colOff>63500</xdr:colOff>
      <xdr:row>98</xdr:row>
      <xdr:rowOff>148579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939520"/>
          <a:ext cx="838200" cy="1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145334</xdr:rowOff>
    </xdr:from>
    <xdr:to>
      <xdr:col>19</xdr:col>
      <xdr:colOff>177800</xdr:colOff>
      <xdr:row>98</xdr:row>
      <xdr:rowOff>148579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947434"/>
          <a:ext cx="889000" cy="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142596</xdr:rowOff>
    </xdr:from>
    <xdr:to>
      <xdr:col>15</xdr:col>
      <xdr:colOff>50800</xdr:colOff>
      <xdr:row>98</xdr:row>
      <xdr:rowOff>145334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944696"/>
          <a:ext cx="889000" cy="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142596</xdr:rowOff>
    </xdr:from>
    <xdr:to>
      <xdr:col>10</xdr:col>
      <xdr:colOff>114300</xdr:colOff>
      <xdr:row>98</xdr:row>
      <xdr:rowOff>170259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44696"/>
          <a:ext cx="889000" cy="2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86620</xdr:rowOff>
    </xdr:from>
    <xdr:to>
      <xdr:col>24</xdr:col>
      <xdr:colOff>114300</xdr:colOff>
      <xdr:row>99</xdr:row>
      <xdr:rowOff>16770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8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1547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0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97779</xdr:rowOff>
    </xdr:from>
    <xdr:to>
      <xdr:col>20</xdr:col>
      <xdr:colOff>38100</xdr:colOff>
      <xdr:row>99</xdr:row>
      <xdr:rowOff>27929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9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19056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92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94534</xdr:rowOff>
    </xdr:from>
    <xdr:to>
      <xdr:col>15</xdr:col>
      <xdr:colOff>101600</xdr:colOff>
      <xdr:row>99</xdr:row>
      <xdr:rowOff>24684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9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15811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8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91796</xdr:rowOff>
    </xdr:from>
    <xdr:to>
      <xdr:col>10</xdr:col>
      <xdr:colOff>165100</xdr:colOff>
      <xdr:row>99</xdr:row>
      <xdr:rowOff>21946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9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13073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8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119459</xdr:rowOff>
    </xdr:from>
    <xdr:to>
      <xdr:col>6</xdr:col>
      <xdr:colOff>38100</xdr:colOff>
      <xdr:row>99</xdr:row>
      <xdr:rowOff>49609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2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40736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96</xdr:rowOff>
    </xdr:from>
    <xdr:to>
      <xdr:col>55</xdr:col>
      <xdr:colOff>0</xdr:colOff>
      <xdr:row>59</xdr:row>
      <xdr:rowOff>4203</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115646"/>
          <a:ext cx="838200" cy="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4203</xdr:rowOff>
    </xdr:from>
    <xdr:to>
      <xdr:col>50</xdr:col>
      <xdr:colOff>114300</xdr:colOff>
      <xdr:row>59</xdr:row>
      <xdr:rowOff>21249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119753"/>
          <a:ext cx="889000" cy="17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10775</xdr:rowOff>
    </xdr:from>
    <xdr:to>
      <xdr:col>45</xdr:col>
      <xdr:colOff>177800</xdr:colOff>
      <xdr:row>59</xdr:row>
      <xdr:rowOff>21249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126325"/>
          <a:ext cx="889000" cy="10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10775</xdr:rowOff>
    </xdr:from>
    <xdr:to>
      <xdr:col>41</xdr:col>
      <xdr:colOff>50800</xdr:colOff>
      <xdr:row>59</xdr:row>
      <xdr:rowOff>14684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126325"/>
          <a:ext cx="889000" cy="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120746</xdr:rowOff>
    </xdr:from>
    <xdr:to>
      <xdr:col>55</xdr:col>
      <xdr:colOff>50800</xdr:colOff>
      <xdr:row>59</xdr:row>
      <xdr:rowOff>50896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6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35673</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7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124853</xdr:rowOff>
    </xdr:from>
    <xdr:to>
      <xdr:col>50</xdr:col>
      <xdr:colOff>165100</xdr:colOff>
      <xdr:row>59</xdr:row>
      <xdr:rowOff>55003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6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46130</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6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141899</xdr:rowOff>
    </xdr:from>
    <xdr:to>
      <xdr:col>46</xdr:col>
      <xdr:colOff>38100</xdr:colOff>
      <xdr:row>59</xdr:row>
      <xdr:rowOff>72049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8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63176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7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131425</xdr:rowOff>
    </xdr:from>
    <xdr:to>
      <xdr:col>41</xdr:col>
      <xdr:colOff>101600</xdr:colOff>
      <xdr:row>59</xdr:row>
      <xdr:rowOff>61575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7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52702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6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135334</xdr:rowOff>
    </xdr:from>
    <xdr:to>
      <xdr:col>36</xdr:col>
      <xdr:colOff>165100</xdr:colOff>
      <xdr:row>59</xdr:row>
      <xdr:rowOff>65484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7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56611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7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98064</xdr:rowOff>
    </xdr:from>
    <xdr:to>
      <xdr:col>55</xdr:col>
      <xdr:colOff>0</xdr:colOff>
      <xdr:row>79</xdr:row>
      <xdr:rowOff>98070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642614"/>
          <a:ext cx="8382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97597</xdr:rowOff>
    </xdr:from>
    <xdr:to>
      <xdr:col>50</xdr:col>
      <xdr:colOff>114300</xdr:colOff>
      <xdr:row>79</xdr:row>
      <xdr:rowOff>98070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642147"/>
          <a:ext cx="889000" cy="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97597</xdr:rowOff>
    </xdr:from>
    <xdr:to>
      <xdr:col>45</xdr:col>
      <xdr:colOff>177800</xdr:colOff>
      <xdr:row>79</xdr:row>
      <xdr:rowOff>97820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642147"/>
          <a:ext cx="889000" cy="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97665</xdr:rowOff>
    </xdr:from>
    <xdr:to>
      <xdr:col>41</xdr:col>
      <xdr:colOff>50800</xdr:colOff>
      <xdr:row>79</xdr:row>
      <xdr:rowOff>97820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642215"/>
          <a:ext cx="889000" cy="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47264</xdr:rowOff>
    </xdr:from>
    <xdr:to>
      <xdr:col>55</xdr:col>
      <xdr:colOff>50800</xdr:colOff>
      <xdr:row>79</xdr:row>
      <xdr:rowOff>148864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9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133641</xdr:rowOff>
    </xdr:from>
    <xdr:ext cx="378565"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506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47270</xdr:rowOff>
    </xdr:from>
    <xdr:to>
      <xdr:col>50</xdr:col>
      <xdr:colOff>165100</xdr:colOff>
      <xdr:row>79</xdr:row>
      <xdr:rowOff>148870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9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139997</xdr:rowOff>
    </xdr:from>
    <xdr:ext cx="378565"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50017" y="136845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46797</xdr:rowOff>
    </xdr:from>
    <xdr:to>
      <xdr:col>46</xdr:col>
      <xdr:colOff>38100</xdr:colOff>
      <xdr:row>79</xdr:row>
      <xdr:rowOff>148397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9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139524</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68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47020</xdr:rowOff>
    </xdr:from>
    <xdr:to>
      <xdr:col>41</xdr:col>
      <xdr:colOff>101600</xdr:colOff>
      <xdr:row>79</xdr:row>
      <xdr:rowOff>148620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9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139747</xdr:rowOff>
    </xdr:from>
    <xdr:ext cx="378565"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72017" y="13684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46865</xdr:rowOff>
    </xdr:from>
    <xdr:to>
      <xdr:col>36</xdr:col>
      <xdr:colOff>165100</xdr:colOff>
      <xdr:row>79</xdr:row>
      <xdr:rowOff>148465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9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139592</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68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115612</xdr:rowOff>
    </xdr:from>
    <xdr:to>
      <xdr:col>55</xdr:col>
      <xdr:colOff>0</xdr:colOff>
      <xdr:row>98</xdr:row>
      <xdr:rowOff>118632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917712"/>
          <a:ext cx="838200" cy="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108907</xdr:rowOff>
    </xdr:from>
    <xdr:to>
      <xdr:col>50</xdr:col>
      <xdr:colOff>114300</xdr:colOff>
      <xdr:row>98</xdr:row>
      <xdr:rowOff>115612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911007"/>
          <a:ext cx="8890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107888</xdr:rowOff>
    </xdr:from>
    <xdr:to>
      <xdr:col>45</xdr:col>
      <xdr:colOff>177800</xdr:colOff>
      <xdr:row>98</xdr:row>
      <xdr:rowOff>108907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909988"/>
          <a:ext cx="889000" cy="1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97072</xdr:rowOff>
    </xdr:from>
    <xdr:to>
      <xdr:col>41</xdr:col>
      <xdr:colOff>50800</xdr:colOff>
      <xdr:row>98</xdr:row>
      <xdr:rowOff>107888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99172"/>
          <a:ext cx="889000" cy="10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67832</xdr:rowOff>
    </xdr:from>
    <xdr:to>
      <xdr:col>55</xdr:col>
      <xdr:colOff>50800</xdr:colOff>
      <xdr:row>98</xdr:row>
      <xdr:rowOff>169432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6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154209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8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64812</xdr:rowOff>
    </xdr:from>
    <xdr:to>
      <xdr:col>50</xdr:col>
      <xdr:colOff>165100</xdr:colOff>
      <xdr:row>98</xdr:row>
      <xdr:rowOff>166412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6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157539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5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58107</xdr:rowOff>
    </xdr:from>
    <xdr:to>
      <xdr:col>46</xdr:col>
      <xdr:colOff>38100</xdr:colOff>
      <xdr:row>98</xdr:row>
      <xdr:rowOff>159707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6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150834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5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57088</xdr:rowOff>
    </xdr:from>
    <xdr:to>
      <xdr:col>41</xdr:col>
      <xdr:colOff>101600</xdr:colOff>
      <xdr:row>98</xdr:row>
      <xdr:rowOff>158688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5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149815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5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46272</xdr:rowOff>
    </xdr:from>
    <xdr:to>
      <xdr:col>36</xdr:col>
      <xdr:colOff>165100</xdr:colOff>
      <xdr:row>98</xdr:row>
      <xdr:rowOff>147872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4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138999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4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141544</xdr:rowOff>
    </xdr:from>
    <xdr:to>
      <xdr:col>85</xdr:col>
      <xdr:colOff>127000</xdr:colOff>
      <xdr:row>38</xdr:row>
      <xdr:rowOff>149217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656644"/>
          <a:ext cx="838200" cy="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149217</xdr:rowOff>
    </xdr:from>
    <xdr:to>
      <xdr:col>81</xdr:col>
      <xdr:colOff>50800</xdr:colOff>
      <xdr:row>38</xdr:row>
      <xdr:rowOff>150220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664317"/>
          <a:ext cx="889000" cy="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150220</xdr:rowOff>
    </xdr:from>
    <xdr:to>
      <xdr:col>76</xdr:col>
      <xdr:colOff>114300</xdr:colOff>
      <xdr:row>38</xdr:row>
      <xdr:rowOff>151980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665320"/>
          <a:ext cx="8890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149796</xdr:rowOff>
    </xdr:from>
    <xdr:to>
      <xdr:col>71</xdr:col>
      <xdr:colOff>177800</xdr:colOff>
      <xdr:row>38</xdr:row>
      <xdr:rowOff>151980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664896"/>
          <a:ext cx="889000" cy="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90744</xdr:rowOff>
    </xdr:from>
    <xdr:to>
      <xdr:col>85</xdr:col>
      <xdr:colOff>177800</xdr:colOff>
      <xdr:row>39</xdr:row>
      <xdr:rowOff>20894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60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5671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52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98417</xdr:rowOff>
    </xdr:from>
    <xdr:to>
      <xdr:col>81</xdr:col>
      <xdr:colOff>101600</xdr:colOff>
      <xdr:row>39</xdr:row>
      <xdr:rowOff>28567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61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19694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70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99420</xdr:rowOff>
    </xdr:from>
    <xdr:to>
      <xdr:col>76</xdr:col>
      <xdr:colOff>165100</xdr:colOff>
      <xdr:row>39</xdr:row>
      <xdr:rowOff>29570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61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20697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70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101180</xdr:rowOff>
    </xdr:from>
    <xdr:to>
      <xdr:col>72</xdr:col>
      <xdr:colOff>38100</xdr:colOff>
      <xdr:row>39</xdr:row>
      <xdr:rowOff>31330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61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22457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70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98996</xdr:rowOff>
    </xdr:from>
    <xdr:to>
      <xdr:col>67</xdr:col>
      <xdr:colOff>101600</xdr:colOff>
      <xdr:row>39</xdr:row>
      <xdr:rowOff>29146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61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20273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7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49091</xdr:rowOff>
    </xdr:from>
    <xdr:to>
      <xdr:col>85</xdr:col>
      <xdr:colOff>127000</xdr:colOff>
      <xdr:row>58</xdr:row>
      <xdr:rowOff>73761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993191"/>
          <a:ext cx="838200" cy="2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71693</xdr:rowOff>
    </xdr:from>
    <xdr:to>
      <xdr:col>81</xdr:col>
      <xdr:colOff>50800</xdr:colOff>
      <xdr:row>58</xdr:row>
      <xdr:rowOff>73761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10015793"/>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71693</xdr:rowOff>
    </xdr:from>
    <xdr:to>
      <xdr:col>76</xdr:col>
      <xdr:colOff>114300</xdr:colOff>
      <xdr:row>58</xdr:row>
      <xdr:rowOff>89010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10015793"/>
          <a:ext cx="889000" cy="17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71697</xdr:rowOff>
    </xdr:from>
    <xdr:to>
      <xdr:col>71</xdr:col>
      <xdr:colOff>177800</xdr:colOff>
      <xdr:row>58</xdr:row>
      <xdr:rowOff>89010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10015797"/>
          <a:ext cx="889000" cy="1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169741</xdr:rowOff>
    </xdr:from>
    <xdr:to>
      <xdr:col>85</xdr:col>
      <xdr:colOff>177800</xdr:colOff>
      <xdr:row>58</xdr:row>
      <xdr:rowOff>99891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4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84668</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5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22961</xdr:rowOff>
    </xdr:from>
    <xdr:to>
      <xdr:col>81</xdr:col>
      <xdr:colOff>101600</xdr:colOff>
      <xdr:row>58</xdr:row>
      <xdr:rowOff>124561</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6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115688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59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20893</xdr:rowOff>
    </xdr:from>
    <xdr:to>
      <xdr:col>76</xdr:col>
      <xdr:colOff>165100</xdr:colOff>
      <xdr:row>58</xdr:row>
      <xdr:rowOff>122493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113620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5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38210</xdr:rowOff>
    </xdr:from>
    <xdr:to>
      <xdr:col>72</xdr:col>
      <xdr:colOff>38100</xdr:colOff>
      <xdr:row>58</xdr:row>
      <xdr:rowOff>139810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8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130937</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75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20897</xdr:rowOff>
    </xdr:from>
    <xdr:to>
      <xdr:col>67</xdr:col>
      <xdr:colOff>101600</xdr:colOff>
      <xdr:row>58</xdr:row>
      <xdr:rowOff>122497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6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113624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5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117244</xdr:rowOff>
    </xdr:from>
    <xdr:to>
      <xdr:col>85</xdr:col>
      <xdr:colOff>127000</xdr:colOff>
      <xdr:row>98</xdr:row>
      <xdr:rowOff>117625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919344"/>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117625</xdr:rowOff>
    </xdr:from>
    <xdr:to>
      <xdr:col>81</xdr:col>
      <xdr:colOff>50800</xdr:colOff>
      <xdr:row>98</xdr:row>
      <xdr:rowOff>117894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919725"/>
          <a:ext cx="889000" cy="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116556</xdr:rowOff>
    </xdr:from>
    <xdr:to>
      <xdr:col>76</xdr:col>
      <xdr:colOff>114300</xdr:colOff>
      <xdr:row>98</xdr:row>
      <xdr:rowOff>117894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918656"/>
          <a:ext cx="889000" cy="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115581</xdr:rowOff>
    </xdr:from>
    <xdr:to>
      <xdr:col>71</xdr:col>
      <xdr:colOff>177800</xdr:colOff>
      <xdr:row>98</xdr:row>
      <xdr:rowOff>116556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814300" y="16917681"/>
          <a:ext cx="889000" cy="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66444</xdr:rowOff>
    </xdr:from>
    <xdr:to>
      <xdr:col>85</xdr:col>
      <xdr:colOff>177800</xdr:colOff>
      <xdr:row>98</xdr:row>
      <xdr:rowOff>168044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86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152821</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8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66825</xdr:rowOff>
    </xdr:from>
    <xdr:to>
      <xdr:col>81</xdr:col>
      <xdr:colOff>101600</xdr:colOff>
      <xdr:row>98</xdr:row>
      <xdr:rowOff>168425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86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159552</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96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67094</xdr:rowOff>
    </xdr:from>
    <xdr:to>
      <xdr:col>76</xdr:col>
      <xdr:colOff>165100</xdr:colOff>
      <xdr:row>98</xdr:row>
      <xdr:rowOff>168694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86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159821</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96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65756</xdr:rowOff>
    </xdr:from>
    <xdr:to>
      <xdr:col>72</xdr:col>
      <xdr:colOff>38100</xdr:colOff>
      <xdr:row>98</xdr:row>
      <xdr:rowOff>167356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8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158483</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96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64781</xdr:rowOff>
    </xdr:from>
    <xdr:to>
      <xdr:col>67</xdr:col>
      <xdr:colOff>101600</xdr:colOff>
      <xdr:row>98</xdr:row>
      <xdr:rowOff>166381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6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157508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59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自治体の規模が小さく平野部に位置しているため、インフラや公共施設に関する経費が少ない。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総務費は、主に</a:t>
          </a:r>
          <a:r>
            <a:rPr kumimoji="1" lang="ja-JP" altLang="en-US" sz="1100" b="0" i="0" baseline="0">
              <a:solidFill>
                <a:schemeClr val="dk1"/>
              </a:solidFill>
              <a:effectLst/>
              <a:latin typeface="+mn-lt"/>
              <a:ea typeface="+mn-ea"/>
              <a:cs typeface="+mn-cs"/>
            </a:rPr>
            <a:t>標準準拠システム移行作業</a:t>
          </a:r>
          <a:r>
            <a:rPr kumimoji="1" lang="ja-JP" altLang="ja-JP" sz="1100" b="0" i="0" baseline="0">
              <a:solidFill>
                <a:schemeClr val="dk1"/>
              </a:solidFill>
              <a:effectLst/>
              <a:latin typeface="+mn-lt"/>
              <a:ea typeface="+mn-ea"/>
              <a:cs typeface="+mn-cs"/>
            </a:rPr>
            <a:t>の実施により増加した。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民生費は、</a:t>
          </a:r>
          <a:r>
            <a:rPr kumimoji="1" lang="ja-JP" altLang="en-US" sz="1100" b="0" i="0" baseline="0">
              <a:solidFill>
                <a:schemeClr val="dk1"/>
              </a:solidFill>
              <a:effectLst/>
              <a:latin typeface="+mn-lt"/>
              <a:ea typeface="+mn-ea"/>
              <a:cs typeface="+mn-cs"/>
            </a:rPr>
            <a:t>令和５年度に</a:t>
          </a:r>
          <a:r>
            <a:rPr kumimoji="1" lang="ja-JP" altLang="ja-JP" sz="1100" b="0" i="0" baseline="0">
              <a:solidFill>
                <a:schemeClr val="dk1"/>
              </a:solidFill>
              <a:effectLst/>
              <a:latin typeface="+mn-lt"/>
              <a:ea typeface="+mn-ea"/>
              <a:cs typeface="+mn-cs"/>
            </a:rPr>
            <a:t>保育施設増築</a:t>
          </a:r>
          <a:r>
            <a:rPr kumimoji="1" lang="ja-JP" altLang="en-US" sz="1100" b="0" i="0" baseline="0">
              <a:solidFill>
                <a:schemeClr val="dk1"/>
              </a:solidFill>
              <a:effectLst/>
              <a:latin typeface="+mn-lt"/>
              <a:ea typeface="+mn-ea"/>
              <a:cs typeface="+mn-cs"/>
            </a:rPr>
            <a:t>を実施しているため、前年度と比較し減少</a:t>
          </a:r>
          <a:r>
            <a:rPr kumimoji="1" lang="ja-JP" altLang="ja-JP" sz="1100" b="0" i="0" baseline="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農林水産業費は、水門整備補修工事の実施により増加した。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土木費は、道路事業費の減少により減少した。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教育費は、主に人件費の増や舟橋中学校のトイレ洋式化工事により増加した。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富山県舟橋村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財政調整基金は、令和２年度に５５百万円取崩しを行っており、それ以降は取崩しを実施せずに運営、年々残高が増加している状況である（残高は</a:t>
          </a:r>
          <a:r>
            <a:rPr kumimoji="1" lang="ja-JP" altLang="en-US" sz="1100" b="0" i="0" baseline="0">
              <a:solidFill>
                <a:schemeClr val="dk1"/>
              </a:solidFill>
              <a:effectLst/>
              <a:latin typeface="+mn-lt"/>
              <a:ea typeface="+mn-ea"/>
              <a:cs typeface="+mn-cs"/>
            </a:rPr>
            <a:t>９</a:t>
          </a:r>
          <a:r>
            <a:rPr kumimoji="1" lang="ja-JP" altLang="ja-JP" sz="1100" b="0" i="0" baseline="0">
              <a:solidFill>
                <a:schemeClr val="dk1"/>
              </a:solidFill>
              <a:effectLst/>
              <a:latin typeface="+mn-lt"/>
              <a:ea typeface="+mn-ea"/>
              <a:cs typeface="+mn-cs"/>
            </a:rPr>
            <a:t>５５百万円）。　 </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今後も、事業の見直し・統廃合など歳出の合理化等行財政改革を推進し、健全な行財政運営に努めていく。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富山県舟橋村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一般会計では、令和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年度と比較し２．</a:t>
          </a:r>
          <a:r>
            <a:rPr kumimoji="1" lang="ja-JP" altLang="en-US" sz="1100" b="0" i="0" baseline="0">
              <a:solidFill>
                <a:schemeClr val="dk1"/>
              </a:solidFill>
              <a:effectLst/>
              <a:latin typeface="+mn-lt"/>
              <a:ea typeface="+mn-ea"/>
              <a:cs typeface="+mn-cs"/>
            </a:rPr>
            <a:t>４３</a:t>
          </a:r>
          <a:r>
            <a:rPr kumimoji="1" lang="ja-JP" altLang="ja-JP" sz="1100" b="0" i="0" baseline="0">
              <a:solidFill>
                <a:schemeClr val="dk1"/>
              </a:solidFill>
              <a:effectLst/>
              <a:latin typeface="+mn-lt"/>
              <a:ea typeface="+mn-ea"/>
              <a:cs typeface="+mn-cs"/>
            </a:rPr>
            <a:t>％減少し、令和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年度末には、財政調整基金に１００百万円積立している。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なお、国民健康保険事業は医療費の高騰が続いており、将来的に財源確保に向けた保険税引き上げ等の対応</a:t>
          </a:r>
          <a:r>
            <a:rPr kumimoji="1" lang="ja-JP" altLang="en-US" sz="1100" b="0" i="0" baseline="0">
              <a:solidFill>
                <a:schemeClr val="dk1"/>
              </a:solidFill>
              <a:effectLst/>
              <a:latin typeface="+mn-lt"/>
              <a:ea typeface="+mn-ea"/>
              <a:cs typeface="+mn-cs"/>
            </a:rPr>
            <a:t>を検討している</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富山県舟橋村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年度決算（単年度）における元利償還金は１７</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百万円。令和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年度以降の元利償還金は概ね１７０～１８０百万円で推移する見込みであるため、実質公債費</a:t>
          </a:r>
          <a:r>
            <a:rPr kumimoji="1" lang="ja-JP" altLang="en-US" sz="1100" b="0" i="0" baseline="0">
              <a:solidFill>
                <a:schemeClr val="dk1"/>
              </a:solidFill>
              <a:effectLst/>
              <a:latin typeface="+mn-lt"/>
              <a:ea typeface="+mn-ea"/>
              <a:cs typeface="+mn-cs"/>
            </a:rPr>
            <a:t>比率</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９</a:t>
          </a:r>
          <a:r>
            <a:rPr kumimoji="1" lang="ja-JP" altLang="ja-JP" sz="1100" b="0" i="0" baseline="0">
              <a:solidFill>
                <a:schemeClr val="dk1"/>
              </a:solidFill>
              <a:effectLst/>
              <a:latin typeface="+mn-lt"/>
              <a:ea typeface="+mn-ea"/>
              <a:cs typeface="+mn-cs"/>
            </a:rPr>
            <a:t>％台で推移すると見込んでいる。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富山県舟橋村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将来負担額において、地方債残高は前年度比</a:t>
          </a:r>
          <a:r>
            <a:rPr kumimoji="1" lang="ja-JP" altLang="en-US" sz="1100" b="0" i="0" baseline="0">
              <a:solidFill>
                <a:schemeClr val="dk1"/>
              </a:solidFill>
              <a:effectLst/>
              <a:latin typeface="+mn-lt"/>
              <a:ea typeface="+mn-ea"/>
              <a:cs typeface="+mn-cs"/>
            </a:rPr>
            <a:t>６</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６３</a:t>
          </a:r>
          <a:r>
            <a:rPr kumimoji="1" lang="ja-JP" altLang="ja-JP" sz="1100" b="0" i="0" baseline="0">
              <a:solidFill>
                <a:schemeClr val="dk1"/>
              </a:solidFill>
              <a:effectLst/>
              <a:latin typeface="+mn-lt"/>
              <a:ea typeface="+mn-ea"/>
              <a:cs typeface="+mn-cs"/>
            </a:rPr>
            <a:t>％減の</a:t>
          </a:r>
          <a:endParaRPr kumimoji="1" lang="en-US" altLang="ja-JP" sz="1100" b="0" i="0" baseline="0">
            <a:solidFill>
              <a:schemeClr val="dk1"/>
            </a:solidFill>
            <a:effectLst/>
            <a:latin typeface="+mn-lt"/>
            <a:ea typeface="+mn-ea"/>
            <a:cs typeface="+mn-cs"/>
          </a:endParaRPr>
        </a:p>
        <a:p>
          <a:r>
            <a:rPr kumimoji="1" lang="ja-JP" altLang="ja-JP" sz="1100" b="0" i="0" baseline="0">
              <a:solidFill>
                <a:schemeClr val="dk1"/>
              </a:solidFill>
              <a:effectLst/>
              <a:latin typeface="+mn-lt"/>
              <a:ea typeface="+mn-ea"/>
              <a:cs typeface="+mn-cs"/>
            </a:rPr>
            <a:t>１</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７１５</a:t>
          </a:r>
          <a:r>
            <a:rPr kumimoji="1" lang="ja-JP" altLang="ja-JP" sz="1100" b="0" i="0" baseline="0">
              <a:solidFill>
                <a:schemeClr val="dk1"/>
              </a:solidFill>
              <a:effectLst/>
              <a:latin typeface="+mn-lt"/>
              <a:ea typeface="+mn-ea"/>
              <a:cs typeface="+mn-cs"/>
            </a:rPr>
            <a:t>百万円であり、認定こども園整備関係事業や村営住宅整備、図書館及び児童施設の長寿命化等に係る事業債の償還が進ん</a:t>
          </a:r>
          <a:r>
            <a:rPr kumimoji="1" lang="ja-JP" altLang="en-US" sz="1100" b="0" i="0" baseline="0">
              <a:solidFill>
                <a:schemeClr val="dk1"/>
              </a:solidFill>
              <a:effectLst/>
              <a:latin typeface="+mn-lt"/>
              <a:ea typeface="+mn-ea"/>
              <a:cs typeface="+mn-cs"/>
            </a:rPr>
            <a:t>でいる</a:t>
          </a:r>
          <a:r>
            <a:rPr kumimoji="1" lang="ja-JP" altLang="ja-JP" sz="1100" b="0" i="0" baseline="0">
              <a:solidFill>
                <a:schemeClr val="dk1"/>
              </a:solidFill>
              <a:effectLst/>
              <a:latin typeface="+mn-lt"/>
              <a:ea typeface="+mn-ea"/>
              <a:cs typeface="+mn-cs"/>
            </a:rPr>
            <a:t>ことが要因である。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今後も公共施設の長寿命化等による財政調整基金の取崩しが想定され、また地方債発行抑制もより慎重に期すことが必要である。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富山県舟橋村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年度末の基金残高は、</a:t>
          </a:r>
          <a:r>
            <a:rPr kumimoji="1" lang="ja-JP" altLang="en-US" sz="1100" b="0" i="0" baseline="0">
              <a:solidFill>
                <a:schemeClr val="dk1"/>
              </a:solidFill>
              <a:effectLst/>
              <a:latin typeface="+mn-lt"/>
              <a:ea typeface="+mn-ea"/>
              <a:cs typeface="+mn-cs"/>
            </a:rPr>
            <a:t>１</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０２５</a:t>
          </a:r>
          <a:r>
            <a:rPr kumimoji="1" lang="ja-JP" altLang="ja-JP" sz="1100" b="0" i="0" baseline="0">
              <a:solidFill>
                <a:schemeClr val="dk1"/>
              </a:solidFill>
              <a:effectLst/>
              <a:latin typeface="+mn-lt"/>
              <a:ea typeface="+mn-ea"/>
              <a:cs typeface="+mn-cs"/>
            </a:rPr>
            <a:t>百万円となっており、前年度から</a:t>
          </a:r>
          <a:r>
            <a:rPr kumimoji="1" lang="ja-JP" altLang="en-US" sz="1100" b="0" i="0" baseline="0">
              <a:solidFill>
                <a:schemeClr val="dk1"/>
              </a:solidFill>
              <a:effectLst/>
              <a:latin typeface="+mn-lt"/>
              <a:ea typeface="+mn-ea"/>
              <a:cs typeface="+mn-cs"/>
            </a:rPr>
            <a:t>９</a:t>
          </a:r>
          <a:r>
            <a:rPr kumimoji="1" lang="ja-JP" altLang="ja-JP" sz="1100" b="0" i="0" baseline="0">
              <a:solidFill>
                <a:schemeClr val="dk1"/>
              </a:solidFill>
              <a:effectLst/>
              <a:latin typeface="+mn-lt"/>
              <a:ea typeface="+mn-ea"/>
              <a:cs typeface="+mn-cs"/>
            </a:rPr>
            <a:t>９百万円の増額となっている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・これは、財政調整基金において、１００百万円</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、その他特定目的基金で</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歳入歳出余剰金の一部を財源と</a:t>
          </a:r>
          <a:r>
            <a:rPr kumimoji="1" lang="ja-JP" altLang="en-US" sz="1100" b="0" i="0" baseline="0">
              <a:solidFill>
                <a:schemeClr val="dk1"/>
              </a:solidFill>
              <a:effectLst/>
              <a:latin typeface="+mn-lt"/>
              <a:ea typeface="+mn-ea"/>
              <a:cs typeface="+mn-cs"/>
            </a:rPr>
            <a:t>する等</a:t>
          </a:r>
          <a:r>
            <a:rPr kumimoji="1" lang="ja-JP" altLang="ja-JP" sz="1100" b="0" i="0" baseline="0">
              <a:solidFill>
                <a:schemeClr val="dk1"/>
              </a:solidFill>
              <a:effectLst/>
              <a:latin typeface="+mn-lt"/>
              <a:ea typeface="+mn-ea"/>
              <a:cs typeface="+mn-cs"/>
            </a:rPr>
            <a:t>、一定額を確保していく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・地域福祉基金：高齢者福祉環境の向上を図る</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・地域優良賃貸住宅修繕基金：地域優良賃貸住宅の修繕を行う</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・農村環境創造基金：土地改良施設等の機能増進を図る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・教育振興基金：小中学校教育環境の向上を図る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・地域振興基金：少子高齢化対策の向上を図る</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・教育振興基金において、</a:t>
          </a:r>
          <a:r>
            <a:rPr kumimoji="1" lang="ja-JP" altLang="en-US" sz="1100" b="0" i="0" baseline="0">
              <a:solidFill>
                <a:schemeClr val="dk1"/>
              </a:solidFill>
              <a:effectLst/>
              <a:latin typeface="+mn-lt"/>
              <a:ea typeface="+mn-ea"/>
              <a:cs typeface="+mn-cs"/>
            </a:rPr>
            <a:t>取り崩しを行い</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学校備品を購入し</a:t>
          </a:r>
          <a:r>
            <a:rPr kumimoji="1" lang="ja-JP" altLang="ja-JP" sz="1100" b="0" i="0" baseline="0">
              <a:solidFill>
                <a:schemeClr val="dk1"/>
              </a:solidFill>
              <a:effectLst/>
              <a:latin typeface="+mn-lt"/>
              <a:ea typeface="+mn-ea"/>
              <a:cs typeface="+mn-cs"/>
            </a:rPr>
            <a:t>たため</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・その他特定目的基金全体：公共施設、インフラ等の長寿命化や多額の負担が見込まれる特定の財政支出に備えるため、一定額を確保していく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年度末の基金残高は、</a:t>
          </a:r>
          <a:r>
            <a:rPr kumimoji="1" lang="ja-JP" altLang="en-US" sz="1100" b="0" i="0" baseline="0">
              <a:solidFill>
                <a:schemeClr val="dk1"/>
              </a:solidFill>
              <a:effectLst/>
              <a:latin typeface="+mn-lt"/>
              <a:ea typeface="+mn-ea"/>
              <a:cs typeface="+mn-cs"/>
            </a:rPr>
            <a:t>９</a:t>
          </a:r>
          <a:r>
            <a:rPr kumimoji="1" lang="ja-JP" altLang="ja-JP" sz="1100" b="0" i="0" baseline="0">
              <a:solidFill>
                <a:schemeClr val="dk1"/>
              </a:solidFill>
              <a:effectLst/>
              <a:latin typeface="+mn-lt"/>
              <a:ea typeface="+mn-ea"/>
              <a:cs typeface="+mn-cs"/>
            </a:rPr>
            <a:t>５５百万円となっており、前年度から１００百万円の増額となっている</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歳入歳出余剰金の一部を財源として、一定額を確保していく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年度末の基金残高は、１１百万円となっており、前年度から</a:t>
          </a:r>
          <a:r>
            <a:rPr kumimoji="1" lang="ja-JP" altLang="en-US" sz="1100" b="0" i="0" baseline="0">
              <a:solidFill>
                <a:schemeClr val="dk1"/>
              </a:solidFill>
              <a:effectLst/>
              <a:latin typeface="+mn-lt"/>
              <a:ea typeface="+mn-ea"/>
              <a:cs typeface="+mn-cs"/>
            </a:rPr>
            <a:t>増減なし</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・今後の金利変動等の公債費の償還リスクに備えるため、収支改善の取組を着実に進め、一定額を確保していく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0C3963D-8459-47B0-AC06-7314CF8ACF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38D5EAF-05C7-41CC-A928-F2A589B2AA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77A5BC1-C8B5-4E5D-B88B-89D794952BA4}"/>
            </a:ext>
          </a:extLst>
        </xdr:cNvPr>
        <xdr:cNvSpPr/>
      </xdr:nvSpPr>
      <xdr:spPr>
        <a:xfrm>
          <a:off x="355600" y="63500"/>
          <a:ext cx="11639413" cy="6327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75F3686-F795-43B5-9FFC-80F308849CC4}"/>
            </a:ext>
          </a:extLst>
        </xdr:cNvPr>
        <xdr:cNvSpPr/>
      </xdr:nvSpPr>
      <xdr:spPr>
        <a:xfrm>
          <a:off x="15659017" y="190500"/>
          <a:ext cx="3619224"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F97B2A6-0761-44B6-8AA5-19C4253FEB0C}"/>
            </a:ext>
          </a:extLst>
        </xdr:cNvPr>
        <xdr:cNvSpPr/>
      </xdr:nvSpPr>
      <xdr:spPr>
        <a:xfrm>
          <a:off x="15668515" y="215900"/>
          <a:ext cx="3590676"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94548C7-774F-4863-83E2-F71A1D0DB1B6}"/>
            </a:ext>
          </a:extLst>
        </xdr:cNvPr>
        <xdr:cNvSpPr/>
      </xdr:nvSpPr>
      <xdr:spPr>
        <a:xfrm>
          <a:off x="15694246" y="241300"/>
          <a:ext cx="3533195" cy="4422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富山県舟橋村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3F0B22E-2D1A-4CB9-8F62-ACA6BFC092BB}"/>
            </a:ext>
          </a:extLst>
        </xdr:cNvPr>
        <xdr:cNvSpPr/>
      </xdr:nvSpPr>
      <xdr:spPr>
        <a:xfrm>
          <a:off x="13083015" y="190500"/>
          <a:ext cx="2442652"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1362091-1736-4290-AB03-EE5163919A97}"/>
            </a:ext>
          </a:extLst>
        </xdr:cNvPr>
        <xdr:cNvSpPr/>
      </xdr:nvSpPr>
      <xdr:spPr>
        <a:xfrm>
          <a:off x="13108415" y="215900"/>
          <a:ext cx="2398202"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EC99D15-4C09-4018-B867-1273B130326D}"/>
            </a:ext>
          </a:extLst>
        </xdr:cNvPr>
        <xdr:cNvSpPr/>
      </xdr:nvSpPr>
      <xdr:spPr>
        <a:xfrm>
          <a:off x="13133815" y="241300"/>
          <a:ext cx="2356623" cy="454964"/>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76EBBD7-0983-4BE1-8961-25F736305073}"/>
            </a:ext>
          </a:extLst>
        </xdr:cNvPr>
        <xdr:cNvSpPr/>
      </xdr:nvSpPr>
      <xdr:spPr>
        <a:xfrm>
          <a:off x="450794" y="880966"/>
          <a:ext cx="9270146" cy="180003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80088DD-CC56-48D3-828D-D5DBA49BBA46}"/>
            </a:ext>
          </a:extLst>
        </xdr:cNvPr>
        <xdr:cNvSpPr/>
      </xdr:nvSpPr>
      <xdr:spPr>
        <a:xfrm>
          <a:off x="577049" y="912716"/>
          <a:ext cx="1272099"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9C4BD9E-F2B6-4437-87C2-239913C719CA}"/>
            </a:ext>
          </a:extLst>
        </xdr:cNvPr>
        <xdr:cNvSpPr/>
      </xdr:nvSpPr>
      <xdr:spPr>
        <a:xfrm>
          <a:off x="1801550" y="912716"/>
          <a:ext cx="1224501"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3,313
3,254
3.47
2,293,659
2,089,612
184,062
1,448,546
1,714,811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3B97C4C-31BB-4578-9322-5499EA725C03}"/>
            </a:ext>
          </a:extLst>
        </xdr:cNvPr>
        <xdr:cNvSpPr/>
      </xdr:nvSpPr>
      <xdr:spPr>
        <a:xfrm>
          <a:off x="3026051" y="912716"/>
          <a:ext cx="1399430"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A21F09D-F674-4901-A9FF-F327784F7B38}"/>
            </a:ext>
          </a:extLst>
        </xdr:cNvPr>
        <xdr:cNvSpPr/>
      </xdr:nvSpPr>
      <xdr:spPr>
        <a:xfrm>
          <a:off x="4425481" y="931766"/>
          <a:ext cx="1860715"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52494A3-BEF5-4BC7-A554-B03D6680D5F1}"/>
            </a:ext>
          </a:extLst>
        </xdr:cNvPr>
        <xdr:cNvSpPr/>
      </xdr:nvSpPr>
      <xdr:spPr>
        <a:xfrm>
          <a:off x="6286196" y="931766"/>
          <a:ext cx="1160670"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E1F2088-A8F2-4F44-B926-135695C774D3}"/>
            </a:ext>
          </a:extLst>
        </xdr:cNvPr>
        <xdr:cNvSpPr/>
      </xdr:nvSpPr>
      <xdr:spPr>
        <a:xfrm>
          <a:off x="7510697" y="944466"/>
          <a:ext cx="588286"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FB96DD2-167E-4B96-875F-DB94E864EF93}"/>
            </a:ext>
          </a:extLst>
        </xdr:cNvPr>
        <xdr:cNvSpPr/>
      </xdr:nvSpPr>
      <xdr:spPr>
        <a:xfrm>
          <a:off x="4425481" y="1711104"/>
          <a:ext cx="1860715"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67F4D0C-551D-4FBC-9948-BAC667D7C445}"/>
            </a:ext>
          </a:extLst>
        </xdr:cNvPr>
        <xdr:cNvSpPr/>
      </xdr:nvSpPr>
      <xdr:spPr>
        <a:xfrm>
          <a:off x="6349696" y="1711104"/>
          <a:ext cx="337124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07FCEA5-EA5A-4EAC-9E76-423DC96545A6}"/>
            </a:ext>
          </a:extLst>
        </xdr:cNvPr>
        <xdr:cNvSpPr/>
      </xdr:nvSpPr>
      <xdr:spPr>
        <a:xfrm>
          <a:off x="10185428" y="880966"/>
          <a:ext cx="1399429" cy="128159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CCDB542-597F-447F-A967-A31622619204}"/>
            </a:ext>
          </a:extLst>
        </xdr:cNvPr>
        <xdr:cNvSpPr/>
      </xdr:nvSpPr>
      <xdr:spPr>
        <a:xfrm>
          <a:off x="10422255" y="944466"/>
          <a:ext cx="1224501" cy="24820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D4F2391-0761-4F6A-B184-2C534B565963}"/>
            </a:ext>
          </a:extLst>
        </xdr:cNvPr>
        <xdr:cNvSpPr/>
      </xdr:nvSpPr>
      <xdr:spPr>
        <a:xfrm>
          <a:off x="10422255" y="1205368"/>
          <a:ext cx="1224501" cy="5311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B68D2D6-9EF8-4219-8ADC-6D3286E2C441}"/>
            </a:ext>
          </a:extLst>
        </xdr:cNvPr>
        <xdr:cNvSpPr/>
      </xdr:nvSpPr>
      <xdr:spPr>
        <a:xfrm>
          <a:off x="10422255" y="1555225"/>
          <a:ext cx="1343881" cy="6581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964D9B2-C8E5-49C5-A77C-D937CDC712DE}"/>
            </a:ext>
          </a:extLst>
        </xdr:cNvPr>
        <xdr:cNvCxnSpPr/>
      </xdr:nvCxnSpPr>
      <xdr:spPr>
        <a:xfrm flipH="1">
          <a:off x="10252406" y="1033366"/>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3AB3BCA-2DBF-4499-AFFD-9FF249581977}"/>
            </a:ext>
          </a:extLst>
        </xdr:cNvPr>
        <xdr:cNvSpPr/>
      </xdr:nvSpPr>
      <xdr:spPr>
        <a:xfrm>
          <a:off x="10306381" y="99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AADCC88-4F06-4D78-9D10-1EBD1F9989DB}"/>
            </a:ext>
          </a:extLst>
        </xdr:cNvPr>
        <xdr:cNvSpPr/>
      </xdr:nvSpPr>
      <xdr:spPr>
        <a:xfrm>
          <a:off x="10306381" y="12942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CA55240-65DA-4D96-8647-F22C11A57056}"/>
            </a:ext>
          </a:extLst>
        </xdr:cNvPr>
        <xdr:cNvCxnSpPr/>
      </xdr:nvCxnSpPr>
      <xdr:spPr>
        <a:xfrm>
          <a:off x="10350831" y="1555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6F70B83-103E-4504-9AB6-6BDB93051CD8}"/>
            </a:ext>
          </a:extLst>
        </xdr:cNvPr>
        <xdr:cNvCxnSpPr/>
      </xdr:nvCxnSpPr>
      <xdr:spPr>
        <a:xfrm>
          <a:off x="10271456" y="1555225"/>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1A78BE4-4FC1-49FF-B5E7-D37D066F5389}"/>
            </a:ext>
          </a:extLst>
        </xdr:cNvPr>
        <xdr:cNvCxnSpPr/>
      </xdr:nvCxnSpPr>
      <xdr:spPr>
        <a:xfrm flipV="1">
          <a:off x="10350831" y="1796829"/>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443E686-AF86-46C1-AC0F-BAE6943D0C08}"/>
            </a:ext>
          </a:extLst>
        </xdr:cNvPr>
        <xdr:cNvCxnSpPr/>
      </xdr:nvCxnSpPr>
      <xdr:spPr>
        <a:xfrm>
          <a:off x="10271456" y="1943183"/>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00B2A16-70B5-429A-8A47-08558D99D407}"/>
            </a:ext>
          </a:extLst>
        </xdr:cNvPr>
        <xdr:cNvSpPr txBox="1"/>
      </xdr:nvSpPr>
      <xdr:spPr>
        <a:xfrm>
          <a:off x="419100" y="2786076"/>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E44D2BC-C82E-4A39-8B2E-1D82C86EB2F0}"/>
            </a:ext>
          </a:extLst>
        </xdr:cNvPr>
        <xdr:cNvSpPr txBox="1"/>
      </xdr:nvSpPr>
      <xdr:spPr>
        <a:xfrm>
          <a:off x="419100" y="303085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0EC1593-76CB-4646-8C84-677739FFDB3D}"/>
            </a:ext>
          </a:extLst>
        </xdr:cNvPr>
        <xdr:cNvSpPr txBox="1"/>
      </xdr:nvSpPr>
      <xdr:spPr>
        <a:xfrm>
          <a:off x="419100" y="3279112"/>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BDD11B0-9D76-49CD-8F9A-71535B3F5859}"/>
            </a:ext>
          </a:extLst>
        </xdr:cNvPr>
        <xdr:cNvSpPr txBox="1"/>
      </xdr:nvSpPr>
      <xdr:spPr>
        <a:xfrm>
          <a:off x="419100" y="352389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9F5B314-B352-4D08-AC88-C2873A0535B6}"/>
            </a:ext>
          </a:extLst>
        </xdr:cNvPr>
        <xdr:cNvSpPr txBox="1"/>
      </xdr:nvSpPr>
      <xdr:spPr>
        <a:xfrm>
          <a:off x="419100" y="376867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C94AD2D-18FD-416E-B624-193E930C0ADD}"/>
            </a:ext>
          </a:extLst>
        </xdr:cNvPr>
        <xdr:cNvSpPr/>
      </xdr:nvSpPr>
      <xdr:spPr>
        <a:xfrm>
          <a:off x="1175164" y="4299806"/>
          <a:ext cx="3899231"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80CD85B-ED5F-4C8F-B20A-D404A76DEAB2}"/>
            </a:ext>
          </a:extLst>
        </xdr:cNvPr>
        <xdr:cNvSpPr/>
      </xdr:nvSpPr>
      <xdr:spPr>
        <a:xfrm>
          <a:off x="1844589" y="4661168"/>
          <a:ext cx="158700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C84B44E-7B1F-40FA-9A97-B686DCE2AE35}"/>
            </a:ext>
          </a:extLst>
        </xdr:cNvPr>
        <xdr:cNvSpPr/>
      </xdr:nvSpPr>
      <xdr:spPr>
        <a:xfrm>
          <a:off x="3529876" y="4644497"/>
          <a:ext cx="7768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EFB187E-9D12-41C5-AEAB-3BD8FD3203DF}"/>
            </a:ext>
          </a:extLst>
        </xdr:cNvPr>
        <xdr:cNvSpPr/>
      </xdr:nvSpPr>
      <xdr:spPr>
        <a:xfrm>
          <a:off x="502359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D12C128-B888-473A-A79B-93D6FEC321E9}"/>
            </a:ext>
          </a:extLst>
        </xdr:cNvPr>
        <xdr:cNvSpPr/>
      </xdr:nvSpPr>
      <xdr:spPr>
        <a:xfrm>
          <a:off x="502359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610D311-FD95-4345-BB82-D1C560DAEFE9}"/>
            </a:ext>
          </a:extLst>
        </xdr:cNvPr>
        <xdr:cNvSpPr/>
      </xdr:nvSpPr>
      <xdr:spPr>
        <a:xfrm>
          <a:off x="642302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53C13A3-86C0-4848-B3DA-9DD032FB84F8}"/>
            </a:ext>
          </a:extLst>
        </xdr:cNvPr>
        <xdr:cNvSpPr/>
      </xdr:nvSpPr>
      <xdr:spPr>
        <a:xfrm>
          <a:off x="642302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6084A9C3-71DE-47CB-B4AE-DD0269769BEF}"/>
            </a:ext>
          </a:extLst>
        </xdr:cNvPr>
        <xdr:cNvSpPr/>
      </xdr:nvSpPr>
      <xdr:spPr>
        <a:xfrm>
          <a:off x="7949455"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3064C3A-4CD2-48CA-8181-0039EBE0B0BE}"/>
            </a:ext>
          </a:extLst>
        </xdr:cNvPr>
        <xdr:cNvSpPr/>
      </xdr:nvSpPr>
      <xdr:spPr>
        <a:xfrm>
          <a:off x="7949455"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6DAF0D3-BBA1-457F-A0BB-3FA14BFD947E}"/>
            </a:ext>
          </a:extLst>
        </xdr:cNvPr>
        <xdr:cNvSpPr/>
      </xdr:nvSpPr>
      <xdr:spPr>
        <a:xfrm>
          <a:off x="1175164" y="4996484"/>
          <a:ext cx="3899231"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7B6F699-D0FD-4C96-B814-5E1D919C7287}"/>
            </a:ext>
          </a:extLst>
        </xdr:cNvPr>
        <xdr:cNvSpPr/>
      </xdr:nvSpPr>
      <xdr:spPr>
        <a:xfrm>
          <a:off x="5325524" y="4996484"/>
          <a:ext cx="4373218"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587A81E-D257-4450-A7B4-3143F72EE2C8}"/>
            </a:ext>
          </a:extLst>
        </xdr:cNvPr>
        <xdr:cNvSpPr/>
      </xdr:nvSpPr>
      <xdr:spPr>
        <a:xfrm>
          <a:off x="5325524"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0AD9D85-3EA2-4CF7-9A93-7B713F5F4F19}"/>
            </a:ext>
          </a:extLst>
        </xdr:cNvPr>
        <xdr:cNvSpPr txBox="1"/>
      </xdr:nvSpPr>
      <xdr:spPr>
        <a:xfrm>
          <a:off x="5386153"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各種の固定資産の償却状況を適切に把握し、更新費用等を的確に見込むことが必要である。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68CF6B1-065D-45B6-942B-B0A4AC0527AF}"/>
            </a:ext>
          </a:extLst>
        </xdr:cNvPr>
        <xdr:cNvSpPr txBox="1"/>
      </xdr:nvSpPr>
      <xdr:spPr>
        <a:xfrm>
          <a:off x="1152635"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0ED8646-0B33-4A2C-AEE9-FF3D1A7884E8}"/>
            </a:ext>
          </a:extLst>
        </xdr:cNvPr>
        <xdr:cNvCxnSpPr/>
      </xdr:nvCxnSpPr>
      <xdr:spPr>
        <a:xfrm>
          <a:off x="1175164" y="7197228"/>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A416759-BF9E-4B39-83F9-A6CBA272493F}"/>
            </a:ext>
          </a:extLst>
        </xdr:cNvPr>
        <xdr:cNvSpPr txBox="1"/>
      </xdr:nvSpPr>
      <xdr:spPr>
        <a:xfrm>
          <a:off x="747689" y="71034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3D492EB-B8FD-4D13-95B0-FED6D32B06F8}"/>
            </a:ext>
          </a:extLst>
        </xdr:cNvPr>
        <xdr:cNvCxnSpPr/>
      </xdr:nvCxnSpPr>
      <xdr:spPr>
        <a:xfrm>
          <a:off x="1175164" y="6885321"/>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54579DF3-3043-4E1A-901D-DDCA4A2BC062}"/>
            </a:ext>
          </a:extLst>
        </xdr:cNvPr>
        <xdr:cNvSpPr txBox="1"/>
      </xdr:nvSpPr>
      <xdr:spPr>
        <a:xfrm>
          <a:off x="798984" y="67880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48BEC79A-2910-4168-BE97-67215CCEACFE}"/>
            </a:ext>
          </a:extLst>
        </xdr:cNvPr>
        <xdr:cNvCxnSpPr/>
      </xdr:nvCxnSpPr>
      <xdr:spPr>
        <a:xfrm>
          <a:off x="1175164" y="6569935"/>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B3EDC13A-252C-489D-89FA-8D581F9CDCDB}"/>
            </a:ext>
          </a:extLst>
        </xdr:cNvPr>
        <xdr:cNvSpPr txBox="1"/>
      </xdr:nvSpPr>
      <xdr:spPr>
        <a:xfrm>
          <a:off x="798984" y="647265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3E032135-F8F7-45B0-BB46-CDFE1BE440D3}"/>
            </a:ext>
          </a:extLst>
        </xdr:cNvPr>
        <xdr:cNvCxnSpPr/>
      </xdr:nvCxnSpPr>
      <xdr:spPr>
        <a:xfrm>
          <a:off x="1175164" y="6254549"/>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F8FB4D25-A0EF-4E5B-A5A6-10A99455A6AB}"/>
            </a:ext>
          </a:extLst>
        </xdr:cNvPr>
        <xdr:cNvSpPr txBox="1"/>
      </xdr:nvSpPr>
      <xdr:spPr>
        <a:xfrm>
          <a:off x="798984" y="616074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78F148B3-08E5-4711-A83E-C8FC9A4C1FA6}"/>
            </a:ext>
          </a:extLst>
        </xdr:cNvPr>
        <xdr:cNvCxnSpPr/>
      </xdr:nvCxnSpPr>
      <xdr:spPr>
        <a:xfrm>
          <a:off x="1175164" y="5939163"/>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BC77E340-0DE5-489A-92B7-6AAE3F637B06}"/>
            </a:ext>
          </a:extLst>
        </xdr:cNvPr>
        <xdr:cNvSpPr txBox="1"/>
      </xdr:nvSpPr>
      <xdr:spPr>
        <a:xfrm>
          <a:off x="798984" y="584536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32DDB793-5F39-49C1-91A0-93AD01C5649E}"/>
            </a:ext>
          </a:extLst>
        </xdr:cNvPr>
        <xdr:cNvCxnSpPr/>
      </xdr:nvCxnSpPr>
      <xdr:spPr>
        <a:xfrm>
          <a:off x="1175164" y="5623777"/>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88DBCB93-92E7-4DE7-AD8A-3288D20215C6}"/>
            </a:ext>
          </a:extLst>
        </xdr:cNvPr>
        <xdr:cNvSpPr txBox="1"/>
      </xdr:nvSpPr>
      <xdr:spPr>
        <a:xfrm>
          <a:off x="798984" y="552997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10679DC0-C585-4285-9FC3-8C71351DB1B0}"/>
            </a:ext>
          </a:extLst>
        </xdr:cNvPr>
        <xdr:cNvCxnSpPr/>
      </xdr:nvCxnSpPr>
      <xdr:spPr>
        <a:xfrm>
          <a:off x="1175164" y="5311869"/>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1E038EF8-0789-4BAC-90EF-03845239C0D3}"/>
            </a:ext>
          </a:extLst>
        </xdr:cNvPr>
        <xdr:cNvSpPr txBox="1"/>
      </xdr:nvSpPr>
      <xdr:spPr>
        <a:xfrm>
          <a:off x="798984" y="521458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FC4A4EC4-A00F-4E86-B929-877C78A8CE80}"/>
            </a:ext>
          </a:extLst>
        </xdr:cNvPr>
        <xdr:cNvCxnSpPr/>
      </xdr:nvCxnSpPr>
      <xdr:spPr>
        <a:xfrm>
          <a:off x="1175164" y="4996484"/>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E73B9A7-C12B-4D8B-93ED-0D068DFAA87D}"/>
            </a:ext>
          </a:extLst>
        </xdr:cNvPr>
        <xdr:cNvSpPr txBox="1"/>
      </xdr:nvSpPr>
      <xdr:spPr>
        <a:xfrm>
          <a:off x="798984" y="48992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F5232199-56EC-4FB7-A544-4170403D6C0E}"/>
            </a:ext>
          </a:extLst>
        </xdr:cNvPr>
        <xdr:cNvSpPr/>
      </xdr:nvSpPr>
      <xdr:spPr>
        <a:xfrm>
          <a:off x="1175164" y="4996484"/>
          <a:ext cx="3899231"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67" name="直線コネクタ 66">
          <a:extLst>
            <a:ext uri="{FF2B5EF4-FFF2-40B4-BE49-F238E27FC236}">
              <a16:creationId xmlns:a16="http://schemas.microsoft.com/office/drawing/2014/main" id="{D5FEBBA1-FAB5-41D7-A0C3-733F20F7C09E}"/>
            </a:ext>
          </a:extLst>
        </xdr:cNvPr>
        <xdr:cNvCxnSpPr/>
      </xdr:nvCxnSpPr>
      <xdr:spPr>
        <a:xfrm flipV="1">
          <a:off x="4385476" y="5336544"/>
          <a:ext cx="1270" cy="1449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68" name="有形固定資産減価償却率最小値テキスト">
          <a:extLst>
            <a:ext uri="{FF2B5EF4-FFF2-40B4-BE49-F238E27FC236}">
              <a16:creationId xmlns:a16="http://schemas.microsoft.com/office/drawing/2014/main" id="{448DFA19-7BCD-4019-B2B4-42346E3FE260}"/>
            </a:ext>
          </a:extLst>
        </xdr:cNvPr>
        <xdr:cNvSpPr txBox="1"/>
      </xdr:nvSpPr>
      <xdr:spPr>
        <a:xfrm>
          <a:off x="4438181" y="679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69" name="直線コネクタ 68">
          <a:extLst>
            <a:ext uri="{FF2B5EF4-FFF2-40B4-BE49-F238E27FC236}">
              <a16:creationId xmlns:a16="http://schemas.microsoft.com/office/drawing/2014/main" id="{9F910C4D-BFC6-401C-8EEF-06D824FCDC21}"/>
            </a:ext>
          </a:extLst>
        </xdr:cNvPr>
        <xdr:cNvCxnSpPr/>
      </xdr:nvCxnSpPr>
      <xdr:spPr>
        <a:xfrm>
          <a:off x="4298150" y="6786230"/>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0" name="有形固定資産減価償却率最大値テキスト">
          <a:extLst>
            <a:ext uri="{FF2B5EF4-FFF2-40B4-BE49-F238E27FC236}">
              <a16:creationId xmlns:a16="http://schemas.microsoft.com/office/drawing/2014/main" id="{B16A272A-0D4A-445F-8E54-53235EAF4F9F}"/>
            </a:ext>
          </a:extLst>
        </xdr:cNvPr>
        <xdr:cNvSpPr txBox="1"/>
      </xdr:nvSpPr>
      <xdr:spPr>
        <a:xfrm>
          <a:off x="4438181" y="5108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1" name="直線コネクタ 70">
          <a:extLst>
            <a:ext uri="{FF2B5EF4-FFF2-40B4-BE49-F238E27FC236}">
              <a16:creationId xmlns:a16="http://schemas.microsoft.com/office/drawing/2014/main" id="{B04EF233-A2D7-44E7-8448-1C779386294F}"/>
            </a:ext>
          </a:extLst>
        </xdr:cNvPr>
        <xdr:cNvCxnSpPr/>
      </xdr:nvCxnSpPr>
      <xdr:spPr>
        <a:xfrm>
          <a:off x="4298150" y="5336544"/>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72" name="有形固定資産減価償却率平均値テキスト">
          <a:extLst>
            <a:ext uri="{FF2B5EF4-FFF2-40B4-BE49-F238E27FC236}">
              <a16:creationId xmlns:a16="http://schemas.microsoft.com/office/drawing/2014/main" id="{22B95D3E-3D67-415F-BEF3-4582EB953EB6}"/>
            </a:ext>
          </a:extLst>
        </xdr:cNvPr>
        <xdr:cNvSpPr txBox="1"/>
      </xdr:nvSpPr>
      <xdr:spPr>
        <a:xfrm>
          <a:off x="4438181" y="58292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3" name="フローチャート: 判断 72">
          <a:extLst>
            <a:ext uri="{FF2B5EF4-FFF2-40B4-BE49-F238E27FC236}">
              <a16:creationId xmlns:a16="http://schemas.microsoft.com/office/drawing/2014/main" id="{320A4FAC-EF7A-44A5-9639-9F2587E2912D}"/>
            </a:ext>
          </a:extLst>
        </xdr:cNvPr>
        <xdr:cNvSpPr/>
      </xdr:nvSpPr>
      <xdr:spPr>
        <a:xfrm>
          <a:off x="4336581" y="5981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74" name="フローチャート: 判断 73">
          <a:extLst>
            <a:ext uri="{FF2B5EF4-FFF2-40B4-BE49-F238E27FC236}">
              <a16:creationId xmlns:a16="http://schemas.microsoft.com/office/drawing/2014/main" id="{CC08B773-BE6F-4875-8B62-8FA41DD01940}"/>
            </a:ext>
          </a:extLst>
        </xdr:cNvPr>
        <xdr:cNvSpPr/>
      </xdr:nvSpPr>
      <xdr:spPr>
        <a:xfrm>
          <a:off x="3687666" y="5968554"/>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75" name="フローチャート: 判断 74">
          <a:extLst>
            <a:ext uri="{FF2B5EF4-FFF2-40B4-BE49-F238E27FC236}">
              <a16:creationId xmlns:a16="http://schemas.microsoft.com/office/drawing/2014/main" id="{5D74DB83-6A80-4A97-AF6E-3C0B31DC14DF}"/>
            </a:ext>
          </a:extLst>
        </xdr:cNvPr>
        <xdr:cNvSpPr/>
      </xdr:nvSpPr>
      <xdr:spPr>
        <a:xfrm>
          <a:off x="2987951" y="5956217"/>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6" name="フローチャート: 判断 75">
          <a:extLst>
            <a:ext uri="{FF2B5EF4-FFF2-40B4-BE49-F238E27FC236}">
              <a16:creationId xmlns:a16="http://schemas.microsoft.com/office/drawing/2014/main" id="{45F073F2-E020-4160-9873-D7FC70AFA315}"/>
            </a:ext>
          </a:extLst>
        </xdr:cNvPr>
        <xdr:cNvSpPr/>
      </xdr:nvSpPr>
      <xdr:spPr>
        <a:xfrm>
          <a:off x="2288236" y="5913037"/>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77" name="フローチャート: 判断 76">
          <a:extLst>
            <a:ext uri="{FF2B5EF4-FFF2-40B4-BE49-F238E27FC236}">
              <a16:creationId xmlns:a16="http://schemas.microsoft.com/office/drawing/2014/main" id="{30B4A2BB-3005-45AC-917F-41C5896E5260}"/>
            </a:ext>
          </a:extLst>
        </xdr:cNvPr>
        <xdr:cNvSpPr/>
      </xdr:nvSpPr>
      <xdr:spPr>
        <a:xfrm>
          <a:off x="1588522" y="5934627"/>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EEAD0AB-495F-426D-936A-23A3BB802333}"/>
            </a:ext>
          </a:extLst>
        </xdr:cNvPr>
        <xdr:cNvSpPr txBox="1"/>
      </xdr:nvSpPr>
      <xdr:spPr>
        <a:xfrm>
          <a:off x="422515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DAD6D3D-E848-4C7A-B862-D3DDC0D7EB76}"/>
            </a:ext>
          </a:extLst>
        </xdr:cNvPr>
        <xdr:cNvSpPr txBox="1"/>
      </xdr:nvSpPr>
      <xdr:spPr>
        <a:xfrm>
          <a:off x="3576237"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B4E7925-E6B2-408A-8449-C9E7F0AFBD95}"/>
            </a:ext>
          </a:extLst>
        </xdr:cNvPr>
        <xdr:cNvSpPr txBox="1"/>
      </xdr:nvSpPr>
      <xdr:spPr>
        <a:xfrm>
          <a:off x="287652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36E8598-8C07-4B42-B441-D876B84840DE}"/>
            </a:ext>
          </a:extLst>
        </xdr:cNvPr>
        <xdr:cNvSpPr txBox="1"/>
      </xdr:nvSpPr>
      <xdr:spPr>
        <a:xfrm>
          <a:off x="217680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84375C41-04D7-4A51-B0AE-0D019F11FAED}"/>
            </a:ext>
          </a:extLst>
        </xdr:cNvPr>
        <xdr:cNvSpPr txBox="1"/>
      </xdr:nvSpPr>
      <xdr:spPr>
        <a:xfrm>
          <a:off x="147709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100602</xdr:rowOff>
    </xdr:from>
    <xdr:to>
      <xdr:col>23</xdr:col>
      <xdr:colOff>136525</xdr:colOff>
      <xdr:row>31</xdr:row>
      <xdr:rowOff>30752</xdr:rowOff>
    </xdr:to>
    <xdr:sp macro="" textlink="">
      <xdr:nvSpPr>
        <xdr:cNvPr id="83" name="楕円 82">
          <a:extLst>
            <a:ext uri="{FF2B5EF4-FFF2-40B4-BE49-F238E27FC236}">
              <a16:creationId xmlns:a16="http://schemas.microsoft.com/office/drawing/2014/main" id="{70B11314-9AE4-4EBC-822C-2C01B0326A20}"/>
            </a:ext>
          </a:extLst>
        </xdr:cNvPr>
        <xdr:cNvSpPr/>
      </xdr:nvSpPr>
      <xdr:spPr>
        <a:xfrm>
          <a:off x="4336581" y="607998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79029</xdr:rowOff>
    </xdr:from>
    <xdr:ext cx="405111" cy="259045"/>
    <xdr:sp macro="" textlink="">
      <xdr:nvSpPr>
        <xdr:cNvPr id="84" name="有形固定資産減価償却率該当値テキスト">
          <a:extLst>
            <a:ext uri="{FF2B5EF4-FFF2-40B4-BE49-F238E27FC236}">
              <a16:creationId xmlns:a16="http://schemas.microsoft.com/office/drawing/2014/main" id="{22992AAE-9AC5-468C-B754-16672DE2EE2B}"/>
            </a:ext>
          </a:extLst>
        </xdr:cNvPr>
        <xdr:cNvSpPr txBox="1"/>
      </xdr:nvSpPr>
      <xdr:spPr>
        <a:xfrm>
          <a:off x="4438181" y="6058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148681</xdr:rowOff>
    </xdr:from>
    <xdr:to>
      <xdr:col>19</xdr:col>
      <xdr:colOff>187325</xdr:colOff>
      <xdr:row>30</xdr:row>
      <xdr:rowOff>78831</xdr:rowOff>
    </xdr:to>
    <xdr:sp macro="" textlink="">
      <xdr:nvSpPr>
        <xdr:cNvPr id="85" name="楕円 84">
          <a:extLst>
            <a:ext uri="{FF2B5EF4-FFF2-40B4-BE49-F238E27FC236}">
              <a16:creationId xmlns:a16="http://schemas.microsoft.com/office/drawing/2014/main" id="{CFD1F685-EC94-4767-9334-2092851C981A}"/>
            </a:ext>
          </a:extLst>
        </xdr:cNvPr>
        <xdr:cNvSpPr/>
      </xdr:nvSpPr>
      <xdr:spPr>
        <a:xfrm>
          <a:off x="3687666" y="5953133"/>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28031</xdr:rowOff>
    </xdr:from>
    <xdr:to>
      <xdr:col>23</xdr:col>
      <xdr:colOff>85725</xdr:colOff>
      <xdr:row>30</xdr:row>
      <xdr:rowOff>151402</xdr:rowOff>
    </xdr:to>
    <xdr:cxnSp macro="">
      <xdr:nvCxnSpPr>
        <xdr:cNvPr id="86" name="直線コネクタ 85">
          <a:extLst>
            <a:ext uri="{FF2B5EF4-FFF2-40B4-BE49-F238E27FC236}">
              <a16:creationId xmlns:a16="http://schemas.microsoft.com/office/drawing/2014/main" id="{82E7DB90-B6DA-478E-8E0B-DEC3EEE76D21}"/>
            </a:ext>
          </a:extLst>
        </xdr:cNvPr>
        <xdr:cNvCxnSpPr/>
      </xdr:nvCxnSpPr>
      <xdr:spPr>
        <a:xfrm>
          <a:off x="3738466" y="6007412"/>
          <a:ext cx="648915" cy="123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124006</xdr:rowOff>
    </xdr:from>
    <xdr:to>
      <xdr:col>15</xdr:col>
      <xdr:colOff>187325</xdr:colOff>
      <xdr:row>30</xdr:row>
      <xdr:rowOff>54156</xdr:rowOff>
    </xdr:to>
    <xdr:sp macro="" textlink="">
      <xdr:nvSpPr>
        <xdr:cNvPr id="87" name="楕円 86">
          <a:extLst>
            <a:ext uri="{FF2B5EF4-FFF2-40B4-BE49-F238E27FC236}">
              <a16:creationId xmlns:a16="http://schemas.microsoft.com/office/drawing/2014/main" id="{09FD9F1D-F652-4655-85DB-C84E1265FB51}"/>
            </a:ext>
          </a:extLst>
        </xdr:cNvPr>
        <xdr:cNvSpPr/>
      </xdr:nvSpPr>
      <xdr:spPr>
        <a:xfrm>
          <a:off x="2987951" y="5928458"/>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3356</xdr:rowOff>
    </xdr:from>
    <xdr:to>
      <xdr:col>19</xdr:col>
      <xdr:colOff>136525</xdr:colOff>
      <xdr:row>30</xdr:row>
      <xdr:rowOff>28031</xdr:rowOff>
    </xdr:to>
    <xdr:cxnSp macro="">
      <xdr:nvCxnSpPr>
        <xdr:cNvPr id="88" name="直線コネクタ 87">
          <a:extLst>
            <a:ext uri="{FF2B5EF4-FFF2-40B4-BE49-F238E27FC236}">
              <a16:creationId xmlns:a16="http://schemas.microsoft.com/office/drawing/2014/main" id="{AC6B6A8E-DD84-48BB-9BD1-70379F38721E}"/>
            </a:ext>
          </a:extLst>
        </xdr:cNvPr>
        <xdr:cNvCxnSpPr/>
      </xdr:nvCxnSpPr>
      <xdr:spPr>
        <a:xfrm>
          <a:off x="3038751" y="5982737"/>
          <a:ext cx="699715"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142512</xdr:rowOff>
    </xdr:from>
    <xdr:to>
      <xdr:col>7</xdr:col>
      <xdr:colOff>187325</xdr:colOff>
      <xdr:row>30</xdr:row>
      <xdr:rowOff>72662</xdr:rowOff>
    </xdr:to>
    <xdr:sp macro="" textlink="">
      <xdr:nvSpPr>
        <xdr:cNvPr id="89" name="楕円 88">
          <a:extLst>
            <a:ext uri="{FF2B5EF4-FFF2-40B4-BE49-F238E27FC236}">
              <a16:creationId xmlns:a16="http://schemas.microsoft.com/office/drawing/2014/main" id="{E13CD5D2-19FF-4BEA-8B55-2A25A4BFC1AE}"/>
            </a:ext>
          </a:extLst>
        </xdr:cNvPr>
        <xdr:cNvSpPr/>
      </xdr:nvSpPr>
      <xdr:spPr>
        <a:xfrm>
          <a:off x="1588522" y="5946964"/>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111769</xdr:colOff>
      <xdr:row>30</xdr:row>
      <xdr:rowOff>85379</xdr:rowOff>
    </xdr:from>
    <xdr:ext cx="405111" cy="259045"/>
    <xdr:sp macro="" textlink="">
      <xdr:nvSpPr>
        <xdr:cNvPr id="90" name="n_1aveValue有形固定資産減価償却率">
          <a:extLst>
            <a:ext uri="{FF2B5EF4-FFF2-40B4-BE49-F238E27FC236}">
              <a16:creationId xmlns:a16="http://schemas.microsoft.com/office/drawing/2014/main" id="{E7F8A78F-B5DD-40E3-9811-F1A0BD1287F5}"/>
            </a:ext>
          </a:extLst>
        </xdr:cNvPr>
        <xdr:cNvSpPr txBox="1"/>
      </xdr:nvSpPr>
      <xdr:spPr>
        <a:xfrm>
          <a:off x="3538781" y="6064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91" name="n_2aveValue有形固定資産減価償却率">
          <a:extLst>
            <a:ext uri="{FF2B5EF4-FFF2-40B4-BE49-F238E27FC236}">
              <a16:creationId xmlns:a16="http://schemas.microsoft.com/office/drawing/2014/main" id="{AA26B40B-DEB1-4BBF-82D3-08A9D189EDBC}"/>
            </a:ext>
          </a:extLst>
        </xdr:cNvPr>
        <xdr:cNvSpPr txBox="1"/>
      </xdr:nvSpPr>
      <xdr:spPr>
        <a:xfrm>
          <a:off x="2851766" y="6052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2" name="n_3aveValue有形固定資産減価償却率">
          <a:extLst>
            <a:ext uri="{FF2B5EF4-FFF2-40B4-BE49-F238E27FC236}">
              <a16:creationId xmlns:a16="http://schemas.microsoft.com/office/drawing/2014/main" id="{00281818-3483-44AA-8705-BFDD776F2AC1}"/>
            </a:ext>
          </a:extLst>
        </xdr:cNvPr>
        <xdr:cNvSpPr txBox="1"/>
      </xdr:nvSpPr>
      <xdr:spPr>
        <a:xfrm>
          <a:off x="2152052" y="568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93" name="n_4aveValue有形固定資産減価償却率">
          <a:extLst>
            <a:ext uri="{FF2B5EF4-FFF2-40B4-BE49-F238E27FC236}">
              <a16:creationId xmlns:a16="http://schemas.microsoft.com/office/drawing/2014/main" id="{B06C4118-6C43-42EB-B4EB-941B73F06866}"/>
            </a:ext>
          </a:extLst>
        </xdr:cNvPr>
        <xdr:cNvSpPr txBox="1"/>
      </xdr:nvSpPr>
      <xdr:spPr>
        <a:xfrm>
          <a:off x="1452337" y="5706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95358</xdr:rowOff>
    </xdr:from>
    <xdr:ext cx="405111" cy="259045"/>
    <xdr:sp macro="" textlink="">
      <xdr:nvSpPr>
        <xdr:cNvPr id="94" name="n_1mainValue有形固定資産減価償却率">
          <a:extLst>
            <a:ext uri="{FF2B5EF4-FFF2-40B4-BE49-F238E27FC236}">
              <a16:creationId xmlns:a16="http://schemas.microsoft.com/office/drawing/2014/main" id="{3C099CE3-5137-4172-96D3-9C2AE0E61F10}"/>
            </a:ext>
          </a:extLst>
        </xdr:cNvPr>
        <xdr:cNvSpPr txBox="1"/>
      </xdr:nvSpPr>
      <xdr:spPr>
        <a:xfrm>
          <a:off x="3538781" y="5724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70683</xdr:rowOff>
    </xdr:from>
    <xdr:ext cx="405111" cy="259045"/>
    <xdr:sp macro="" textlink="">
      <xdr:nvSpPr>
        <xdr:cNvPr id="95" name="n_2mainValue有形固定資産減価償却率">
          <a:extLst>
            <a:ext uri="{FF2B5EF4-FFF2-40B4-BE49-F238E27FC236}">
              <a16:creationId xmlns:a16="http://schemas.microsoft.com/office/drawing/2014/main" id="{9EB79972-D0CA-4410-9BCA-E793C51B76F1}"/>
            </a:ext>
          </a:extLst>
        </xdr:cNvPr>
        <xdr:cNvSpPr txBox="1"/>
      </xdr:nvSpPr>
      <xdr:spPr>
        <a:xfrm>
          <a:off x="2851766" y="5700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63789</xdr:rowOff>
    </xdr:from>
    <xdr:ext cx="405111" cy="259045"/>
    <xdr:sp macro="" textlink="">
      <xdr:nvSpPr>
        <xdr:cNvPr id="96" name="n_4mainValue有形固定資産減価償却率">
          <a:extLst>
            <a:ext uri="{FF2B5EF4-FFF2-40B4-BE49-F238E27FC236}">
              <a16:creationId xmlns:a16="http://schemas.microsoft.com/office/drawing/2014/main" id="{5D4F6243-ECE8-463B-8921-D18FA234694E}"/>
            </a:ext>
          </a:extLst>
        </xdr:cNvPr>
        <xdr:cNvSpPr txBox="1"/>
      </xdr:nvSpPr>
      <xdr:spPr>
        <a:xfrm>
          <a:off x="1452337" y="6043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A9E5CE85-51AC-4415-B10D-82155C8C58D3}"/>
            </a:ext>
          </a:extLst>
        </xdr:cNvPr>
        <xdr:cNvSpPr/>
      </xdr:nvSpPr>
      <xdr:spPr>
        <a:xfrm>
          <a:off x="10398456" y="4299806"/>
          <a:ext cx="3883660"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3708F0DF-4795-4E56-8F3D-637917E27238}"/>
            </a:ext>
          </a:extLst>
        </xdr:cNvPr>
        <xdr:cNvSpPr/>
      </xdr:nvSpPr>
      <xdr:spPr>
        <a:xfrm>
          <a:off x="11375271" y="4661168"/>
          <a:ext cx="95665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9E85EF36-BFAE-41D8-BEE5-F8A78BF3B50C}"/>
            </a:ext>
          </a:extLst>
        </xdr:cNvPr>
        <xdr:cNvSpPr/>
      </xdr:nvSpPr>
      <xdr:spPr>
        <a:xfrm>
          <a:off x="12695267" y="4644497"/>
          <a:ext cx="8767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F99770C7-4D4E-4D55-9A01-6EBC49BA8AA0}"/>
            </a:ext>
          </a:extLst>
        </xdr:cNvPr>
        <xdr:cNvSpPr/>
      </xdr:nvSpPr>
      <xdr:spPr>
        <a:xfrm>
          <a:off x="14246888"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DE1A1BCE-5F6B-435D-A7A7-BDB187CB5663}"/>
            </a:ext>
          </a:extLst>
        </xdr:cNvPr>
        <xdr:cNvSpPr/>
      </xdr:nvSpPr>
      <xdr:spPr>
        <a:xfrm>
          <a:off x="14246888"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E72D4437-6CD3-43F7-86D2-DBA482D2380D}"/>
            </a:ext>
          </a:extLst>
        </xdr:cNvPr>
        <xdr:cNvSpPr/>
      </xdr:nvSpPr>
      <xdr:spPr>
        <a:xfrm>
          <a:off x="15646317"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142D28CB-8190-4E01-BA4F-6C6B5D902F9C}"/>
            </a:ext>
          </a:extLst>
        </xdr:cNvPr>
        <xdr:cNvSpPr/>
      </xdr:nvSpPr>
      <xdr:spPr>
        <a:xfrm>
          <a:off x="15646317"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E3584F14-8ACB-4725-BB52-33FF41B322A7}"/>
            </a:ext>
          </a:extLst>
        </xdr:cNvPr>
        <xdr:cNvSpPr/>
      </xdr:nvSpPr>
      <xdr:spPr>
        <a:xfrm>
          <a:off x="1715717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22F3D00D-8001-446D-8BA2-5959540B1BAA}"/>
            </a:ext>
          </a:extLst>
        </xdr:cNvPr>
        <xdr:cNvSpPr/>
      </xdr:nvSpPr>
      <xdr:spPr>
        <a:xfrm>
          <a:off x="1715717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6BEA8C45-DA1A-4793-AD4F-EBEEB44AAD67}"/>
            </a:ext>
          </a:extLst>
        </xdr:cNvPr>
        <xdr:cNvSpPr/>
      </xdr:nvSpPr>
      <xdr:spPr>
        <a:xfrm>
          <a:off x="10398456" y="4996484"/>
          <a:ext cx="3883660"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9846E324-F98C-4914-A6AD-3DB0E5C9C45A}"/>
            </a:ext>
          </a:extLst>
        </xdr:cNvPr>
        <xdr:cNvSpPr/>
      </xdr:nvSpPr>
      <xdr:spPr>
        <a:xfrm>
          <a:off x="14533245" y="4996484"/>
          <a:ext cx="4373217"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BF457295-56DB-4CF8-A5D4-D0976569FA6F}"/>
            </a:ext>
          </a:extLst>
        </xdr:cNvPr>
        <xdr:cNvSpPr/>
      </xdr:nvSpPr>
      <xdr:spPr>
        <a:xfrm>
          <a:off x="14533245"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45E1DD61-0E3B-4D56-A99A-9A9A6536AB4E}"/>
            </a:ext>
          </a:extLst>
        </xdr:cNvPr>
        <xdr:cNvSpPr txBox="1"/>
      </xdr:nvSpPr>
      <xdr:spPr>
        <a:xfrm>
          <a:off x="14609445"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類似団体平均を上回っているのは、小中学校の大規模改造事業、都市公園整備事業、公営住宅整備事業等により債務が増加したためであるが、</a:t>
          </a:r>
          <a:r>
            <a:rPr kumimoji="1" lang="ja-JP" altLang="en-US" sz="1100">
              <a:solidFill>
                <a:schemeClr val="dk1"/>
              </a:solidFill>
              <a:effectLst/>
              <a:latin typeface="+mn-lt"/>
              <a:ea typeface="+mn-ea"/>
              <a:cs typeface="+mn-cs"/>
            </a:rPr>
            <a:t>償還が進み、債務償還比率が類似団体平均に近づきつつある。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今後とも償還の財源を適切に確保し、確実な償還を進める必要がある。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366930F2-7C3F-4834-8E82-A52DC27A4400}"/>
            </a:ext>
          </a:extLst>
        </xdr:cNvPr>
        <xdr:cNvSpPr txBox="1"/>
      </xdr:nvSpPr>
      <xdr:spPr>
        <a:xfrm>
          <a:off x="10360356"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E7CD9705-7B04-4614-BC7F-CF1AD83D23CA}"/>
            </a:ext>
          </a:extLst>
        </xdr:cNvPr>
        <xdr:cNvCxnSpPr/>
      </xdr:nvCxnSpPr>
      <xdr:spPr>
        <a:xfrm>
          <a:off x="10398456" y="719722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D73ABB96-E497-4A22-AA9A-4A2E4D6D2144}"/>
            </a:ext>
          </a:extLst>
        </xdr:cNvPr>
        <xdr:cNvSpPr txBox="1"/>
      </xdr:nvSpPr>
      <xdr:spPr>
        <a:xfrm>
          <a:off x="9898846" y="71034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637C78AF-1202-4238-950C-99F632F9F7B8}"/>
            </a:ext>
          </a:extLst>
        </xdr:cNvPr>
        <xdr:cNvCxnSpPr/>
      </xdr:nvCxnSpPr>
      <xdr:spPr>
        <a:xfrm>
          <a:off x="10398456" y="683043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EED451B9-E589-4958-9947-412B2A6E56F8}"/>
            </a:ext>
          </a:extLst>
        </xdr:cNvPr>
        <xdr:cNvSpPr txBox="1"/>
      </xdr:nvSpPr>
      <xdr:spPr>
        <a:xfrm>
          <a:off x="9898846" y="673663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6E604CE8-3D5B-4C36-A6BB-385275804535}"/>
            </a:ext>
          </a:extLst>
        </xdr:cNvPr>
        <xdr:cNvCxnSpPr/>
      </xdr:nvCxnSpPr>
      <xdr:spPr>
        <a:xfrm>
          <a:off x="10398456" y="646364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CDFD117D-B2DE-485C-8F73-2157CF3ED488}"/>
            </a:ext>
          </a:extLst>
        </xdr:cNvPr>
        <xdr:cNvSpPr txBox="1"/>
      </xdr:nvSpPr>
      <xdr:spPr>
        <a:xfrm>
          <a:off x="9955410" y="636984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ED616C19-3510-4644-83E9-134DC1C8135B}"/>
            </a:ext>
          </a:extLst>
        </xdr:cNvPr>
        <xdr:cNvCxnSpPr/>
      </xdr:nvCxnSpPr>
      <xdr:spPr>
        <a:xfrm>
          <a:off x="10398456" y="609685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868CCDAD-AE28-4432-B786-1E9DBE44E49A}"/>
            </a:ext>
          </a:extLst>
        </xdr:cNvPr>
        <xdr:cNvSpPr txBox="1"/>
      </xdr:nvSpPr>
      <xdr:spPr>
        <a:xfrm>
          <a:off x="9955410" y="600305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6D72E31C-711D-4545-B5B7-139291B15CA4}"/>
            </a:ext>
          </a:extLst>
        </xdr:cNvPr>
        <xdr:cNvCxnSpPr/>
      </xdr:nvCxnSpPr>
      <xdr:spPr>
        <a:xfrm>
          <a:off x="10398456" y="5730065"/>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CFC34FD2-CE88-448C-8063-577134B66CD6}"/>
            </a:ext>
          </a:extLst>
        </xdr:cNvPr>
        <xdr:cNvSpPr txBox="1"/>
      </xdr:nvSpPr>
      <xdr:spPr>
        <a:xfrm>
          <a:off x="9955410" y="56362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936D1C12-1747-451E-97FE-8B394116D9BE}"/>
            </a:ext>
          </a:extLst>
        </xdr:cNvPr>
        <xdr:cNvCxnSpPr/>
      </xdr:nvCxnSpPr>
      <xdr:spPr>
        <a:xfrm>
          <a:off x="10398456" y="536327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A42EC907-A4C0-4751-AB29-73FA8BC12B2A}"/>
            </a:ext>
          </a:extLst>
        </xdr:cNvPr>
        <xdr:cNvSpPr txBox="1"/>
      </xdr:nvSpPr>
      <xdr:spPr>
        <a:xfrm>
          <a:off x="10058002" y="526599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653AF1B9-131D-4C41-8BCD-7DE0BE532441}"/>
            </a:ext>
          </a:extLst>
        </xdr:cNvPr>
        <xdr:cNvCxnSpPr/>
      </xdr:nvCxnSpPr>
      <xdr:spPr>
        <a:xfrm>
          <a:off x="10398456" y="499648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BDDFB85D-44EA-4D4C-A4EB-0212978E7C99}"/>
            </a:ext>
          </a:extLst>
        </xdr:cNvPr>
        <xdr:cNvSpPr/>
      </xdr:nvSpPr>
      <xdr:spPr>
        <a:xfrm>
          <a:off x="10398456" y="4996484"/>
          <a:ext cx="3883660"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25" name="直線コネクタ 124">
          <a:extLst>
            <a:ext uri="{FF2B5EF4-FFF2-40B4-BE49-F238E27FC236}">
              <a16:creationId xmlns:a16="http://schemas.microsoft.com/office/drawing/2014/main" id="{ACD97503-BF13-457C-9821-EF7A2D3B4D5E}"/>
            </a:ext>
          </a:extLst>
        </xdr:cNvPr>
        <xdr:cNvCxnSpPr/>
      </xdr:nvCxnSpPr>
      <xdr:spPr>
        <a:xfrm flipV="1">
          <a:off x="13593197" y="5363274"/>
          <a:ext cx="1269" cy="1305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26" name="債務償還比率最小値テキスト">
          <a:extLst>
            <a:ext uri="{FF2B5EF4-FFF2-40B4-BE49-F238E27FC236}">
              <a16:creationId xmlns:a16="http://schemas.microsoft.com/office/drawing/2014/main" id="{2C961400-AD33-48B7-92DE-9429552CB370}"/>
            </a:ext>
          </a:extLst>
        </xdr:cNvPr>
        <xdr:cNvSpPr txBox="1"/>
      </xdr:nvSpPr>
      <xdr:spPr>
        <a:xfrm>
          <a:off x="13645902" y="66729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27" name="直線コネクタ 126">
          <a:extLst>
            <a:ext uri="{FF2B5EF4-FFF2-40B4-BE49-F238E27FC236}">
              <a16:creationId xmlns:a16="http://schemas.microsoft.com/office/drawing/2014/main" id="{92FDD095-39BC-48F0-90DA-3D1D339423EA}"/>
            </a:ext>
          </a:extLst>
        </xdr:cNvPr>
        <xdr:cNvCxnSpPr/>
      </xdr:nvCxnSpPr>
      <xdr:spPr>
        <a:xfrm>
          <a:off x="13521773" y="666911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178CB280-716C-476C-B597-1A2252EEB71F}"/>
            </a:ext>
          </a:extLst>
        </xdr:cNvPr>
        <xdr:cNvSpPr txBox="1"/>
      </xdr:nvSpPr>
      <xdr:spPr>
        <a:xfrm>
          <a:off x="13645902" y="51350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AB45FB6D-D940-4071-9C5B-2AAFD14B7EC3}"/>
            </a:ext>
          </a:extLst>
        </xdr:cNvPr>
        <xdr:cNvCxnSpPr/>
      </xdr:nvCxnSpPr>
      <xdr:spPr>
        <a:xfrm>
          <a:off x="13521773" y="536327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30" name="債務償還比率平均値テキスト">
          <a:extLst>
            <a:ext uri="{FF2B5EF4-FFF2-40B4-BE49-F238E27FC236}">
              <a16:creationId xmlns:a16="http://schemas.microsoft.com/office/drawing/2014/main" id="{54E2A7BB-13F6-41C2-BFCC-BD7CCF354040}"/>
            </a:ext>
          </a:extLst>
        </xdr:cNvPr>
        <xdr:cNvSpPr txBox="1"/>
      </xdr:nvSpPr>
      <xdr:spPr>
        <a:xfrm>
          <a:off x="13645902" y="54147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31" name="フローチャート: 判断 130">
          <a:extLst>
            <a:ext uri="{FF2B5EF4-FFF2-40B4-BE49-F238E27FC236}">
              <a16:creationId xmlns:a16="http://schemas.microsoft.com/office/drawing/2014/main" id="{064239FB-97C7-4E56-B6D5-93AEBFCA42E2}"/>
            </a:ext>
          </a:extLst>
        </xdr:cNvPr>
        <xdr:cNvSpPr/>
      </xdr:nvSpPr>
      <xdr:spPr>
        <a:xfrm>
          <a:off x="13559873" y="5566757"/>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32" name="フローチャート: 判断 131">
          <a:extLst>
            <a:ext uri="{FF2B5EF4-FFF2-40B4-BE49-F238E27FC236}">
              <a16:creationId xmlns:a16="http://schemas.microsoft.com/office/drawing/2014/main" id="{5889DDA9-F70F-4092-A67D-4E4A1A0B93E0}"/>
            </a:ext>
          </a:extLst>
        </xdr:cNvPr>
        <xdr:cNvSpPr/>
      </xdr:nvSpPr>
      <xdr:spPr>
        <a:xfrm>
          <a:off x="12895387" y="5603580"/>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33" name="フローチャート: 判断 132">
          <a:extLst>
            <a:ext uri="{FF2B5EF4-FFF2-40B4-BE49-F238E27FC236}">
              <a16:creationId xmlns:a16="http://schemas.microsoft.com/office/drawing/2014/main" id="{4848019D-D3A4-4582-8692-BF95B74DD49E}"/>
            </a:ext>
          </a:extLst>
        </xdr:cNvPr>
        <xdr:cNvSpPr/>
      </xdr:nvSpPr>
      <xdr:spPr>
        <a:xfrm>
          <a:off x="12195672" y="5531374"/>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34" name="フローチャート: 判断 133">
          <a:extLst>
            <a:ext uri="{FF2B5EF4-FFF2-40B4-BE49-F238E27FC236}">
              <a16:creationId xmlns:a16="http://schemas.microsoft.com/office/drawing/2014/main" id="{6CA7B76E-E5F2-488F-9353-EC27A2AA18C6}"/>
            </a:ext>
          </a:extLst>
        </xdr:cNvPr>
        <xdr:cNvSpPr/>
      </xdr:nvSpPr>
      <xdr:spPr>
        <a:xfrm>
          <a:off x="11495957" y="548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35" name="フローチャート: 判断 134">
          <a:extLst>
            <a:ext uri="{FF2B5EF4-FFF2-40B4-BE49-F238E27FC236}">
              <a16:creationId xmlns:a16="http://schemas.microsoft.com/office/drawing/2014/main" id="{242310F8-1C39-4006-B782-BFF4D8A9F62D}"/>
            </a:ext>
          </a:extLst>
        </xdr:cNvPr>
        <xdr:cNvSpPr/>
      </xdr:nvSpPr>
      <xdr:spPr>
        <a:xfrm>
          <a:off x="10796242" y="575435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A4876FE5-7694-4A87-94F6-FB95D33F971B}"/>
            </a:ext>
          </a:extLst>
        </xdr:cNvPr>
        <xdr:cNvSpPr txBox="1"/>
      </xdr:nvSpPr>
      <xdr:spPr>
        <a:xfrm>
          <a:off x="1343287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4AADD2D8-1171-4840-A133-B1D7431BA457}"/>
            </a:ext>
          </a:extLst>
        </xdr:cNvPr>
        <xdr:cNvSpPr txBox="1"/>
      </xdr:nvSpPr>
      <xdr:spPr>
        <a:xfrm>
          <a:off x="1278395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5E58902-0AB1-41F6-A1FE-1094F622FCD0}"/>
            </a:ext>
          </a:extLst>
        </xdr:cNvPr>
        <xdr:cNvSpPr txBox="1"/>
      </xdr:nvSpPr>
      <xdr:spPr>
        <a:xfrm>
          <a:off x="1208424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B1416B10-2DD4-4296-8DBA-77E5B8DEE799}"/>
            </a:ext>
          </a:extLst>
        </xdr:cNvPr>
        <xdr:cNvSpPr txBox="1"/>
      </xdr:nvSpPr>
      <xdr:spPr>
        <a:xfrm>
          <a:off x="1138452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CCC6E59-6F80-44C2-ADA0-092D97A01840}"/>
            </a:ext>
          </a:extLst>
        </xdr:cNvPr>
        <xdr:cNvSpPr txBox="1"/>
      </xdr:nvSpPr>
      <xdr:spPr>
        <a:xfrm>
          <a:off x="10684814"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120149</xdr:rowOff>
    </xdr:from>
    <xdr:to>
      <xdr:col>76</xdr:col>
      <xdr:colOff>73025</xdr:colOff>
      <xdr:row>29</xdr:row>
      <xdr:rowOff>50299</xdr:rowOff>
    </xdr:to>
    <xdr:sp macro="" textlink="">
      <xdr:nvSpPr>
        <xdr:cNvPr id="141" name="楕円 140">
          <a:extLst>
            <a:ext uri="{FF2B5EF4-FFF2-40B4-BE49-F238E27FC236}">
              <a16:creationId xmlns:a16="http://schemas.microsoft.com/office/drawing/2014/main" id="{E1C70026-9DE9-4E5C-88B7-3FB3F6358947}"/>
            </a:ext>
          </a:extLst>
        </xdr:cNvPr>
        <xdr:cNvSpPr/>
      </xdr:nvSpPr>
      <xdr:spPr>
        <a:xfrm>
          <a:off x="13559873" y="574967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98576</xdr:rowOff>
    </xdr:from>
    <xdr:ext cx="469744" cy="259045"/>
    <xdr:sp macro="" textlink="">
      <xdr:nvSpPr>
        <xdr:cNvPr id="142" name="債務償還比率該当値テキスト">
          <a:extLst>
            <a:ext uri="{FF2B5EF4-FFF2-40B4-BE49-F238E27FC236}">
              <a16:creationId xmlns:a16="http://schemas.microsoft.com/office/drawing/2014/main" id="{B5CBFD94-6304-435C-B954-591BB60A113B}"/>
            </a:ext>
          </a:extLst>
        </xdr:cNvPr>
        <xdr:cNvSpPr txBox="1"/>
      </xdr:nvSpPr>
      <xdr:spPr>
        <a:xfrm>
          <a:off x="13645902" y="5728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54730</xdr:rowOff>
    </xdr:from>
    <xdr:to>
      <xdr:col>72</xdr:col>
      <xdr:colOff>123825</xdr:colOff>
      <xdr:row>29</xdr:row>
      <xdr:rowOff>156330</xdr:rowOff>
    </xdr:to>
    <xdr:sp macro="" textlink="">
      <xdr:nvSpPr>
        <xdr:cNvPr id="143" name="楕円 142">
          <a:extLst>
            <a:ext uri="{FF2B5EF4-FFF2-40B4-BE49-F238E27FC236}">
              <a16:creationId xmlns:a16="http://schemas.microsoft.com/office/drawing/2014/main" id="{A7EBA777-AD78-481C-93B8-04001527F93B}"/>
            </a:ext>
          </a:extLst>
        </xdr:cNvPr>
        <xdr:cNvSpPr/>
      </xdr:nvSpPr>
      <xdr:spPr>
        <a:xfrm>
          <a:off x="12895387" y="585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170949</xdr:rowOff>
    </xdr:from>
    <xdr:to>
      <xdr:col>76</xdr:col>
      <xdr:colOff>22225</xdr:colOff>
      <xdr:row>29</xdr:row>
      <xdr:rowOff>105530</xdr:rowOff>
    </xdr:to>
    <xdr:cxnSp macro="">
      <xdr:nvCxnSpPr>
        <xdr:cNvPr id="144" name="直線コネクタ 143">
          <a:extLst>
            <a:ext uri="{FF2B5EF4-FFF2-40B4-BE49-F238E27FC236}">
              <a16:creationId xmlns:a16="http://schemas.microsoft.com/office/drawing/2014/main" id="{2A4BA59C-5C55-4526-8BA4-97330AB9E11A}"/>
            </a:ext>
          </a:extLst>
        </xdr:cNvPr>
        <xdr:cNvCxnSpPr/>
      </xdr:nvCxnSpPr>
      <xdr:spPr>
        <a:xfrm flipV="1">
          <a:off x="12946187" y="5800472"/>
          <a:ext cx="648915" cy="10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11790</xdr:rowOff>
    </xdr:from>
    <xdr:to>
      <xdr:col>68</xdr:col>
      <xdr:colOff>123825</xdr:colOff>
      <xdr:row>29</xdr:row>
      <xdr:rowOff>113390</xdr:rowOff>
    </xdr:to>
    <xdr:sp macro="" textlink="">
      <xdr:nvSpPr>
        <xdr:cNvPr id="145" name="楕円 144">
          <a:extLst>
            <a:ext uri="{FF2B5EF4-FFF2-40B4-BE49-F238E27FC236}">
              <a16:creationId xmlns:a16="http://schemas.microsoft.com/office/drawing/2014/main" id="{0E6148C4-D41A-43CE-806D-FBDF0E0EC380}"/>
            </a:ext>
          </a:extLst>
        </xdr:cNvPr>
        <xdr:cNvSpPr/>
      </xdr:nvSpPr>
      <xdr:spPr>
        <a:xfrm>
          <a:off x="12195672" y="581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62590</xdr:rowOff>
    </xdr:from>
    <xdr:to>
      <xdr:col>72</xdr:col>
      <xdr:colOff>73025</xdr:colOff>
      <xdr:row>29</xdr:row>
      <xdr:rowOff>105530</xdr:rowOff>
    </xdr:to>
    <xdr:cxnSp macro="">
      <xdr:nvCxnSpPr>
        <xdr:cNvPr id="146" name="直線コネクタ 145">
          <a:extLst>
            <a:ext uri="{FF2B5EF4-FFF2-40B4-BE49-F238E27FC236}">
              <a16:creationId xmlns:a16="http://schemas.microsoft.com/office/drawing/2014/main" id="{505D2439-A7A9-4038-AC36-70F3769AA31F}"/>
            </a:ext>
          </a:extLst>
        </xdr:cNvPr>
        <xdr:cNvCxnSpPr/>
      </xdr:nvCxnSpPr>
      <xdr:spPr>
        <a:xfrm>
          <a:off x="12246472" y="5867042"/>
          <a:ext cx="699715" cy="4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141139</xdr:rowOff>
    </xdr:from>
    <xdr:to>
      <xdr:col>64</xdr:col>
      <xdr:colOff>123825</xdr:colOff>
      <xdr:row>29</xdr:row>
      <xdr:rowOff>71289</xdr:rowOff>
    </xdr:to>
    <xdr:sp macro="" textlink="">
      <xdr:nvSpPr>
        <xdr:cNvPr id="147" name="楕円 146">
          <a:extLst>
            <a:ext uri="{FF2B5EF4-FFF2-40B4-BE49-F238E27FC236}">
              <a16:creationId xmlns:a16="http://schemas.microsoft.com/office/drawing/2014/main" id="{BFADB188-CE4D-4EB8-89C0-072B01AA889B}"/>
            </a:ext>
          </a:extLst>
        </xdr:cNvPr>
        <xdr:cNvSpPr/>
      </xdr:nvSpPr>
      <xdr:spPr>
        <a:xfrm>
          <a:off x="11495957" y="577066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20489</xdr:rowOff>
    </xdr:from>
    <xdr:to>
      <xdr:col>68</xdr:col>
      <xdr:colOff>73025</xdr:colOff>
      <xdr:row>29</xdr:row>
      <xdr:rowOff>62590</xdr:rowOff>
    </xdr:to>
    <xdr:cxnSp macro="">
      <xdr:nvCxnSpPr>
        <xdr:cNvPr id="148" name="直線コネクタ 147">
          <a:extLst>
            <a:ext uri="{FF2B5EF4-FFF2-40B4-BE49-F238E27FC236}">
              <a16:creationId xmlns:a16="http://schemas.microsoft.com/office/drawing/2014/main" id="{9537CCF3-39F8-476B-A29F-C0F201A2956E}"/>
            </a:ext>
          </a:extLst>
        </xdr:cNvPr>
        <xdr:cNvCxnSpPr/>
      </xdr:nvCxnSpPr>
      <xdr:spPr>
        <a:xfrm>
          <a:off x="11546757" y="5824941"/>
          <a:ext cx="699715" cy="4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8453</xdr:rowOff>
    </xdr:from>
    <xdr:to>
      <xdr:col>60</xdr:col>
      <xdr:colOff>123825</xdr:colOff>
      <xdr:row>31</xdr:row>
      <xdr:rowOff>110053</xdr:rowOff>
    </xdr:to>
    <xdr:sp macro="" textlink="">
      <xdr:nvSpPr>
        <xdr:cNvPr id="149" name="楕円 148">
          <a:extLst>
            <a:ext uri="{FF2B5EF4-FFF2-40B4-BE49-F238E27FC236}">
              <a16:creationId xmlns:a16="http://schemas.microsoft.com/office/drawing/2014/main" id="{FC118275-8BF3-462C-85BB-017471546F62}"/>
            </a:ext>
          </a:extLst>
        </xdr:cNvPr>
        <xdr:cNvSpPr/>
      </xdr:nvSpPr>
      <xdr:spPr>
        <a:xfrm>
          <a:off x="10796242" y="616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20489</xdr:rowOff>
    </xdr:from>
    <xdr:to>
      <xdr:col>64</xdr:col>
      <xdr:colOff>73025</xdr:colOff>
      <xdr:row>31</xdr:row>
      <xdr:rowOff>59253</xdr:rowOff>
    </xdr:to>
    <xdr:cxnSp macro="">
      <xdr:nvCxnSpPr>
        <xdr:cNvPr id="150" name="直線コネクタ 149">
          <a:extLst>
            <a:ext uri="{FF2B5EF4-FFF2-40B4-BE49-F238E27FC236}">
              <a16:creationId xmlns:a16="http://schemas.microsoft.com/office/drawing/2014/main" id="{DC791028-765A-4F28-A4E4-EEEEEC55B29C}"/>
            </a:ext>
          </a:extLst>
        </xdr:cNvPr>
        <xdr:cNvCxnSpPr/>
      </xdr:nvCxnSpPr>
      <xdr:spPr>
        <a:xfrm flipV="1">
          <a:off x="10847042" y="5824941"/>
          <a:ext cx="699715" cy="38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1" name="n_1aveValue債務償還比率">
          <a:extLst>
            <a:ext uri="{FF2B5EF4-FFF2-40B4-BE49-F238E27FC236}">
              <a16:creationId xmlns:a16="http://schemas.microsoft.com/office/drawing/2014/main" id="{1F883789-F12C-429C-ADA5-7B48FC237ECC}"/>
            </a:ext>
          </a:extLst>
        </xdr:cNvPr>
        <xdr:cNvSpPr txBox="1"/>
      </xdr:nvSpPr>
      <xdr:spPr>
        <a:xfrm>
          <a:off x="12714185" y="5375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2" name="n_2aveValue債務償還比率">
          <a:extLst>
            <a:ext uri="{FF2B5EF4-FFF2-40B4-BE49-F238E27FC236}">
              <a16:creationId xmlns:a16="http://schemas.microsoft.com/office/drawing/2014/main" id="{D6A9F9F0-15D7-4024-9F72-5C4E71968A61}"/>
            </a:ext>
          </a:extLst>
        </xdr:cNvPr>
        <xdr:cNvSpPr txBox="1"/>
      </xdr:nvSpPr>
      <xdr:spPr>
        <a:xfrm>
          <a:off x="12027170" y="530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3" name="n_3aveValue債務償還比率">
          <a:extLst>
            <a:ext uri="{FF2B5EF4-FFF2-40B4-BE49-F238E27FC236}">
              <a16:creationId xmlns:a16="http://schemas.microsoft.com/office/drawing/2014/main" id="{80FDED22-4A4A-44CB-B1A7-963A66321EE3}"/>
            </a:ext>
          </a:extLst>
        </xdr:cNvPr>
        <xdr:cNvSpPr txBox="1"/>
      </xdr:nvSpPr>
      <xdr:spPr>
        <a:xfrm>
          <a:off x="11327455" y="524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4" name="n_4aveValue債務償還比率">
          <a:extLst>
            <a:ext uri="{FF2B5EF4-FFF2-40B4-BE49-F238E27FC236}">
              <a16:creationId xmlns:a16="http://schemas.microsoft.com/office/drawing/2014/main" id="{F044F3E2-3B20-492E-8E75-2067A4BA50A9}"/>
            </a:ext>
          </a:extLst>
        </xdr:cNvPr>
        <xdr:cNvSpPr txBox="1"/>
      </xdr:nvSpPr>
      <xdr:spPr>
        <a:xfrm>
          <a:off x="10627741" y="552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147457</xdr:rowOff>
    </xdr:from>
    <xdr:ext cx="469744" cy="259045"/>
    <xdr:sp macro="" textlink="">
      <xdr:nvSpPr>
        <xdr:cNvPr id="155" name="n_1mainValue債務償還比率">
          <a:extLst>
            <a:ext uri="{FF2B5EF4-FFF2-40B4-BE49-F238E27FC236}">
              <a16:creationId xmlns:a16="http://schemas.microsoft.com/office/drawing/2014/main" id="{AAF26BBC-F501-4701-BB3D-2E275D711713}"/>
            </a:ext>
          </a:extLst>
        </xdr:cNvPr>
        <xdr:cNvSpPr txBox="1"/>
      </xdr:nvSpPr>
      <xdr:spPr>
        <a:xfrm>
          <a:off x="12714185" y="595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104517</xdr:rowOff>
    </xdr:from>
    <xdr:ext cx="469744" cy="259045"/>
    <xdr:sp macro="" textlink="">
      <xdr:nvSpPr>
        <xdr:cNvPr id="156" name="n_2mainValue債務償還比率">
          <a:extLst>
            <a:ext uri="{FF2B5EF4-FFF2-40B4-BE49-F238E27FC236}">
              <a16:creationId xmlns:a16="http://schemas.microsoft.com/office/drawing/2014/main" id="{5E853BBB-BB25-4A65-B6FC-BAE441C07D34}"/>
            </a:ext>
          </a:extLst>
        </xdr:cNvPr>
        <xdr:cNvSpPr txBox="1"/>
      </xdr:nvSpPr>
      <xdr:spPr>
        <a:xfrm>
          <a:off x="12027170" y="5908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62416</xdr:rowOff>
    </xdr:from>
    <xdr:ext cx="469744" cy="259045"/>
    <xdr:sp macro="" textlink="">
      <xdr:nvSpPr>
        <xdr:cNvPr id="157" name="n_3mainValue債務償還比率">
          <a:extLst>
            <a:ext uri="{FF2B5EF4-FFF2-40B4-BE49-F238E27FC236}">
              <a16:creationId xmlns:a16="http://schemas.microsoft.com/office/drawing/2014/main" id="{49B606C0-4940-4EC0-B738-96DA885E5A7F}"/>
            </a:ext>
          </a:extLst>
        </xdr:cNvPr>
        <xdr:cNvSpPr txBox="1"/>
      </xdr:nvSpPr>
      <xdr:spPr>
        <a:xfrm>
          <a:off x="11327455" y="586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101180</xdr:rowOff>
    </xdr:from>
    <xdr:ext cx="469744" cy="259045"/>
    <xdr:sp macro="" textlink="">
      <xdr:nvSpPr>
        <xdr:cNvPr id="158" name="n_4mainValue債務償還比率">
          <a:extLst>
            <a:ext uri="{FF2B5EF4-FFF2-40B4-BE49-F238E27FC236}">
              <a16:creationId xmlns:a16="http://schemas.microsoft.com/office/drawing/2014/main" id="{B35EFBC2-2ACA-413B-932B-E1F4895869EF}"/>
            </a:ext>
          </a:extLst>
        </xdr:cNvPr>
        <xdr:cNvSpPr txBox="1"/>
      </xdr:nvSpPr>
      <xdr:spPr>
        <a:xfrm>
          <a:off x="10627741" y="625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D60B196-702C-4CC9-B730-DFF9B0CDFD41}"/>
            </a:ext>
          </a:extLst>
        </xdr:cNvPr>
        <xdr:cNvSpPr/>
      </xdr:nvSpPr>
      <xdr:spPr>
        <a:xfrm>
          <a:off x="1175164" y="8087802"/>
          <a:ext cx="5422790" cy="3419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22FF3D11-E4CD-4B65-8A9C-347B69C4FF38}"/>
            </a:ext>
          </a:extLst>
        </xdr:cNvPr>
        <xdr:cNvSpPr/>
      </xdr:nvSpPr>
      <xdr:spPr>
        <a:xfrm>
          <a:off x="1175164" y="11942611"/>
          <a:ext cx="5422790" cy="3498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29186C3F-5DE6-4C4D-A180-681E60C53FF4}"/>
            </a:ext>
          </a:extLst>
        </xdr:cNvPr>
        <xdr:cNvSpPr txBox="1"/>
      </xdr:nvSpPr>
      <xdr:spPr>
        <a:xfrm>
          <a:off x="850707" y="834080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52892002-90C2-4151-9B57-F60A3093D73C}"/>
            </a:ext>
          </a:extLst>
        </xdr:cNvPr>
        <xdr:cNvSpPr txBox="1"/>
      </xdr:nvSpPr>
      <xdr:spPr>
        <a:xfrm>
          <a:off x="6423025" y="1105203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74FF1B01-103B-4F90-9290-BC24EBF5137F}"/>
            </a:ext>
          </a:extLst>
        </xdr:cNvPr>
        <xdr:cNvSpPr txBox="1"/>
      </xdr:nvSpPr>
      <xdr:spPr>
        <a:xfrm>
          <a:off x="850707" y="1217816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271F0EBD-6EF5-4532-8F4A-68A844296482}"/>
            </a:ext>
          </a:extLst>
        </xdr:cNvPr>
        <xdr:cNvSpPr txBox="1"/>
      </xdr:nvSpPr>
      <xdr:spPr>
        <a:xfrm>
          <a:off x="6423025" y="1498972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5B628A2-B322-4B07-8050-CF164E5450CE}"/>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6CFC49-73BB-4B13-9578-0AF01ECBF230}"/>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CA4CA87-9E37-4084-8008-092051551665}"/>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916A551-4774-4E99-839F-B9EE66F8239F}"/>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富山県舟橋村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9A94C91-7256-419B-BAFF-32791FE59D06}"/>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F6E4D6C-23E6-4403-BDF5-8B4D73AED253}"/>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CDED7AE-72DC-4A5D-9BF3-4E2832F0529F}"/>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280FF1-D921-42E4-80C5-0898A38EBC79}"/>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251E0F6-14FE-4F82-9FE8-FF3F1D2027F6}"/>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5A2343D-3A0E-40BC-9EAC-5540035B7E38}"/>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3,313
3,254
3.47
2,293,659
2,089,612
184,062
1,448,546
1,714,811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0FC5454-7940-47BF-93B9-87D4F64BE303}"/>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969DBC0-F96D-47AA-8CD0-69851144C2C4}"/>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73681DB-63CA-4F8D-A688-F3D37FEF9480}"/>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9657509-73BC-410A-A630-198CC3A26361}"/>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5FD9AC-9411-47B4-ABD5-4823007EB366}"/>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506FEB5-0518-4112-826A-0AFD8A0B3AC0}"/>
            </a:ext>
          </a:extLst>
        </xdr:cNvPr>
        <xdr:cNvSpPr/>
      </xdr:nvSpPr>
      <xdr:spPr>
        <a:xfrm>
          <a:off x="6599362" y="1741336"/>
          <a:ext cx="337157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FD25780-E566-4185-9B30-48533DB08501}"/>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4F83137-79CA-4186-A0F2-BC49A23BD4E1}"/>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32107F5-D5A8-4DE7-9934-64E3239191E6}"/>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EA82ADB-CD4C-4E10-AC7B-B015737B9243}"/>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6339A3B-E867-41D9-BEAE-F47E1E3F0575}"/>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7FBF632-9360-412D-A1BD-3697F3BAEC01}"/>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AB0B19A-017C-4F51-9AA6-41BCB80FC155}"/>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BADEAE6-FDA4-4CD8-BB2F-30321B585D37}"/>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4C72407-A503-4323-9461-50D7B614CAD3}"/>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EBE8CA2-4B2B-4073-B9DA-F4C7D83BF70D}"/>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24F0B90-51CC-4E0D-9A7A-0E086A7731A5}"/>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980B5D4-4840-48D5-9130-8F55B2BED54C}"/>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630654E-8D1D-4526-BE60-6E295AD0A18F}"/>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BD1A97B-A616-4F2F-8D0A-C2FBE383C5EA}"/>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47F44DB-7E47-467A-A3B3-2D38B8DF7AA7}"/>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9580305-5E5C-4541-8A05-8346E8359806}"/>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589420C-D1E6-49D6-8AE2-3EE16E475ED3}"/>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FC3406F-FB38-4827-BEA7-B99C32D3BCCD}"/>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5036688-0CF1-4040-9689-7002ED30F30A}"/>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6F660A2-F9FB-4ED3-9419-1FF5F83B1FA3}"/>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DC07A7F-F99B-4BEA-834D-0D2F16802314}"/>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71CC613-A2A8-4ACE-8263-47ACCC02F406}"/>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DA0E422-E4B5-4E36-82F6-AD69756F242D}"/>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8D36B5-BB5B-45DE-9D2F-1C31B57B196D}"/>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EDAF8CE-E738-49E7-B2CE-56D1F58563D4}"/>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A281A10-0788-48E2-B3F2-C6290FD3385E}"/>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D10C5F4-78D6-4F4B-A1BF-0D64DE603CA5}"/>
            </a:ext>
          </a:extLst>
        </xdr:cNvPr>
        <xdr:cNvCxnSpPr/>
      </xdr:nvCxnSpPr>
      <xdr:spPr>
        <a:xfrm>
          <a:off x="69971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9594BC1-26A1-40A5-BD8A-3D52011910A4}"/>
            </a:ext>
          </a:extLst>
        </xdr:cNvPr>
        <xdr:cNvSpPr txBox="1"/>
      </xdr:nvSpPr>
      <xdr:spPr>
        <a:xfrm>
          <a:off x="27925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0C98B0B-A410-4DE5-A96E-5594A6B86DB7}"/>
            </a:ext>
          </a:extLst>
        </xdr:cNvPr>
        <xdr:cNvCxnSpPr/>
      </xdr:nvCxnSpPr>
      <xdr:spPr>
        <a:xfrm>
          <a:off x="69971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6D42C71-81CE-442F-9B1A-2332B38D8600}"/>
            </a:ext>
          </a:extLst>
        </xdr:cNvPr>
        <xdr:cNvSpPr txBox="1"/>
      </xdr:nvSpPr>
      <xdr:spPr>
        <a:xfrm>
          <a:off x="343370"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E5933F2-E348-4E87-9B22-1345CE8A0EDB}"/>
            </a:ext>
          </a:extLst>
        </xdr:cNvPr>
        <xdr:cNvCxnSpPr/>
      </xdr:nvCxnSpPr>
      <xdr:spPr>
        <a:xfrm>
          <a:off x="69971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4E0B772-770A-42EE-BCD6-5A6BF0A7650F}"/>
            </a:ext>
          </a:extLst>
        </xdr:cNvPr>
        <xdr:cNvSpPr txBox="1"/>
      </xdr:nvSpPr>
      <xdr:spPr>
        <a:xfrm>
          <a:off x="343370"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3DE530B-CF2C-4C54-AFD5-80EF56B77FE4}"/>
            </a:ext>
          </a:extLst>
        </xdr:cNvPr>
        <xdr:cNvCxnSpPr/>
      </xdr:nvCxnSpPr>
      <xdr:spPr>
        <a:xfrm>
          <a:off x="69971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18D92EB-8995-44FA-83FA-39BE8C82F24D}"/>
            </a:ext>
          </a:extLst>
        </xdr:cNvPr>
        <xdr:cNvSpPr txBox="1"/>
      </xdr:nvSpPr>
      <xdr:spPr>
        <a:xfrm>
          <a:off x="343370"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9E68D5C-BC00-467C-86D2-CD7761119565}"/>
            </a:ext>
          </a:extLst>
        </xdr:cNvPr>
        <xdr:cNvCxnSpPr/>
      </xdr:nvCxnSpPr>
      <xdr:spPr>
        <a:xfrm>
          <a:off x="69971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8080BCD-D60B-4217-98D0-75965B8CD9E0}"/>
            </a:ext>
          </a:extLst>
        </xdr:cNvPr>
        <xdr:cNvSpPr txBox="1"/>
      </xdr:nvSpPr>
      <xdr:spPr>
        <a:xfrm>
          <a:off x="343370"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D966E71-714C-432D-A8FD-2DD21937536D}"/>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A5B68FE-004E-4753-AAEC-5713A84C5DE2}"/>
            </a:ext>
          </a:extLst>
        </xdr:cNvPr>
        <xdr:cNvSpPr txBox="1"/>
      </xdr:nvSpPr>
      <xdr:spPr>
        <a:xfrm>
          <a:off x="391918"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58CAC7B-28AF-4603-A611-653C675D2D28}"/>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4BF6DDF3-D574-4A42-A5ED-F9E75C3D1739}"/>
            </a:ext>
          </a:extLst>
        </xdr:cNvPr>
        <xdr:cNvCxnSpPr/>
      </xdr:nvCxnSpPr>
      <xdr:spPr>
        <a:xfrm flipV="1">
          <a:off x="4261154" y="5797081"/>
          <a:ext cx="0" cy="151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A5B015C2-53C0-4772-86D2-73BD35E8F567}"/>
            </a:ext>
          </a:extLst>
        </xdr:cNvPr>
        <xdr:cNvSpPr txBox="1"/>
      </xdr:nvSpPr>
      <xdr:spPr>
        <a:xfrm>
          <a:off x="4299889" y="73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C9C7B4DA-6147-4ED3-B28A-981AB59B73D4}"/>
            </a:ext>
          </a:extLst>
        </xdr:cNvPr>
        <xdr:cNvCxnSpPr/>
      </xdr:nvCxnSpPr>
      <xdr:spPr>
        <a:xfrm>
          <a:off x="4188460" y="731271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CDFE4DB0-716B-4D80-A06C-0DAC7DD9DEE4}"/>
            </a:ext>
          </a:extLst>
        </xdr:cNvPr>
        <xdr:cNvSpPr txBox="1"/>
      </xdr:nvSpPr>
      <xdr:spPr>
        <a:xfrm>
          <a:off x="4299889" y="5565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8815B21D-C1C6-45ED-AC9F-478F97D53F14}"/>
            </a:ext>
          </a:extLst>
        </xdr:cNvPr>
        <xdr:cNvCxnSpPr/>
      </xdr:nvCxnSpPr>
      <xdr:spPr>
        <a:xfrm>
          <a:off x="4188460" y="579708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A08245D0-35E6-40A5-B2C3-F6B005124E2D}"/>
            </a:ext>
          </a:extLst>
        </xdr:cNvPr>
        <xdr:cNvSpPr txBox="1"/>
      </xdr:nvSpPr>
      <xdr:spPr>
        <a:xfrm>
          <a:off x="4299889" y="6554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2F613FE5-20F1-4C4E-9945-EBE94B6C8F4B}"/>
            </a:ext>
          </a:extLst>
        </xdr:cNvPr>
        <xdr:cNvSpPr/>
      </xdr:nvSpPr>
      <xdr:spPr>
        <a:xfrm>
          <a:off x="4210989" y="67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DCEB8FC6-DE0F-4750-A898-FA6690E3E183}"/>
            </a:ext>
          </a:extLst>
        </xdr:cNvPr>
        <xdr:cNvSpPr/>
      </xdr:nvSpPr>
      <xdr:spPr>
        <a:xfrm>
          <a:off x="3450645" y="6683789"/>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D733CE83-33B4-478D-B76E-E80A20BB180B}"/>
            </a:ext>
          </a:extLst>
        </xdr:cNvPr>
        <xdr:cNvSpPr/>
      </xdr:nvSpPr>
      <xdr:spPr>
        <a:xfrm>
          <a:off x="2623930" y="667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FBC2F433-7373-43EC-9517-F93F075C63D0}"/>
            </a:ext>
          </a:extLst>
        </xdr:cNvPr>
        <xdr:cNvSpPr/>
      </xdr:nvSpPr>
      <xdr:spPr>
        <a:xfrm>
          <a:off x="1812787" y="665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129EFAC2-7019-4A5E-80CF-A62B4E7DA582}"/>
            </a:ext>
          </a:extLst>
        </xdr:cNvPr>
        <xdr:cNvSpPr/>
      </xdr:nvSpPr>
      <xdr:spPr>
        <a:xfrm>
          <a:off x="1001643" y="666664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1B8C76D-014D-4820-B43F-63E4A74D9DA2}"/>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B1D1C0F-0BB8-4519-B063-33180F50A27A}"/>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68190D0-478D-4C04-AFBA-40CEEB0DC2C6}"/>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63ED106-AA0A-4506-A336-AC28098C56C3}"/>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5E3F8A5-9D3B-4CD4-88F8-A8367FC91E3D}"/>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111125</xdr:rowOff>
    </xdr:from>
    <xdr:to>
      <xdr:col>24</xdr:col>
      <xdr:colOff>114300</xdr:colOff>
      <xdr:row>39</xdr:row>
      <xdr:rowOff>41275</xdr:rowOff>
    </xdr:to>
    <xdr:sp macro="" textlink="">
      <xdr:nvSpPr>
        <xdr:cNvPr id="73" name="楕円 72">
          <a:extLst>
            <a:ext uri="{FF2B5EF4-FFF2-40B4-BE49-F238E27FC236}">
              <a16:creationId xmlns:a16="http://schemas.microsoft.com/office/drawing/2014/main" id="{4E957956-C116-48FF-841B-CE6A1EA72187}"/>
            </a:ext>
          </a:extLst>
        </xdr:cNvPr>
        <xdr:cNvSpPr/>
      </xdr:nvSpPr>
      <xdr:spPr>
        <a:xfrm>
          <a:off x="4210989" y="675046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89552</xdr:rowOff>
    </xdr:from>
    <xdr:ext cx="405111" cy="259045"/>
    <xdr:sp macro="" textlink="">
      <xdr:nvSpPr>
        <xdr:cNvPr id="74" name="【道路】&#10;有形固定資産減価償却率該当値テキスト">
          <a:extLst>
            <a:ext uri="{FF2B5EF4-FFF2-40B4-BE49-F238E27FC236}">
              <a16:creationId xmlns:a16="http://schemas.microsoft.com/office/drawing/2014/main" id="{AF606FE3-F43D-4F78-8CE0-1D154FB5D8D2}"/>
            </a:ext>
          </a:extLst>
        </xdr:cNvPr>
        <xdr:cNvSpPr txBox="1"/>
      </xdr:nvSpPr>
      <xdr:spPr>
        <a:xfrm>
          <a:off x="4299889" y="672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23495</xdr:rowOff>
    </xdr:from>
    <xdr:to>
      <xdr:col>20</xdr:col>
      <xdr:colOff>38100</xdr:colOff>
      <xdr:row>38</xdr:row>
      <xdr:rowOff>125095</xdr:rowOff>
    </xdr:to>
    <xdr:sp macro="" textlink="">
      <xdr:nvSpPr>
        <xdr:cNvPr id="75" name="楕円 74">
          <a:extLst>
            <a:ext uri="{FF2B5EF4-FFF2-40B4-BE49-F238E27FC236}">
              <a16:creationId xmlns:a16="http://schemas.microsoft.com/office/drawing/2014/main" id="{1E50F240-1C09-405A-B76A-096DA3E065FC}"/>
            </a:ext>
          </a:extLst>
        </xdr:cNvPr>
        <xdr:cNvSpPr/>
      </xdr:nvSpPr>
      <xdr:spPr>
        <a:xfrm>
          <a:off x="3450645" y="666283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74295</xdr:rowOff>
    </xdr:from>
    <xdr:to>
      <xdr:col>24</xdr:col>
      <xdr:colOff>63500</xdr:colOff>
      <xdr:row>38</xdr:row>
      <xdr:rowOff>161925</xdr:rowOff>
    </xdr:to>
    <xdr:cxnSp macro="">
      <xdr:nvCxnSpPr>
        <xdr:cNvPr id="76" name="直線コネクタ 75">
          <a:extLst>
            <a:ext uri="{FF2B5EF4-FFF2-40B4-BE49-F238E27FC236}">
              <a16:creationId xmlns:a16="http://schemas.microsoft.com/office/drawing/2014/main" id="{F91D4434-BCC5-4656-980D-69CEF56CAD1D}"/>
            </a:ext>
          </a:extLst>
        </xdr:cNvPr>
        <xdr:cNvCxnSpPr/>
      </xdr:nvCxnSpPr>
      <xdr:spPr>
        <a:xfrm>
          <a:off x="3501445" y="6713634"/>
          <a:ext cx="760344"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55880</xdr:rowOff>
    </xdr:from>
    <xdr:to>
      <xdr:col>15</xdr:col>
      <xdr:colOff>101600</xdr:colOff>
      <xdr:row>38</xdr:row>
      <xdr:rowOff>157480</xdr:rowOff>
    </xdr:to>
    <xdr:sp macro="" textlink="">
      <xdr:nvSpPr>
        <xdr:cNvPr id="77" name="楕円 76">
          <a:extLst>
            <a:ext uri="{FF2B5EF4-FFF2-40B4-BE49-F238E27FC236}">
              <a16:creationId xmlns:a16="http://schemas.microsoft.com/office/drawing/2014/main" id="{7A13492C-B826-42AC-B574-2175B8C26E7B}"/>
            </a:ext>
          </a:extLst>
        </xdr:cNvPr>
        <xdr:cNvSpPr/>
      </xdr:nvSpPr>
      <xdr:spPr>
        <a:xfrm>
          <a:off x="2623930" y="669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74295</xdr:rowOff>
    </xdr:from>
    <xdr:to>
      <xdr:col>19</xdr:col>
      <xdr:colOff>177800</xdr:colOff>
      <xdr:row>38</xdr:row>
      <xdr:rowOff>106680</xdr:rowOff>
    </xdr:to>
    <xdr:cxnSp macro="">
      <xdr:nvCxnSpPr>
        <xdr:cNvPr id="78" name="直線コネクタ 77">
          <a:extLst>
            <a:ext uri="{FF2B5EF4-FFF2-40B4-BE49-F238E27FC236}">
              <a16:creationId xmlns:a16="http://schemas.microsoft.com/office/drawing/2014/main" id="{2A5BF7AE-4F50-4F8E-B4C9-F378DD0979B4}"/>
            </a:ext>
          </a:extLst>
        </xdr:cNvPr>
        <xdr:cNvCxnSpPr/>
      </xdr:nvCxnSpPr>
      <xdr:spPr>
        <a:xfrm flipV="1">
          <a:off x="2674730" y="6713634"/>
          <a:ext cx="82671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141605</xdr:rowOff>
    </xdr:from>
    <xdr:to>
      <xdr:col>6</xdr:col>
      <xdr:colOff>38100</xdr:colOff>
      <xdr:row>38</xdr:row>
      <xdr:rowOff>71755</xdr:rowOff>
    </xdr:to>
    <xdr:sp macro="" textlink="">
      <xdr:nvSpPr>
        <xdr:cNvPr id="79" name="楕円 78">
          <a:extLst>
            <a:ext uri="{FF2B5EF4-FFF2-40B4-BE49-F238E27FC236}">
              <a16:creationId xmlns:a16="http://schemas.microsoft.com/office/drawing/2014/main" id="{0B239AC0-2F2A-40C5-9B44-B94C24F6DCB4}"/>
            </a:ext>
          </a:extLst>
        </xdr:cNvPr>
        <xdr:cNvSpPr/>
      </xdr:nvSpPr>
      <xdr:spPr>
        <a:xfrm>
          <a:off x="1001643" y="660601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137177</xdr:rowOff>
    </xdr:from>
    <xdr:ext cx="405111" cy="259045"/>
    <xdr:sp macro="" textlink="">
      <xdr:nvSpPr>
        <xdr:cNvPr id="80" name="n_1aveValue【道路】&#10;有形固定資産減価償却率">
          <a:extLst>
            <a:ext uri="{FF2B5EF4-FFF2-40B4-BE49-F238E27FC236}">
              <a16:creationId xmlns:a16="http://schemas.microsoft.com/office/drawing/2014/main" id="{DB90E10F-2C12-4A48-AA62-F0AF02D21ADC}"/>
            </a:ext>
          </a:extLst>
        </xdr:cNvPr>
        <xdr:cNvSpPr txBox="1"/>
      </xdr:nvSpPr>
      <xdr:spPr>
        <a:xfrm>
          <a:off x="3301761" y="6776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1" name="n_2aveValue【道路】&#10;有形固定資産減価償却率">
          <a:extLst>
            <a:ext uri="{FF2B5EF4-FFF2-40B4-BE49-F238E27FC236}">
              <a16:creationId xmlns:a16="http://schemas.microsoft.com/office/drawing/2014/main" id="{F3270592-CAB6-422C-B926-49D871A6080F}"/>
            </a:ext>
          </a:extLst>
        </xdr:cNvPr>
        <xdr:cNvSpPr txBox="1"/>
      </xdr:nvSpPr>
      <xdr:spPr>
        <a:xfrm>
          <a:off x="2487746" y="6444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2" name="n_3aveValue【道路】&#10;有形固定資産減価償却率">
          <a:extLst>
            <a:ext uri="{FF2B5EF4-FFF2-40B4-BE49-F238E27FC236}">
              <a16:creationId xmlns:a16="http://schemas.microsoft.com/office/drawing/2014/main" id="{FF958B03-D664-4E3B-9FEA-0CB1FF416CFF}"/>
            </a:ext>
          </a:extLst>
        </xdr:cNvPr>
        <xdr:cNvSpPr txBox="1"/>
      </xdr:nvSpPr>
      <xdr:spPr>
        <a:xfrm>
          <a:off x="1676602" y="642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3" name="n_4aveValue【道路】&#10;有形固定資産減価償却率">
          <a:extLst>
            <a:ext uri="{FF2B5EF4-FFF2-40B4-BE49-F238E27FC236}">
              <a16:creationId xmlns:a16="http://schemas.microsoft.com/office/drawing/2014/main" id="{0916FE41-B95E-4556-BDE4-EE06982AA267}"/>
            </a:ext>
          </a:extLst>
        </xdr:cNvPr>
        <xdr:cNvSpPr txBox="1"/>
      </xdr:nvSpPr>
      <xdr:spPr>
        <a:xfrm>
          <a:off x="865459" y="675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141622</xdr:rowOff>
    </xdr:from>
    <xdr:ext cx="405111" cy="259045"/>
    <xdr:sp macro="" textlink="">
      <xdr:nvSpPr>
        <xdr:cNvPr id="84" name="n_1mainValue【道路】&#10;有形固定資産減価償却率">
          <a:extLst>
            <a:ext uri="{FF2B5EF4-FFF2-40B4-BE49-F238E27FC236}">
              <a16:creationId xmlns:a16="http://schemas.microsoft.com/office/drawing/2014/main" id="{F238F0C7-7C04-4AD7-A314-9D3070653BBF}"/>
            </a:ext>
          </a:extLst>
        </xdr:cNvPr>
        <xdr:cNvSpPr txBox="1"/>
      </xdr:nvSpPr>
      <xdr:spPr>
        <a:xfrm>
          <a:off x="3301761" y="6431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148607</xdr:rowOff>
    </xdr:from>
    <xdr:ext cx="405111" cy="259045"/>
    <xdr:sp macro="" textlink="">
      <xdr:nvSpPr>
        <xdr:cNvPr id="85" name="n_2mainValue【道路】&#10;有形固定資産減価償却率">
          <a:extLst>
            <a:ext uri="{FF2B5EF4-FFF2-40B4-BE49-F238E27FC236}">
              <a16:creationId xmlns:a16="http://schemas.microsoft.com/office/drawing/2014/main" id="{33343AAD-0B80-42A9-9B17-6B60F5599ACF}"/>
            </a:ext>
          </a:extLst>
        </xdr:cNvPr>
        <xdr:cNvSpPr txBox="1"/>
      </xdr:nvSpPr>
      <xdr:spPr>
        <a:xfrm>
          <a:off x="2487746" y="6787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88282</xdr:rowOff>
    </xdr:from>
    <xdr:ext cx="405111" cy="259045"/>
    <xdr:sp macro="" textlink="">
      <xdr:nvSpPr>
        <xdr:cNvPr id="86" name="n_4mainValue【道路】&#10;有形固定資産減価償却率">
          <a:extLst>
            <a:ext uri="{FF2B5EF4-FFF2-40B4-BE49-F238E27FC236}">
              <a16:creationId xmlns:a16="http://schemas.microsoft.com/office/drawing/2014/main" id="{02D919CF-2996-4912-BFD7-116BB00AE964}"/>
            </a:ext>
          </a:extLst>
        </xdr:cNvPr>
        <xdr:cNvSpPr txBox="1"/>
      </xdr:nvSpPr>
      <xdr:spPr>
        <a:xfrm>
          <a:off x="865459" y="63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9C2F40D7-C016-4293-B3B1-833B5F9D8335}"/>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a:extLst>
            <a:ext uri="{FF2B5EF4-FFF2-40B4-BE49-F238E27FC236}">
              <a16:creationId xmlns:a16="http://schemas.microsoft.com/office/drawing/2014/main" id="{E0C09B0D-5CC9-4AB2-8A56-3E6DE4578E71}"/>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a:extLst>
            <a:ext uri="{FF2B5EF4-FFF2-40B4-BE49-F238E27FC236}">
              <a16:creationId xmlns:a16="http://schemas.microsoft.com/office/drawing/2014/main" id="{148FB263-CD4D-46F3-B97D-81A7EDF6DEF5}"/>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a:extLst>
            <a:ext uri="{FF2B5EF4-FFF2-40B4-BE49-F238E27FC236}">
              <a16:creationId xmlns:a16="http://schemas.microsoft.com/office/drawing/2014/main" id="{86233CC4-FEE6-490B-84FC-DE3E6F1DB1CA}"/>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a:extLst>
            <a:ext uri="{FF2B5EF4-FFF2-40B4-BE49-F238E27FC236}">
              <a16:creationId xmlns:a16="http://schemas.microsoft.com/office/drawing/2014/main" id="{66E89204-2A7F-492A-96D2-0705A388CE87}"/>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a:extLst>
            <a:ext uri="{FF2B5EF4-FFF2-40B4-BE49-F238E27FC236}">
              <a16:creationId xmlns:a16="http://schemas.microsoft.com/office/drawing/2014/main" id="{44A356D9-9EAC-4C06-BBB5-821BA8AD8EDD}"/>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a:extLst>
            <a:ext uri="{FF2B5EF4-FFF2-40B4-BE49-F238E27FC236}">
              <a16:creationId xmlns:a16="http://schemas.microsoft.com/office/drawing/2014/main" id="{2CE3C3E7-C765-40D6-B5B6-51D234B85E69}"/>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3A2BB875-F9B8-4028-B3F9-5A5BA1976472}"/>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5" name="テキスト ボックス 94">
          <a:extLst>
            <a:ext uri="{FF2B5EF4-FFF2-40B4-BE49-F238E27FC236}">
              <a16:creationId xmlns:a16="http://schemas.microsoft.com/office/drawing/2014/main" id="{8815C8B5-5822-471B-AE12-FD39BD0C0DDA}"/>
            </a:ext>
          </a:extLst>
        </xdr:cNvPr>
        <xdr:cNvSpPr txBox="1"/>
      </xdr:nvSpPr>
      <xdr:spPr>
        <a:xfrm>
          <a:off x="6036476" y="523991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94C367B2-67E1-4672-9B7E-9C92B8B1A338}"/>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7" name="直線コネクタ 96">
          <a:extLst>
            <a:ext uri="{FF2B5EF4-FFF2-40B4-BE49-F238E27FC236}">
              <a16:creationId xmlns:a16="http://schemas.microsoft.com/office/drawing/2014/main" id="{B3984247-2FE6-4FBC-AAD8-2E693B6AAB9F}"/>
            </a:ext>
          </a:extLst>
        </xdr:cNvPr>
        <xdr:cNvCxnSpPr/>
      </xdr:nvCxnSpPr>
      <xdr:spPr>
        <a:xfrm>
          <a:off x="6074576" y="729747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8" name="テキスト ボックス 97">
          <a:extLst>
            <a:ext uri="{FF2B5EF4-FFF2-40B4-BE49-F238E27FC236}">
              <a16:creationId xmlns:a16="http://schemas.microsoft.com/office/drawing/2014/main" id="{3CE41819-B185-4E16-BEC5-655C93C9A8CB}"/>
            </a:ext>
          </a:extLst>
        </xdr:cNvPr>
        <xdr:cNvSpPr txBox="1"/>
      </xdr:nvSpPr>
      <xdr:spPr>
        <a:xfrm>
          <a:off x="5638539" y="7151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9" name="直線コネクタ 98">
          <a:extLst>
            <a:ext uri="{FF2B5EF4-FFF2-40B4-BE49-F238E27FC236}">
              <a16:creationId xmlns:a16="http://schemas.microsoft.com/office/drawing/2014/main" id="{CFDFC606-4FD2-4373-ADDC-6528E00F4DDD}"/>
            </a:ext>
          </a:extLst>
        </xdr:cNvPr>
        <xdr:cNvCxnSpPr/>
      </xdr:nvCxnSpPr>
      <xdr:spPr>
        <a:xfrm>
          <a:off x="6074576" y="683331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0" name="テキスト ボックス 99">
          <a:extLst>
            <a:ext uri="{FF2B5EF4-FFF2-40B4-BE49-F238E27FC236}">
              <a16:creationId xmlns:a16="http://schemas.microsoft.com/office/drawing/2014/main" id="{EB0AE90B-408C-4FD3-B520-143C6B12DCC7}"/>
            </a:ext>
          </a:extLst>
        </xdr:cNvPr>
        <xdr:cNvSpPr txBox="1"/>
      </xdr:nvSpPr>
      <xdr:spPr>
        <a:xfrm>
          <a:off x="5525871" y="66876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1" name="直線コネクタ 100">
          <a:extLst>
            <a:ext uri="{FF2B5EF4-FFF2-40B4-BE49-F238E27FC236}">
              <a16:creationId xmlns:a16="http://schemas.microsoft.com/office/drawing/2014/main" id="{DDCA370F-A5C6-48D2-8DEC-196C20BD458C}"/>
            </a:ext>
          </a:extLst>
        </xdr:cNvPr>
        <xdr:cNvCxnSpPr/>
      </xdr:nvCxnSpPr>
      <xdr:spPr>
        <a:xfrm>
          <a:off x="6074576" y="636568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2" name="テキスト ボックス 101">
          <a:extLst>
            <a:ext uri="{FF2B5EF4-FFF2-40B4-BE49-F238E27FC236}">
              <a16:creationId xmlns:a16="http://schemas.microsoft.com/office/drawing/2014/main" id="{55B1C42D-F783-4992-977D-8B53CD8968A6}"/>
            </a:ext>
          </a:extLst>
        </xdr:cNvPr>
        <xdr:cNvSpPr txBox="1"/>
      </xdr:nvSpPr>
      <xdr:spPr>
        <a:xfrm>
          <a:off x="5525871" y="62199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3" name="直線コネクタ 102">
          <a:extLst>
            <a:ext uri="{FF2B5EF4-FFF2-40B4-BE49-F238E27FC236}">
              <a16:creationId xmlns:a16="http://schemas.microsoft.com/office/drawing/2014/main" id="{F2812115-62A5-4B01-A077-4EAF9FA1710F}"/>
            </a:ext>
          </a:extLst>
        </xdr:cNvPr>
        <xdr:cNvCxnSpPr/>
      </xdr:nvCxnSpPr>
      <xdr:spPr>
        <a:xfrm>
          <a:off x="6074576" y="58980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4" name="テキスト ボックス 103">
          <a:extLst>
            <a:ext uri="{FF2B5EF4-FFF2-40B4-BE49-F238E27FC236}">
              <a16:creationId xmlns:a16="http://schemas.microsoft.com/office/drawing/2014/main" id="{9F8B32F2-898C-4478-BCAA-3CDFA4D6A53B}"/>
            </a:ext>
          </a:extLst>
        </xdr:cNvPr>
        <xdr:cNvSpPr txBox="1"/>
      </xdr:nvSpPr>
      <xdr:spPr>
        <a:xfrm>
          <a:off x="5525871" y="57523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5C2E4581-4908-40EF-929B-BD990889B2F8}"/>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6" name="テキスト ボックス 105">
          <a:extLst>
            <a:ext uri="{FF2B5EF4-FFF2-40B4-BE49-F238E27FC236}">
              <a16:creationId xmlns:a16="http://schemas.microsoft.com/office/drawing/2014/main" id="{993AFA62-37D8-4EEB-8201-7BF44F9D557B}"/>
            </a:ext>
          </a:extLst>
        </xdr:cNvPr>
        <xdr:cNvSpPr txBox="1"/>
      </xdr:nvSpPr>
      <xdr:spPr>
        <a:xfrm>
          <a:off x="5525871" y="52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a:extLst>
            <a:ext uri="{FF2B5EF4-FFF2-40B4-BE49-F238E27FC236}">
              <a16:creationId xmlns:a16="http://schemas.microsoft.com/office/drawing/2014/main" id="{7DD48845-A377-41AD-9E3F-6C5F40A76602}"/>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08" name="直線コネクタ 107">
          <a:extLst>
            <a:ext uri="{FF2B5EF4-FFF2-40B4-BE49-F238E27FC236}">
              <a16:creationId xmlns:a16="http://schemas.microsoft.com/office/drawing/2014/main" id="{C645A6F3-DE28-4A97-8243-5EA6849308EF}"/>
            </a:ext>
          </a:extLst>
        </xdr:cNvPr>
        <xdr:cNvCxnSpPr/>
      </xdr:nvCxnSpPr>
      <xdr:spPr>
        <a:xfrm flipV="1">
          <a:off x="9620113" y="5878501"/>
          <a:ext cx="0" cy="1405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09" name="【道路】&#10;一人当たり延長最小値テキスト">
          <a:extLst>
            <a:ext uri="{FF2B5EF4-FFF2-40B4-BE49-F238E27FC236}">
              <a16:creationId xmlns:a16="http://schemas.microsoft.com/office/drawing/2014/main" id="{06A7A295-2447-4562-81EF-6DB5FBE62BFE}"/>
            </a:ext>
          </a:extLst>
        </xdr:cNvPr>
        <xdr:cNvSpPr txBox="1"/>
      </xdr:nvSpPr>
      <xdr:spPr>
        <a:xfrm>
          <a:off x="9659178" y="72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0" name="直線コネクタ 109">
          <a:extLst>
            <a:ext uri="{FF2B5EF4-FFF2-40B4-BE49-F238E27FC236}">
              <a16:creationId xmlns:a16="http://schemas.microsoft.com/office/drawing/2014/main" id="{0C4FF746-00FC-4640-89F7-C84F88BDC59C}"/>
            </a:ext>
          </a:extLst>
        </xdr:cNvPr>
        <xdr:cNvCxnSpPr/>
      </xdr:nvCxnSpPr>
      <xdr:spPr>
        <a:xfrm>
          <a:off x="9547750" y="7283850"/>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1" name="【道路】&#10;一人当たり延長最大値テキスト">
          <a:extLst>
            <a:ext uri="{FF2B5EF4-FFF2-40B4-BE49-F238E27FC236}">
              <a16:creationId xmlns:a16="http://schemas.microsoft.com/office/drawing/2014/main" id="{8D1BF8D9-C24F-4E78-9DCA-DC5CA8A1A7FC}"/>
            </a:ext>
          </a:extLst>
        </xdr:cNvPr>
        <xdr:cNvSpPr txBox="1"/>
      </xdr:nvSpPr>
      <xdr:spPr>
        <a:xfrm>
          <a:off x="9659178" y="5650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2" name="直線コネクタ 111">
          <a:extLst>
            <a:ext uri="{FF2B5EF4-FFF2-40B4-BE49-F238E27FC236}">
              <a16:creationId xmlns:a16="http://schemas.microsoft.com/office/drawing/2014/main" id="{22882761-8B16-48CA-9ACC-B41BCEB1028B}"/>
            </a:ext>
          </a:extLst>
        </xdr:cNvPr>
        <xdr:cNvCxnSpPr/>
      </xdr:nvCxnSpPr>
      <xdr:spPr>
        <a:xfrm>
          <a:off x="9547750" y="5878501"/>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3" name="【道路】&#10;一人当たり延長平均値テキスト">
          <a:extLst>
            <a:ext uri="{FF2B5EF4-FFF2-40B4-BE49-F238E27FC236}">
              <a16:creationId xmlns:a16="http://schemas.microsoft.com/office/drawing/2014/main" id="{F98A5EE1-B8CD-4B70-A359-09733F42E6EA}"/>
            </a:ext>
          </a:extLst>
        </xdr:cNvPr>
        <xdr:cNvSpPr txBox="1"/>
      </xdr:nvSpPr>
      <xdr:spPr>
        <a:xfrm>
          <a:off x="9659178" y="6938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4" name="フローチャート: 判断 113">
          <a:extLst>
            <a:ext uri="{FF2B5EF4-FFF2-40B4-BE49-F238E27FC236}">
              <a16:creationId xmlns:a16="http://schemas.microsoft.com/office/drawing/2014/main" id="{85A02F18-59EC-4D7B-AC80-E2D56A796858}"/>
            </a:ext>
          </a:extLst>
        </xdr:cNvPr>
        <xdr:cNvSpPr/>
      </xdr:nvSpPr>
      <xdr:spPr>
        <a:xfrm>
          <a:off x="9585850" y="7090995"/>
          <a:ext cx="86028"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5" name="フローチャート: 判断 114">
          <a:extLst>
            <a:ext uri="{FF2B5EF4-FFF2-40B4-BE49-F238E27FC236}">
              <a16:creationId xmlns:a16="http://schemas.microsoft.com/office/drawing/2014/main" id="{930874B3-0ACC-444F-AB86-D1309531C935}"/>
            </a:ext>
          </a:extLst>
        </xdr:cNvPr>
        <xdr:cNvSpPr/>
      </xdr:nvSpPr>
      <xdr:spPr>
        <a:xfrm>
          <a:off x="8809935" y="7084816"/>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16" name="フローチャート: 判断 115">
          <a:extLst>
            <a:ext uri="{FF2B5EF4-FFF2-40B4-BE49-F238E27FC236}">
              <a16:creationId xmlns:a16="http://schemas.microsoft.com/office/drawing/2014/main" id="{C347E230-42CE-4643-9EE3-1D412292B22B}"/>
            </a:ext>
          </a:extLst>
        </xdr:cNvPr>
        <xdr:cNvSpPr/>
      </xdr:nvSpPr>
      <xdr:spPr>
        <a:xfrm>
          <a:off x="7998791" y="7097748"/>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17" name="フローチャート: 判断 116">
          <a:extLst>
            <a:ext uri="{FF2B5EF4-FFF2-40B4-BE49-F238E27FC236}">
              <a16:creationId xmlns:a16="http://schemas.microsoft.com/office/drawing/2014/main" id="{71452586-303D-4C79-BB32-DBEFCA06B0CA}"/>
            </a:ext>
          </a:extLst>
        </xdr:cNvPr>
        <xdr:cNvSpPr/>
      </xdr:nvSpPr>
      <xdr:spPr>
        <a:xfrm>
          <a:off x="7172077" y="7103090"/>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18" name="フローチャート: 判断 117">
          <a:extLst>
            <a:ext uri="{FF2B5EF4-FFF2-40B4-BE49-F238E27FC236}">
              <a16:creationId xmlns:a16="http://schemas.microsoft.com/office/drawing/2014/main" id="{12E3B3C7-838D-4D35-AE5F-18D7DFA73290}"/>
            </a:ext>
          </a:extLst>
        </xdr:cNvPr>
        <xdr:cNvSpPr/>
      </xdr:nvSpPr>
      <xdr:spPr>
        <a:xfrm>
          <a:off x="6360933" y="7126223"/>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65F262AA-9FD6-4168-BA15-38268420697B}"/>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6B206F30-8015-4DB5-8498-D6B1EDCBD1A3}"/>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17852581-32E9-4975-988F-AEB6F49DDF9F}"/>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6286AC3A-1489-488D-A644-F708F64D56E7}"/>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8E4A3A5-56E7-4DCB-BA95-6DD8283D9013}"/>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64866</xdr:rowOff>
    </xdr:from>
    <xdr:to>
      <xdr:col>55</xdr:col>
      <xdr:colOff>50800</xdr:colOff>
      <xdr:row>41</xdr:row>
      <xdr:rowOff>166466</xdr:rowOff>
    </xdr:to>
    <xdr:sp macro="" textlink="">
      <xdr:nvSpPr>
        <xdr:cNvPr id="124" name="楕円 123">
          <a:extLst>
            <a:ext uri="{FF2B5EF4-FFF2-40B4-BE49-F238E27FC236}">
              <a16:creationId xmlns:a16="http://schemas.microsoft.com/office/drawing/2014/main" id="{C38D8B76-3DA7-4ACC-A546-15D96B6A0385}"/>
            </a:ext>
          </a:extLst>
        </xdr:cNvPr>
        <xdr:cNvSpPr/>
      </xdr:nvSpPr>
      <xdr:spPr>
        <a:xfrm>
          <a:off x="9585850" y="7228991"/>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151243</xdr:rowOff>
    </xdr:from>
    <xdr:ext cx="469744" cy="259045"/>
    <xdr:sp macro="" textlink="">
      <xdr:nvSpPr>
        <xdr:cNvPr id="125" name="【道路】&#10;一人当たり延長該当値テキスト">
          <a:extLst>
            <a:ext uri="{FF2B5EF4-FFF2-40B4-BE49-F238E27FC236}">
              <a16:creationId xmlns:a16="http://schemas.microsoft.com/office/drawing/2014/main" id="{2AC577B6-389E-44C6-8DB4-687A308D4C4A}"/>
            </a:ext>
          </a:extLst>
        </xdr:cNvPr>
        <xdr:cNvSpPr txBox="1"/>
      </xdr:nvSpPr>
      <xdr:spPr>
        <a:xfrm>
          <a:off x="9659178" y="7140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64790</xdr:rowOff>
    </xdr:from>
    <xdr:to>
      <xdr:col>50</xdr:col>
      <xdr:colOff>165100</xdr:colOff>
      <xdr:row>41</xdr:row>
      <xdr:rowOff>166390</xdr:rowOff>
    </xdr:to>
    <xdr:sp macro="" textlink="">
      <xdr:nvSpPr>
        <xdr:cNvPr id="126" name="楕円 125">
          <a:extLst>
            <a:ext uri="{FF2B5EF4-FFF2-40B4-BE49-F238E27FC236}">
              <a16:creationId xmlns:a16="http://schemas.microsoft.com/office/drawing/2014/main" id="{0023810B-D385-4C5A-838A-E0C567E73A73}"/>
            </a:ext>
          </a:extLst>
        </xdr:cNvPr>
        <xdr:cNvSpPr/>
      </xdr:nvSpPr>
      <xdr:spPr>
        <a:xfrm>
          <a:off x="8809935" y="722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115590</xdr:rowOff>
    </xdr:from>
    <xdr:to>
      <xdr:col>55</xdr:col>
      <xdr:colOff>0</xdr:colOff>
      <xdr:row>41</xdr:row>
      <xdr:rowOff>115666</xdr:rowOff>
    </xdr:to>
    <xdr:cxnSp macro="">
      <xdr:nvCxnSpPr>
        <xdr:cNvPr id="127" name="直線コネクタ 126">
          <a:extLst>
            <a:ext uri="{FF2B5EF4-FFF2-40B4-BE49-F238E27FC236}">
              <a16:creationId xmlns:a16="http://schemas.microsoft.com/office/drawing/2014/main" id="{D88839DC-C83A-432F-9FE2-DC9E7933E9CC}"/>
            </a:ext>
          </a:extLst>
        </xdr:cNvPr>
        <xdr:cNvCxnSpPr/>
      </xdr:nvCxnSpPr>
      <xdr:spPr>
        <a:xfrm>
          <a:off x="8860735" y="7279715"/>
          <a:ext cx="760343"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64639</xdr:rowOff>
    </xdr:from>
    <xdr:to>
      <xdr:col>46</xdr:col>
      <xdr:colOff>38100</xdr:colOff>
      <xdr:row>41</xdr:row>
      <xdr:rowOff>166239</xdr:rowOff>
    </xdr:to>
    <xdr:sp macro="" textlink="">
      <xdr:nvSpPr>
        <xdr:cNvPr id="128" name="楕円 127">
          <a:extLst>
            <a:ext uri="{FF2B5EF4-FFF2-40B4-BE49-F238E27FC236}">
              <a16:creationId xmlns:a16="http://schemas.microsoft.com/office/drawing/2014/main" id="{04D26A32-D13C-4A44-8BD0-6B93DABC438F}"/>
            </a:ext>
          </a:extLst>
        </xdr:cNvPr>
        <xdr:cNvSpPr/>
      </xdr:nvSpPr>
      <xdr:spPr>
        <a:xfrm>
          <a:off x="7998791" y="722876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115439</xdr:rowOff>
    </xdr:from>
    <xdr:to>
      <xdr:col>50</xdr:col>
      <xdr:colOff>114300</xdr:colOff>
      <xdr:row>41</xdr:row>
      <xdr:rowOff>115590</xdr:rowOff>
    </xdr:to>
    <xdr:cxnSp macro="">
      <xdr:nvCxnSpPr>
        <xdr:cNvPr id="129" name="直線コネクタ 128">
          <a:extLst>
            <a:ext uri="{FF2B5EF4-FFF2-40B4-BE49-F238E27FC236}">
              <a16:creationId xmlns:a16="http://schemas.microsoft.com/office/drawing/2014/main" id="{9A118062-A42F-427E-AF4A-E8C6FF4E4FEA}"/>
            </a:ext>
          </a:extLst>
        </xdr:cNvPr>
        <xdr:cNvCxnSpPr/>
      </xdr:nvCxnSpPr>
      <xdr:spPr>
        <a:xfrm>
          <a:off x="8049591" y="7279564"/>
          <a:ext cx="811144"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64488</xdr:rowOff>
    </xdr:from>
    <xdr:to>
      <xdr:col>36</xdr:col>
      <xdr:colOff>165100</xdr:colOff>
      <xdr:row>41</xdr:row>
      <xdr:rowOff>166088</xdr:rowOff>
    </xdr:to>
    <xdr:sp macro="" textlink="">
      <xdr:nvSpPr>
        <xdr:cNvPr id="130" name="楕円 129">
          <a:extLst>
            <a:ext uri="{FF2B5EF4-FFF2-40B4-BE49-F238E27FC236}">
              <a16:creationId xmlns:a16="http://schemas.microsoft.com/office/drawing/2014/main" id="{CB7D909B-D950-4149-BD21-79699F47A22B}"/>
            </a:ext>
          </a:extLst>
        </xdr:cNvPr>
        <xdr:cNvSpPr/>
      </xdr:nvSpPr>
      <xdr:spPr>
        <a:xfrm>
          <a:off x="6360933" y="722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39</xdr:row>
      <xdr:rowOff>42296</xdr:rowOff>
    </xdr:from>
    <xdr:ext cx="534377" cy="259045"/>
    <xdr:sp macro="" textlink="">
      <xdr:nvSpPr>
        <xdr:cNvPr id="131" name="n_1aveValue【道路】&#10;一人当たり延長">
          <a:extLst>
            <a:ext uri="{FF2B5EF4-FFF2-40B4-BE49-F238E27FC236}">
              <a16:creationId xmlns:a16="http://schemas.microsoft.com/office/drawing/2014/main" id="{B6B0961F-4FAA-4AFC-A094-707FAA812D11}"/>
            </a:ext>
          </a:extLst>
        </xdr:cNvPr>
        <xdr:cNvSpPr txBox="1"/>
      </xdr:nvSpPr>
      <xdr:spPr>
        <a:xfrm>
          <a:off x="8596417" y="685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2" name="n_2aveValue【道路】&#10;一人当たり延長">
          <a:extLst>
            <a:ext uri="{FF2B5EF4-FFF2-40B4-BE49-F238E27FC236}">
              <a16:creationId xmlns:a16="http://schemas.microsoft.com/office/drawing/2014/main" id="{FAC390A1-B65D-4411-988F-A437F35ADF13}"/>
            </a:ext>
          </a:extLst>
        </xdr:cNvPr>
        <xdr:cNvSpPr txBox="1"/>
      </xdr:nvSpPr>
      <xdr:spPr>
        <a:xfrm>
          <a:off x="7797974" y="686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33" name="n_3aveValue【道路】&#10;一人当たり延長">
          <a:extLst>
            <a:ext uri="{FF2B5EF4-FFF2-40B4-BE49-F238E27FC236}">
              <a16:creationId xmlns:a16="http://schemas.microsoft.com/office/drawing/2014/main" id="{3307C853-D4DC-44B1-9F48-0C3A05D5E183}"/>
            </a:ext>
          </a:extLst>
        </xdr:cNvPr>
        <xdr:cNvSpPr txBox="1"/>
      </xdr:nvSpPr>
      <xdr:spPr>
        <a:xfrm>
          <a:off x="6986830" y="687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34" name="n_4aveValue【道路】&#10;一人当たり延長">
          <a:extLst>
            <a:ext uri="{FF2B5EF4-FFF2-40B4-BE49-F238E27FC236}">
              <a16:creationId xmlns:a16="http://schemas.microsoft.com/office/drawing/2014/main" id="{4CBFAB57-EE04-48C6-9051-9FDFBD58993B}"/>
            </a:ext>
          </a:extLst>
        </xdr:cNvPr>
        <xdr:cNvSpPr txBox="1"/>
      </xdr:nvSpPr>
      <xdr:spPr>
        <a:xfrm>
          <a:off x="6160115" y="689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157517</xdr:rowOff>
    </xdr:from>
    <xdr:ext cx="469744" cy="259045"/>
    <xdr:sp macro="" textlink="">
      <xdr:nvSpPr>
        <xdr:cNvPr id="135" name="n_1mainValue【道路】&#10;一人当たり延長">
          <a:extLst>
            <a:ext uri="{FF2B5EF4-FFF2-40B4-BE49-F238E27FC236}">
              <a16:creationId xmlns:a16="http://schemas.microsoft.com/office/drawing/2014/main" id="{B60FE588-F673-497F-BCE7-077A67F1204C}"/>
            </a:ext>
          </a:extLst>
        </xdr:cNvPr>
        <xdr:cNvSpPr txBox="1"/>
      </xdr:nvSpPr>
      <xdr:spPr>
        <a:xfrm>
          <a:off x="8628733" y="7321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157366</xdr:rowOff>
    </xdr:from>
    <xdr:ext cx="469744" cy="259045"/>
    <xdr:sp macro="" textlink="">
      <xdr:nvSpPr>
        <xdr:cNvPr id="136" name="n_2mainValue【道路】&#10;一人当たり延長">
          <a:extLst>
            <a:ext uri="{FF2B5EF4-FFF2-40B4-BE49-F238E27FC236}">
              <a16:creationId xmlns:a16="http://schemas.microsoft.com/office/drawing/2014/main" id="{0C3F4988-2992-4478-BBC1-342FC347BA0A}"/>
            </a:ext>
          </a:extLst>
        </xdr:cNvPr>
        <xdr:cNvSpPr txBox="1"/>
      </xdr:nvSpPr>
      <xdr:spPr>
        <a:xfrm>
          <a:off x="7830290" y="732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157215</xdr:rowOff>
    </xdr:from>
    <xdr:ext cx="469744" cy="259045"/>
    <xdr:sp macro="" textlink="">
      <xdr:nvSpPr>
        <xdr:cNvPr id="137" name="n_4mainValue【道路】&#10;一人当たり延長">
          <a:extLst>
            <a:ext uri="{FF2B5EF4-FFF2-40B4-BE49-F238E27FC236}">
              <a16:creationId xmlns:a16="http://schemas.microsoft.com/office/drawing/2014/main" id="{6C568160-F4DC-4A7D-930E-EBD41783D83F}"/>
            </a:ext>
          </a:extLst>
        </xdr:cNvPr>
        <xdr:cNvSpPr txBox="1"/>
      </xdr:nvSpPr>
      <xdr:spPr>
        <a:xfrm>
          <a:off x="6192431" y="732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a:extLst>
            <a:ext uri="{FF2B5EF4-FFF2-40B4-BE49-F238E27FC236}">
              <a16:creationId xmlns:a16="http://schemas.microsoft.com/office/drawing/2014/main" id="{34B236DC-1726-4F59-8BB0-F39A65197DE4}"/>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a:extLst>
            <a:ext uri="{FF2B5EF4-FFF2-40B4-BE49-F238E27FC236}">
              <a16:creationId xmlns:a16="http://schemas.microsoft.com/office/drawing/2014/main" id="{E627D984-D81A-41EB-9B06-D36FD70878C0}"/>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a:extLst>
            <a:ext uri="{FF2B5EF4-FFF2-40B4-BE49-F238E27FC236}">
              <a16:creationId xmlns:a16="http://schemas.microsoft.com/office/drawing/2014/main" id="{EC54C26E-A519-4ECC-AA55-AC182E0945DB}"/>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a:extLst>
            <a:ext uri="{FF2B5EF4-FFF2-40B4-BE49-F238E27FC236}">
              <a16:creationId xmlns:a16="http://schemas.microsoft.com/office/drawing/2014/main" id="{A1C45707-FC35-4D9E-8F4D-5261742DBEC0}"/>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a:extLst>
            <a:ext uri="{FF2B5EF4-FFF2-40B4-BE49-F238E27FC236}">
              <a16:creationId xmlns:a16="http://schemas.microsoft.com/office/drawing/2014/main" id="{CD3C66CE-D5ED-4745-8C9A-FB1F565D9C97}"/>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a:extLst>
            <a:ext uri="{FF2B5EF4-FFF2-40B4-BE49-F238E27FC236}">
              <a16:creationId xmlns:a16="http://schemas.microsoft.com/office/drawing/2014/main" id="{A30469E3-1030-4633-B324-F83FD272C3C2}"/>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a:extLst>
            <a:ext uri="{FF2B5EF4-FFF2-40B4-BE49-F238E27FC236}">
              <a16:creationId xmlns:a16="http://schemas.microsoft.com/office/drawing/2014/main" id="{3037B224-B7D4-4ED0-A97C-37F247A65356}"/>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a:extLst>
            <a:ext uri="{FF2B5EF4-FFF2-40B4-BE49-F238E27FC236}">
              <a16:creationId xmlns:a16="http://schemas.microsoft.com/office/drawing/2014/main" id="{AEC566EA-8D6C-42E9-B3CE-7D76AD7EE56B}"/>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a:extLst>
            <a:ext uri="{FF2B5EF4-FFF2-40B4-BE49-F238E27FC236}">
              <a16:creationId xmlns:a16="http://schemas.microsoft.com/office/drawing/2014/main" id="{AD89D94B-CD90-4FC7-B6D0-8EA34A953B39}"/>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a:extLst>
            <a:ext uri="{FF2B5EF4-FFF2-40B4-BE49-F238E27FC236}">
              <a16:creationId xmlns:a16="http://schemas.microsoft.com/office/drawing/2014/main" id="{E8D44DC5-FE66-4FFA-A9CB-CACB0F83DA02}"/>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8" name="テキスト ボックス 147">
          <a:extLst>
            <a:ext uri="{FF2B5EF4-FFF2-40B4-BE49-F238E27FC236}">
              <a16:creationId xmlns:a16="http://schemas.microsoft.com/office/drawing/2014/main" id="{11977A9F-2530-444B-937F-5C7B15C13CBA}"/>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9" name="直線コネクタ 148">
          <a:extLst>
            <a:ext uri="{FF2B5EF4-FFF2-40B4-BE49-F238E27FC236}">
              <a16:creationId xmlns:a16="http://schemas.microsoft.com/office/drawing/2014/main" id="{9622D8FB-AB92-4746-A5CC-4DB74482C917}"/>
            </a:ext>
          </a:extLst>
        </xdr:cNvPr>
        <xdr:cNvCxnSpPr/>
      </xdr:nvCxnSpPr>
      <xdr:spPr>
        <a:xfrm>
          <a:off x="699715" y="112636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0" name="テキスト ボックス 149">
          <a:extLst>
            <a:ext uri="{FF2B5EF4-FFF2-40B4-BE49-F238E27FC236}">
              <a16:creationId xmlns:a16="http://schemas.microsoft.com/office/drawing/2014/main" id="{2DDD8673-01C9-4B2A-8E7A-741FE524FA8F}"/>
            </a:ext>
          </a:extLst>
        </xdr:cNvPr>
        <xdr:cNvSpPr txBox="1"/>
      </xdr:nvSpPr>
      <xdr:spPr>
        <a:xfrm>
          <a:off x="27925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1" name="直線コネクタ 150">
          <a:extLst>
            <a:ext uri="{FF2B5EF4-FFF2-40B4-BE49-F238E27FC236}">
              <a16:creationId xmlns:a16="http://schemas.microsoft.com/office/drawing/2014/main" id="{F687A93C-34A6-42E3-85F9-58C0F7160473}"/>
            </a:ext>
          </a:extLst>
        </xdr:cNvPr>
        <xdr:cNvCxnSpPr/>
      </xdr:nvCxnSpPr>
      <xdr:spPr>
        <a:xfrm>
          <a:off x="699715" y="1087572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2" name="テキスト ボックス 151">
          <a:extLst>
            <a:ext uri="{FF2B5EF4-FFF2-40B4-BE49-F238E27FC236}">
              <a16:creationId xmlns:a16="http://schemas.microsoft.com/office/drawing/2014/main" id="{60980D85-7724-4E46-8E99-B98A6B6C8F45}"/>
            </a:ext>
          </a:extLst>
        </xdr:cNvPr>
        <xdr:cNvSpPr txBox="1"/>
      </xdr:nvSpPr>
      <xdr:spPr>
        <a:xfrm>
          <a:off x="343370"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3" name="直線コネクタ 152">
          <a:extLst>
            <a:ext uri="{FF2B5EF4-FFF2-40B4-BE49-F238E27FC236}">
              <a16:creationId xmlns:a16="http://schemas.microsoft.com/office/drawing/2014/main" id="{46D03E63-4735-49CD-8ACF-D4DCCD1BCF01}"/>
            </a:ext>
          </a:extLst>
        </xdr:cNvPr>
        <xdr:cNvCxnSpPr/>
      </xdr:nvCxnSpPr>
      <xdr:spPr>
        <a:xfrm>
          <a:off x="699715" y="1048777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4" name="テキスト ボックス 153">
          <a:extLst>
            <a:ext uri="{FF2B5EF4-FFF2-40B4-BE49-F238E27FC236}">
              <a16:creationId xmlns:a16="http://schemas.microsoft.com/office/drawing/2014/main" id="{F0ED3EFE-165D-49DB-9552-9EB85A88606A}"/>
            </a:ext>
          </a:extLst>
        </xdr:cNvPr>
        <xdr:cNvSpPr txBox="1"/>
      </xdr:nvSpPr>
      <xdr:spPr>
        <a:xfrm>
          <a:off x="343370"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5" name="直線コネクタ 154">
          <a:extLst>
            <a:ext uri="{FF2B5EF4-FFF2-40B4-BE49-F238E27FC236}">
              <a16:creationId xmlns:a16="http://schemas.microsoft.com/office/drawing/2014/main" id="{FED332E1-F3F4-4F95-A9FE-927513C675B8}"/>
            </a:ext>
          </a:extLst>
        </xdr:cNvPr>
        <xdr:cNvCxnSpPr/>
      </xdr:nvCxnSpPr>
      <xdr:spPr>
        <a:xfrm>
          <a:off x="699715" y="1009633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6" name="テキスト ボックス 155">
          <a:extLst>
            <a:ext uri="{FF2B5EF4-FFF2-40B4-BE49-F238E27FC236}">
              <a16:creationId xmlns:a16="http://schemas.microsoft.com/office/drawing/2014/main" id="{6FA91F36-CC1E-4AB6-BB3C-C5993531F828}"/>
            </a:ext>
          </a:extLst>
        </xdr:cNvPr>
        <xdr:cNvSpPr txBox="1"/>
      </xdr:nvSpPr>
      <xdr:spPr>
        <a:xfrm>
          <a:off x="343370"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7" name="直線コネクタ 156">
          <a:extLst>
            <a:ext uri="{FF2B5EF4-FFF2-40B4-BE49-F238E27FC236}">
              <a16:creationId xmlns:a16="http://schemas.microsoft.com/office/drawing/2014/main" id="{B338D1F9-15B1-44B3-BC0A-7DD607BE083F}"/>
            </a:ext>
          </a:extLst>
        </xdr:cNvPr>
        <xdr:cNvCxnSpPr/>
      </xdr:nvCxnSpPr>
      <xdr:spPr>
        <a:xfrm>
          <a:off x="699715" y="97083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58" name="テキスト ボックス 157">
          <a:extLst>
            <a:ext uri="{FF2B5EF4-FFF2-40B4-BE49-F238E27FC236}">
              <a16:creationId xmlns:a16="http://schemas.microsoft.com/office/drawing/2014/main" id="{F0B0B100-0148-4F70-A8E5-56F051F5F69C}"/>
            </a:ext>
          </a:extLst>
        </xdr:cNvPr>
        <xdr:cNvSpPr txBox="1"/>
      </xdr:nvSpPr>
      <xdr:spPr>
        <a:xfrm>
          <a:off x="391918" y="956267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a:extLst>
            <a:ext uri="{FF2B5EF4-FFF2-40B4-BE49-F238E27FC236}">
              <a16:creationId xmlns:a16="http://schemas.microsoft.com/office/drawing/2014/main" id="{5FE608DB-1C41-43D0-86A3-2B3A0C2A7C60}"/>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橋りょう・トンネル】&#10;有形固定資産減価償却率グラフ枠">
          <a:extLst>
            <a:ext uri="{FF2B5EF4-FFF2-40B4-BE49-F238E27FC236}">
              <a16:creationId xmlns:a16="http://schemas.microsoft.com/office/drawing/2014/main" id="{7CF5B388-BE9F-4260-A42C-141C8682AA3C}"/>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1" name="直線コネクタ 160">
          <a:extLst>
            <a:ext uri="{FF2B5EF4-FFF2-40B4-BE49-F238E27FC236}">
              <a16:creationId xmlns:a16="http://schemas.microsoft.com/office/drawing/2014/main" id="{B35D506B-09C5-4968-99A4-98B5DFE8D961}"/>
            </a:ext>
          </a:extLst>
        </xdr:cNvPr>
        <xdr:cNvCxnSpPr/>
      </xdr:nvCxnSpPr>
      <xdr:spPr>
        <a:xfrm flipV="1">
          <a:off x="4261154" y="9708377"/>
          <a:ext cx="0" cy="129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62" name="【橋りょう・トンネル】&#10;有形固定資産減価償却率最小値テキスト">
          <a:extLst>
            <a:ext uri="{FF2B5EF4-FFF2-40B4-BE49-F238E27FC236}">
              <a16:creationId xmlns:a16="http://schemas.microsoft.com/office/drawing/2014/main" id="{6EF5047F-0D3C-4B85-984B-B03C24805E2F}"/>
            </a:ext>
          </a:extLst>
        </xdr:cNvPr>
        <xdr:cNvSpPr txBox="1"/>
      </xdr:nvSpPr>
      <xdr:spPr>
        <a:xfrm>
          <a:off x="4299889" y="11006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63" name="直線コネクタ 162">
          <a:extLst>
            <a:ext uri="{FF2B5EF4-FFF2-40B4-BE49-F238E27FC236}">
              <a16:creationId xmlns:a16="http://schemas.microsoft.com/office/drawing/2014/main" id="{0560B58A-74B2-4134-B41B-8E0AD8EDFAC0}"/>
            </a:ext>
          </a:extLst>
        </xdr:cNvPr>
        <xdr:cNvCxnSpPr/>
      </xdr:nvCxnSpPr>
      <xdr:spPr>
        <a:xfrm>
          <a:off x="4188460" y="1100272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64" name="【橋りょう・トンネル】&#10;有形固定資産減価償却率最大値テキスト">
          <a:extLst>
            <a:ext uri="{FF2B5EF4-FFF2-40B4-BE49-F238E27FC236}">
              <a16:creationId xmlns:a16="http://schemas.microsoft.com/office/drawing/2014/main" id="{C49FD4C7-E381-4B0A-AA00-7DC29E6887A8}"/>
            </a:ext>
          </a:extLst>
        </xdr:cNvPr>
        <xdr:cNvSpPr txBox="1"/>
      </xdr:nvSpPr>
      <xdr:spPr>
        <a:xfrm>
          <a:off x="4299889" y="94801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65" name="直線コネクタ 164">
          <a:extLst>
            <a:ext uri="{FF2B5EF4-FFF2-40B4-BE49-F238E27FC236}">
              <a16:creationId xmlns:a16="http://schemas.microsoft.com/office/drawing/2014/main" id="{99037EF8-7A62-482C-A3B6-DD42F7082B81}"/>
            </a:ext>
          </a:extLst>
        </xdr:cNvPr>
        <xdr:cNvCxnSpPr/>
      </xdr:nvCxnSpPr>
      <xdr:spPr>
        <a:xfrm>
          <a:off x="4188460" y="970837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66" name="【橋りょう・トンネル】&#10;有形固定資産減価償却率平均値テキスト">
          <a:extLst>
            <a:ext uri="{FF2B5EF4-FFF2-40B4-BE49-F238E27FC236}">
              <a16:creationId xmlns:a16="http://schemas.microsoft.com/office/drawing/2014/main" id="{8ED362FB-9336-405D-B44F-DD9B41218D9E}"/>
            </a:ext>
          </a:extLst>
        </xdr:cNvPr>
        <xdr:cNvSpPr txBox="1"/>
      </xdr:nvSpPr>
      <xdr:spPr>
        <a:xfrm>
          <a:off x="4299889" y="10366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67" name="フローチャート: 判断 166">
          <a:extLst>
            <a:ext uri="{FF2B5EF4-FFF2-40B4-BE49-F238E27FC236}">
              <a16:creationId xmlns:a16="http://schemas.microsoft.com/office/drawing/2014/main" id="{33B262B5-E58C-4BBE-8714-5A488CAABDA4}"/>
            </a:ext>
          </a:extLst>
        </xdr:cNvPr>
        <xdr:cNvSpPr/>
      </xdr:nvSpPr>
      <xdr:spPr>
        <a:xfrm>
          <a:off x="4210989" y="1051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68" name="フローチャート: 判断 167">
          <a:extLst>
            <a:ext uri="{FF2B5EF4-FFF2-40B4-BE49-F238E27FC236}">
              <a16:creationId xmlns:a16="http://schemas.microsoft.com/office/drawing/2014/main" id="{5A2D838E-6C99-4881-B08F-BD3F7B6BB3E7}"/>
            </a:ext>
          </a:extLst>
        </xdr:cNvPr>
        <xdr:cNvSpPr/>
      </xdr:nvSpPr>
      <xdr:spPr>
        <a:xfrm>
          <a:off x="3450645" y="1051698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69" name="フローチャート: 判断 168">
          <a:extLst>
            <a:ext uri="{FF2B5EF4-FFF2-40B4-BE49-F238E27FC236}">
              <a16:creationId xmlns:a16="http://schemas.microsoft.com/office/drawing/2014/main" id="{44893F55-B3CD-4147-BBAD-9E3FE6717DF6}"/>
            </a:ext>
          </a:extLst>
        </xdr:cNvPr>
        <xdr:cNvSpPr/>
      </xdr:nvSpPr>
      <xdr:spPr>
        <a:xfrm>
          <a:off x="2623930" y="105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0" name="フローチャート: 判断 169">
          <a:extLst>
            <a:ext uri="{FF2B5EF4-FFF2-40B4-BE49-F238E27FC236}">
              <a16:creationId xmlns:a16="http://schemas.microsoft.com/office/drawing/2014/main" id="{CB0306E8-EAF3-41E0-B381-D091FA7B32F5}"/>
            </a:ext>
          </a:extLst>
        </xdr:cNvPr>
        <xdr:cNvSpPr/>
      </xdr:nvSpPr>
      <xdr:spPr>
        <a:xfrm>
          <a:off x="1812787" y="1048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1" name="フローチャート: 判断 170">
          <a:extLst>
            <a:ext uri="{FF2B5EF4-FFF2-40B4-BE49-F238E27FC236}">
              <a16:creationId xmlns:a16="http://schemas.microsoft.com/office/drawing/2014/main" id="{A565E009-3D95-4430-849F-A4CF3E5B1B29}"/>
            </a:ext>
          </a:extLst>
        </xdr:cNvPr>
        <xdr:cNvSpPr/>
      </xdr:nvSpPr>
      <xdr:spPr>
        <a:xfrm>
          <a:off x="1001643" y="1050555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7605D53C-DAFC-40CE-A907-006ACE171F21}"/>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EEE15345-4781-4C90-B1FF-FFB1CBEB76B8}"/>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C23D4506-06E0-455C-9628-5F5909CC6A8A}"/>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0BAB72B6-686A-4E35-BF04-910F2CBB719F}"/>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001355D4-0757-4226-BE5B-1254B91FB347}"/>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170180</xdr:rowOff>
    </xdr:from>
    <xdr:to>
      <xdr:col>24</xdr:col>
      <xdr:colOff>114300</xdr:colOff>
      <xdr:row>61</xdr:row>
      <xdr:rowOff>100330</xdr:rowOff>
    </xdr:to>
    <xdr:sp macro="" textlink="">
      <xdr:nvSpPr>
        <xdr:cNvPr id="177" name="楕円 176">
          <a:extLst>
            <a:ext uri="{FF2B5EF4-FFF2-40B4-BE49-F238E27FC236}">
              <a16:creationId xmlns:a16="http://schemas.microsoft.com/office/drawing/2014/main" id="{E4F0F9DC-ADDB-4E31-B16F-7AFBA20CBCCB}"/>
            </a:ext>
          </a:extLst>
        </xdr:cNvPr>
        <xdr:cNvSpPr/>
      </xdr:nvSpPr>
      <xdr:spPr>
        <a:xfrm>
          <a:off x="4210989" y="1065795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148607</xdr:rowOff>
    </xdr:from>
    <xdr:ext cx="405111" cy="259045"/>
    <xdr:sp macro="" textlink="">
      <xdr:nvSpPr>
        <xdr:cNvPr id="178" name="【橋りょう・トンネル】&#10;有形固定資産減価償却率該当値テキスト">
          <a:extLst>
            <a:ext uri="{FF2B5EF4-FFF2-40B4-BE49-F238E27FC236}">
              <a16:creationId xmlns:a16="http://schemas.microsoft.com/office/drawing/2014/main" id="{29D7E42D-80FB-4623-A627-79D1A36A4039}"/>
            </a:ext>
          </a:extLst>
        </xdr:cNvPr>
        <xdr:cNvSpPr txBox="1"/>
      </xdr:nvSpPr>
      <xdr:spPr>
        <a:xfrm>
          <a:off x="4299889" y="1063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147320</xdr:rowOff>
    </xdr:from>
    <xdr:to>
      <xdr:col>20</xdr:col>
      <xdr:colOff>38100</xdr:colOff>
      <xdr:row>61</xdr:row>
      <xdr:rowOff>77470</xdr:rowOff>
    </xdr:to>
    <xdr:sp macro="" textlink="">
      <xdr:nvSpPr>
        <xdr:cNvPr id="179" name="楕円 178">
          <a:extLst>
            <a:ext uri="{FF2B5EF4-FFF2-40B4-BE49-F238E27FC236}">
              <a16:creationId xmlns:a16="http://schemas.microsoft.com/office/drawing/2014/main" id="{C2EE68F4-0592-473A-90AE-EE2FD5FA9670}"/>
            </a:ext>
          </a:extLst>
        </xdr:cNvPr>
        <xdr:cNvSpPr/>
      </xdr:nvSpPr>
      <xdr:spPr>
        <a:xfrm>
          <a:off x="3450645" y="1063509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26670</xdr:rowOff>
    </xdr:from>
    <xdr:to>
      <xdr:col>24</xdr:col>
      <xdr:colOff>63500</xdr:colOff>
      <xdr:row>61</xdr:row>
      <xdr:rowOff>49530</xdr:rowOff>
    </xdr:to>
    <xdr:cxnSp macro="">
      <xdr:nvCxnSpPr>
        <xdr:cNvPr id="180" name="直線コネクタ 179">
          <a:extLst>
            <a:ext uri="{FF2B5EF4-FFF2-40B4-BE49-F238E27FC236}">
              <a16:creationId xmlns:a16="http://schemas.microsoft.com/office/drawing/2014/main" id="{8BC35063-A8C3-47A1-9B7A-6EF577461E41}"/>
            </a:ext>
          </a:extLst>
        </xdr:cNvPr>
        <xdr:cNvCxnSpPr/>
      </xdr:nvCxnSpPr>
      <xdr:spPr>
        <a:xfrm>
          <a:off x="3501445" y="10689369"/>
          <a:ext cx="760344"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133350</xdr:rowOff>
    </xdr:from>
    <xdr:to>
      <xdr:col>15</xdr:col>
      <xdr:colOff>101600</xdr:colOff>
      <xdr:row>61</xdr:row>
      <xdr:rowOff>63500</xdr:rowOff>
    </xdr:to>
    <xdr:sp macro="" textlink="">
      <xdr:nvSpPr>
        <xdr:cNvPr id="181" name="楕円 180">
          <a:extLst>
            <a:ext uri="{FF2B5EF4-FFF2-40B4-BE49-F238E27FC236}">
              <a16:creationId xmlns:a16="http://schemas.microsoft.com/office/drawing/2014/main" id="{0B10A5E3-6C3A-4057-8889-256E7FB6C365}"/>
            </a:ext>
          </a:extLst>
        </xdr:cNvPr>
        <xdr:cNvSpPr/>
      </xdr:nvSpPr>
      <xdr:spPr>
        <a:xfrm>
          <a:off x="2623930" y="1062112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12700</xdr:rowOff>
    </xdr:from>
    <xdr:to>
      <xdr:col>19</xdr:col>
      <xdr:colOff>177800</xdr:colOff>
      <xdr:row>61</xdr:row>
      <xdr:rowOff>26670</xdr:rowOff>
    </xdr:to>
    <xdr:cxnSp macro="">
      <xdr:nvCxnSpPr>
        <xdr:cNvPr id="182" name="直線コネクタ 181">
          <a:extLst>
            <a:ext uri="{FF2B5EF4-FFF2-40B4-BE49-F238E27FC236}">
              <a16:creationId xmlns:a16="http://schemas.microsoft.com/office/drawing/2014/main" id="{ACFF6457-7BCC-4DD0-9ADC-8FFDCBE5364E}"/>
            </a:ext>
          </a:extLst>
        </xdr:cNvPr>
        <xdr:cNvCxnSpPr/>
      </xdr:nvCxnSpPr>
      <xdr:spPr>
        <a:xfrm>
          <a:off x="2674730" y="10675399"/>
          <a:ext cx="82671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120650</xdr:rowOff>
    </xdr:from>
    <xdr:to>
      <xdr:col>6</xdr:col>
      <xdr:colOff>38100</xdr:colOff>
      <xdr:row>61</xdr:row>
      <xdr:rowOff>50800</xdr:rowOff>
    </xdr:to>
    <xdr:sp macro="" textlink="">
      <xdr:nvSpPr>
        <xdr:cNvPr id="183" name="楕円 182">
          <a:extLst>
            <a:ext uri="{FF2B5EF4-FFF2-40B4-BE49-F238E27FC236}">
              <a16:creationId xmlns:a16="http://schemas.microsoft.com/office/drawing/2014/main" id="{570C6BCB-A487-4D7D-8317-5775D663ABED}"/>
            </a:ext>
          </a:extLst>
        </xdr:cNvPr>
        <xdr:cNvSpPr/>
      </xdr:nvSpPr>
      <xdr:spPr>
        <a:xfrm>
          <a:off x="1001643" y="1060842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58</xdr:row>
      <xdr:rowOff>147337</xdr:rowOff>
    </xdr:from>
    <xdr:ext cx="405111" cy="259045"/>
    <xdr:sp macro="" textlink="">
      <xdr:nvSpPr>
        <xdr:cNvPr id="184" name="n_1aveValue【橋りょう・トンネル】&#10;有形固定資産減価償却率">
          <a:extLst>
            <a:ext uri="{FF2B5EF4-FFF2-40B4-BE49-F238E27FC236}">
              <a16:creationId xmlns:a16="http://schemas.microsoft.com/office/drawing/2014/main" id="{DC5476AD-62F4-41B4-B66D-557860DBBDB6}"/>
            </a:ext>
          </a:extLst>
        </xdr:cNvPr>
        <xdr:cNvSpPr txBox="1"/>
      </xdr:nvSpPr>
      <xdr:spPr>
        <a:xfrm>
          <a:off x="3301761" y="10285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85" name="n_2aveValue【橋りょう・トンネル】&#10;有形固定資産減価償却率">
          <a:extLst>
            <a:ext uri="{FF2B5EF4-FFF2-40B4-BE49-F238E27FC236}">
              <a16:creationId xmlns:a16="http://schemas.microsoft.com/office/drawing/2014/main" id="{3E6E0BED-826C-4D60-AF62-D676241604FA}"/>
            </a:ext>
          </a:extLst>
        </xdr:cNvPr>
        <xdr:cNvSpPr txBox="1"/>
      </xdr:nvSpPr>
      <xdr:spPr>
        <a:xfrm>
          <a:off x="2487746" y="10268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86" name="n_3aveValue【橋りょう・トンネル】&#10;有形固定資産減価償却率">
          <a:extLst>
            <a:ext uri="{FF2B5EF4-FFF2-40B4-BE49-F238E27FC236}">
              <a16:creationId xmlns:a16="http://schemas.microsoft.com/office/drawing/2014/main" id="{5A408EA2-36FD-4385-816B-8F0B8D7F58BC}"/>
            </a:ext>
          </a:extLst>
        </xdr:cNvPr>
        <xdr:cNvSpPr txBox="1"/>
      </xdr:nvSpPr>
      <xdr:spPr>
        <a:xfrm>
          <a:off x="1676602" y="10256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187" name="n_4aveValue【橋りょう・トンネル】&#10;有形固定資産減価償却率">
          <a:extLst>
            <a:ext uri="{FF2B5EF4-FFF2-40B4-BE49-F238E27FC236}">
              <a16:creationId xmlns:a16="http://schemas.microsoft.com/office/drawing/2014/main" id="{76D0E53A-E38E-4922-A1DE-4EEF874DDD35}"/>
            </a:ext>
          </a:extLst>
        </xdr:cNvPr>
        <xdr:cNvSpPr txBox="1"/>
      </xdr:nvSpPr>
      <xdr:spPr>
        <a:xfrm>
          <a:off x="865459" y="10273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68597</xdr:rowOff>
    </xdr:from>
    <xdr:ext cx="405111" cy="259045"/>
    <xdr:sp macro="" textlink="">
      <xdr:nvSpPr>
        <xdr:cNvPr id="188" name="n_1mainValue【橋りょう・トンネル】&#10;有形固定資産減価償却率">
          <a:extLst>
            <a:ext uri="{FF2B5EF4-FFF2-40B4-BE49-F238E27FC236}">
              <a16:creationId xmlns:a16="http://schemas.microsoft.com/office/drawing/2014/main" id="{82DED699-9ADA-4D83-B269-C3D4D254CA3C}"/>
            </a:ext>
          </a:extLst>
        </xdr:cNvPr>
        <xdr:cNvSpPr txBox="1"/>
      </xdr:nvSpPr>
      <xdr:spPr>
        <a:xfrm>
          <a:off x="3301761" y="10731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54627</xdr:rowOff>
    </xdr:from>
    <xdr:ext cx="405111" cy="259045"/>
    <xdr:sp macro="" textlink="">
      <xdr:nvSpPr>
        <xdr:cNvPr id="189" name="n_2mainValue【橋りょう・トンネル】&#10;有形固定資産減価償却率">
          <a:extLst>
            <a:ext uri="{FF2B5EF4-FFF2-40B4-BE49-F238E27FC236}">
              <a16:creationId xmlns:a16="http://schemas.microsoft.com/office/drawing/2014/main" id="{97C57DD5-9411-4C34-831A-8E7E97FCD895}"/>
            </a:ext>
          </a:extLst>
        </xdr:cNvPr>
        <xdr:cNvSpPr txBox="1"/>
      </xdr:nvSpPr>
      <xdr:spPr>
        <a:xfrm>
          <a:off x="2487746" y="10717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41927</xdr:rowOff>
    </xdr:from>
    <xdr:ext cx="405111" cy="259045"/>
    <xdr:sp macro="" textlink="">
      <xdr:nvSpPr>
        <xdr:cNvPr id="190" name="n_4mainValue【橋りょう・トンネル】&#10;有形固定資産減価償却率">
          <a:extLst>
            <a:ext uri="{FF2B5EF4-FFF2-40B4-BE49-F238E27FC236}">
              <a16:creationId xmlns:a16="http://schemas.microsoft.com/office/drawing/2014/main" id="{7F29C29A-73E4-44FC-BE9B-6101475B746E}"/>
            </a:ext>
          </a:extLst>
        </xdr:cNvPr>
        <xdr:cNvSpPr txBox="1"/>
      </xdr:nvSpPr>
      <xdr:spPr>
        <a:xfrm>
          <a:off x="865459" y="10704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a:extLst>
            <a:ext uri="{FF2B5EF4-FFF2-40B4-BE49-F238E27FC236}">
              <a16:creationId xmlns:a16="http://schemas.microsoft.com/office/drawing/2014/main" id="{A6217566-DF93-4A7E-AC1E-BB1B1ED470CF}"/>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a:extLst>
            <a:ext uri="{FF2B5EF4-FFF2-40B4-BE49-F238E27FC236}">
              <a16:creationId xmlns:a16="http://schemas.microsoft.com/office/drawing/2014/main" id="{DD5F816B-381B-4C8B-B350-5746C0C658AF}"/>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a:extLst>
            <a:ext uri="{FF2B5EF4-FFF2-40B4-BE49-F238E27FC236}">
              <a16:creationId xmlns:a16="http://schemas.microsoft.com/office/drawing/2014/main" id="{91767ED2-BC95-4057-B4F6-544D499353A2}"/>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a:extLst>
            <a:ext uri="{FF2B5EF4-FFF2-40B4-BE49-F238E27FC236}">
              <a16:creationId xmlns:a16="http://schemas.microsoft.com/office/drawing/2014/main" id="{F1EB6592-0537-44A2-8A03-CF46CE7B15E4}"/>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a:extLst>
            <a:ext uri="{FF2B5EF4-FFF2-40B4-BE49-F238E27FC236}">
              <a16:creationId xmlns:a16="http://schemas.microsoft.com/office/drawing/2014/main" id="{06F1AC39-3143-4955-BB67-F10A1F7D372F}"/>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a:extLst>
            <a:ext uri="{FF2B5EF4-FFF2-40B4-BE49-F238E27FC236}">
              <a16:creationId xmlns:a16="http://schemas.microsoft.com/office/drawing/2014/main" id="{98F74EB2-BD90-4BC2-AAAB-D0A2928CCB73}"/>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a:extLst>
            <a:ext uri="{FF2B5EF4-FFF2-40B4-BE49-F238E27FC236}">
              <a16:creationId xmlns:a16="http://schemas.microsoft.com/office/drawing/2014/main" id="{4ABE0E39-31AB-4FAF-89E1-5373DF90C831}"/>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a:extLst>
            <a:ext uri="{FF2B5EF4-FFF2-40B4-BE49-F238E27FC236}">
              <a16:creationId xmlns:a16="http://schemas.microsoft.com/office/drawing/2014/main" id="{77008568-15F5-4B59-AA59-790334A68C70}"/>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a:extLst>
            <a:ext uri="{FF2B5EF4-FFF2-40B4-BE49-F238E27FC236}">
              <a16:creationId xmlns:a16="http://schemas.microsoft.com/office/drawing/2014/main" id="{AB845D40-A8A7-4342-A428-12E7593DF08A}"/>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a:extLst>
            <a:ext uri="{FF2B5EF4-FFF2-40B4-BE49-F238E27FC236}">
              <a16:creationId xmlns:a16="http://schemas.microsoft.com/office/drawing/2014/main" id="{C0AF4F4B-C0E7-45E5-BB7B-C0A679320A3C}"/>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1" name="直線コネクタ 200">
          <a:extLst>
            <a:ext uri="{FF2B5EF4-FFF2-40B4-BE49-F238E27FC236}">
              <a16:creationId xmlns:a16="http://schemas.microsoft.com/office/drawing/2014/main" id="{B1619A15-61F5-43FB-8443-A2F41E485932}"/>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2" name="テキスト ボックス 201">
          <a:extLst>
            <a:ext uri="{FF2B5EF4-FFF2-40B4-BE49-F238E27FC236}">
              <a16:creationId xmlns:a16="http://schemas.microsoft.com/office/drawing/2014/main" id="{F8B5B48E-F6C8-4608-91E1-6434EA6CCFD0}"/>
            </a:ext>
          </a:extLst>
        </xdr:cNvPr>
        <xdr:cNvSpPr txBox="1"/>
      </xdr:nvSpPr>
      <xdr:spPr>
        <a:xfrm>
          <a:off x="5841361" y="1111798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3" name="直線コネクタ 202">
          <a:extLst>
            <a:ext uri="{FF2B5EF4-FFF2-40B4-BE49-F238E27FC236}">
              <a16:creationId xmlns:a16="http://schemas.microsoft.com/office/drawing/2014/main" id="{2312AF9E-4DFB-4D8C-BA39-CAF7EA6F82F2}"/>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04" name="テキスト ボックス 203">
          <a:extLst>
            <a:ext uri="{FF2B5EF4-FFF2-40B4-BE49-F238E27FC236}">
              <a16:creationId xmlns:a16="http://schemas.microsoft.com/office/drawing/2014/main" id="{E34E9A39-1589-48C5-8227-42753CF8659A}"/>
            </a:ext>
          </a:extLst>
        </xdr:cNvPr>
        <xdr:cNvSpPr txBox="1"/>
      </xdr:nvSpPr>
      <xdr:spPr>
        <a:xfrm>
          <a:off x="5435718" y="10730026"/>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5" name="直線コネクタ 204">
          <a:extLst>
            <a:ext uri="{FF2B5EF4-FFF2-40B4-BE49-F238E27FC236}">
              <a16:creationId xmlns:a16="http://schemas.microsoft.com/office/drawing/2014/main" id="{189A7D94-6ABE-4E98-BC58-6B6BC512D3EB}"/>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06" name="テキスト ボックス 205">
          <a:extLst>
            <a:ext uri="{FF2B5EF4-FFF2-40B4-BE49-F238E27FC236}">
              <a16:creationId xmlns:a16="http://schemas.microsoft.com/office/drawing/2014/main" id="{6375B0C8-D444-417A-9ADB-0A6968EFE31D}"/>
            </a:ext>
          </a:extLst>
        </xdr:cNvPr>
        <xdr:cNvSpPr txBox="1"/>
      </xdr:nvSpPr>
      <xdr:spPr>
        <a:xfrm>
          <a:off x="5435718" y="1034206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7" name="直線コネクタ 206">
          <a:extLst>
            <a:ext uri="{FF2B5EF4-FFF2-40B4-BE49-F238E27FC236}">
              <a16:creationId xmlns:a16="http://schemas.microsoft.com/office/drawing/2014/main" id="{0C893EFE-334A-4B69-867E-2A020E77F352}"/>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08" name="テキスト ボックス 207">
          <a:extLst>
            <a:ext uri="{FF2B5EF4-FFF2-40B4-BE49-F238E27FC236}">
              <a16:creationId xmlns:a16="http://schemas.microsoft.com/office/drawing/2014/main" id="{37FAED8D-D399-4DCA-A3E8-D6BADBE04559}"/>
            </a:ext>
          </a:extLst>
        </xdr:cNvPr>
        <xdr:cNvSpPr txBox="1"/>
      </xdr:nvSpPr>
      <xdr:spPr>
        <a:xfrm>
          <a:off x="5435718" y="995063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9" name="直線コネクタ 208">
          <a:extLst>
            <a:ext uri="{FF2B5EF4-FFF2-40B4-BE49-F238E27FC236}">
              <a16:creationId xmlns:a16="http://schemas.microsoft.com/office/drawing/2014/main" id="{20FE616D-53A0-492C-AA71-FE14DBFEDA1C}"/>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10" name="テキスト ボックス 209">
          <a:extLst>
            <a:ext uri="{FF2B5EF4-FFF2-40B4-BE49-F238E27FC236}">
              <a16:creationId xmlns:a16="http://schemas.microsoft.com/office/drawing/2014/main" id="{96986857-FBA9-42C2-9948-B7D2CC80D78A}"/>
            </a:ext>
          </a:extLst>
        </xdr:cNvPr>
        <xdr:cNvSpPr txBox="1"/>
      </xdr:nvSpPr>
      <xdr:spPr>
        <a:xfrm>
          <a:off x="5387169" y="9562675"/>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1" name="直線コネクタ 210">
          <a:extLst>
            <a:ext uri="{FF2B5EF4-FFF2-40B4-BE49-F238E27FC236}">
              <a16:creationId xmlns:a16="http://schemas.microsoft.com/office/drawing/2014/main" id="{6B8A35E4-6EF8-44E6-9EC0-E8DB0E0EC8D9}"/>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12" name="テキスト ボックス 211">
          <a:extLst>
            <a:ext uri="{FF2B5EF4-FFF2-40B4-BE49-F238E27FC236}">
              <a16:creationId xmlns:a16="http://schemas.microsoft.com/office/drawing/2014/main" id="{D0F2F934-4BC0-42DF-B61C-F4DBBFE0531B}"/>
            </a:ext>
          </a:extLst>
        </xdr:cNvPr>
        <xdr:cNvSpPr txBox="1"/>
      </xdr:nvSpPr>
      <xdr:spPr>
        <a:xfrm>
          <a:off x="5387169" y="9174718"/>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3" name="【橋りょう・トンネル】&#10;一人当たり有形固定資産（償却資産）額グラフ枠">
          <a:extLst>
            <a:ext uri="{FF2B5EF4-FFF2-40B4-BE49-F238E27FC236}">
              <a16:creationId xmlns:a16="http://schemas.microsoft.com/office/drawing/2014/main" id="{69A9E25B-8DF8-46FB-933D-D373022039B1}"/>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14" name="直線コネクタ 213">
          <a:extLst>
            <a:ext uri="{FF2B5EF4-FFF2-40B4-BE49-F238E27FC236}">
              <a16:creationId xmlns:a16="http://schemas.microsoft.com/office/drawing/2014/main" id="{264648CC-5ABC-45A3-9CCC-CE019A1001AC}"/>
            </a:ext>
          </a:extLst>
        </xdr:cNvPr>
        <xdr:cNvCxnSpPr/>
      </xdr:nvCxnSpPr>
      <xdr:spPr>
        <a:xfrm flipV="1">
          <a:off x="9620113" y="9664473"/>
          <a:ext cx="0" cy="1599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15" name="【橋りょう・トンネル】&#10;一人当たり有形固定資産（償却資産）額最小値テキスト">
          <a:extLst>
            <a:ext uri="{FF2B5EF4-FFF2-40B4-BE49-F238E27FC236}">
              <a16:creationId xmlns:a16="http://schemas.microsoft.com/office/drawing/2014/main" id="{C2274CD9-DE82-4727-BFDC-DC11CA958E21}"/>
            </a:ext>
          </a:extLst>
        </xdr:cNvPr>
        <xdr:cNvSpPr txBox="1"/>
      </xdr:nvSpPr>
      <xdr:spPr>
        <a:xfrm>
          <a:off x="9659178" y="112675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16" name="直線コネクタ 215">
          <a:extLst>
            <a:ext uri="{FF2B5EF4-FFF2-40B4-BE49-F238E27FC236}">
              <a16:creationId xmlns:a16="http://schemas.microsoft.com/office/drawing/2014/main" id="{4D756D8B-99B5-4BA1-8370-1FF3AE6ADC92}"/>
            </a:ext>
          </a:extLst>
        </xdr:cNvPr>
        <xdr:cNvCxnSpPr/>
      </xdr:nvCxnSpPr>
      <xdr:spPr>
        <a:xfrm>
          <a:off x="9547750" y="1126368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17" name="【橋りょう・トンネル】&#10;一人当たり有形固定資産（償却資産）額最大値テキスト">
          <a:extLst>
            <a:ext uri="{FF2B5EF4-FFF2-40B4-BE49-F238E27FC236}">
              <a16:creationId xmlns:a16="http://schemas.microsoft.com/office/drawing/2014/main" id="{F3FBD3F0-9059-414C-AF51-2338442B698F}"/>
            </a:ext>
          </a:extLst>
        </xdr:cNvPr>
        <xdr:cNvSpPr txBox="1"/>
      </xdr:nvSpPr>
      <xdr:spPr>
        <a:xfrm>
          <a:off x="9659178" y="943274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18" name="直線コネクタ 217">
          <a:extLst>
            <a:ext uri="{FF2B5EF4-FFF2-40B4-BE49-F238E27FC236}">
              <a16:creationId xmlns:a16="http://schemas.microsoft.com/office/drawing/2014/main" id="{98752C4D-D13D-43BE-9F32-C4AE05A79335}"/>
            </a:ext>
          </a:extLst>
        </xdr:cNvPr>
        <xdr:cNvCxnSpPr/>
      </xdr:nvCxnSpPr>
      <xdr:spPr>
        <a:xfrm>
          <a:off x="9547750" y="9664473"/>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19" name="【橋りょう・トンネル】&#10;一人当たり有形固定資産（償却資産）額平均値テキスト">
          <a:extLst>
            <a:ext uri="{FF2B5EF4-FFF2-40B4-BE49-F238E27FC236}">
              <a16:creationId xmlns:a16="http://schemas.microsoft.com/office/drawing/2014/main" id="{298E5CA8-46A7-41D8-9A51-6FB11DB9B31E}"/>
            </a:ext>
          </a:extLst>
        </xdr:cNvPr>
        <xdr:cNvSpPr txBox="1"/>
      </xdr:nvSpPr>
      <xdr:spPr>
        <a:xfrm>
          <a:off x="9659178" y="10875568"/>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20" name="フローチャート: 判断 219">
          <a:extLst>
            <a:ext uri="{FF2B5EF4-FFF2-40B4-BE49-F238E27FC236}">
              <a16:creationId xmlns:a16="http://schemas.microsoft.com/office/drawing/2014/main" id="{8C130F0F-7AAD-4B3D-9F26-5A29BB2F9083}"/>
            </a:ext>
          </a:extLst>
        </xdr:cNvPr>
        <xdr:cNvSpPr/>
      </xdr:nvSpPr>
      <xdr:spPr>
        <a:xfrm>
          <a:off x="9585850" y="11027620"/>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21" name="フローチャート: 判断 220">
          <a:extLst>
            <a:ext uri="{FF2B5EF4-FFF2-40B4-BE49-F238E27FC236}">
              <a16:creationId xmlns:a16="http://schemas.microsoft.com/office/drawing/2014/main" id="{83044A82-2DA8-4311-8D2C-DC6A44A1D3ED}"/>
            </a:ext>
          </a:extLst>
        </xdr:cNvPr>
        <xdr:cNvSpPr/>
      </xdr:nvSpPr>
      <xdr:spPr>
        <a:xfrm>
          <a:off x="8809935" y="1103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22" name="フローチャート: 判断 221">
          <a:extLst>
            <a:ext uri="{FF2B5EF4-FFF2-40B4-BE49-F238E27FC236}">
              <a16:creationId xmlns:a16="http://schemas.microsoft.com/office/drawing/2014/main" id="{B0AA7BB6-B14E-42A9-B7F6-AD941CA378A4}"/>
            </a:ext>
          </a:extLst>
        </xdr:cNvPr>
        <xdr:cNvSpPr/>
      </xdr:nvSpPr>
      <xdr:spPr>
        <a:xfrm>
          <a:off x="7998791" y="1104568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23" name="フローチャート: 判断 222">
          <a:extLst>
            <a:ext uri="{FF2B5EF4-FFF2-40B4-BE49-F238E27FC236}">
              <a16:creationId xmlns:a16="http://schemas.microsoft.com/office/drawing/2014/main" id="{F7B7FB57-E834-4789-BB14-1661307FBAF6}"/>
            </a:ext>
          </a:extLst>
        </xdr:cNvPr>
        <xdr:cNvSpPr/>
      </xdr:nvSpPr>
      <xdr:spPr>
        <a:xfrm>
          <a:off x="7172077" y="11056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24" name="フローチャート: 判断 223">
          <a:extLst>
            <a:ext uri="{FF2B5EF4-FFF2-40B4-BE49-F238E27FC236}">
              <a16:creationId xmlns:a16="http://schemas.microsoft.com/office/drawing/2014/main" id="{2AB9082A-3752-4CF1-A9D5-AA649216B77F}"/>
            </a:ext>
          </a:extLst>
        </xdr:cNvPr>
        <xdr:cNvSpPr/>
      </xdr:nvSpPr>
      <xdr:spPr>
        <a:xfrm>
          <a:off x="6360933" y="110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9D0F84C9-06AD-4E06-A897-26198E520642}"/>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53954F33-D76A-40C7-971A-A44129DD437F}"/>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A7F7A0AD-1BF2-4E61-9A6F-B1629F593B0A}"/>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A1081171-42DC-464F-9448-172482001602}"/>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719B0D7A-EA79-4055-83D4-584E2754254D}"/>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6193</xdr:rowOff>
    </xdr:from>
    <xdr:to>
      <xdr:col>55</xdr:col>
      <xdr:colOff>50800</xdr:colOff>
      <xdr:row>64</xdr:row>
      <xdr:rowOff>107793</xdr:rowOff>
    </xdr:to>
    <xdr:sp macro="" textlink="">
      <xdr:nvSpPr>
        <xdr:cNvPr id="230" name="楕円 229">
          <a:extLst>
            <a:ext uri="{FF2B5EF4-FFF2-40B4-BE49-F238E27FC236}">
              <a16:creationId xmlns:a16="http://schemas.microsoft.com/office/drawing/2014/main" id="{EEE686FA-5A65-43C3-A4B4-8E8B47CC5B1A}"/>
            </a:ext>
          </a:extLst>
        </xdr:cNvPr>
        <xdr:cNvSpPr/>
      </xdr:nvSpPr>
      <xdr:spPr>
        <a:xfrm>
          <a:off x="9585850" y="11193678"/>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92570</xdr:rowOff>
    </xdr:from>
    <xdr:ext cx="599010" cy="259045"/>
    <xdr:sp macro="" textlink="">
      <xdr:nvSpPr>
        <xdr:cNvPr id="231" name="【橋りょう・トンネル】&#10;一人当たり有形固定資産（償却資産）額該当値テキスト">
          <a:extLst>
            <a:ext uri="{FF2B5EF4-FFF2-40B4-BE49-F238E27FC236}">
              <a16:creationId xmlns:a16="http://schemas.microsoft.com/office/drawing/2014/main" id="{93AA4612-42E6-45ED-A4D9-BB31AF3F19AF}"/>
            </a:ext>
          </a:extLst>
        </xdr:cNvPr>
        <xdr:cNvSpPr txBox="1"/>
      </xdr:nvSpPr>
      <xdr:spPr>
        <a:xfrm>
          <a:off x="9659178" y="11105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6112</xdr:rowOff>
    </xdr:from>
    <xdr:to>
      <xdr:col>50</xdr:col>
      <xdr:colOff>165100</xdr:colOff>
      <xdr:row>64</xdr:row>
      <xdr:rowOff>107712</xdr:rowOff>
    </xdr:to>
    <xdr:sp macro="" textlink="">
      <xdr:nvSpPr>
        <xdr:cNvPr id="232" name="楕円 231">
          <a:extLst>
            <a:ext uri="{FF2B5EF4-FFF2-40B4-BE49-F238E27FC236}">
              <a16:creationId xmlns:a16="http://schemas.microsoft.com/office/drawing/2014/main" id="{8A2B2C6F-3CE3-4516-9670-5354D1128279}"/>
            </a:ext>
          </a:extLst>
        </xdr:cNvPr>
        <xdr:cNvSpPr/>
      </xdr:nvSpPr>
      <xdr:spPr>
        <a:xfrm>
          <a:off x="8809935" y="1119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56912</xdr:rowOff>
    </xdr:from>
    <xdr:to>
      <xdr:col>55</xdr:col>
      <xdr:colOff>0</xdr:colOff>
      <xdr:row>64</xdr:row>
      <xdr:rowOff>56993</xdr:rowOff>
    </xdr:to>
    <xdr:cxnSp macro="">
      <xdr:nvCxnSpPr>
        <xdr:cNvPr id="233" name="直線コネクタ 232">
          <a:extLst>
            <a:ext uri="{FF2B5EF4-FFF2-40B4-BE49-F238E27FC236}">
              <a16:creationId xmlns:a16="http://schemas.microsoft.com/office/drawing/2014/main" id="{35B4C15A-CED1-4CD6-8719-F468A4C7A7EE}"/>
            </a:ext>
          </a:extLst>
        </xdr:cNvPr>
        <xdr:cNvCxnSpPr/>
      </xdr:nvCxnSpPr>
      <xdr:spPr>
        <a:xfrm>
          <a:off x="8860735" y="11244397"/>
          <a:ext cx="760343" cy="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5947</xdr:rowOff>
    </xdr:from>
    <xdr:to>
      <xdr:col>46</xdr:col>
      <xdr:colOff>38100</xdr:colOff>
      <xdr:row>64</xdr:row>
      <xdr:rowOff>107547</xdr:rowOff>
    </xdr:to>
    <xdr:sp macro="" textlink="">
      <xdr:nvSpPr>
        <xdr:cNvPr id="234" name="楕円 233">
          <a:extLst>
            <a:ext uri="{FF2B5EF4-FFF2-40B4-BE49-F238E27FC236}">
              <a16:creationId xmlns:a16="http://schemas.microsoft.com/office/drawing/2014/main" id="{1C041402-A1F8-4E79-8033-876B8A37AB99}"/>
            </a:ext>
          </a:extLst>
        </xdr:cNvPr>
        <xdr:cNvSpPr/>
      </xdr:nvSpPr>
      <xdr:spPr>
        <a:xfrm>
          <a:off x="7998791" y="1119343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56747</xdr:rowOff>
    </xdr:from>
    <xdr:to>
      <xdr:col>50</xdr:col>
      <xdr:colOff>114300</xdr:colOff>
      <xdr:row>64</xdr:row>
      <xdr:rowOff>56912</xdr:rowOff>
    </xdr:to>
    <xdr:cxnSp macro="">
      <xdr:nvCxnSpPr>
        <xdr:cNvPr id="235" name="直線コネクタ 234">
          <a:extLst>
            <a:ext uri="{FF2B5EF4-FFF2-40B4-BE49-F238E27FC236}">
              <a16:creationId xmlns:a16="http://schemas.microsoft.com/office/drawing/2014/main" id="{34BDD2EA-9296-4F3A-A824-69A6150B73BD}"/>
            </a:ext>
          </a:extLst>
        </xdr:cNvPr>
        <xdr:cNvCxnSpPr/>
      </xdr:nvCxnSpPr>
      <xdr:spPr>
        <a:xfrm>
          <a:off x="8049591" y="11244232"/>
          <a:ext cx="811144" cy="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5590</xdr:rowOff>
    </xdr:from>
    <xdr:to>
      <xdr:col>36</xdr:col>
      <xdr:colOff>165100</xdr:colOff>
      <xdr:row>64</xdr:row>
      <xdr:rowOff>107190</xdr:rowOff>
    </xdr:to>
    <xdr:sp macro="" textlink="">
      <xdr:nvSpPr>
        <xdr:cNvPr id="236" name="楕円 235">
          <a:extLst>
            <a:ext uri="{FF2B5EF4-FFF2-40B4-BE49-F238E27FC236}">
              <a16:creationId xmlns:a16="http://schemas.microsoft.com/office/drawing/2014/main" id="{CFEEB801-9ED8-47DB-B1EE-32A40AD848FC}"/>
            </a:ext>
          </a:extLst>
        </xdr:cNvPr>
        <xdr:cNvSpPr/>
      </xdr:nvSpPr>
      <xdr:spPr>
        <a:xfrm>
          <a:off x="6360933" y="1119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137505</xdr:colOff>
      <xdr:row>61</xdr:row>
      <xdr:rowOff>136263</xdr:rowOff>
    </xdr:from>
    <xdr:ext cx="690189" cy="259045"/>
    <xdr:sp macro="" textlink="">
      <xdr:nvSpPr>
        <xdr:cNvPr id="237" name="n_1aveValue【橋りょう・トンネル】&#10;一人当たり有形固定資産（償却資産）額">
          <a:extLst>
            <a:ext uri="{FF2B5EF4-FFF2-40B4-BE49-F238E27FC236}">
              <a16:creationId xmlns:a16="http://schemas.microsoft.com/office/drawing/2014/main" id="{137F8D09-AC2D-4E2E-9854-24C6BD0BA2DE}"/>
            </a:ext>
          </a:extLst>
        </xdr:cNvPr>
        <xdr:cNvSpPr txBox="1"/>
      </xdr:nvSpPr>
      <xdr:spPr>
        <a:xfrm>
          <a:off x="8534082" y="107989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38" name="n_2aveValue【橋りょう・トンネル】&#10;一人当たり有形固定資産（償却資産）額">
          <a:extLst>
            <a:ext uri="{FF2B5EF4-FFF2-40B4-BE49-F238E27FC236}">
              <a16:creationId xmlns:a16="http://schemas.microsoft.com/office/drawing/2014/main" id="{B4AA9458-43DA-4B2A-B9B5-4EBF6E893705}"/>
            </a:ext>
          </a:extLst>
        </xdr:cNvPr>
        <xdr:cNvSpPr txBox="1"/>
      </xdr:nvSpPr>
      <xdr:spPr>
        <a:xfrm>
          <a:off x="7720068" y="108139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39" name="n_3aveValue【橋りょう・トンネル】&#10;一人当たり有形固定資産（償却資産）額">
          <a:extLst>
            <a:ext uri="{FF2B5EF4-FFF2-40B4-BE49-F238E27FC236}">
              <a16:creationId xmlns:a16="http://schemas.microsoft.com/office/drawing/2014/main" id="{1FA8C4EE-B703-4DF8-9589-C9FB9740F3DA}"/>
            </a:ext>
          </a:extLst>
        </xdr:cNvPr>
        <xdr:cNvSpPr txBox="1"/>
      </xdr:nvSpPr>
      <xdr:spPr>
        <a:xfrm>
          <a:off x="6908924" y="108243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40" name="n_4aveValue【橋りょう・トンネル】&#10;一人当たり有形固定資産（償却資産）額">
          <a:extLst>
            <a:ext uri="{FF2B5EF4-FFF2-40B4-BE49-F238E27FC236}">
              <a16:creationId xmlns:a16="http://schemas.microsoft.com/office/drawing/2014/main" id="{C6C25743-2FDD-4452-8DCD-FA06A61E14A7}"/>
            </a:ext>
          </a:extLst>
        </xdr:cNvPr>
        <xdr:cNvSpPr txBox="1"/>
      </xdr:nvSpPr>
      <xdr:spPr>
        <a:xfrm>
          <a:off x="6097781" y="108012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98839</xdr:rowOff>
    </xdr:from>
    <xdr:ext cx="599010" cy="259045"/>
    <xdr:sp macro="" textlink="">
      <xdr:nvSpPr>
        <xdr:cNvPr id="241" name="n_1mainValue【橋りょう・トンネル】&#10;一人当たり有形固定資産（償却資産）額">
          <a:extLst>
            <a:ext uri="{FF2B5EF4-FFF2-40B4-BE49-F238E27FC236}">
              <a16:creationId xmlns:a16="http://schemas.microsoft.com/office/drawing/2014/main" id="{5C5185A5-CE5A-4A4C-9DAF-0741D22841BF}"/>
            </a:ext>
          </a:extLst>
        </xdr:cNvPr>
        <xdr:cNvSpPr txBox="1"/>
      </xdr:nvSpPr>
      <xdr:spPr>
        <a:xfrm>
          <a:off x="8571721" y="11286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98674</xdr:rowOff>
    </xdr:from>
    <xdr:ext cx="599010" cy="259045"/>
    <xdr:sp macro="" textlink="">
      <xdr:nvSpPr>
        <xdr:cNvPr id="242" name="n_2mainValue【橋りょう・トンネル】&#10;一人当たり有形固定資産（償却資産）額">
          <a:extLst>
            <a:ext uri="{FF2B5EF4-FFF2-40B4-BE49-F238E27FC236}">
              <a16:creationId xmlns:a16="http://schemas.microsoft.com/office/drawing/2014/main" id="{EE3EBCDF-99F2-4DCE-AEBC-0D3E96A94E8A}"/>
            </a:ext>
          </a:extLst>
        </xdr:cNvPr>
        <xdr:cNvSpPr txBox="1"/>
      </xdr:nvSpPr>
      <xdr:spPr>
        <a:xfrm>
          <a:off x="7765658" y="1128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98317</xdr:rowOff>
    </xdr:from>
    <xdr:ext cx="599010" cy="259045"/>
    <xdr:sp macro="" textlink="">
      <xdr:nvSpPr>
        <xdr:cNvPr id="243" name="n_4mainValue【橋りょう・トンネル】&#10;一人当たり有形固定資産（償却資産）額">
          <a:extLst>
            <a:ext uri="{FF2B5EF4-FFF2-40B4-BE49-F238E27FC236}">
              <a16:creationId xmlns:a16="http://schemas.microsoft.com/office/drawing/2014/main" id="{A316384E-82E8-45A0-A0C4-F3348500BCF5}"/>
            </a:ext>
          </a:extLst>
        </xdr:cNvPr>
        <xdr:cNvSpPr txBox="1"/>
      </xdr:nvSpPr>
      <xdr:spPr>
        <a:xfrm>
          <a:off x="6127799" y="11285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4" name="正方形/長方形 243">
          <a:extLst>
            <a:ext uri="{FF2B5EF4-FFF2-40B4-BE49-F238E27FC236}">
              <a16:creationId xmlns:a16="http://schemas.microsoft.com/office/drawing/2014/main" id="{DECA0FD1-8CE3-49F5-9068-FF32BC4DB48B}"/>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5" name="正方形/長方形 244">
          <a:extLst>
            <a:ext uri="{FF2B5EF4-FFF2-40B4-BE49-F238E27FC236}">
              <a16:creationId xmlns:a16="http://schemas.microsoft.com/office/drawing/2014/main" id="{EFE0D687-F526-4C48-B5F6-5C2F9B521534}"/>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6" name="正方形/長方形 245">
          <a:extLst>
            <a:ext uri="{FF2B5EF4-FFF2-40B4-BE49-F238E27FC236}">
              <a16:creationId xmlns:a16="http://schemas.microsoft.com/office/drawing/2014/main" id="{7C25F70E-57BF-439F-AA3D-EBEA0CAD108B}"/>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7" name="正方形/長方形 246">
          <a:extLst>
            <a:ext uri="{FF2B5EF4-FFF2-40B4-BE49-F238E27FC236}">
              <a16:creationId xmlns:a16="http://schemas.microsoft.com/office/drawing/2014/main" id="{F8FF2810-D4FB-40CC-9810-7E4645668A96}"/>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8" name="正方形/長方形 247">
          <a:extLst>
            <a:ext uri="{FF2B5EF4-FFF2-40B4-BE49-F238E27FC236}">
              <a16:creationId xmlns:a16="http://schemas.microsoft.com/office/drawing/2014/main" id="{37D33074-453D-47E8-AB0F-CEA99C3DF2DB}"/>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9" name="正方形/長方形 248">
          <a:extLst>
            <a:ext uri="{FF2B5EF4-FFF2-40B4-BE49-F238E27FC236}">
              <a16:creationId xmlns:a16="http://schemas.microsoft.com/office/drawing/2014/main" id="{B713E68F-1235-4D91-BE19-F1C2A501D43D}"/>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0" name="正方形/長方形 249">
          <a:extLst>
            <a:ext uri="{FF2B5EF4-FFF2-40B4-BE49-F238E27FC236}">
              <a16:creationId xmlns:a16="http://schemas.microsoft.com/office/drawing/2014/main" id="{669C7C67-BB1A-45F7-9185-0D63E42F2972}"/>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1" name="正方形/長方形 250">
          <a:extLst>
            <a:ext uri="{FF2B5EF4-FFF2-40B4-BE49-F238E27FC236}">
              <a16:creationId xmlns:a16="http://schemas.microsoft.com/office/drawing/2014/main" id="{01807DD9-0A9A-493C-B3F8-7BF160187416}"/>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2" name="テキスト ボックス 251">
          <a:extLst>
            <a:ext uri="{FF2B5EF4-FFF2-40B4-BE49-F238E27FC236}">
              <a16:creationId xmlns:a16="http://schemas.microsoft.com/office/drawing/2014/main" id="{53905C6D-7C6C-4B7A-8F71-BAE5BEBA971E}"/>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3" name="直線コネクタ 252">
          <a:extLst>
            <a:ext uri="{FF2B5EF4-FFF2-40B4-BE49-F238E27FC236}">
              <a16:creationId xmlns:a16="http://schemas.microsoft.com/office/drawing/2014/main" id="{8B4B1481-F2D5-474E-AEB8-75C5C9E8A767}"/>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4" name="テキスト ボックス 253">
          <a:extLst>
            <a:ext uri="{FF2B5EF4-FFF2-40B4-BE49-F238E27FC236}">
              <a16:creationId xmlns:a16="http://schemas.microsoft.com/office/drawing/2014/main" id="{327528F2-F0DF-414E-A6F6-C07C939578C3}"/>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55" name="直線コネクタ 254">
          <a:extLst>
            <a:ext uri="{FF2B5EF4-FFF2-40B4-BE49-F238E27FC236}">
              <a16:creationId xmlns:a16="http://schemas.microsoft.com/office/drawing/2014/main" id="{BEBD5940-D29C-4105-AFD9-7986F409DDDE}"/>
            </a:ext>
          </a:extLst>
        </xdr:cNvPr>
        <xdr:cNvCxnSpPr/>
      </xdr:nvCxnSpPr>
      <xdr:spPr>
        <a:xfrm>
          <a:off x="699715" y="152046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56" name="テキスト ボックス 255">
          <a:extLst>
            <a:ext uri="{FF2B5EF4-FFF2-40B4-BE49-F238E27FC236}">
              <a16:creationId xmlns:a16="http://schemas.microsoft.com/office/drawing/2014/main" id="{DF542D0C-63D5-4023-B00E-18DE1F66D19D}"/>
            </a:ext>
          </a:extLst>
        </xdr:cNvPr>
        <xdr:cNvSpPr txBox="1"/>
      </xdr:nvSpPr>
      <xdr:spPr>
        <a:xfrm>
          <a:off x="27925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7" name="直線コネクタ 256">
          <a:extLst>
            <a:ext uri="{FF2B5EF4-FFF2-40B4-BE49-F238E27FC236}">
              <a16:creationId xmlns:a16="http://schemas.microsoft.com/office/drawing/2014/main" id="{2C2BDBE8-213F-49C0-86D6-3588690495A3}"/>
            </a:ext>
          </a:extLst>
        </xdr:cNvPr>
        <xdr:cNvCxnSpPr/>
      </xdr:nvCxnSpPr>
      <xdr:spPr>
        <a:xfrm>
          <a:off x="699715" y="1487459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8" name="テキスト ボックス 257">
          <a:extLst>
            <a:ext uri="{FF2B5EF4-FFF2-40B4-BE49-F238E27FC236}">
              <a16:creationId xmlns:a16="http://schemas.microsoft.com/office/drawing/2014/main" id="{B41AEC15-79A2-4486-B81B-2A59828AB57C}"/>
            </a:ext>
          </a:extLst>
        </xdr:cNvPr>
        <xdr:cNvSpPr txBox="1"/>
      </xdr:nvSpPr>
      <xdr:spPr>
        <a:xfrm>
          <a:off x="343370" y="147288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9" name="直線コネクタ 258">
          <a:extLst>
            <a:ext uri="{FF2B5EF4-FFF2-40B4-BE49-F238E27FC236}">
              <a16:creationId xmlns:a16="http://schemas.microsoft.com/office/drawing/2014/main" id="{6C663CC3-AF77-487A-B3EF-D1673BB8A0F0}"/>
            </a:ext>
          </a:extLst>
        </xdr:cNvPr>
        <xdr:cNvCxnSpPr/>
      </xdr:nvCxnSpPr>
      <xdr:spPr>
        <a:xfrm>
          <a:off x="699715" y="145410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0" name="テキスト ボックス 259">
          <a:extLst>
            <a:ext uri="{FF2B5EF4-FFF2-40B4-BE49-F238E27FC236}">
              <a16:creationId xmlns:a16="http://schemas.microsoft.com/office/drawing/2014/main" id="{F0F0E456-0B0E-472F-8D49-EC6F55340CB5}"/>
            </a:ext>
          </a:extLst>
        </xdr:cNvPr>
        <xdr:cNvSpPr txBox="1"/>
      </xdr:nvSpPr>
      <xdr:spPr>
        <a:xfrm>
          <a:off x="343370" y="1439536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1" name="直線コネクタ 260">
          <a:extLst>
            <a:ext uri="{FF2B5EF4-FFF2-40B4-BE49-F238E27FC236}">
              <a16:creationId xmlns:a16="http://schemas.microsoft.com/office/drawing/2014/main" id="{F4672553-9ACB-4921-9EE8-577343EA78E9}"/>
            </a:ext>
          </a:extLst>
        </xdr:cNvPr>
        <xdr:cNvCxnSpPr/>
      </xdr:nvCxnSpPr>
      <xdr:spPr>
        <a:xfrm>
          <a:off x="699715" y="1420753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2" name="テキスト ボックス 261">
          <a:extLst>
            <a:ext uri="{FF2B5EF4-FFF2-40B4-BE49-F238E27FC236}">
              <a16:creationId xmlns:a16="http://schemas.microsoft.com/office/drawing/2014/main" id="{3E2494E7-6C55-423D-B29D-7C38A4BB1311}"/>
            </a:ext>
          </a:extLst>
        </xdr:cNvPr>
        <xdr:cNvSpPr txBox="1"/>
      </xdr:nvSpPr>
      <xdr:spPr>
        <a:xfrm>
          <a:off x="343370" y="1406183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63" name="直線コネクタ 262">
          <a:extLst>
            <a:ext uri="{FF2B5EF4-FFF2-40B4-BE49-F238E27FC236}">
              <a16:creationId xmlns:a16="http://schemas.microsoft.com/office/drawing/2014/main" id="{428BD6DA-7AAB-495E-94AB-44E6DCFA714F}"/>
            </a:ext>
          </a:extLst>
        </xdr:cNvPr>
        <xdr:cNvCxnSpPr/>
      </xdr:nvCxnSpPr>
      <xdr:spPr>
        <a:xfrm>
          <a:off x="699715" y="1387400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64" name="テキスト ボックス 263">
          <a:extLst>
            <a:ext uri="{FF2B5EF4-FFF2-40B4-BE49-F238E27FC236}">
              <a16:creationId xmlns:a16="http://schemas.microsoft.com/office/drawing/2014/main" id="{A2DD22D8-340D-4A17-8B66-D2475BD5D100}"/>
            </a:ext>
          </a:extLst>
        </xdr:cNvPr>
        <xdr:cNvSpPr txBox="1"/>
      </xdr:nvSpPr>
      <xdr:spPr>
        <a:xfrm>
          <a:off x="343370" y="137283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5" name="直線コネクタ 264">
          <a:extLst>
            <a:ext uri="{FF2B5EF4-FFF2-40B4-BE49-F238E27FC236}">
              <a16:creationId xmlns:a16="http://schemas.microsoft.com/office/drawing/2014/main" id="{D08C5CCE-8DB5-4658-9D2E-3251B8EFC7D6}"/>
            </a:ext>
          </a:extLst>
        </xdr:cNvPr>
        <xdr:cNvCxnSpPr/>
      </xdr:nvCxnSpPr>
      <xdr:spPr>
        <a:xfrm>
          <a:off x="699715" y="135404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66" name="テキスト ボックス 265">
          <a:extLst>
            <a:ext uri="{FF2B5EF4-FFF2-40B4-BE49-F238E27FC236}">
              <a16:creationId xmlns:a16="http://schemas.microsoft.com/office/drawing/2014/main" id="{DCE053FD-A07F-4389-94E2-9ADC30EC7636}"/>
            </a:ext>
          </a:extLst>
        </xdr:cNvPr>
        <xdr:cNvSpPr txBox="1"/>
      </xdr:nvSpPr>
      <xdr:spPr>
        <a:xfrm>
          <a:off x="391918" y="1339477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7" name="直線コネクタ 266">
          <a:extLst>
            <a:ext uri="{FF2B5EF4-FFF2-40B4-BE49-F238E27FC236}">
              <a16:creationId xmlns:a16="http://schemas.microsoft.com/office/drawing/2014/main" id="{A59D04F0-8918-44B7-872E-37AC2DCBDE03}"/>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公営住宅】&#10;有形固定資産減価償却率グラフ枠">
          <a:extLst>
            <a:ext uri="{FF2B5EF4-FFF2-40B4-BE49-F238E27FC236}">
              <a16:creationId xmlns:a16="http://schemas.microsoft.com/office/drawing/2014/main" id="{49E9A51C-98E8-4AF3-87F9-DCE23B2BFDBE}"/>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69" name="直線コネクタ 268">
          <a:extLst>
            <a:ext uri="{FF2B5EF4-FFF2-40B4-BE49-F238E27FC236}">
              <a16:creationId xmlns:a16="http://schemas.microsoft.com/office/drawing/2014/main" id="{7BCAF010-4024-4C99-99EE-55ECFAC578F6}"/>
            </a:ext>
          </a:extLst>
        </xdr:cNvPr>
        <xdr:cNvCxnSpPr/>
      </xdr:nvCxnSpPr>
      <xdr:spPr>
        <a:xfrm flipV="1">
          <a:off x="4261154" y="13576402"/>
          <a:ext cx="0" cy="162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70" name="【公営住宅】&#10;有形固定資産減価償却率最小値テキスト">
          <a:extLst>
            <a:ext uri="{FF2B5EF4-FFF2-40B4-BE49-F238E27FC236}">
              <a16:creationId xmlns:a16="http://schemas.microsoft.com/office/drawing/2014/main" id="{D51CE646-47E0-49B1-AEB6-E8E2FADF8921}"/>
            </a:ext>
          </a:extLst>
        </xdr:cNvPr>
        <xdr:cNvSpPr txBox="1"/>
      </xdr:nvSpPr>
      <xdr:spPr>
        <a:xfrm>
          <a:off x="4299889" y="1521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71" name="直線コネクタ 270">
          <a:extLst>
            <a:ext uri="{FF2B5EF4-FFF2-40B4-BE49-F238E27FC236}">
              <a16:creationId xmlns:a16="http://schemas.microsoft.com/office/drawing/2014/main" id="{A3AAFCAE-A485-49B5-A63E-9AC371317116}"/>
            </a:ext>
          </a:extLst>
        </xdr:cNvPr>
        <xdr:cNvCxnSpPr/>
      </xdr:nvCxnSpPr>
      <xdr:spPr>
        <a:xfrm>
          <a:off x="4188460" y="1520464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72" name="【公営住宅】&#10;有形固定資産減価償却率最大値テキスト">
          <a:extLst>
            <a:ext uri="{FF2B5EF4-FFF2-40B4-BE49-F238E27FC236}">
              <a16:creationId xmlns:a16="http://schemas.microsoft.com/office/drawing/2014/main" id="{FD8B6E93-2851-4E29-9E49-25A8409EB685}"/>
            </a:ext>
          </a:extLst>
        </xdr:cNvPr>
        <xdr:cNvSpPr txBox="1"/>
      </xdr:nvSpPr>
      <xdr:spPr>
        <a:xfrm>
          <a:off x="4299889" y="133481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73" name="直線コネクタ 272">
          <a:extLst>
            <a:ext uri="{FF2B5EF4-FFF2-40B4-BE49-F238E27FC236}">
              <a16:creationId xmlns:a16="http://schemas.microsoft.com/office/drawing/2014/main" id="{FA0E3E89-09AC-4B33-8C12-06BE33D103A0}"/>
            </a:ext>
          </a:extLst>
        </xdr:cNvPr>
        <xdr:cNvCxnSpPr/>
      </xdr:nvCxnSpPr>
      <xdr:spPr>
        <a:xfrm>
          <a:off x="4188460" y="1357640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74" name="【公営住宅】&#10;有形固定資産減価償却率平均値テキスト">
          <a:extLst>
            <a:ext uri="{FF2B5EF4-FFF2-40B4-BE49-F238E27FC236}">
              <a16:creationId xmlns:a16="http://schemas.microsoft.com/office/drawing/2014/main" id="{FA684931-55A9-4B6D-A5D2-519EB9300EB6}"/>
            </a:ext>
          </a:extLst>
        </xdr:cNvPr>
        <xdr:cNvSpPr txBox="1"/>
      </xdr:nvSpPr>
      <xdr:spPr>
        <a:xfrm>
          <a:off x="4299889" y="145242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75" name="フローチャート: 判断 274">
          <a:extLst>
            <a:ext uri="{FF2B5EF4-FFF2-40B4-BE49-F238E27FC236}">
              <a16:creationId xmlns:a16="http://schemas.microsoft.com/office/drawing/2014/main" id="{B66A9170-4683-430A-A214-A15C682E2B98}"/>
            </a:ext>
          </a:extLst>
        </xdr:cNvPr>
        <xdr:cNvSpPr/>
      </xdr:nvSpPr>
      <xdr:spPr>
        <a:xfrm>
          <a:off x="4210989" y="1454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76" name="フローチャート: 判断 275">
          <a:extLst>
            <a:ext uri="{FF2B5EF4-FFF2-40B4-BE49-F238E27FC236}">
              <a16:creationId xmlns:a16="http://schemas.microsoft.com/office/drawing/2014/main" id="{F1A51F13-CA8A-4FD5-AACC-DA4BC60C5083}"/>
            </a:ext>
          </a:extLst>
        </xdr:cNvPr>
        <xdr:cNvSpPr/>
      </xdr:nvSpPr>
      <xdr:spPr>
        <a:xfrm>
          <a:off x="3450645" y="1457680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77" name="フローチャート: 判断 276">
          <a:extLst>
            <a:ext uri="{FF2B5EF4-FFF2-40B4-BE49-F238E27FC236}">
              <a16:creationId xmlns:a16="http://schemas.microsoft.com/office/drawing/2014/main" id="{96CC87DC-06FF-4AE1-9F49-683875B614DD}"/>
            </a:ext>
          </a:extLst>
        </xdr:cNvPr>
        <xdr:cNvSpPr/>
      </xdr:nvSpPr>
      <xdr:spPr>
        <a:xfrm>
          <a:off x="2623930" y="14537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78" name="フローチャート: 判断 277">
          <a:extLst>
            <a:ext uri="{FF2B5EF4-FFF2-40B4-BE49-F238E27FC236}">
              <a16:creationId xmlns:a16="http://schemas.microsoft.com/office/drawing/2014/main" id="{278B23F3-1737-40A6-9186-0797EEAFFF8F}"/>
            </a:ext>
          </a:extLst>
        </xdr:cNvPr>
        <xdr:cNvSpPr/>
      </xdr:nvSpPr>
      <xdr:spPr>
        <a:xfrm>
          <a:off x="1812787" y="14496584"/>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79" name="フローチャート: 判断 278">
          <a:extLst>
            <a:ext uri="{FF2B5EF4-FFF2-40B4-BE49-F238E27FC236}">
              <a16:creationId xmlns:a16="http://schemas.microsoft.com/office/drawing/2014/main" id="{64BCC813-BB8D-424E-81BA-40ADA9C4EEC1}"/>
            </a:ext>
          </a:extLst>
        </xdr:cNvPr>
        <xdr:cNvSpPr/>
      </xdr:nvSpPr>
      <xdr:spPr>
        <a:xfrm>
          <a:off x="1001643" y="14504750"/>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id="{2AACD43B-686A-4582-855E-4B50ED9D7EA8}"/>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id="{FAC8A765-BC1E-4C00-B9BA-C4BEFB05F8C7}"/>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2" name="テキスト ボックス 281">
          <a:extLst>
            <a:ext uri="{FF2B5EF4-FFF2-40B4-BE49-F238E27FC236}">
              <a16:creationId xmlns:a16="http://schemas.microsoft.com/office/drawing/2014/main" id="{7A43F866-0F57-4BB0-B95C-85569B21E715}"/>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3" name="テキスト ボックス 282">
          <a:extLst>
            <a:ext uri="{FF2B5EF4-FFF2-40B4-BE49-F238E27FC236}">
              <a16:creationId xmlns:a16="http://schemas.microsoft.com/office/drawing/2014/main" id="{84CE4C79-36A2-435A-AB6D-71CDD781F13B}"/>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A87E77BA-AABE-4833-BE39-7B94A1DB1A4A}"/>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39551</xdr:rowOff>
    </xdr:from>
    <xdr:to>
      <xdr:col>24</xdr:col>
      <xdr:colOff>114300</xdr:colOff>
      <xdr:row>79</xdr:row>
      <xdr:rowOff>141151</xdr:rowOff>
    </xdr:to>
    <xdr:sp macro="" textlink="">
      <xdr:nvSpPr>
        <xdr:cNvPr id="285" name="楕円 284">
          <a:extLst>
            <a:ext uri="{FF2B5EF4-FFF2-40B4-BE49-F238E27FC236}">
              <a16:creationId xmlns:a16="http://schemas.microsoft.com/office/drawing/2014/main" id="{47C63D11-F0B4-47C2-89C2-8E086644EF36}"/>
            </a:ext>
          </a:extLst>
        </xdr:cNvPr>
        <xdr:cNvSpPr/>
      </xdr:nvSpPr>
      <xdr:spPr>
        <a:xfrm>
          <a:off x="4210989" y="1385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62428</xdr:rowOff>
    </xdr:from>
    <xdr:ext cx="405111" cy="259045"/>
    <xdr:sp macro="" textlink="">
      <xdr:nvSpPr>
        <xdr:cNvPr id="286" name="【公営住宅】&#10;有形固定資産減価償却率該当値テキスト">
          <a:extLst>
            <a:ext uri="{FF2B5EF4-FFF2-40B4-BE49-F238E27FC236}">
              <a16:creationId xmlns:a16="http://schemas.microsoft.com/office/drawing/2014/main" id="{8AD9AB76-0973-496F-B48E-48E2B606CE65}"/>
            </a:ext>
          </a:extLst>
        </xdr:cNvPr>
        <xdr:cNvSpPr txBox="1"/>
      </xdr:nvSpPr>
      <xdr:spPr>
        <a:xfrm>
          <a:off x="4299889" y="13698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68943</xdr:rowOff>
    </xdr:from>
    <xdr:to>
      <xdr:col>20</xdr:col>
      <xdr:colOff>38100</xdr:colOff>
      <xdr:row>78</xdr:row>
      <xdr:rowOff>170543</xdr:rowOff>
    </xdr:to>
    <xdr:sp macro="" textlink="">
      <xdr:nvSpPr>
        <xdr:cNvPr id="287" name="楕円 286">
          <a:extLst>
            <a:ext uri="{FF2B5EF4-FFF2-40B4-BE49-F238E27FC236}">
              <a16:creationId xmlns:a16="http://schemas.microsoft.com/office/drawing/2014/main" id="{08D9F753-1C59-4258-BBDB-6406F521C490}"/>
            </a:ext>
          </a:extLst>
        </xdr:cNvPr>
        <xdr:cNvSpPr/>
      </xdr:nvSpPr>
      <xdr:spPr>
        <a:xfrm>
          <a:off x="3450645" y="1370543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119743</xdr:rowOff>
    </xdr:from>
    <xdr:to>
      <xdr:col>24</xdr:col>
      <xdr:colOff>63500</xdr:colOff>
      <xdr:row>79</xdr:row>
      <xdr:rowOff>90351</xdr:rowOff>
    </xdr:to>
    <xdr:cxnSp macro="">
      <xdr:nvCxnSpPr>
        <xdr:cNvPr id="288" name="直線コネクタ 287">
          <a:extLst>
            <a:ext uri="{FF2B5EF4-FFF2-40B4-BE49-F238E27FC236}">
              <a16:creationId xmlns:a16="http://schemas.microsoft.com/office/drawing/2014/main" id="{C1223DD6-F528-46D9-957E-2307E16E5772}"/>
            </a:ext>
          </a:extLst>
        </xdr:cNvPr>
        <xdr:cNvCxnSpPr/>
      </xdr:nvCxnSpPr>
      <xdr:spPr>
        <a:xfrm>
          <a:off x="3501445" y="13756230"/>
          <a:ext cx="760344" cy="14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170180</xdr:rowOff>
    </xdr:from>
    <xdr:to>
      <xdr:col>15</xdr:col>
      <xdr:colOff>101600</xdr:colOff>
      <xdr:row>78</xdr:row>
      <xdr:rowOff>100330</xdr:rowOff>
    </xdr:to>
    <xdr:sp macro="" textlink="">
      <xdr:nvSpPr>
        <xdr:cNvPr id="289" name="楕円 288">
          <a:extLst>
            <a:ext uri="{FF2B5EF4-FFF2-40B4-BE49-F238E27FC236}">
              <a16:creationId xmlns:a16="http://schemas.microsoft.com/office/drawing/2014/main" id="{1621708C-5AD1-4900-90E0-B9EA67C54360}"/>
            </a:ext>
          </a:extLst>
        </xdr:cNvPr>
        <xdr:cNvSpPr/>
      </xdr:nvSpPr>
      <xdr:spPr>
        <a:xfrm>
          <a:off x="2623930" y="1363173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49530</xdr:rowOff>
    </xdr:from>
    <xdr:to>
      <xdr:col>19</xdr:col>
      <xdr:colOff>177800</xdr:colOff>
      <xdr:row>78</xdr:row>
      <xdr:rowOff>119743</xdr:rowOff>
    </xdr:to>
    <xdr:cxnSp macro="">
      <xdr:nvCxnSpPr>
        <xdr:cNvPr id="290" name="直線コネクタ 289">
          <a:extLst>
            <a:ext uri="{FF2B5EF4-FFF2-40B4-BE49-F238E27FC236}">
              <a16:creationId xmlns:a16="http://schemas.microsoft.com/office/drawing/2014/main" id="{26EBDAE8-1054-4604-8C8B-F32B64D86282}"/>
            </a:ext>
          </a:extLst>
        </xdr:cNvPr>
        <xdr:cNvCxnSpPr/>
      </xdr:nvCxnSpPr>
      <xdr:spPr>
        <a:xfrm>
          <a:off x="2674730" y="13686017"/>
          <a:ext cx="826715"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98334</xdr:rowOff>
    </xdr:from>
    <xdr:to>
      <xdr:col>6</xdr:col>
      <xdr:colOff>38100</xdr:colOff>
      <xdr:row>78</xdr:row>
      <xdr:rowOff>28484</xdr:rowOff>
    </xdr:to>
    <xdr:sp macro="" textlink="">
      <xdr:nvSpPr>
        <xdr:cNvPr id="291" name="楕円 290">
          <a:extLst>
            <a:ext uri="{FF2B5EF4-FFF2-40B4-BE49-F238E27FC236}">
              <a16:creationId xmlns:a16="http://schemas.microsoft.com/office/drawing/2014/main" id="{9F6476BE-D552-484D-BD0E-F10FEC6CBF2D}"/>
            </a:ext>
          </a:extLst>
        </xdr:cNvPr>
        <xdr:cNvSpPr/>
      </xdr:nvSpPr>
      <xdr:spPr>
        <a:xfrm>
          <a:off x="1001643" y="1355989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83</xdr:row>
      <xdr:rowOff>158404</xdr:rowOff>
    </xdr:from>
    <xdr:ext cx="405111" cy="259045"/>
    <xdr:sp macro="" textlink="">
      <xdr:nvSpPr>
        <xdr:cNvPr id="292" name="n_1aveValue【公営住宅】&#10;有形固定資産減価償却率">
          <a:extLst>
            <a:ext uri="{FF2B5EF4-FFF2-40B4-BE49-F238E27FC236}">
              <a16:creationId xmlns:a16="http://schemas.microsoft.com/office/drawing/2014/main" id="{BA2036CC-C6F6-4B3B-8404-DA8239D06E43}"/>
            </a:ext>
          </a:extLst>
        </xdr:cNvPr>
        <xdr:cNvSpPr txBox="1"/>
      </xdr:nvSpPr>
      <xdr:spPr>
        <a:xfrm>
          <a:off x="3301761" y="14669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293" name="n_2aveValue【公営住宅】&#10;有形固定資産減価償却率">
          <a:extLst>
            <a:ext uri="{FF2B5EF4-FFF2-40B4-BE49-F238E27FC236}">
              <a16:creationId xmlns:a16="http://schemas.microsoft.com/office/drawing/2014/main" id="{727C9A84-65BA-43CD-B683-554F640528C7}"/>
            </a:ext>
          </a:extLst>
        </xdr:cNvPr>
        <xdr:cNvSpPr txBox="1"/>
      </xdr:nvSpPr>
      <xdr:spPr>
        <a:xfrm>
          <a:off x="2487746" y="14630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294" name="n_3aveValue【公営住宅】&#10;有形固定資産減価償却率">
          <a:extLst>
            <a:ext uri="{FF2B5EF4-FFF2-40B4-BE49-F238E27FC236}">
              <a16:creationId xmlns:a16="http://schemas.microsoft.com/office/drawing/2014/main" id="{32018BDA-2ED6-4D35-AD2E-49A151A05E18}"/>
            </a:ext>
          </a:extLst>
        </xdr:cNvPr>
        <xdr:cNvSpPr txBox="1"/>
      </xdr:nvSpPr>
      <xdr:spPr>
        <a:xfrm>
          <a:off x="1676602" y="1426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295" name="n_4aveValue【公営住宅】&#10;有形固定資産減価償却率">
          <a:extLst>
            <a:ext uri="{FF2B5EF4-FFF2-40B4-BE49-F238E27FC236}">
              <a16:creationId xmlns:a16="http://schemas.microsoft.com/office/drawing/2014/main" id="{47117610-5908-495E-BA59-48C3992268A1}"/>
            </a:ext>
          </a:extLst>
        </xdr:cNvPr>
        <xdr:cNvSpPr txBox="1"/>
      </xdr:nvSpPr>
      <xdr:spPr>
        <a:xfrm>
          <a:off x="865459" y="1460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15620</xdr:rowOff>
    </xdr:from>
    <xdr:ext cx="405111" cy="259045"/>
    <xdr:sp macro="" textlink="">
      <xdr:nvSpPr>
        <xdr:cNvPr id="296" name="n_1mainValue【公営住宅】&#10;有形固定資産減価償却率">
          <a:extLst>
            <a:ext uri="{FF2B5EF4-FFF2-40B4-BE49-F238E27FC236}">
              <a16:creationId xmlns:a16="http://schemas.microsoft.com/office/drawing/2014/main" id="{A3399FD6-A6B4-45DD-984A-43D454A7C85C}"/>
            </a:ext>
          </a:extLst>
        </xdr:cNvPr>
        <xdr:cNvSpPr txBox="1"/>
      </xdr:nvSpPr>
      <xdr:spPr>
        <a:xfrm>
          <a:off x="3301761" y="13477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76</xdr:row>
      <xdr:rowOff>116857</xdr:rowOff>
    </xdr:from>
    <xdr:ext cx="340478" cy="259045"/>
    <xdr:sp macro="" textlink="">
      <xdr:nvSpPr>
        <xdr:cNvPr id="297" name="n_2mainValue【公営住宅】&#10;有形固定資産減価償却率">
          <a:extLst>
            <a:ext uri="{FF2B5EF4-FFF2-40B4-BE49-F238E27FC236}">
              <a16:creationId xmlns:a16="http://schemas.microsoft.com/office/drawing/2014/main" id="{BF4B328C-8E27-4223-9C8B-90E21CEB6B89}"/>
            </a:ext>
          </a:extLst>
        </xdr:cNvPr>
        <xdr:cNvSpPr txBox="1"/>
      </xdr:nvSpPr>
      <xdr:spPr>
        <a:xfrm>
          <a:off x="2520063" y="13403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76</xdr:row>
      <xdr:rowOff>45011</xdr:rowOff>
    </xdr:from>
    <xdr:ext cx="340478" cy="259045"/>
    <xdr:sp macro="" textlink="">
      <xdr:nvSpPr>
        <xdr:cNvPr id="298" name="n_4mainValue【公営住宅】&#10;有形固定資産減価償却率">
          <a:extLst>
            <a:ext uri="{FF2B5EF4-FFF2-40B4-BE49-F238E27FC236}">
              <a16:creationId xmlns:a16="http://schemas.microsoft.com/office/drawing/2014/main" id="{C416E157-7483-4B4C-86D7-89805B16BE60}"/>
            </a:ext>
          </a:extLst>
        </xdr:cNvPr>
        <xdr:cNvSpPr txBox="1"/>
      </xdr:nvSpPr>
      <xdr:spPr>
        <a:xfrm>
          <a:off x="882204" y="133316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9" name="正方形/長方形 298">
          <a:extLst>
            <a:ext uri="{FF2B5EF4-FFF2-40B4-BE49-F238E27FC236}">
              <a16:creationId xmlns:a16="http://schemas.microsoft.com/office/drawing/2014/main" id="{1235A196-062E-4A15-9DD5-3D33177C2600}"/>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0" name="正方形/長方形 299">
          <a:extLst>
            <a:ext uri="{FF2B5EF4-FFF2-40B4-BE49-F238E27FC236}">
              <a16:creationId xmlns:a16="http://schemas.microsoft.com/office/drawing/2014/main" id="{ED0BBBC5-1DFC-4D32-9327-2355993CE63A}"/>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1" name="正方形/長方形 300">
          <a:extLst>
            <a:ext uri="{FF2B5EF4-FFF2-40B4-BE49-F238E27FC236}">
              <a16:creationId xmlns:a16="http://schemas.microsoft.com/office/drawing/2014/main" id="{CC203D8A-8E95-42DB-BC17-B92A66CC5B30}"/>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2" name="正方形/長方形 301">
          <a:extLst>
            <a:ext uri="{FF2B5EF4-FFF2-40B4-BE49-F238E27FC236}">
              <a16:creationId xmlns:a16="http://schemas.microsoft.com/office/drawing/2014/main" id="{635955DE-6D81-4CF6-B6D2-EAB78A6868FF}"/>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3" name="正方形/長方形 302">
          <a:extLst>
            <a:ext uri="{FF2B5EF4-FFF2-40B4-BE49-F238E27FC236}">
              <a16:creationId xmlns:a16="http://schemas.microsoft.com/office/drawing/2014/main" id="{49FD552C-FC38-4944-A553-481483B201B3}"/>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4" name="正方形/長方形 303">
          <a:extLst>
            <a:ext uri="{FF2B5EF4-FFF2-40B4-BE49-F238E27FC236}">
              <a16:creationId xmlns:a16="http://schemas.microsoft.com/office/drawing/2014/main" id="{CD0D7F04-6C86-46AF-9F62-82299BB7056F}"/>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5" name="正方形/長方形 304">
          <a:extLst>
            <a:ext uri="{FF2B5EF4-FFF2-40B4-BE49-F238E27FC236}">
              <a16:creationId xmlns:a16="http://schemas.microsoft.com/office/drawing/2014/main" id="{A815F271-2B10-4917-A549-16D025420AC1}"/>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6" name="正方形/長方形 305">
          <a:extLst>
            <a:ext uri="{FF2B5EF4-FFF2-40B4-BE49-F238E27FC236}">
              <a16:creationId xmlns:a16="http://schemas.microsoft.com/office/drawing/2014/main" id="{B04026D8-F0AF-4F1D-A1E6-3E5CC2FBC446}"/>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7" name="テキスト ボックス 306">
          <a:extLst>
            <a:ext uri="{FF2B5EF4-FFF2-40B4-BE49-F238E27FC236}">
              <a16:creationId xmlns:a16="http://schemas.microsoft.com/office/drawing/2014/main" id="{807DF41D-E7A1-480B-8E2B-091CE3C6747A}"/>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8" name="直線コネクタ 307">
          <a:extLst>
            <a:ext uri="{FF2B5EF4-FFF2-40B4-BE49-F238E27FC236}">
              <a16:creationId xmlns:a16="http://schemas.microsoft.com/office/drawing/2014/main" id="{2F7A95A1-96D1-4BF3-9F35-6F709ED9255D}"/>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9" name="直線コネクタ 308">
          <a:extLst>
            <a:ext uri="{FF2B5EF4-FFF2-40B4-BE49-F238E27FC236}">
              <a16:creationId xmlns:a16="http://schemas.microsoft.com/office/drawing/2014/main" id="{C6BC1C2F-82AF-4BD9-9E9A-C1B6C207324F}"/>
            </a:ext>
          </a:extLst>
        </xdr:cNvPr>
        <xdr:cNvCxnSpPr/>
      </xdr:nvCxnSpPr>
      <xdr:spPr>
        <a:xfrm>
          <a:off x="6074576" y="151502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0" name="テキスト ボックス 309">
          <a:extLst>
            <a:ext uri="{FF2B5EF4-FFF2-40B4-BE49-F238E27FC236}">
              <a16:creationId xmlns:a16="http://schemas.microsoft.com/office/drawing/2014/main" id="{943AFE9B-28C7-463C-81BF-D99BEC1DC5B1}"/>
            </a:ext>
          </a:extLst>
        </xdr:cNvPr>
        <xdr:cNvSpPr txBox="1"/>
      </xdr:nvSpPr>
      <xdr:spPr>
        <a:xfrm>
          <a:off x="5638539"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1" name="直線コネクタ 310">
          <a:extLst>
            <a:ext uri="{FF2B5EF4-FFF2-40B4-BE49-F238E27FC236}">
              <a16:creationId xmlns:a16="http://schemas.microsoft.com/office/drawing/2014/main" id="{9A2413D5-C7DD-495D-BD14-926E4EBCCC9D}"/>
            </a:ext>
          </a:extLst>
        </xdr:cNvPr>
        <xdr:cNvCxnSpPr/>
      </xdr:nvCxnSpPr>
      <xdr:spPr>
        <a:xfrm>
          <a:off x="6074576" y="1476225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12" name="テキスト ボックス 311">
          <a:extLst>
            <a:ext uri="{FF2B5EF4-FFF2-40B4-BE49-F238E27FC236}">
              <a16:creationId xmlns:a16="http://schemas.microsoft.com/office/drawing/2014/main" id="{A59281DA-1E91-4330-B57D-D7737B0EEC6E}"/>
            </a:ext>
          </a:extLst>
        </xdr:cNvPr>
        <xdr:cNvSpPr txBox="1"/>
      </xdr:nvSpPr>
      <xdr:spPr>
        <a:xfrm>
          <a:off x="5589991" y="146165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3" name="直線コネクタ 312">
          <a:extLst>
            <a:ext uri="{FF2B5EF4-FFF2-40B4-BE49-F238E27FC236}">
              <a16:creationId xmlns:a16="http://schemas.microsoft.com/office/drawing/2014/main" id="{5802C35E-8965-4F25-8315-57CFE4D3C6EA}"/>
            </a:ext>
          </a:extLst>
        </xdr:cNvPr>
        <xdr:cNvCxnSpPr/>
      </xdr:nvCxnSpPr>
      <xdr:spPr>
        <a:xfrm>
          <a:off x="6074576" y="1437430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14" name="テキスト ボックス 313">
          <a:extLst>
            <a:ext uri="{FF2B5EF4-FFF2-40B4-BE49-F238E27FC236}">
              <a16:creationId xmlns:a16="http://schemas.microsoft.com/office/drawing/2014/main" id="{B90BBC76-3DEF-4592-9F3A-D4D4B43A4DA1}"/>
            </a:ext>
          </a:extLst>
        </xdr:cNvPr>
        <xdr:cNvSpPr txBox="1"/>
      </xdr:nvSpPr>
      <xdr:spPr>
        <a:xfrm>
          <a:off x="5589991" y="1422860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5" name="直線コネクタ 314">
          <a:extLst>
            <a:ext uri="{FF2B5EF4-FFF2-40B4-BE49-F238E27FC236}">
              <a16:creationId xmlns:a16="http://schemas.microsoft.com/office/drawing/2014/main" id="{E5AE356F-70F4-4309-94C9-B3187B361B5A}"/>
            </a:ext>
          </a:extLst>
        </xdr:cNvPr>
        <xdr:cNvCxnSpPr/>
      </xdr:nvCxnSpPr>
      <xdr:spPr>
        <a:xfrm>
          <a:off x="6074576" y="139863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16" name="テキスト ボックス 315">
          <a:extLst>
            <a:ext uri="{FF2B5EF4-FFF2-40B4-BE49-F238E27FC236}">
              <a16:creationId xmlns:a16="http://schemas.microsoft.com/office/drawing/2014/main" id="{900DDE0C-6482-42EE-A297-877002EC9333}"/>
            </a:ext>
          </a:extLst>
        </xdr:cNvPr>
        <xdr:cNvSpPr txBox="1"/>
      </xdr:nvSpPr>
      <xdr:spPr>
        <a:xfrm>
          <a:off x="5589991" y="138406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7" name="直線コネクタ 316">
          <a:extLst>
            <a:ext uri="{FF2B5EF4-FFF2-40B4-BE49-F238E27FC236}">
              <a16:creationId xmlns:a16="http://schemas.microsoft.com/office/drawing/2014/main" id="{D408611E-7D12-4C09-A786-F2B7CB61729E}"/>
            </a:ext>
          </a:extLst>
        </xdr:cNvPr>
        <xdr:cNvCxnSpPr/>
      </xdr:nvCxnSpPr>
      <xdr:spPr>
        <a:xfrm>
          <a:off x="6074576" y="1359490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18" name="テキスト ボックス 317">
          <a:extLst>
            <a:ext uri="{FF2B5EF4-FFF2-40B4-BE49-F238E27FC236}">
              <a16:creationId xmlns:a16="http://schemas.microsoft.com/office/drawing/2014/main" id="{7CE103AB-0A74-40BE-8AAC-B82A89993034}"/>
            </a:ext>
          </a:extLst>
        </xdr:cNvPr>
        <xdr:cNvSpPr txBox="1"/>
      </xdr:nvSpPr>
      <xdr:spPr>
        <a:xfrm>
          <a:off x="5589991" y="134492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9" name="直線コネクタ 318">
          <a:extLst>
            <a:ext uri="{FF2B5EF4-FFF2-40B4-BE49-F238E27FC236}">
              <a16:creationId xmlns:a16="http://schemas.microsoft.com/office/drawing/2014/main" id="{43E06E50-A778-44AB-9C0B-ED43BDBB700D}"/>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0" name="テキスト ボックス 319">
          <a:extLst>
            <a:ext uri="{FF2B5EF4-FFF2-40B4-BE49-F238E27FC236}">
              <a16:creationId xmlns:a16="http://schemas.microsoft.com/office/drawing/2014/main" id="{D95D1A66-5F86-421D-9370-5E46B6A300BC}"/>
            </a:ext>
          </a:extLst>
        </xdr:cNvPr>
        <xdr:cNvSpPr txBox="1"/>
      </xdr:nvSpPr>
      <xdr:spPr>
        <a:xfrm>
          <a:off x="5589991" y="130612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1" name="【公営住宅】&#10;一人当たり面積グラフ枠">
          <a:extLst>
            <a:ext uri="{FF2B5EF4-FFF2-40B4-BE49-F238E27FC236}">
              <a16:creationId xmlns:a16="http://schemas.microsoft.com/office/drawing/2014/main" id="{C4C795D8-4B07-49EA-BD40-616837764EF3}"/>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22" name="直線コネクタ 321">
          <a:extLst>
            <a:ext uri="{FF2B5EF4-FFF2-40B4-BE49-F238E27FC236}">
              <a16:creationId xmlns:a16="http://schemas.microsoft.com/office/drawing/2014/main" id="{D0756FC1-5DBB-47C2-AC50-FFD09A5AA898}"/>
            </a:ext>
          </a:extLst>
        </xdr:cNvPr>
        <xdr:cNvCxnSpPr/>
      </xdr:nvCxnSpPr>
      <xdr:spPr>
        <a:xfrm flipV="1">
          <a:off x="9620113" y="13831838"/>
          <a:ext cx="0" cy="1315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23" name="【公営住宅】&#10;一人当たり面積最小値テキスト">
          <a:extLst>
            <a:ext uri="{FF2B5EF4-FFF2-40B4-BE49-F238E27FC236}">
              <a16:creationId xmlns:a16="http://schemas.microsoft.com/office/drawing/2014/main" id="{D195CDDD-A2C3-4DC9-81A7-09A37112C8DF}"/>
            </a:ext>
          </a:extLst>
        </xdr:cNvPr>
        <xdr:cNvSpPr txBox="1"/>
      </xdr:nvSpPr>
      <xdr:spPr>
        <a:xfrm>
          <a:off x="9659178" y="1515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24" name="直線コネクタ 323">
          <a:extLst>
            <a:ext uri="{FF2B5EF4-FFF2-40B4-BE49-F238E27FC236}">
              <a16:creationId xmlns:a16="http://schemas.microsoft.com/office/drawing/2014/main" id="{5DEF4E73-9641-4F5D-AD0A-BFD0D1B7C4A8}"/>
            </a:ext>
          </a:extLst>
        </xdr:cNvPr>
        <xdr:cNvCxnSpPr/>
      </xdr:nvCxnSpPr>
      <xdr:spPr>
        <a:xfrm>
          <a:off x="9547750" y="1514743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25" name="【公営住宅】&#10;一人当たり面積最大値テキスト">
          <a:extLst>
            <a:ext uri="{FF2B5EF4-FFF2-40B4-BE49-F238E27FC236}">
              <a16:creationId xmlns:a16="http://schemas.microsoft.com/office/drawing/2014/main" id="{1F91F2AC-C22C-4129-BB7B-786F0A4C7638}"/>
            </a:ext>
          </a:extLst>
        </xdr:cNvPr>
        <xdr:cNvSpPr txBox="1"/>
      </xdr:nvSpPr>
      <xdr:spPr>
        <a:xfrm>
          <a:off x="9659178" y="1360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26" name="直線コネクタ 325">
          <a:extLst>
            <a:ext uri="{FF2B5EF4-FFF2-40B4-BE49-F238E27FC236}">
              <a16:creationId xmlns:a16="http://schemas.microsoft.com/office/drawing/2014/main" id="{4682B2AC-0992-4702-B13C-F1BFA79FB78F}"/>
            </a:ext>
          </a:extLst>
        </xdr:cNvPr>
        <xdr:cNvCxnSpPr/>
      </xdr:nvCxnSpPr>
      <xdr:spPr>
        <a:xfrm>
          <a:off x="9547750" y="13831838"/>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27" name="【公営住宅】&#10;一人当たり面積平均値テキスト">
          <a:extLst>
            <a:ext uri="{FF2B5EF4-FFF2-40B4-BE49-F238E27FC236}">
              <a16:creationId xmlns:a16="http://schemas.microsoft.com/office/drawing/2014/main" id="{DDDD548E-204C-4A8D-B0D4-E9AAEF05B1D7}"/>
            </a:ext>
          </a:extLst>
        </xdr:cNvPr>
        <xdr:cNvSpPr txBox="1"/>
      </xdr:nvSpPr>
      <xdr:spPr>
        <a:xfrm>
          <a:off x="9659178" y="1477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28" name="フローチャート: 判断 327">
          <a:extLst>
            <a:ext uri="{FF2B5EF4-FFF2-40B4-BE49-F238E27FC236}">
              <a16:creationId xmlns:a16="http://schemas.microsoft.com/office/drawing/2014/main" id="{7FCE52C7-005C-4B54-A1DA-0143476E2F6D}"/>
            </a:ext>
          </a:extLst>
        </xdr:cNvPr>
        <xdr:cNvSpPr/>
      </xdr:nvSpPr>
      <xdr:spPr>
        <a:xfrm>
          <a:off x="9585850" y="14929441"/>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29" name="フローチャート: 判断 328">
          <a:extLst>
            <a:ext uri="{FF2B5EF4-FFF2-40B4-BE49-F238E27FC236}">
              <a16:creationId xmlns:a16="http://schemas.microsoft.com/office/drawing/2014/main" id="{2B2D4204-E278-4C5A-A825-DBCCDB29378B}"/>
            </a:ext>
          </a:extLst>
        </xdr:cNvPr>
        <xdr:cNvSpPr/>
      </xdr:nvSpPr>
      <xdr:spPr>
        <a:xfrm>
          <a:off x="8809935" y="1493237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30" name="フローチャート: 判断 329">
          <a:extLst>
            <a:ext uri="{FF2B5EF4-FFF2-40B4-BE49-F238E27FC236}">
              <a16:creationId xmlns:a16="http://schemas.microsoft.com/office/drawing/2014/main" id="{52DF1804-5C8B-495F-A02A-7D19565F27EE}"/>
            </a:ext>
          </a:extLst>
        </xdr:cNvPr>
        <xdr:cNvSpPr/>
      </xdr:nvSpPr>
      <xdr:spPr>
        <a:xfrm>
          <a:off x="7998791" y="1494559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31" name="フローチャート: 判断 330">
          <a:extLst>
            <a:ext uri="{FF2B5EF4-FFF2-40B4-BE49-F238E27FC236}">
              <a16:creationId xmlns:a16="http://schemas.microsoft.com/office/drawing/2014/main" id="{BB7E1B00-4B35-4333-908B-37DBE2A0A7C1}"/>
            </a:ext>
          </a:extLst>
        </xdr:cNvPr>
        <xdr:cNvSpPr/>
      </xdr:nvSpPr>
      <xdr:spPr>
        <a:xfrm>
          <a:off x="7172077" y="1494449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32" name="フローチャート: 判断 331">
          <a:extLst>
            <a:ext uri="{FF2B5EF4-FFF2-40B4-BE49-F238E27FC236}">
              <a16:creationId xmlns:a16="http://schemas.microsoft.com/office/drawing/2014/main" id="{0CEFE883-E972-4940-A4B5-253DD13113E8}"/>
            </a:ext>
          </a:extLst>
        </xdr:cNvPr>
        <xdr:cNvSpPr/>
      </xdr:nvSpPr>
      <xdr:spPr>
        <a:xfrm>
          <a:off x="6360933" y="1494418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id="{00E0B687-1CEF-45CA-8CFC-53EB7133C987}"/>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id="{9591F0CF-D193-4C56-A4D0-C3CF4B1336E4}"/>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5" name="テキスト ボックス 334">
          <a:extLst>
            <a:ext uri="{FF2B5EF4-FFF2-40B4-BE49-F238E27FC236}">
              <a16:creationId xmlns:a16="http://schemas.microsoft.com/office/drawing/2014/main" id="{B82B6C1D-AB2A-41AD-A595-AE9F2325E295}"/>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6" name="テキスト ボックス 335">
          <a:extLst>
            <a:ext uri="{FF2B5EF4-FFF2-40B4-BE49-F238E27FC236}">
              <a16:creationId xmlns:a16="http://schemas.microsoft.com/office/drawing/2014/main" id="{D8046DBD-6D51-4967-ACCB-B04D88C1C677}"/>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84CE9919-D0E0-4763-AA56-4F06F0BEB408}"/>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60719</xdr:rowOff>
    </xdr:from>
    <xdr:to>
      <xdr:col>55</xdr:col>
      <xdr:colOff>50800</xdr:colOff>
      <xdr:row>86</xdr:row>
      <xdr:rowOff>162319</xdr:rowOff>
    </xdr:to>
    <xdr:sp macro="" textlink="">
      <xdr:nvSpPr>
        <xdr:cNvPr id="338" name="楕円 337">
          <a:extLst>
            <a:ext uri="{FF2B5EF4-FFF2-40B4-BE49-F238E27FC236}">
              <a16:creationId xmlns:a16="http://schemas.microsoft.com/office/drawing/2014/main" id="{9EECD754-5416-4F43-95F1-FEC4F092F736}"/>
            </a:ext>
          </a:extLst>
        </xdr:cNvPr>
        <xdr:cNvSpPr/>
      </xdr:nvSpPr>
      <xdr:spPr>
        <a:xfrm>
          <a:off x="9585850" y="15096636"/>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147096</xdr:rowOff>
    </xdr:from>
    <xdr:ext cx="469744" cy="259045"/>
    <xdr:sp macro="" textlink="">
      <xdr:nvSpPr>
        <xdr:cNvPr id="339" name="【公営住宅】&#10;一人当たり面積該当値テキスト">
          <a:extLst>
            <a:ext uri="{FF2B5EF4-FFF2-40B4-BE49-F238E27FC236}">
              <a16:creationId xmlns:a16="http://schemas.microsoft.com/office/drawing/2014/main" id="{9E943270-96B1-40F5-8AD7-50A73BF63130}"/>
            </a:ext>
          </a:extLst>
        </xdr:cNvPr>
        <xdr:cNvSpPr txBox="1"/>
      </xdr:nvSpPr>
      <xdr:spPr>
        <a:xfrm>
          <a:off x="9659178" y="15008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60680</xdr:rowOff>
    </xdr:from>
    <xdr:to>
      <xdr:col>50</xdr:col>
      <xdr:colOff>165100</xdr:colOff>
      <xdr:row>86</xdr:row>
      <xdr:rowOff>162280</xdr:rowOff>
    </xdr:to>
    <xdr:sp macro="" textlink="">
      <xdr:nvSpPr>
        <xdr:cNvPr id="340" name="楕円 339">
          <a:extLst>
            <a:ext uri="{FF2B5EF4-FFF2-40B4-BE49-F238E27FC236}">
              <a16:creationId xmlns:a16="http://schemas.microsoft.com/office/drawing/2014/main" id="{EEF86F49-5CD5-4385-A43A-DB31D2201662}"/>
            </a:ext>
          </a:extLst>
        </xdr:cNvPr>
        <xdr:cNvSpPr/>
      </xdr:nvSpPr>
      <xdr:spPr>
        <a:xfrm>
          <a:off x="8809935" y="1509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111480</xdr:rowOff>
    </xdr:from>
    <xdr:to>
      <xdr:col>55</xdr:col>
      <xdr:colOff>0</xdr:colOff>
      <xdr:row>86</xdr:row>
      <xdr:rowOff>111519</xdr:rowOff>
    </xdr:to>
    <xdr:cxnSp macro="">
      <xdr:nvCxnSpPr>
        <xdr:cNvPr id="341" name="直線コネクタ 340">
          <a:extLst>
            <a:ext uri="{FF2B5EF4-FFF2-40B4-BE49-F238E27FC236}">
              <a16:creationId xmlns:a16="http://schemas.microsoft.com/office/drawing/2014/main" id="{A151A4F9-6813-490C-8AC0-FCDFB472C9F0}"/>
            </a:ext>
          </a:extLst>
        </xdr:cNvPr>
        <xdr:cNvCxnSpPr/>
      </xdr:nvCxnSpPr>
      <xdr:spPr>
        <a:xfrm>
          <a:off x="8860735" y="15147397"/>
          <a:ext cx="760343"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60680</xdr:rowOff>
    </xdr:from>
    <xdr:to>
      <xdr:col>46</xdr:col>
      <xdr:colOff>38100</xdr:colOff>
      <xdr:row>86</xdr:row>
      <xdr:rowOff>162280</xdr:rowOff>
    </xdr:to>
    <xdr:sp macro="" textlink="">
      <xdr:nvSpPr>
        <xdr:cNvPr id="342" name="楕円 341">
          <a:extLst>
            <a:ext uri="{FF2B5EF4-FFF2-40B4-BE49-F238E27FC236}">
              <a16:creationId xmlns:a16="http://schemas.microsoft.com/office/drawing/2014/main" id="{42556C20-164C-440F-8571-A31CC6A13939}"/>
            </a:ext>
          </a:extLst>
        </xdr:cNvPr>
        <xdr:cNvSpPr/>
      </xdr:nvSpPr>
      <xdr:spPr>
        <a:xfrm>
          <a:off x="7998791" y="1509659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111480</xdr:rowOff>
    </xdr:from>
    <xdr:to>
      <xdr:col>50</xdr:col>
      <xdr:colOff>114300</xdr:colOff>
      <xdr:row>86</xdr:row>
      <xdr:rowOff>111480</xdr:rowOff>
    </xdr:to>
    <xdr:cxnSp macro="">
      <xdr:nvCxnSpPr>
        <xdr:cNvPr id="343" name="直線コネクタ 342">
          <a:extLst>
            <a:ext uri="{FF2B5EF4-FFF2-40B4-BE49-F238E27FC236}">
              <a16:creationId xmlns:a16="http://schemas.microsoft.com/office/drawing/2014/main" id="{2FB688DB-26A2-4111-94B1-229142CF4FB2}"/>
            </a:ext>
          </a:extLst>
        </xdr:cNvPr>
        <xdr:cNvCxnSpPr/>
      </xdr:nvCxnSpPr>
      <xdr:spPr>
        <a:xfrm>
          <a:off x="8049591" y="15147397"/>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50127</xdr:rowOff>
    </xdr:from>
    <xdr:to>
      <xdr:col>36</xdr:col>
      <xdr:colOff>165100</xdr:colOff>
      <xdr:row>86</xdr:row>
      <xdr:rowOff>151727</xdr:rowOff>
    </xdr:to>
    <xdr:sp macro="" textlink="">
      <xdr:nvSpPr>
        <xdr:cNvPr id="344" name="楕円 343">
          <a:extLst>
            <a:ext uri="{FF2B5EF4-FFF2-40B4-BE49-F238E27FC236}">
              <a16:creationId xmlns:a16="http://schemas.microsoft.com/office/drawing/2014/main" id="{C69761E6-65D6-487A-AEC5-F07976081FCA}"/>
            </a:ext>
          </a:extLst>
        </xdr:cNvPr>
        <xdr:cNvSpPr/>
      </xdr:nvSpPr>
      <xdr:spPr>
        <a:xfrm>
          <a:off x="6360933" y="1508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84</xdr:row>
      <xdr:rowOff>18063</xdr:rowOff>
    </xdr:from>
    <xdr:ext cx="469744" cy="259045"/>
    <xdr:sp macro="" textlink="">
      <xdr:nvSpPr>
        <xdr:cNvPr id="345" name="n_1aveValue【公営住宅】&#10;一人当たり面積">
          <a:extLst>
            <a:ext uri="{FF2B5EF4-FFF2-40B4-BE49-F238E27FC236}">
              <a16:creationId xmlns:a16="http://schemas.microsoft.com/office/drawing/2014/main" id="{FACC16D2-B869-4098-A2B4-8CF7D474B200}"/>
            </a:ext>
          </a:extLst>
        </xdr:cNvPr>
        <xdr:cNvSpPr txBox="1"/>
      </xdr:nvSpPr>
      <xdr:spPr>
        <a:xfrm>
          <a:off x="8628733" y="1470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46" name="n_2aveValue【公営住宅】&#10;一人当たり面積">
          <a:extLst>
            <a:ext uri="{FF2B5EF4-FFF2-40B4-BE49-F238E27FC236}">
              <a16:creationId xmlns:a16="http://schemas.microsoft.com/office/drawing/2014/main" id="{45B4A3E4-D32E-47AD-82AA-10D862BB3218}"/>
            </a:ext>
          </a:extLst>
        </xdr:cNvPr>
        <xdr:cNvSpPr txBox="1"/>
      </xdr:nvSpPr>
      <xdr:spPr>
        <a:xfrm>
          <a:off x="7830290" y="1471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47" name="n_3aveValue【公営住宅】&#10;一人当たり面積">
          <a:extLst>
            <a:ext uri="{FF2B5EF4-FFF2-40B4-BE49-F238E27FC236}">
              <a16:creationId xmlns:a16="http://schemas.microsoft.com/office/drawing/2014/main" id="{6F304346-89EC-4EAE-87EC-EBC3EFD0C736}"/>
            </a:ext>
          </a:extLst>
        </xdr:cNvPr>
        <xdr:cNvSpPr txBox="1"/>
      </xdr:nvSpPr>
      <xdr:spPr>
        <a:xfrm>
          <a:off x="7003575" y="1471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48" name="n_4aveValue【公営住宅】&#10;一人当たり面積">
          <a:extLst>
            <a:ext uri="{FF2B5EF4-FFF2-40B4-BE49-F238E27FC236}">
              <a16:creationId xmlns:a16="http://schemas.microsoft.com/office/drawing/2014/main" id="{C1D33DF0-B19F-40DB-8616-B93B8CCE6EFC}"/>
            </a:ext>
          </a:extLst>
        </xdr:cNvPr>
        <xdr:cNvSpPr txBox="1"/>
      </xdr:nvSpPr>
      <xdr:spPr>
        <a:xfrm>
          <a:off x="6192431" y="1471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153407</xdr:rowOff>
    </xdr:from>
    <xdr:ext cx="469744" cy="259045"/>
    <xdr:sp macro="" textlink="">
      <xdr:nvSpPr>
        <xdr:cNvPr id="349" name="n_1mainValue【公営住宅】&#10;一人当たり面積">
          <a:extLst>
            <a:ext uri="{FF2B5EF4-FFF2-40B4-BE49-F238E27FC236}">
              <a16:creationId xmlns:a16="http://schemas.microsoft.com/office/drawing/2014/main" id="{909124DF-8D32-40F0-BD2A-5B75D8C7765E}"/>
            </a:ext>
          </a:extLst>
        </xdr:cNvPr>
        <xdr:cNvSpPr txBox="1"/>
      </xdr:nvSpPr>
      <xdr:spPr>
        <a:xfrm>
          <a:off x="8628733" y="1518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153407</xdr:rowOff>
    </xdr:from>
    <xdr:ext cx="469744" cy="259045"/>
    <xdr:sp macro="" textlink="">
      <xdr:nvSpPr>
        <xdr:cNvPr id="350" name="n_2mainValue【公営住宅】&#10;一人当たり面積">
          <a:extLst>
            <a:ext uri="{FF2B5EF4-FFF2-40B4-BE49-F238E27FC236}">
              <a16:creationId xmlns:a16="http://schemas.microsoft.com/office/drawing/2014/main" id="{9E828A79-17CF-41E3-AB37-A9880AE49D04}"/>
            </a:ext>
          </a:extLst>
        </xdr:cNvPr>
        <xdr:cNvSpPr txBox="1"/>
      </xdr:nvSpPr>
      <xdr:spPr>
        <a:xfrm>
          <a:off x="7830290" y="1518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142854</xdr:rowOff>
    </xdr:from>
    <xdr:ext cx="469744" cy="259045"/>
    <xdr:sp macro="" textlink="">
      <xdr:nvSpPr>
        <xdr:cNvPr id="351" name="n_4mainValue【公営住宅】&#10;一人当たり面積">
          <a:extLst>
            <a:ext uri="{FF2B5EF4-FFF2-40B4-BE49-F238E27FC236}">
              <a16:creationId xmlns:a16="http://schemas.microsoft.com/office/drawing/2014/main" id="{E96EF2F1-2E29-47C3-A236-2C19B2C9D1EE}"/>
            </a:ext>
          </a:extLst>
        </xdr:cNvPr>
        <xdr:cNvSpPr txBox="1"/>
      </xdr:nvSpPr>
      <xdr:spPr>
        <a:xfrm>
          <a:off x="6192431" y="1517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2" name="正方形/長方形 351">
          <a:extLst>
            <a:ext uri="{FF2B5EF4-FFF2-40B4-BE49-F238E27FC236}">
              <a16:creationId xmlns:a16="http://schemas.microsoft.com/office/drawing/2014/main" id="{D2055C93-8CFE-4641-983B-9E31E5C666F8}"/>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3" name="正方形/長方形 352">
          <a:extLst>
            <a:ext uri="{FF2B5EF4-FFF2-40B4-BE49-F238E27FC236}">
              <a16:creationId xmlns:a16="http://schemas.microsoft.com/office/drawing/2014/main" id="{33883A3A-EDF0-4837-81E5-60737655ECB2}"/>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4" name="正方形/長方形 353">
          <a:extLst>
            <a:ext uri="{FF2B5EF4-FFF2-40B4-BE49-F238E27FC236}">
              <a16:creationId xmlns:a16="http://schemas.microsoft.com/office/drawing/2014/main" id="{734CAE0F-9541-492F-8C0A-9E06BBE859B3}"/>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5" name="正方形/長方形 354">
          <a:extLst>
            <a:ext uri="{FF2B5EF4-FFF2-40B4-BE49-F238E27FC236}">
              <a16:creationId xmlns:a16="http://schemas.microsoft.com/office/drawing/2014/main" id="{439854D5-B764-4867-B4B2-F4F352CE0899}"/>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6" name="正方形/長方形 355">
          <a:extLst>
            <a:ext uri="{FF2B5EF4-FFF2-40B4-BE49-F238E27FC236}">
              <a16:creationId xmlns:a16="http://schemas.microsoft.com/office/drawing/2014/main" id="{4D1411B0-5C81-4779-BB7A-97913B9B933E}"/>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7" name="正方形/長方形 356">
          <a:extLst>
            <a:ext uri="{FF2B5EF4-FFF2-40B4-BE49-F238E27FC236}">
              <a16:creationId xmlns:a16="http://schemas.microsoft.com/office/drawing/2014/main" id="{DD1DB7FA-3C8B-4B32-8304-24661DC87409}"/>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8" name="正方形/長方形 357">
          <a:extLst>
            <a:ext uri="{FF2B5EF4-FFF2-40B4-BE49-F238E27FC236}">
              <a16:creationId xmlns:a16="http://schemas.microsoft.com/office/drawing/2014/main" id="{598D4FF9-23B2-4DA5-BDF8-5E3423F4C3C0}"/>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9" name="正方形/長方形 358">
          <a:extLst>
            <a:ext uri="{FF2B5EF4-FFF2-40B4-BE49-F238E27FC236}">
              <a16:creationId xmlns:a16="http://schemas.microsoft.com/office/drawing/2014/main" id="{F90931D1-94D1-4F5B-9318-4D335EE08AAD}"/>
            </a:ext>
          </a:extLst>
        </xdr:cNvPr>
        <xdr:cNvSpPr/>
      </xdr:nvSpPr>
      <xdr:spPr>
        <a:xfrm>
          <a:off x="699715" y="17045774"/>
          <a:ext cx="4350688"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0" name="正方形/長方形 359">
          <a:extLst>
            <a:ext uri="{FF2B5EF4-FFF2-40B4-BE49-F238E27FC236}">
              <a16:creationId xmlns:a16="http://schemas.microsoft.com/office/drawing/2014/main" id="{16FCCB0B-9FF7-4340-9E3B-E7AE17ED234C}"/>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1" name="正方形/長方形 360">
          <a:extLst>
            <a:ext uri="{FF2B5EF4-FFF2-40B4-BE49-F238E27FC236}">
              <a16:creationId xmlns:a16="http://schemas.microsoft.com/office/drawing/2014/main" id="{C388B61E-543E-4442-94B0-1D5FF5C8D495}"/>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2" name="正方形/長方形 361">
          <a:extLst>
            <a:ext uri="{FF2B5EF4-FFF2-40B4-BE49-F238E27FC236}">
              <a16:creationId xmlns:a16="http://schemas.microsoft.com/office/drawing/2014/main" id="{4DE2F46B-5B25-4108-A70A-D6ECF7CCD603}"/>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3" name="正方形/長方形 362">
          <a:extLst>
            <a:ext uri="{FF2B5EF4-FFF2-40B4-BE49-F238E27FC236}">
              <a16:creationId xmlns:a16="http://schemas.microsoft.com/office/drawing/2014/main" id="{0DEB8DDC-5DDD-4292-B9D0-C3CCBF44FE5B}"/>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4" name="正方形/長方形 363">
          <a:extLst>
            <a:ext uri="{FF2B5EF4-FFF2-40B4-BE49-F238E27FC236}">
              <a16:creationId xmlns:a16="http://schemas.microsoft.com/office/drawing/2014/main" id="{A5C1606D-34E2-4236-98BC-3E831B8F8F4B}"/>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5" name="正方形/長方形 364">
          <a:extLst>
            <a:ext uri="{FF2B5EF4-FFF2-40B4-BE49-F238E27FC236}">
              <a16:creationId xmlns:a16="http://schemas.microsoft.com/office/drawing/2014/main" id="{C12A6DAB-8533-45C1-9774-E8A843CE8D1C}"/>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6" name="正方形/長方形 365">
          <a:extLst>
            <a:ext uri="{FF2B5EF4-FFF2-40B4-BE49-F238E27FC236}">
              <a16:creationId xmlns:a16="http://schemas.microsoft.com/office/drawing/2014/main" id="{B3F8ECC4-2E47-464D-81D5-CF7124F20722}"/>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7" name="正方形/長方形 366">
          <a:extLst>
            <a:ext uri="{FF2B5EF4-FFF2-40B4-BE49-F238E27FC236}">
              <a16:creationId xmlns:a16="http://schemas.microsoft.com/office/drawing/2014/main" id="{8B9C8607-EA9B-4C5A-B11C-C819E2863BEE}"/>
            </a:ext>
          </a:extLst>
        </xdr:cNvPr>
        <xdr:cNvSpPr/>
      </xdr:nvSpPr>
      <xdr:spPr>
        <a:xfrm>
          <a:off x="6074576" y="17045774"/>
          <a:ext cx="4335117"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8" name="正方形/長方形 367">
          <a:extLst>
            <a:ext uri="{FF2B5EF4-FFF2-40B4-BE49-F238E27FC236}">
              <a16:creationId xmlns:a16="http://schemas.microsoft.com/office/drawing/2014/main" id="{97B2FFD9-570C-4A62-A71A-00BB1B0484DF}"/>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9" name="正方形/長方形 368">
          <a:extLst>
            <a:ext uri="{FF2B5EF4-FFF2-40B4-BE49-F238E27FC236}">
              <a16:creationId xmlns:a16="http://schemas.microsoft.com/office/drawing/2014/main" id="{D96E9FE8-43A4-41B4-857A-1730B11BE5C8}"/>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0" name="正方形/長方形 369">
          <a:extLst>
            <a:ext uri="{FF2B5EF4-FFF2-40B4-BE49-F238E27FC236}">
              <a16:creationId xmlns:a16="http://schemas.microsoft.com/office/drawing/2014/main" id="{09834EB3-AEF1-4CB3-BCE5-5A006BD96258}"/>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1" name="正方形/長方形 370">
          <a:extLst>
            <a:ext uri="{FF2B5EF4-FFF2-40B4-BE49-F238E27FC236}">
              <a16:creationId xmlns:a16="http://schemas.microsoft.com/office/drawing/2014/main" id="{0CC3EC89-1534-449B-9691-308443AB7879}"/>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2" name="正方形/長方形 371">
          <a:extLst>
            <a:ext uri="{FF2B5EF4-FFF2-40B4-BE49-F238E27FC236}">
              <a16:creationId xmlns:a16="http://schemas.microsoft.com/office/drawing/2014/main" id="{92B7A649-88A4-4E8A-A345-103F5970DB74}"/>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3" name="正方形/長方形 372">
          <a:extLst>
            <a:ext uri="{FF2B5EF4-FFF2-40B4-BE49-F238E27FC236}">
              <a16:creationId xmlns:a16="http://schemas.microsoft.com/office/drawing/2014/main" id="{768B7048-8C3D-4CDA-8E4E-C588384E06AA}"/>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4" name="正方形/長方形 373">
          <a:extLst>
            <a:ext uri="{FF2B5EF4-FFF2-40B4-BE49-F238E27FC236}">
              <a16:creationId xmlns:a16="http://schemas.microsoft.com/office/drawing/2014/main" id="{C0023D64-FBF8-4FC2-A1D7-CA5EFD983B60}"/>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5" name="正方形/長方形 374">
          <a:extLst>
            <a:ext uri="{FF2B5EF4-FFF2-40B4-BE49-F238E27FC236}">
              <a16:creationId xmlns:a16="http://schemas.microsoft.com/office/drawing/2014/main" id="{D6E4A9C0-FF90-4FCE-9898-EA0E057CB53F}"/>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6" name="テキスト ボックス 375">
          <a:extLst>
            <a:ext uri="{FF2B5EF4-FFF2-40B4-BE49-F238E27FC236}">
              <a16:creationId xmlns:a16="http://schemas.microsoft.com/office/drawing/2014/main" id="{B9CC3FC4-03B1-49FB-A6A6-7C86F1D183CA}"/>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7" name="直線コネクタ 376">
          <a:extLst>
            <a:ext uri="{FF2B5EF4-FFF2-40B4-BE49-F238E27FC236}">
              <a16:creationId xmlns:a16="http://schemas.microsoft.com/office/drawing/2014/main" id="{87E1CAC0-8110-400B-8E5C-34C8E9BEAEBA}"/>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78" name="テキスト ボックス 377">
          <a:extLst>
            <a:ext uri="{FF2B5EF4-FFF2-40B4-BE49-F238E27FC236}">
              <a16:creationId xmlns:a16="http://schemas.microsoft.com/office/drawing/2014/main" id="{543B7B70-27E6-44AE-90C5-47E04823471F}"/>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79" name="直線コネクタ 378">
          <a:extLst>
            <a:ext uri="{FF2B5EF4-FFF2-40B4-BE49-F238E27FC236}">
              <a16:creationId xmlns:a16="http://schemas.microsoft.com/office/drawing/2014/main" id="{2C258109-25AC-4C24-A19B-0DC598979931}"/>
            </a:ext>
          </a:extLst>
        </xdr:cNvPr>
        <xdr:cNvCxnSpPr/>
      </xdr:nvCxnSpPr>
      <xdr:spPr>
        <a:xfrm>
          <a:off x="11433865" y="74315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0" name="テキスト ボックス 379">
          <a:extLst>
            <a:ext uri="{FF2B5EF4-FFF2-40B4-BE49-F238E27FC236}">
              <a16:creationId xmlns:a16="http://schemas.microsoft.com/office/drawing/2014/main" id="{B74988AE-C26B-451F-AEC4-E41DF69923BE}"/>
            </a:ext>
          </a:extLst>
        </xdr:cNvPr>
        <xdr:cNvSpPr txBox="1"/>
      </xdr:nvSpPr>
      <xdr:spPr>
        <a:xfrm>
          <a:off x="1101340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1" name="直線コネクタ 380">
          <a:extLst>
            <a:ext uri="{FF2B5EF4-FFF2-40B4-BE49-F238E27FC236}">
              <a16:creationId xmlns:a16="http://schemas.microsoft.com/office/drawing/2014/main" id="{52BC8E7A-DAB6-4433-8C19-513607B2198E}"/>
            </a:ext>
          </a:extLst>
        </xdr:cNvPr>
        <xdr:cNvCxnSpPr/>
      </xdr:nvCxnSpPr>
      <xdr:spPr>
        <a:xfrm>
          <a:off x="11433865" y="70980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82" name="テキスト ボックス 381">
          <a:extLst>
            <a:ext uri="{FF2B5EF4-FFF2-40B4-BE49-F238E27FC236}">
              <a16:creationId xmlns:a16="http://schemas.microsoft.com/office/drawing/2014/main" id="{7A5A6901-37DA-4DAD-9D9B-56399D3DA6C9}"/>
            </a:ext>
          </a:extLst>
        </xdr:cNvPr>
        <xdr:cNvSpPr txBox="1"/>
      </xdr:nvSpPr>
      <xdr:spPr>
        <a:xfrm>
          <a:off x="11061949"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83" name="直線コネクタ 382">
          <a:extLst>
            <a:ext uri="{FF2B5EF4-FFF2-40B4-BE49-F238E27FC236}">
              <a16:creationId xmlns:a16="http://schemas.microsoft.com/office/drawing/2014/main" id="{E12BD340-ABD4-4833-BB87-6A9C1D455BE2}"/>
            </a:ext>
          </a:extLst>
        </xdr:cNvPr>
        <xdr:cNvCxnSpPr/>
      </xdr:nvCxnSpPr>
      <xdr:spPr>
        <a:xfrm>
          <a:off x="11433865" y="676452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84" name="テキスト ボックス 383">
          <a:extLst>
            <a:ext uri="{FF2B5EF4-FFF2-40B4-BE49-F238E27FC236}">
              <a16:creationId xmlns:a16="http://schemas.microsoft.com/office/drawing/2014/main" id="{4BE27E28-DE37-4611-8987-28C43E782FFE}"/>
            </a:ext>
          </a:extLst>
        </xdr:cNvPr>
        <xdr:cNvSpPr txBox="1"/>
      </xdr:nvSpPr>
      <xdr:spPr>
        <a:xfrm>
          <a:off x="11061949"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85" name="直線コネクタ 384">
          <a:extLst>
            <a:ext uri="{FF2B5EF4-FFF2-40B4-BE49-F238E27FC236}">
              <a16:creationId xmlns:a16="http://schemas.microsoft.com/office/drawing/2014/main" id="{B989511C-8793-46A1-8172-41F6F73BD9C2}"/>
            </a:ext>
          </a:extLst>
        </xdr:cNvPr>
        <xdr:cNvCxnSpPr/>
      </xdr:nvCxnSpPr>
      <xdr:spPr>
        <a:xfrm>
          <a:off x="11433865" y="643099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86" name="テキスト ボックス 385">
          <a:extLst>
            <a:ext uri="{FF2B5EF4-FFF2-40B4-BE49-F238E27FC236}">
              <a16:creationId xmlns:a16="http://schemas.microsoft.com/office/drawing/2014/main" id="{16D0F5ED-7E6B-4D82-943A-5A112F38B2E6}"/>
            </a:ext>
          </a:extLst>
        </xdr:cNvPr>
        <xdr:cNvSpPr txBox="1"/>
      </xdr:nvSpPr>
      <xdr:spPr>
        <a:xfrm>
          <a:off x="11061949"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7" name="直線コネクタ 386">
          <a:extLst>
            <a:ext uri="{FF2B5EF4-FFF2-40B4-BE49-F238E27FC236}">
              <a16:creationId xmlns:a16="http://schemas.microsoft.com/office/drawing/2014/main" id="{B3C0FD87-90CE-4F5E-A2B6-73D8C47FE488}"/>
            </a:ext>
          </a:extLst>
        </xdr:cNvPr>
        <xdr:cNvCxnSpPr/>
      </xdr:nvCxnSpPr>
      <xdr:spPr>
        <a:xfrm>
          <a:off x="11433865" y="609746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8" name="テキスト ボックス 387">
          <a:extLst>
            <a:ext uri="{FF2B5EF4-FFF2-40B4-BE49-F238E27FC236}">
              <a16:creationId xmlns:a16="http://schemas.microsoft.com/office/drawing/2014/main" id="{056FFB8C-68A4-43FD-9DF4-B663E1D70600}"/>
            </a:ext>
          </a:extLst>
        </xdr:cNvPr>
        <xdr:cNvSpPr txBox="1"/>
      </xdr:nvSpPr>
      <xdr:spPr>
        <a:xfrm>
          <a:off x="11061949"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9" name="直線コネクタ 388">
          <a:extLst>
            <a:ext uri="{FF2B5EF4-FFF2-40B4-BE49-F238E27FC236}">
              <a16:creationId xmlns:a16="http://schemas.microsoft.com/office/drawing/2014/main" id="{BF1072B7-62A8-44B6-B025-7A9A6688DFBE}"/>
            </a:ext>
          </a:extLst>
        </xdr:cNvPr>
        <xdr:cNvCxnSpPr/>
      </xdr:nvCxnSpPr>
      <xdr:spPr>
        <a:xfrm>
          <a:off x="11433865" y="57674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0" name="テキスト ボックス 389">
          <a:extLst>
            <a:ext uri="{FF2B5EF4-FFF2-40B4-BE49-F238E27FC236}">
              <a16:creationId xmlns:a16="http://schemas.microsoft.com/office/drawing/2014/main" id="{DCDF2075-2992-45F4-A882-82F6C6636B74}"/>
            </a:ext>
          </a:extLst>
        </xdr:cNvPr>
        <xdr:cNvSpPr txBox="1"/>
      </xdr:nvSpPr>
      <xdr:spPr>
        <a:xfrm>
          <a:off x="11126069"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1" name="直線コネクタ 390">
          <a:extLst>
            <a:ext uri="{FF2B5EF4-FFF2-40B4-BE49-F238E27FC236}">
              <a16:creationId xmlns:a16="http://schemas.microsoft.com/office/drawing/2014/main" id="{6CD98DD7-DC32-48DC-AE67-1714723BBFC0}"/>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92" name="【認定こども園・幼稚園・保育所】&#10;有形固定資産減価償却率グラフ枠">
          <a:extLst>
            <a:ext uri="{FF2B5EF4-FFF2-40B4-BE49-F238E27FC236}">
              <a16:creationId xmlns:a16="http://schemas.microsoft.com/office/drawing/2014/main" id="{D66774ED-AC02-4F96-A601-BCAB89200540}"/>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393" name="直線コネクタ 392">
          <a:extLst>
            <a:ext uri="{FF2B5EF4-FFF2-40B4-BE49-F238E27FC236}">
              <a16:creationId xmlns:a16="http://schemas.microsoft.com/office/drawing/2014/main" id="{264CF474-F8E3-4D1C-81B7-6AD9AD4C63D7}"/>
            </a:ext>
          </a:extLst>
        </xdr:cNvPr>
        <xdr:cNvCxnSpPr/>
      </xdr:nvCxnSpPr>
      <xdr:spPr>
        <a:xfrm flipV="1">
          <a:off x="14995303" y="5806606"/>
          <a:ext cx="0" cy="1624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94" name="【認定こども園・幼稚園・保育所】&#10;有形固定資産減価償却率最小値テキスト">
          <a:extLst>
            <a:ext uri="{FF2B5EF4-FFF2-40B4-BE49-F238E27FC236}">
              <a16:creationId xmlns:a16="http://schemas.microsoft.com/office/drawing/2014/main" id="{7D4D4D58-9AD3-40A0-9FD9-AE4E3DD648D7}"/>
            </a:ext>
          </a:extLst>
        </xdr:cNvPr>
        <xdr:cNvSpPr txBox="1"/>
      </xdr:nvSpPr>
      <xdr:spPr>
        <a:xfrm>
          <a:off x="15034039" y="743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95" name="直線コネクタ 394">
          <a:extLst>
            <a:ext uri="{FF2B5EF4-FFF2-40B4-BE49-F238E27FC236}">
              <a16:creationId xmlns:a16="http://schemas.microsoft.com/office/drawing/2014/main" id="{D4130BA8-8C66-49D0-ACEF-6FD11088F38E}"/>
            </a:ext>
          </a:extLst>
        </xdr:cNvPr>
        <xdr:cNvCxnSpPr/>
      </xdr:nvCxnSpPr>
      <xdr:spPr>
        <a:xfrm>
          <a:off x="14907039" y="74315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396" name="【認定こども園・幼稚園・保育所】&#10;有形固定資産減価償却率最大値テキスト">
          <a:extLst>
            <a:ext uri="{FF2B5EF4-FFF2-40B4-BE49-F238E27FC236}">
              <a16:creationId xmlns:a16="http://schemas.microsoft.com/office/drawing/2014/main" id="{2AA508FA-A083-40D6-A236-A51555245811}"/>
            </a:ext>
          </a:extLst>
        </xdr:cNvPr>
        <xdr:cNvSpPr txBox="1"/>
      </xdr:nvSpPr>
      <xdr:spPr>
        <a:xfrm>
          <a:off x="15034039" y="55748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397" name="直線コネクタ 396">
          <a:extLst>
            <a:ext uri="{FF2B5EF4-FFF2-40B4-BE49-F238E27FC236}">
              <a16:creationId xmlns:a16="http://schemas.microsoft.com/office/drawing/2014/main" id="{292F3BE6-5A1E-457E-8E27-126AAB0F6DDD}"/>
            </a:ext>
          </a:extLst>
        </xdr:cNvPr>
        <xdr:cNvCxnSpPr/>
      </xdr:nvCxnSpPr>
      <xdr:spPr>
        <a:xfrm>
          <a:off x="14907039" y="580660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59344</xdr:rowOff>
    </xdr:from>
    <xdr:ext cx="405111" cy="259045"/>
    <xdr:sp macro="" textlink="">
      <xdr:nvSpPr>
        <xdr:cNvPr id="398" name="【認定こども園・幼稚園・保育所】&#10;有形固定資産減価償却率平均値テキスト">
          <a:extLst>
            <a:ext uri="{FF2B5EF4-FFF2-40B4-BE49-F238E27FC236}">
              <a16:creationId xmlns:a16="http://schemas.microsoft.com/office/drawing/2014/main" id="{14BA4501-AF69-46F7-AD75-5903D52654A4}"/>
            </a:ext>
          </a:extLst>
        </xdr:cNvPr>
        <xdr:cNvSpPr txBox="1"/>
      </xdr:nvSpPr>
      <xdr:spPr>
        <a:xfrm>
          <a:off x="15034039" y="65237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399" name="フローチャート: 判断 398">
          <a:extLst>
            <a:ext uri="{FF2B5EF4-FFF2-40B4-BE49-F238E27FC236}">
              <a16:creationId xmlns:a16="http://schemas.microsoft.com/office/drawing/2014/main" id="{F92A9C7A-58BE-479A-974E-BB4B25E91E64}"/>
            </a:ext>
          </a:extLst>
        </xdr:cNvPr>
        <xdr:cNvSpPr/>
      </xdr:nvSpPr>
      <xdr:spPr>
        <a:xfrm>
          <a:off x="14945139" y="6545327"/>
          <a:ext cx="101600" cy="1050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00" name="フローチャート: 判断 399">
          <a:extLst>
            <a:ext uri="{FF2B5EF4-FFF2-40B4-BE49-F238E27FC236}">
              <a16:creationId xmlns:a16="http://schemas.microsoft.com/office/drawing/2014/main" id="{17790251-DDCD-4B11-B9EF-97A8042B6830}"/>
            </a:ext>
          </a:extLst>
        </xdr:cNvPr>
        <xdr:cNvSpPr/>
      </xdr:nvSpPr>
      <xdr:spPr>
        <a:xfrm>
          <a:off x="14169224" y="6520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01" name="フローチャート: 判断 400">
          <a:extLst>
            <a:ext uri="{FF2B5EF4-FFF2-40B4-BE49-F238E27FC236}">
              <a16:creationId xmlns:a16="http://schemas.microsoft.com/office/drawing/2014/main" id="{AA1F5DA6-7944-4CA4-8E23-40B4BC043518}"/>
            </a:ext>
          </a:extLst>
        </xdr:cNvPr>
        <xdr:cNvSpPr/>
      </xdr:nvSpPr>
      <xdr:spPr>
        <a:xfrm>
          <a:off x="13358081" y="650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02" name="フローチャート: 判断 401">
          <a:extLst>
            <a:ext uri="{FF2B5EF4-FFF2-40B4-BE49-F238E27FC236}">
              <a16:creationId xmlns:a16="http://schemas.microsoft.com/office/drawing/2014/main" id="{B0CE5955-3FC0-482A-9972-C399F57FCE73}"/>
            </a:ext>
          </a:extLst>
        </xdr:cNvPr>
        <xdr:cNvSpPr/>
      </xdr:nvSpPr>
      <xdr:spPr>
        <a:xfrm>
          <a:off x="12546937" y="650124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03" name="フローチャート: 判断 402">
          <a:extLst>
            <a:ext uri="{FF2B5EF4-FFF2-40B4-BE49-F238E27FC236}">
              <a16:creationId xmlns:a16="http://schemas.microsoft.com/office/drawing/2014/main" id="{056405EC-7035-4B04-836F-1057F6B4558C}"/>
            </a:ext>
          </a:extLst>
        </xdr:cNvPr>
        <xdr:cNvSpPr/>
      </xdr:nvSpPr>
      <xdr:spPr>
        <a:xfrm>
          <a:off x="11720223" y="649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4" name="テキスト ボックス 403">
          <a:extLst>
            <a:ext uri="{FF2B5EF4-FFF2-40B4-BE49-F238E27FC236}">
              <a16:creationId xmlns:a16="http://schemas.microsoft.com/office/drawing/2014/main" id="{DD70C866-0965-4F65-A735-CE822B474CF9}"/>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5" name="テキスト ボックス 404">
          <a:extLst>
            <a:ext uri="{FF2B5EF4-FFF2-40B4-BE49-F238E27FC236}">
              <a16:creationId xmlns:a16="http://schemas.microsoft.com/office/drawing/2014/main" id="{751C883C-28AD-44AD-9DC2-C9B2F3807898}"/>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6" name="テキスト ボックス 405">
          <a:extLst>
            <a:ext uri="{FF2B5EF4-FFF2-40B4-BE49-F238E27FC236}">
              <a16:creationId xmlns:a16="http://schemas.microsoft.com/office/drawing/2014/main" id="{14D8A7B2-995A-4107-A042-B6122E04C420}"/>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7" name="テキスト ボックス 406">
          <a:extLst>
            <a:ext uri="{FF2B5EF4-FFF2-40B4-BE49-F238E27FC236}">
              <a16:creationId xmlns:a16="http://schemas.microsoft.com/office/drawing/2014/main" id="{80B1B4CE-D26E-4219-A041-D57224A0464A}"/>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CC85DE1E-E4B9-4F77-B06C-0C7A966ABC3B}"/>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59690</xdr:rowOff>
    </xdr:from>
    <xdr:to>
      <xdr:col>85</xdr:col>
      <xdr:colOff>177800</xdr:colOff>
      <xdr:row>35</xdr:row>
      <xdr:rowOff>161290</xdr:rowOff>
    </xdr:to>
    <xdr:sp macro="" textlink="">
      <xdr:nvSpPr>
        <xdr:cNvPr id="409" name="楕円 408">
          <a:extLst>
            <a:ext uri="{FF2B5EF4-FFF2-40B4-BE49-F238E27FC236}">
              <a16:creationId xmlns:a16="http://schemas.microsoft.com/office/drawing/2014/main" id="{55FC85DC-F51B-4928-9892-85AE54538078}"/>
            </a:ext>
          </a:extLst>
        </xdr:cNvPr>
        <xdr:cNvSpPr/>
      </xdr:nvSpPr>
      <xdr:spPr>
        <a:xfrm>
          <a:off x="14945139" y="617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82567</xdr:rowOff>
    </xdr:from>
    <xdr:ext cx="405111" cy="259045"/>
    <xdr:sp macro="" textlink="">
      <xdr:nvSpPr>
        <xdr:cNvPr id="410" name="【認定こども園・幼稚園・保育所】&#10;有形固定資産減価償却率該当値テキスト">
          <a:extLst>
            <a:ext uri="{FF2B5EF4-FFF2-40B4-BE49-F238E27FC236}">
              <a16:creationId xmlns:a16="http://schemas.microsoft.com/office/drawing/2014/main" id="{B5A81E74-E627-4F8F-8C45-5665E8639C3D}"/>
            </a:ext>
          </a:extLst>
        </xdr:cNvPr>
        <xdr:cNvSpPr txBox="1"/>
      </xdr:nvSpPr>
      <xdr:spPr>
        <a:xfrm>
          <a:off x="15034039" y="6022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79284</xdr:rowOff>
    </xdr:from>
    <xdr:to>
      <xdr:col>81</xdr:col>
      <xdr:colOff>101600</xdr:colOff>
      <xdr:row>35</xdr:row>
      <xdr:rowOff>9434</xdr:rowOff>
    </xdr:to>
    <xdr:sp macro="" textlink="">
      <xdr:nvSpPr>
        <xdr:cNvPr id="411" name="楕円 410">
          <a:extLst>
            <a:ext uri="{FF2B5EF4-FFF2-40B4-BE49-F238E27FC236}">
              <a16:creationId xmlns:a16="http://schemas.microsoft.com/office/drawing/2014/main" id="{DF8D53B7-0AF8-481F-A91A-193F8A5F8167}"/>
            </a:ext>
          </a:extLst>
        </xdr:cNvPr>
        <xdr:cNvSpPr/>
      </xdr:nvSpPr>
      <xdr:spPr>
        <a:xfrm>
          <a:off x="14169224" y="601890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130084</xdr:rowOff>
    </xdr:from>
    <xdr:to>
      <xdr:col>85</xdr:col>
      <xdr:colOff>127000</xdr:colOff>
      <xdr:row>35</xdr:row>
      <xdr:rowOff>110490</xdr:rowOff>
    </xdr:to>
    <xdr:cxnSp macro="">
      <xdr:nvCxnSpPr>
        <xdr:cNvPr id="412" name="直線コネクタ 411">
          <a:extLst>
            <a:ext uri="{FF2B5EF4-FFF2-40B4-BE49-F238E27FC236}">
              <a16:creationId xmlns:a16="http://schemas.microsoft.com/office/drawing/2014/main" id="{A62FC5CB-3FE0-4698-B9E7-67AE7C53442C}"/>
            </a:ext>
          </a:extLst>
        </xdr:cNvPr>
        <xdr:cNvCxnSpPr/>
      </xdr:nvCxnSpPr>
      <xdr:spPr>
        <a:xfrm>
          <a:off x="14220024" y="6069708"/>
          <a:ext cx="775915" cy="15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4173</xdr:rowOff>
    </xdr:from>
    <xdr:to>
      <xdr:col>76</xdr:col>
      <xdr:colOff>165100</xdr:colOff>
      <xdr:row>34</xdr:row>
      <xdr:rowOff>105773</xdr:rowOff>
    </xdr:to>
    <xdr:sp macro="" textlink="">
      <xdr:nvSpPr>
        <xdr:cNvPr id="413" name="楕円 412">
          <a:extLst>
            <a:ext uri="{FF2B5EF4-FFF2-40B4-BE49-F238E27FC236}">
              <a16:creationId xmlns:a16="http://schemas.microsoft.com/office/drawing/2014/main" id="{DF8B4882-C52B-47D1-AF12-C630AD6BC0D2}"/>
            </a:ext>
          </a:extLst>
        </xdr:cNvPr>
        <xdr:cNvSpPr/>
      </xdr:nvSpPr>
      <xdr:spPr>
        <a:xfrm>
          <a:off x="13358081" y="594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54973</xdr:rowOff>
    </xdr:from>
    <xdr:to>
      <xdr:col>81</xdr:col>
      <xdr:colOff>50800</xdr:colOff>
      <xdr:row>34</xdr:row>
      <xdr:rowOff>130084</xdr:rowOff>
    </xdr:to>
    <xdr:cxnSp macro="">
      <xdr:nvCxnSpPr>
        <xdr:cNvPr id="414" name="直線コネクタ 413">
          <a:extLst>
            <a:ext uri="{FF2B5EF4-FFF2-40B4-BE49-F238E27FC236}">
              <a16:creationId xmlns:a16="http://schemas.microsoft.com/office/drawing/2014/main" id="{A31A3ED9-768F-4DF8-B74E-63B8CCCE04FA}"/>
            </a:ext>
          </a:extLst>
        </xdr:cNvPr>
        <xdr:cNvCxnSpPr/>
      </xdr:nvCxnSpPr>
      <xdr:spPr>
        <a:xfrm>
          <a:off x="13408881" y="5994597"/>
          <a:ext cx="811143"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415" name="n_1aveValue【認定こども園・幼稚園・保育所】&#10;有形固定資産減価償却率">
          <a:extLst>
            <a:ext uri="{FF2B5EF4-FFF2-40B4-BE49-F238E27FC236}">
              <a16:creationId xmlns:a16="http://schemas.microsoft.com/office/drawing/2014/main" id="{FDCB855C-7B68-450E-9AE4-396C2FF6D018}"/>
            </a:ext>
          </a:extLst>
        </xdr:cNvPr>
        <xdr:cNvSpPr txBox="1"/>
      </xdr:nvSpPr>
      <xdr:spPr>
        <a:xfrm>
          <a:off x="14020340" y="6613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416" name="n_2aveValue【認定こども園・幼稚園・保育所】&#10;有形固定資産減価償却率">
          <a:extLst>
            <a:ext uri="{FF2B5EF4-FFF2-40B4-BE49-F238E27FC236}">
              <a16:creationId xmlns:a16="http://schemas.microsoft.com/office/drawing/2014/main" id="{BCC52AA9-6CD6-4DB6-8C80-85452FB524F7}"/>
            </a:ext>
          </a:extLst>
        </xdr:cNvPr>
        <xdr:cNvSpPr txBox="1"/>
      </xdr:nvSpPr>
      <xdr:spPr>
        <a:xfrm>
          <a:off x="13221896" y="6600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17" name="n_3aveValue【認定こども園・幼稚園・保育所】&#10;有形固定資産減価償却率">
          <a:extLst>
            <a:ext uri="{FF2B5EF4-FFF2-40B4-BE49-F238E27FC236}">
              <a16:creationId xmlns:a16="http://schemas.microsoft.com/office/drawing/2014/main" id="{B3BB5E85-0424-4BA6-AC23-2D9028CFDFA8}"/>
            </a:ext>
          </a:extLst>
        </xdr:cNvPr>
        <xdr:cNvSpPr txBox="1"/>
      </xdr:nvSpPr>
      <xdr:spPr>
        <a:xfrm>
          <a:off x="12410753" y="6269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18" name="n_4aveValue【認定こども園・幼稚園・保育所】&#10;有形固定資産減価償却率">
          <a:extLst>
            <a:ext uri="{FF2B5EF4-FFF2-40B4-BE49-F238E27FC236}">
              <a16:creationId xmlns:a16="http://schemas.microsoft.com/office/drawing/2014/main" id="{AB2EE5F0-3C87-4481-90DA-95D5583356C1}"/>
            </a:ext>
          </a:extLst>
        </xdr:cNvPr>
        <xdr:cNvSpPr txBox="1"/>
      </xdr:nvSpPr>
      <xdr:spPr>
        <a:xfrm>
          <a:off x="11584038" y="6266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25961</xdr:rowOff>
    </xdr:from>
    <xdr:ext cx="405111" cy="259045"/>
    <xdr:sp macro="" textlink="">
      <xdr:nvSpPr>
        <xdr:cNvPr id="419" name="n_1mainValue【認定こども園・幼稚園・保育所】&#10;有形固定資産減価償却率">
          <a:extLst>
            <a:ext uri="{FF2B5EF4-FFF2-40B4-BE49-F238E27FC236}">
              <a16:creationId xmlns:a16="http://schemas.microsoft.com/office/drawing/2014/main" id="{ECDDC2E6-F7BF-4384-B0F9-6A7CB2DCD603}"/>
            </a:ext>
          </a:extLst>
        </xdr:cNvPr>
        <xdr:cNvSpPr txBox="1"/>
      </xdr:nvSpPr>
      <xdr:spPr>
        <a:xfrm>
          <a:off x="14020340" y="5790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122300</xdr:rowOff>
    </xdr:from>
    <xdr:ext cx="405111" cy="259045"/>
    <xdr:sp macro="" textlink="">
      <xdr:nvSpPr>
        <xdr:cNvPr id="420" name="n_2mainValue【認定こども園・幼稚園・保育所】&#10;有形固定資産減価償却率">
          <a:extLst>
            <a:ext uri="{FF2B5EF4-FFF2-40B4-BE49-F238E27FC236}">
              <a16:creationId xmlns:a16="http://schemas.microsoft.com/office/drawing/2014/main" id="{5D7259B1-F0FE-4029-8C4E-B977E9D9FAEE}"/>
            </a:ext>
          </a:extLst>
        </xdr:cNvPr>
        <xdr:cNvSpPr txBox="1"/>
      </xdr:nvSpPr>
      <xdr:spPr>
        <a:xfrm>
          <a:off x="13221896" y="5712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1" name="正方形/長方形 420">
          <a:extLst>
            <a:ext uri="{FF2B5EF4-FFF2-40B4-BE49-F238E27FC236}">
              <a16:creationId xmlns:a16="http://schemas.microsoft.com/office/drawing/2014/main" id="{19F3E616-31B8-41D4-92EB-2CDF8354385F}"/>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2" name="正方形/長方形 421">
          <a:extLst>
            <a:ext uri="{FF2B5EF4-FFF2-40B4-BE49-F238E27FC236}">
              <a16:creationId xmlns:a16="http://schemas.microsoft.com/office/drawing/2014/main" id="{CAC8DBB8-2340-4BD1-8E8C-370A78681A13}"/>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3" name="正方形/長方形 422">
          <a:extLst>
            <a:ext uri="{FF2B5EF4-FFF2-40B4-BE49-F238E27FC236}">
              <a16:creationId xmlns:a16="http://schemas.microsoft.com/office/drawing/2014/main" id="{17FEC48B-2237-4D7E-966C-A9656639F182}"/>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4" name="正方形/長方形 423">
          <a:extLst>
            <a:ext uri="{FF2B5EF4-FFF2-40B4-BE49-F238E27FC236}">
              <a16:creationId xmlns:a16="http://schemas.microsoft.com/office/drawing/2014/main" id="{3DB070B6-0D9A-4240-8312-D3DE038AE8D8}"/>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5" name="正方形/長方形 424">
          <a:extLst>
            <a:ext uri="{FF2B5EF4-FFF2-40B4-BE49-F238E27FC236}">
              <a16:creationId xmlns:a16="http://schemas.microsoft.com/office/drawing/2014/main" id="{DABC3BD4-1B37-482F-800E-B23605F07ECD}"/>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6" name="正方形/長方形 425">
          <a:extLst>
            <a:ext uri="{FF2B5EF4-FFF2-40B4-BE49-F238E27FC236}">
              <a16:creationId xmlns:a16="http://schemas.microsoft.com/office/drawing/2014/main" id="{C26266A9-7A40-4F9C-9120-2A0368A50A9C}"/>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7" name="正方形/長方形 426">
          <a:extLst>
            <a:ext uri="{FF2B5EF4-FFF2-40B4-BE49-F238E27FC236}">
              <a16:creationId xmlns:a16="http://schemas.microsoft.com/office/drawing/2014/main" id="{B54BBD8F-1406-4682-A225-38DAE39C966D}"/>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8" name="正方形/長方形 427">
          <a:extLst>
            <a:ext uri="{FF2B5EF4-FFF2-40B4-BE49-F238E27FC236}">
              <a16:creationId xmlns:a16="http://schemas.microsoft.com/office/drawing/2014/main" id="{51CE1E96-887D-4E10-8A44-C62120A9F8D0}"/>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9" name="テキスト ボックス 428">
          <a:extLst>
            <a:ext uri="{FF2B5EF4-FFF2-40B4-BE49-F238E27FC236}">
              <a16:creationId xmlns:a16="http://schemas.microsoft.com/office/drawing/2014/main" id="{95013627-691A-4708-A684-64D862DF3695}"/>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0" name="直線コネクタ 429">
          <a:extLst>
            <a:ext uri="{FF2B5EF4-FFF2-40B4-BE49-F238E27FC236}">
              <a16:creationId xmlns:a16="http://schemas.microsoft.com/office/drawing/2014/main" id="{CB6B9156-3881-4FE7-B2D2-DFD8C8E17DA8}"/>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31" name="直線コネクタ 430">
          <a:extLst>
            <a:ext uri="{FF2B5EF4-FFF2-40B4-BE49-F238E27FC236}">
              <a16:creationId xmlns:a16="http://schemas.microsoft.com/office/drawing/2014/main" id="{56259448-6152-407C-9E7D-51254A225440}"/>
            </a:ext>
          </a:extLst>
        </xdr:cNvPr>
        <xdr:cNvCxnSpPr/>
      </xdr:nvCxnSpPr>
      <xdr:spPr>
        <a:xfrm>
          <a:off x="16793155" y="71831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32" name="テキスト ボックス 431">
          <a:extLst>
            <a:ext uri="{FF2B5EF4-FFF2-40B4-BE49-F238E27FC236}">
              <a16:creationId xmlns:a16="http://schemas.microsoft.com/office/drawing/2014/main" id="{AFF95D23-D618-4019-89B9-47041716AEDF}"/>
            </a:ext>
          </a:extLst>
        </xdr:cNvPr>
        <xdr:cNvSpPr txBox="1"/>
      </xdr:nvSpPr>
      <xdr:spPr>
        <a:xfrm>
          <a:off x="16372690" y="7037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33" name="直線コネクタ 432">
          <a:extLst>
            <a:ext uri="{FF2B5EF4-FFF2-40B4-BE49-F238E27FC236}">
              <a16:creationId xmlns:a16="http://schemas.microsoft.com/office/drawing/2014/main" id="{081E58B8-DD8A-48BD-8ED9-3E34A3D3C152}"/>
            </a:ext>
          </a:extLst>
        </xdr:cNvPr>
        <xdr:cNvCxnSpPr/>
      </xdr:nvCxnSpPr>
      <xdr:spPr>
        <a:xfrm>
          <a:off x="1679315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34" name="テキスト ボックス 433">
          <a:extLst>
            <a:ext uri="{FF2B5EF4-FFF2-40B4-BE49-F238E27FC236}">
              <a16:creationId xmlns:a16="http://schemas.microsoft.com/office/drawing/2014/main" id="{9245E1FD-283B-498F-8FB7-2FA16009BF2A}"/>
            </a:ext>
          </a:extLst>
        </xdr:cNvPr>
        <xdr:cNvSpPr txBox="1"/>
      </xdr:nvSpPr>
      <xdr:spPr>
        <a:xfrm>
          <a:off x="16372690"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35" name="直線コネクタ 434">
          <a:extLst>
            <a:ext uri="{FF2B5EF4-FFF2-40B4-BE49-F238E27FC236}">
              <a16:creationId xmlns:a16="http://schemas.microsoft.com/office/drawing/2014/main" id="{474BEF8A-5C02-419E-B301-FA3008B6A4EA}"/>
            </a:ext>
          </a:extLst>
        </xdr:cNvPr>
        <xdr:cNvCxnSpPr/>
      </xdr:nvCxnSpPr>
      <xdr:spPr>
        <a:xfrm>
          <a:off x="16793155" y="601582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36" name="テキスト ボックス 435">
          <a:extLst>
            <a:ext uri="{FF2B5EF4-FFF2-40B4-BE49-F238E27FC236}">
              <a16:creationId xmlns:a16="http://schemas.microsoft.com/office/drawing/2014/main" id="{61049B03-F5BE-4D83-9E93-4DB2C9435F57}"/>
            </a:ext>
          </a:extLst>
        </xdr:cNvPr>
        <xdr:cNvSpPr txBox="1"/>
      </xdr:nvSpPr>
      <xdr:spPr>
        <a:xfrm>
          <a:off x="16372690" y="58701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7" name="直線コネクタ 436">
          <a:extLst>
            <a:ext uri="{FF2B5EF4-FFF2-40B4-BE49-F238E27FC236}">
              <a16:creationId xmlns:a16="http://schemas.microsoft.com/office/drawing/2014/main" id="{10F5A0C4-6B78-4BA6-8A1A-7AB3EE96086F}"/>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8" name="テキスト ボックス 437">
          <a:extLst>
            <a:ext uri="{FF2B5EF4-FFF2-40B4-BE49-F238E27FC236}">
              <a16:creationId xmlns:a16="http://schemas.microsoft.com/office/drawing/2014/main" id="{477B9809-8394-4D1D-80A0-075C148F72C5}"/>
            </a:ext>
          </a:extLst>
        </xdr:cNvPr>
        <xdr:cNvSpPr txBox="1"/>
      </xdr:nvSpPr>
      <xdr:spPr>
        <a:xfrm>
          <a:off x="16372690"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9" name="【認定こども園・幼稚園・保育所】&#10;一人当たり面積グラフ枠">
          <a:extLst>
            <a:ext uri="{FF2B5EF4-FFF2-40B4-BE49-F238E27FC236}">
              <a16:creationId xmlns:a16="http://schemas.microsoft.com/office/drawing/2014/main" id="{3C8A8894-5241-4606-BC65-6B5A194CAB1C}"/>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40" name="直線コネクタ 439">
          <a:extLst>
            <a:ext uri="{FF2B5EF4-FFF2-40B4-BE49-F238E27FC236}">
              <a16:creationId xmlns:a16="http://schemas.microsoft.com/office/drawing/2014/main" id="{A593E810-84CE-43C9-97DE-C71B2BDBDE7C}"/>
            </a:ext>
          </a:extLst>
        </xdr:cNvPr>
        <xdr:cNvCxnSpPr/>
      </xdr:nvCxnSpPr>
      <xdr:spPr>
        <a:xfrm flipV="1">
          <a:off x="20354593" y="5947815"/>
          <a:ext cx="0" cy="119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41" name="【認定こども園・幼稚園・保育所】&#10;一人当たり面積最小値テキスト">
          <a:extLst>
            <a:ext uri="{FF2B5EF4-FFF2-40B4-BE49-F238E27FC236}">
              <a16:creationId xmlns:a16="http://schemas.microsoft.com/office/drawing/2014/main" id="{4C00DD7E-8F35-4ACB-9EE9-42D31D472B3E}"/>
            </a:ext>
          </a:extLst>
        </xdr:cNvPr>
        <xdr:cNvSpPr txBox="1"/>
      </xdr:nvSpPr>
      <xdr:spPr>
        <a:xfrm>
          <a:off x="20393329" y="715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42" name="直線コネクタ 441">
          <a:extLst>
            <a:ext uri="{FF2B5EF4-FFF2-40B4-BE49-F238E27FC236}">
              <a16:creationId xmlns:a16="http://schemas.microsoft.com/office/drawing/2014/main" id="{74852684-8D1E-419E-8FC5-76EA1C717604}"/>
            </a:ext>
          </a:extLst>
        </xdr:cNvPr>
        <xdr:cNvCxnSpPr/>
      </xdr:nvCxnSpPr>
      <xdr:spPr>
        <a:xfrm>
          <a:off x="20281900" y="714655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43" name="【認定こども園・幼稚園・保育所】&#10;一人当たり面積最大値テキスト">
          <a:extLst>
            <a:ext uri="{FF2B5EF4-FFF2-40B4-BE49-F238E27FC236}">
              <a16:creationId xmlns:a16="http://schemas.microsoft.com/office/drawing/2014/main" id="{67FD9D1A-06C9-4CDA-A05A-718EE3BBDA10}"/>
            </a:ext>
          </a:extLst>
        </xdr:cNvPr>
        <xdr:cNvSpPr txBox="1"/>
      </xdr:nvSpPr>
      <xdr:spPr>
        <a:xfrm>
          <a:off x="20393329" y="5716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44" name="直線コネクタ 443">
          <a:extLst>
            <a:ext uri="{FF2B5EF4-FFF2-40B4-BE49-F238E27FC236}">
              <a16:creationId xmlns:a16="http://schemas.microsoft.com/office/drawing/2014/main" id="{D2A0A5CC-0786-4D2F-8EA6-0E6974D01601}"/>
            </a:ext>
          </a:extLst>
        </xdr:cNvPr>
        <xdr:cNvCxnSpPr/>
      </xdr:nvCxnSpPr>
      <xdr:spPr>
        <a:xfrm>
          <a:off x="20281900" y="594781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45" name="【認定こども園・幼稚園・保育所】&#10;一人当たり面積平均値テキスト">
          <a:extLst>
            <a:ext uri="{FF2B5EF4-FFF2-40B4-BE49-F238E27FC236}">
              <a16:creationId xmlns:a16="http://schemas.microsoft.com/office/drawing/2014/main" id="{E25117C6-CC65-496F-9416-80341023FC2F}"/>
            </a:ext>
          </a:extLst>
        </xdr:cNvPr>
        <xdr:cNvSpPr txBox="1"/>
      </xdr:nvSpPr>
      <xdr:spPr>
        <a:xfrm>
          <a:off x="20393329" y="66944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46" name="フローチャート: 判断 445">
          <a:extLst>
            <a:ext uri="{FF2B5EF4-FFF2-40B4-BE49-F238E27FC236}">
              <a16:creationId xmlns:a16="http://schemas.microsoft.com/office/drawing/2014/main" id="{56328FFD-C139-44D9-B648-AB6C2CB88D31}"/>
            </a:ext>
          </a:extLst>
        </xdr:cNvPr>
        <xdr:cNvSpPr/>
      </xdr:nvSpPr>
      <xdr:spPr>
        <a:xfrm>
          <a:off x="20304429" y="6846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47" name="フローチャート: 判断 446">
          <a:extLst>
            <a:ext uri="{FF2B5EF4-FFF2-40B4-BE49-F238E27FC236}">
              <a16:creationId xmlns:a16="http://schemas.microsoft.com/office/drawing/2014/main" id="{C3AD514F-C7CC-4BC9-BE67-C0B9DEA17B87}"/>
            </a:ext>
          </a:extLst>
        </xdr:cNvPr>
        <xdr:cNvSpPr/>
      </xdr:nvSpPr>
      <xdr:spPr>
        <a:xfrm>
          <a:off x="19544085" y="684309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48" name="フローチャート: 判断 447">
          <a:extLst>
            <a:ext uri="{FF2B5EF4-FFF2-40B4-BE49-F238E27FC236}">
              <a16:creationId xmlns:a16="http://schemas.microsoft.com/office/drawing/2014/main" id="{AFCA5AE4-4926-4813-8791-95A79608686E}"/>
            </a:ext>
          </a:extLst>
        </xdr:cNvPr>
        <xdr:cNvSpPr/>
      </xdr:nvSpPr>
      <xdr:spPr>
        <a:xfrm>
          <a:off x="18717370" y="6877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49" name="フローチャート: 判断 448">
          <a:extLst>
            <a:ext uri="{FF2B5EF4-FFF2-40B4-BE49-F238E27FC236}">
              <a16:creationId xmlns:a16="http://schemas.microsoft.com/office/drawing/2014/main" id="{7CD2C823-FA23-4B96-A5F7-DF458578E65C}"/>
            </a:ext>
          </a:extLst>
        </xdr:cNvPr>
        <xdr:cNvSpPr/>
      </xdr:nvSpPr>
      <xdr:spPr>
        <a:xfrm>
          <a:off x="17906227" y="687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450" name="フローチャート: 判断 449">
          <a:extLst>
            <a:ext uri="{FF2B5EF4-FFF2-40B4-BE49-F238E27FC236}">
              <a16:creationId xmlns:a16="http://schemas.microsoft.com/office/drawing/2014/main" id="{345DDB6F-AAB1-4EB4-8550-98FED76337D2}"/>
            </a:ext>
          </a:extLst>
        </xdr:cNvPr>
        <xdr:cNvSpPr/>
      </xdr:nvSpPr>
      <xdr:spPr>
        <a:xfrm>
          <a:off x="17095083" y="689738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1" name="テキスト ボックス 450">
          <a:extLst>
            <a:ext uri="{FF2B5EF4-FFF2-40B4-BE49-F238E27FC236}">
              <a16:creationId xmlns:a16="http://schemas.microsoft.com/office/drawing/2014/main" id="{5F553CD6-9740-4EBA-93AA-8007EF1D86B0}"/>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2" name="テキスト ボックス 451">
          <a:extLst>
            <a:ext uri="{FF2B5EF4-FFF2-40B4-BE49-F238E27FC236}">
              <a16:creationId xmlns:a16="http://schemas.microsoft.com/office/drawing/2014/main" id="{8E5A6EDC-03C6-4A5B-9094-D5E7460098C0}"/>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3" name="テキスト ボックス 452">
          <a:extLst>
            <a:ext uri="{FF2B5EF4-FFF2-40B4-BE49-F238E27FC236}">
              <a16:creationId xmlns:a16="http://schemas.microsoft.com/office/drawing/2014/main" id="{8AFC3FFD-98AA-488A-859E-F4285AC06556}"/>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4" name="テキスト ボックス 453">
          <a:extLst>
            <a:ext uri="{FF2B5EF4-FFF2-40B4-BE49-F238E27FC236}">
              <a16:creationId xmlns:a16="http://schemas.microsoft.com/office/drawing/2014/main" id="{8FDF0072-4BE7-4537-A6BD-782E9B0C4DB8}"/>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5" name="テキスト ボックス 454">
          <a:extLst>
            <a:ext uri="{FF2B5EF4-FFF2-40B4-BE49-F238E27FC236}">
              <a16:creationId xmlns:a16="http://schemas.microsoft.com/office/drawing/2014/main" id="{342E7106-B712-489E-8590-0FA15A4AECA5}"/>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93408</xdr:rowOff>
    </xdr:from>
    <xdr:to>
      <xdr:col>116</xdr:col>
      <xdr:colOff>114300</xdr:colOff>
      <xdr:row>40</xdr:row>
      <xdr:rowOff>23558</xdr:rowOff>
    </xdr:to>
    <xdr:sp macro="" textlink="">
      <xdr:nvSpPr>
        <xdr:cNvPr id="456" name="楕円 455">
          <a:extLst>
            <a:ext uri="{FF2B5EF4-FFF2-40B4-BE49-F238E27FC236}">
              <a16:creationId xmlns:a16="http://schemas.microsoft.com/office/drawing/2014/main" id="{DB4E1131-3716-46E0-B7A8-87EDAC5D000D}"/>
            </a:ext>
          </a:extLst>
        </xdr:cNvPr>
        <xdr:cNvSpPr/>
      </xdr:nvSpPr>
      <xdr:spPr>
        <a:xfrm>
          <a:off x="20304429" y="690767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71835</xdr:rowOff>
    </xdr:from>
    <xdr:ext cx="469744" cy="259045"/>
    <xdr:sp macro="" textlink="">
      <xdr:nvSpPr>
        <xdr:cNvPr id="457" name="【認定こども園・幼稚園・保育所】&#10;一人当たり面積該当値テキスト">
          <a:extLst>
            <a:ext uri="{FF2B5EF4-FFF2-40B4-BE49-F238E27FC236}">
              <a16:creationId xmlns:a16="http://schemas.microsoft.com/office/drawing/2014/main" id="{F4132CED-177E-4414-B397-692DA602F141}"/>
            </a:ext>
          </a:extLst>
        </xdr:cNvPr>
        <xdr:cNvSpPr txBox="1"/>
      </xdr:nvSpPr>
      <xdr:spPr>
        <a:xfrm>
          <a:off x="20393329" y="688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92837</xdr:rowOff>
    </xdr:from>
    <xdr:to>
      <xdr:col>112</xdr:col>
      <xdr:colOff>38100</xdr:colOff>
      <xdr:row>40</xdr:row>
      <xdr:rowOff>22987</xdr:rowOff>
    </xdr:to>
    <xdr:sp macro="" textlink="">
      <xdr:nvSpPr>
        <xdr:cNvPr id="458" name="楕円 457">
          <a:extLst>
            <a:ext uri="{FF2B5EF4-FFF2-40B4-BE49-F238E27FC236}">
              <a16:creationId xmlns:a16="http://schemas.microsoft.com/office/drawing/2014/main" id="{8471EB1E-94CF-4DE8-A2FA-6C739AB68C61}"/>
            </a:ext>
          </a:extLst>
        </xdr:cNvPr>
        <xdr:cNvSpPr/>
      </xdr:nvSpPr>
      <xdr:spPr>
        <a:xfrm>
          <a:off x="19544085" y="690710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143637</xdr:rowOff>
    </xdr:from>
    <xdr:to>
      <xdr:col>116</xdr:col>
      <xdr:colOff>63500</xdr:colOff>
      <xdr:row>39</xdr:row>
      <xdr:rowOff>144208</xdr:rowOff>
    </xdr:to>
    <xdr:cxnSp macro="">
      <xdr:nvCxnSpPr>
        <xdr:cNvPr id="459" name="直線コネクタ 458">
          <a:extLst>
            <a:ext uri="{FF2B5EF4-FFF2-40B4-BE49-F238E27FC236}">
              <a16:creationId xmlns:a16="http://schemas.microsoft.com/office/drawing/2014/main" id="{2F9F6080-6A1B-498C-82CA-D9958E581FD2}"/>
            </a:ext>
          </a:extLst>
        </xdr:cNvPr>
        <xdr:cNvCxnSpPr/>
      </xdr:nvCxnSpPr>
      <xdr:spPr>
        <a:xfrm>
          <a:off x="19594885" y="6957905"/>
          <a:ext cx="760344"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90551</xdr:rowOff>
    </xdr:from>
    <xdr:to>
      <xdr:col>107</xdr:col>
      <xdr:colOff>101600</xdr:colOff>
      <xdr:row>40</xdr:row>
      <xdr:rowOff>20701</xdr:rowOff>
    </xdr:to>
    <xdr:sp macro="" textlink="">
      <xdr:nvSpPr>
        <xdr:cNvPr id="460" name="楕円 459">
          <a:extLst>
            <a:ext uri="{FF2B5EF4-FFF2-40B4-BE49-F238E27FC236}">
              <a16:creationId xmlns:a16="http://schemas.microsoft.com/office/drawing/2014/main" id="{9696895B-E1CF-4D0E-9FD7-B98FE1EAD5C4}"/>
            </a:ext>
          </a:extLst>
        </xdr:cNvPr>
        <xdr:cNvSpPr/>
      </xdr:nvSpPr>
      <xdr:spPr>
        <a:xfrm>
          <a:off x="18717370" y="690481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141351</xdr:rowOff>
    </xdr:from>
    <xdr:to>
      <xdr:col>111</xdr:col>
      <xdr:colOff>177800</xdr:colOff>
      <xdr:row>39</xdr:row>
      <xdr:rowOff>143637</xdr:rowOff>
    </xdr:to>
    <xdr:cxnSp macro="">
      <xdr:nvCxnSpPr>
        <xdr:cNvPr id="461" name="直線コネクタ 460">
          <a:extLst>
            <a:ext uri="{FF2B5EF4-FFF2-40B4-BE49-F238E27FC236}">
              <a16:creationId xmlns:a16="http://schemas.microsoft.com/office/drawing/2014/main" id="{F0755649-8369-467C-A6B2-1B35B983D4A2}"/>
            </a:ext>
          </a:extLst>
        </xdr:cNvPr>
        <xdr:cNvCxnSpPr/>
      </xdr:nvCxnSpPr>
      <xdr:spPr>
        <a:xfrm>
          <a:off x="18768170" y="6955619"/>
          <a:ext cx="82671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62" name="n_1aveValue【認定こども園・幼稚園・保育所】&#10;一人当たり面積">
          <a:extLst>
            <a:ext uri="{FF2B5EF4-FFF2-40B4-BE49-F238E27FC236}">
              <a16:creationId xmlns:a16="http://schemas.microsoft.com/office/drawing/2014/main" id="{F0A4F994-1B52-4941-8637-0D82C6D5465F}"/>
            </a:ext>
          </a:extLst>
        </xdr:cNvPr>
        <xdr:cNvSpPr txBox="1"/>
      </xdr:nvSpPr>
      <xdr:spPr>
        <a:xfrm>
          <a:off x="19362884" y="6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63" name="n_2aveValue【認定こども園・幼稚園・保育所】&#10;一人当たり面積">
          <a:extLst>
            <a:ext uri="{FF2B5EF4-FFF2-40B4-BE49-F238E27FC236}">
              <a16:creationId xmlns:a16="http://schemas.microsoft.com/office/drawing/2014/main" id="{171F6FC4-1463-478B-990E-5F7B4966B30C}"/>
            </a:ext>
          </a:extLst>
        </xdr:cNvPr>
        <xdr:cNvSpPr txBox="1"/>
      </xdr:nvSpPr>
      <xdr:spPr>
        <a:xfrm>
          <a:off x="18548869" y="664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64" name="n_3aveValue【認定こども園・幼稚園・保育所】&#10;一人当たり面積">
          <a:extLst>
            <a:ext uri="{FF2B5EF4-FFF2-40B4-BE49-F238E27FC236}">
              <a16:creationId xmlns:a16="http://schemas.microsoft.com/office/drawing/2014/main" id="{EE064CD4-6EFF-4863-A53B-FDBCACDB8EC4}"/>
            </a:ext>
          </a:extLst>
        </xdr:cNvPr>
        <xdr:cNvSpPr txBox="1"/>
      </xdr:nvSpPr>
      <xdr:spPr>
        <a:xfrm>
          <a:off x="17737725" y="6650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29798</xdr:rowOff>
    </xdr:from>
    <xdr:ext cx="469744" cy="259045"/>
    <xdr:sp macro="" textlink="">
      <xdr:nvSpPr>
        <xdr:cNvPr id="465" name="n_4aveValue【認定こども園・幼稚園・保育所】&#10;一人当たり面積">
          <a:extLst>
            <a:ext uri="{FF2B5EF4-FFF2-40B4-BE49-F238E27FC236}">
              <a16:creationId xmlns:a16="http://schemas.microsoft.com/office/drawing/2014/main" id="{13611D79-4416-4BAE-A84D-7840690058F8}"/>
            </a:ext>
          </a:extLst>
        </xdr:cNvPr>
        <xdr:cNvSpPr txBox="1"/>
      </xdr:nvSpPr>
      <xdr:spPr>
        <a:xfrm>
          <a:off x="16926582" y="6669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14114</xdr:rowOff>
    </xdr:from>
    <xdr:ext cx="469744" cy="259045"/>
    <xdr:sp macro="" textlink="">
      <xdr:nvSpPr>
        <xdr:cNvPr id="466" name="n_1mainValue【認定こども園・幼稚園・保育所】&#10;一人当たり面積">
          <a:extLst>
            <a:ext uri="{FF2B5EF4-FFF2-40B4-BE49-F238E27FC236}">
              <a16:creationId xmlns:a16="http://schemas.microsoft.com/office/drawing/2014/main" id="{29A14BA7-7C09-42D2-80E3-1518BD25AC34}"/>
            </a:ext>
          </a:extLst>
        </xdr:cNvPr>
        <xdr:cNvSpPr txBox="1"/>
      </xdr:nvSpPr>
      <xdr:spPr>
        <a:xfrm>
          <a:off x="19362884" y="7003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11828</xdr:rowOff>
    </xdr:from>
    <xdr:ext cx="469744" cy="259045"/>
    <xdr:sp macro="" textlink="">
      <xdr:nvSpPr>
        <xdr:cNvPr id="467" name="n_2mainValue【認定こども園・幼稚園・保育所】&#10;一人当たり面積">
          <a:extLst>
            <a:ext uri="{FF2B5EF4-FFF2-40B4-BE49-F238E27FC236}">
              <a16:creationId xmlns:a16="http://schemas.microsoft.com/office/drawing/2014/main" id="{FBF5A464-E962-424C-8487-E6D0095C76A0}"/>
            </a:ext>
          </a:extLst>
        </xdr:cNvPr>
        <xdr:cNvSpPr txBox="1"/>
      </xdr:nvSpPr>
      <xdr:spPr>
        <a:xfrm>
          <a:off x="18548869" y="7001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8" name="正方形/長方形 467">
          <a:extLst>
            <a:ext uri="{FF2B5EF4-FFF2-40B4-BE49-F238E27FC236}">
              <a16:creationId xmlns:a16="http://schemas.microsoft.com/office/drawing/2014/main" id="{38A777E0-3B8A-4AFD-A0AF-B799C38A6713}"/>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9" name="正方形/長方形 468">
          <a:extLst>
            <a:ext uri="{FF2B5EF4-FFF2-40B4-BE49-F238E27FC236}">
              <a16:creationId xmlns:a16="http://schemas.microsoft.com/office/drawing/2014/main" id="{7E39ABF7-2916-49CE-89DD-CB67F447328C}"/>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0" name="正方形/長方形 469">
          <a:extLst>
            <a:ext uri="{FF2B5EF4-FFF2-40B4-BE49-F238E27FC236}">
              <a16:creationId xmlns:a16="http://schemas.microsoft.com/office/drawing/2014/main" id="{5A77889A-ABD3-4B07-88C8-81B4E16E3103}"/>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1" name="正方形/長方形 470">
          <a:extLst>
            <a:ext uri="{FF2B5EF4-FFF2-40B4-BE49-F238E27FC236}">
              <a16:creationId xmlns:a16="http://schemas.microsoft.com/office/drawing/2014/main" id="{B8D670E9-CFDE-4207-AD2D-FD6C69263D80}"/>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2" name="正方形/長方形 471">
          <a:extLst>
            <a:ext uri="{FF2B5EF4-FFF2-40B4-BE49-F238E27FC236}">
              <a16:creationId xmlns:a16="http://schemas.microsoft.com/office/drawing/2014/main" id="{207C6F61-A86A-4CA4-B787-5585478FAD59}"/>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3" name="正方形/長方形 472">
          <a:extLst>
            <a:ext uri="{FF2B5EF4-FFF2-40B4-BE49-F238E27FC236}">
              <a16:creationId xmlns:a16="http://schemas.microsoft.com/office/drawing/2014/main" id="{8ED04629-F834-4C43-906A-001BD3CEF770}"/>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4" name="正方形/長方形 473">
          <a:extLst>
            <a:ext uri="{FF2B5EF4-FFF2-40B4-BE49-F238E27FC236}">
              <a16:creationId xmlns:a16="http://schemas.microsoft.com/office/drawing/2014/main" id="{0F8DC830-0746-421D-A691-4F022477F716}"/>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5" name="正方形/長方形 474">
          <a:extLst>
            <a:ext uri="{FF2B5EF4-FFF2-40B4-BE49-F238E27FC236}">
              <a16:creationId xmlns:a16="http://schemas.microsoft.com/office/drawing/2014/main" id="{F106E55B-EA67-454E-9037-B60053F18B58}"/>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6" name="テキスト ボックス 475">
          <a:extLst>
            <a:ext uri="{FF2B5EF4-FFF2-40B4-BE49-F238E27FC236}">
              <a16:creationId xmlns:a16="http://schemas.microsoft.com/office/drawing/2014/main" id="{AB90E63F-6E78-4DBD-A003-64C11931FDC3}"/>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7" name="直線コネクタ 476">
          <a:extLst>
            <a:ext uri="{FF2B5EF4-FFF2-40B4-BE49-F238E27FC236}">
              <a16:creationId xmlns:a16="http://schemas.microsoft.com/office/drawing/2014/main" id="{CCFE33F6-AD62-406D-9788-0C49F24C53AD}"/>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78" name="テキスト ボックス 477">
          <a:extLst>
            <a:ext uri="{FF2B5EF4-FFF2-40B4-BE49-F238E27FC236}">
              <a16:creationId xmlns:a16="http://schemas.microsoft.com/office/drawing/2014/main" id="{C6AEEDA7-6B0D-4B65-AC57-69548513CBD0}"/>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79" name="直線コネクタ 478">
          <a:extLst>
            <a:ext uri="{FF2B5EF4-FFF2-40B4-BE49-F238E27FC236}">
              <a16:creationId xmlns:a16="http://schemas.microsoft.com/office/drawing/2014/main" id="{0945F5C9-E72B-41B2-9D2C-0F0C09E085B4}"/>
            </a:ext>
          </a:extLst>
        </xdr:cNvPr>
        <xdr:cNvCxnSpPr/>
      </xdr:nvCxnSpPr>
      <xdr:spPr>
        <a:xfrm>
          <a:off x="11433865" y="1131811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0AA441FA-9F38-46A2-B7C6-AFF109BA07C2}"/>
            </a:ext>
          </a:extLst>
        </xdr:cNvPr>
        <xdr:cNvSpPr txBox="1"/>
      </xdr:nvSpPr>
      <xdr:spPr>
        <a:xfrm>
          <a:off x="1101340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81" name="直線コネクタ 480">
          <a:extLst>
            <a:ext uri="{FF2B5EF4-FFF2-40B4-BE49-F238E27FC236}">
              <a16:creationId xmlns:a16="http://schemas.microsoft.com/office/drawing/2014/main" id="{242E0843-66AF-40CE-8992-6F4CA9CF9EB0}"/>
            </a:ext>
          </a:extLst>
        </xdr:cNvPr>
        <xdr:cNvCxnSpPr/>
      </xdr:nvCxnSpPr>
      <xdr:spPr>
        <a:xfrm>
          <a:off x="11433865" y="109845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2" name="テキスト ボックス 481">
          <a:extLst>
            <a:ext uri="{FF2B5EF4-FFF2-40B4-BE49-F238E27FC236}">
              <a16:creationId xmlns:a16="http://schemas.microsoft.com/office/drawing/2014/main" id="{25F8CABC-76AC-4958-B4EF-F1DE402CFA22}"/>
            </a:ext>
          </a:extLst>
        </xdr:cNvPr>
        <xdr:cNvSpPr txBox="1"/>
      </xdr:nvSpPr>
      <xdr:spPr>
        <a:xfrm>
          <a:off x="11061949" y="108423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3" name="直線コネクタ 482">
          <a:extLst>
            <a:ext uri="{FF2B5EF4-FFF2-40B4-BE49-F238E27FC236}">
              <a16:creationId xmlns:a16="http://schemas.microsoft.com/office/drawing/2014/main" id="{F9315EDA-BADE-4F87-ADDD-56AD72A46751}"/>
            </a:ext>
          </a:extLst>
        </xdr:cNvPr>
        <xdr:cNvCxnSpPr/>
      </xdr:nvCxnSpPr>
      <xdr:spPr>
        <a:xfrm>
          <a:off x="11433865" y="1065105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4" name="テキスト ボックス 483">
          <a:extLst>
            <a:ext uri="{FF2B5EF4-FFF2-40B4-BE49-F238E27FC236}">
              <a16:creationId xmlns:a16="http://schemas.microsoft.com/office/drawing/2014/main" id="{AE8A37DA-0DA2-4A1F-9BA1-EDB9C833173D}"/>
            </a:ext>
          </a:extLst>
        </xdr:cNvPr>
        <xdr:cNvSpPr txBox="1"/>
      </xdr:nvSpPr>
      <xdr:spPr>
        <a:xfrm>
          <a:off x="11061949" y="105088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85" name="直線コネクタ 484">
          <a:extLst>
            <a:ext uri="{FF2B5EF4-FFF2-40B4-BE49-F238E27FC236}">
              <a16:creationId xmlns:a16="http://schemas.microsoft.com/office/drawing/2014/main" id="{58D85F14-3798-4435-AD63-B1C51364239F}"/>
            </a:ext>
          </a:extLst>
        </xdr:cNvPr>
        <xdr:cNvCxnSpPr/>
      </xdr:nvCxnSpPr>
      <xdr:spPr>
        <a:xfrm>
          <a:off x="11433865" y="1032100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86" name="テキスト ボックス 485">
          <a:extLst>
            <a:ext uri="{FF2B5EF4-FFF2-40B4-BE49-F238E27FC236}">
              <a16:creationId xmlns:a16="http://schemas.microsoft.com/office/drawing/2014/main" id="{9DCA23A0-EB63-4F98-80BD-115AF68D94F8}"/>
            </a:ext>
          </a:extLst>
        </xdr:cNvPr>
        <xdr:cNvSpPr txBox="1"/>
      </xdr:nvSpPr>
      <xdr:spPr>
        <a:xfrm>
          <a:off x="11061949" y="101753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7" name="直線コネクタ 486">
          <a:extLst>
            <a:ext uri="{FF2B5EF4-FFF2-40B4-BE49-F238E27FC236}">
              <a16:creationId xmlns:a16="http://schemas.microsoft.com/office/drawing/2014/main" id="{3DA3E9E6-C83C-4E8C-99BC-8F9500761B4E}"/>
            </a:ext>
          </a:extLst>
        </xdr:cNvPr>
        <xdr:cNvCxnSpPr/>
      </xdr:nvCxnSpPr>
      <xdr:spPr>
        <a:xfrm>
          <a:off x="11433865" y="99874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8" name="テキスト ボックス 487">
          <a:extLst>
            <a:ext uri="{FF2B5EF4-FFF2-40B4-BE49-F238E27FC236}">
              <a16:creationId xmlns:a16="http://schemas.microsoft.com/office/drawing/2014/main" id="{1D148632-CFC4-4DEC-9FF6-52DAC48F49E6}"/>
            </a:ext>
          </a:extLst>
        </xdr:cNvPr>
        <xdr:cNvSpPr txBox="1"/>
      </xdr:nvSpPr>
      <xdr:spPr>
        <a:xfrm>
          <a:off x="11061949" y="9841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9" name="直線コネクタ 488">
          <a:extLst>
            <a:ext uri="{FF2B5EF4-FFF2-40B4-BE49-F238E27FC236}">
              <a16:creationId xmlns:a16="http://schemas.microsoft.com/office/drawing/2014/main" id="{375231E7-19B1-4C50-A9C0-D14387CAAEED}"/>
            </a:ext>
          </a:extLst>
        </xdr:cNvPr>
        <xdr:cNvCxnSpPr/>
      </xdr:nvCxnSpPr>
      <xdr:spPr>
        <a:xfrm>
          <a:off x="11433865" y="965394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90" name="テキスト ボックス 489">
          <a:extLst>
            <a:ext uri="{FF2B5EF4-FFF2-40B4-BE49-F238E27FC236}">
              <a16:creationId xmlns:a16="http://schemas.microsoft.com/office/drawing/2014/main" id="{9D3DD856-733D-4EA3-9B43-470293C58420}"/>
            </a:ext>
          </a:extLst>
        </xdr:cNvPr>
        <xdr:cNvSpPr txBox="1"/>
      </xdr:nvSpPr>
      <xdr:spPr>
        <a:xfrm>
          <a:off x="11126069" y="95082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1" name="直線コネクタ 490">
          <a:extLst>
            <a:ext uri="{FF2B5EF4-FFF2-40B4-BE49-F238E27FC236}">
              <a16:creationId xmlns:a16="http://schemas.microsoft.com/office/drawing/2014/main" id="{DA74045E-9A73-452A-AC0F-1A6160025E68}"/>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2" name="【学校施設】&#10;有形固定資産減価償却率グラフ枠">
          <a:extLst>
            <a:ext uri="{FF2B5EF4-FFF2-40B4-BE49-F238E27FC236}">
              <a16:creationId xmlns:a16="http://schemas.microsoft.com/office/drawing/2014/main" id="{BF4C9268-65F4-488F-A758-A9D82A1A053D}"/>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493" name="直線コネクタ 492">
          <a:extLst>
            <a:ext uri="{FF2B5EF4-FFF2-40B4-BE49-F238E27FC236}">
              <a16:creationId xmlns:a16="http://schemas.microsoft.com/office/drawing/2014/main" id="{B0EEAB45-E36F-44B0-83FA-A17B69C4537C}"/>
            </a:ext>
          </a:extLst>
        </xdr:cNvPr>
        <xdr:cNvCxnSpPr/>
      </xdr:nvCxnSpPr>
      <xdr:spPr>
        <a:xfrm flipV="1">
          <a:off x="14995303" y="9872965"/>
          <a:ext cx="0" cy="1445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94" name="【学校施設】&#10;有形固定資産減価償却率最小値テキスト">
          <a:extLst>
            <a:ext uri="{FF2B5EF4-FFF2-40B4-BE49-F238E27FC236}">
              <a16:creationId xmlns:a16="http://schemas.microsoft.com/office/drawing/2014/main" id="{23AFD87F-2B66-40E6-8D7A-B5607217B6E0}"/>
            </a:ext>
          </a:extLst>
        </xdr:cNvPr>
        <xdr:cNvSpPr txBox="1"/>
      </xdr:nvSpPr>
      <xdr:spPr>
        <a:xfrm>
          <a:off x="15034039" y="11321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95" name="直線コネクタ 494">
          <a:extLst>
            <a:ext uri="{FF2B5EF4-FFF2-40B4-BE49-F238E27FC236}">
              <a16:creationId xmlns:a16="http://schemas.microsoft.com/office/drawing/2014/main" id="{CF543749-AEC9-4AB9-B5BB-E2F467946C65}"/>
            </a:ext>
          </a:extLst>
        </xdr:cNvPr>
        <xdr:cNvCxnSpPr/>
      </xdr:nvCxnSpPr>
      <xdr:spPr>
        <a:xfrm>
          <a:off x="14907039" y="1131811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496" name="【学校施設】&#10;有形固定資産減価償却率最大値テキスト">
          <a:extLst>
            <a:ext uri="{FF2B5EF4-FFF2-40B4-BE49-F238E27FC236}">
              <a16:creationId xmlns:a16="http://schemas.microsoft.com/office/drawing/2014/main" id="{238B760A-2A41-4C44-B212-812E1E6AC1AB}"/>
            </a:ext>
          </a:extLst>
        </xdr:cNvPr>
        <xdr:cNvSpPr txBox="1"/>
      </xdr:nvSpPr>
      <xdr:spPr>
        <a:xfrm>
          <a:off x="15034039" y="964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497" name="直線コネクタ 496">
          <a:extLst>
            <a:ext uri="{FF2B5EF4-FFF2-40B4-BE49-F238E27FC236}">
              <a16:creationId xmlns:a16="http://schemas.microsoft.com/office/drawing/2014/main" id="{837C71BD-E191-4445-ADF6-A3F2E34E5225}"/>
            </a:ext>
          </a:extLst>
        </xdr:cNvPr>
        <xdr:cNvCxnSpPr/>
      </xdr:nvCxnSpPr>
      <xdr:spPr>
        <a:xfrm>
          <a:off x="14907039" y="987296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498" name="【学校施設】&#10;有形固定資産減価償却率平均値テキスト">
          <a:extLst>
            <a:ext uri="{FF2B5EF4-FFF2-40B4-BE49-F238E27FC236}">
              <a16:creationId xmlns:a16="http://schemas.microsoft.com/office/drawing/2014/main" id="{8792B7AA-D5EC-44DD-92ED-2933396F0199}"/>
            </a:ext>
          </a:extLst>
        </xdr:cNvPr>
        <xdr:cNvSpPr txBox="1"/>
      </xdr:nvSpPr>
      <xdr:spPr>
        <a:xfrm>
          <a:off x="15034039" y="105055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499" name="フローチャート: 判断 498">
          <a:extLst>
            <a:ext uri="{FF2B5EF4-FFF2-40B4-BE49-F238E27FC236}">
              <a16:creationId xmlns:a16="http://schemas.microsoft.com/office/drawing/2014/main" id="{A4B76548-2D75-4319-B0DD-0A96B4344573}"/>
            </a:ext>
          </a:extLst>
        </xdr:cNvPr>
        <xdr:cNvSpPr/>
      </xdr:nvSpPr>
      <xdr:spPr>
        <a:xfrm>
          <a:off x="14945139" y="106541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00" name="フローチャート: 判断 499">
          <a:extLst>
            <a:ext uri="{FF2B5EF4-FFF2-40B4-BE49-F238E27FC236}">
              <a16:creationId xmlns:a16="http://schemas.microsoft.com/office/drawing/2014/main" id="{8AA299CC-AD45-4466-BBF5-FD73B9BB841A}"/>
            </a:ext>
          </a:extLst>
        </xdr:cNvPr>
        <xdr:cNvSpPr/>
      </xdr:nvSpPr>
      <xdr:spPr>
        <a:xfrm>
          <a:off x="14169224" y="1064924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01" name="フローチャート: 判断 500">
          <a:extLst>
            <a:ext uri="{FF2B5EF4-FFF2-40B4-BE49-F238E27FC236}">
              <a16:creationId xmlns:a16="http://schemas.microsoft.com/office/drawing/2014/main" id="{523CC2C9-5E59-46B0-B7E7-12F20BA68341}"/>
            </a:ext>
          </a:extLst>
        </xdr:cNvPr>
        <xdr:cNvSpPr/>
      </xdr:nvSpPr>
      <xdr:spPr>
        <a:xfrm>
          <a:off x="13358081" y="106541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02" name="フローチャート: 判断 501">
          <a:extLst>
            <a:ext uri="{FF2B5EF4-FFF2-40B4-BE49-F238E27FC236}">
              <a16:creationId xmlns:a16="http://schemas.microsoft.com/office/drawing/2014/main" id="{EDDFD274-6609-4836-AFC1-427A0874EFC3}"/>
            </a:ext>
          </a:extLst>
        </xdr:cNvPr>
        <xdr:cNvSpPr/>
      </xdr:nvSpPr>
      <xdr:spPr>
        <a:xfrm>
          <a:off x="12546937" y="10614951"/>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03" name="フローチャート: 判断 502">
          <a:extLst>
            <a:ext uri="{FF2B5EF4-FFF2-40B4-BE49-F238E27FC236}">
              <a16:creationId xmlns:a16="http://schemas.microsoft.com/office/drawing/2014/main" id="{41689D2E-29EA-402A-97DC-EEE8ED779730}"/>
            </a:ext>
          </a:extLst>
        </xdr:cNvPr>
        <xdr:cNvSpPr/>
      </xdr:nvSpPr>
      <xdr:spPr>
        <a:xfrm>
          <a:off x="11720223" y="1059535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4902A860-DF5F-4011-B8BD-25DAAE077165}"/>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3AE77476-8A1F-4CD9-909F-8A985F6845C6}"/>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F5CD188E-BA10-44A7-BF90-89083324183D}"/>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4ED6D2C9-FB6E-464B-8148-E255D2C35492}"/>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9E2550C9-B4C7-46AB-84BB-2E94C137F5AE}"/>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141877</xdr:rowOff>
    </xdr:from>
    <xdr:to>
      <xdr:col>85</xdr:col>
      <xdr:colOff>177800</xdr:colOff>
      <xdr:row>63</xdr:row>
      <xdr:rowOff>72027</xdr:rowOff>
    </xdr:to>
    <xdr:sp macro="" textlink="">
      <xdr:nvSpPr>
        <xdr:cNvPr id="509" name="楕円 508">
          <a:extLst>
            <a:ext uri="{FF2B5EF4-FFF2-40B4-BE49-F238E27FC236}">
              <a16:creationId xmlns:a16="http://schemas.microsoft.com/office/drawing/2014/main" id="{9628DEA9-8D48-4C14-92C3-BD556AA1E1FE}"/>
            </a:ext>
          </a:extLst>
        </xdr:cNvPr>
        <xdr:cNvSpPr/>
      </xdr:nvSpPr>
      <xdr:spPr>
        <a:xfrm>
          <a:off x="14945139" y="1097950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120304</xdr:rowOff>
    </xdr:from>
    <xdr:ext cx="405111" cy="259045"/>
    <xdr:sp macro="" textlink="">
      <xdr:nvSpPr>
        <xdr:cNvPr id="510" name="【学校施設】&#10;有形固定資産減価償却率該当値テキスト">
          <a:extLst>
            <a:ext uri="{FF2B5EF4-FFF2-40B4-BE49-F238E27FC236}">
              <a16:creationId xmlns:a16="http://schemas.microsoft.com/office/drawing/2014/main" id="{B5FAA301-F680-402B-A082-673C79E86ED5}"/>
            </a:ext>
          </a:extLst>
        </xdr:cNvPr>
        <xdr:cNvSpPr txBox="1"/>
      </xdr:nvSpPr>
      <xdr:spPr>
        <a:xfrm>
          <a:off x="15034039" y="1095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78196</xdr:rowOff>
    </xdr:from>
    <xdr:to>
      <xdr:col>81</xdr:col>
      <xdr:colOff>101600</xdr:colOff>
      <xdr:row>64</xdr:row>
      <xdr:rowOff>8346</xdr:rowOff>
    </xdr:to>
    <xdr:sp macro="" textlink="">
      <xdr:nvSpPr>
        <xdr:cNvPr id="511" name="楕円 510">
          <a:extLst>
            <a:ext uri="{FF2B5EF4-FFF2-40B4-BE49-F238E27FC236}">
              <a16:creationId xmlns:a16="http://schemas.microsoft.com/office/drawing/2014/main" id="{AB372CD8-62FF-42A4-993E-08F689CC17D4}"/>
            </a:ext>
          </a:extLst>
        </xdr:cNvPr>
        <xdr:cNvSpPr/>
      </xdr:nvSpPr>
      <xdr:spPr>
        <a:xfrm>
          <a:off x="14169224" y="11090753"/>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21227</xdr:rowOff>
    </xdr:from>
    <xdr:to>
      <xdr:col>85</xdr:col>
      <xdr:colOff>127000</xdr:colOff>
      <xdr:row>63</xdr:row>
      <xdr:rowOff>128996</xdr:rowOff>
    </xdr:to>
    <xdr:cxnSp macro="">
      <xdr:nvCxnSpPr>
        <xdr:cNvPr id="512" name="直線コネクタ 511">
          <a:extLst>
            <a:ext uri="{FF2B5EF4-FFF2-40B4-BE49-F238E27FC236}">
              <a16:creationId xmlns:a16="http://schemas.microsoft.com/office/drawing/2014/main" id="{D057B090-616F-4340-95FC-D694AF08562F}"/>
            </a:ext>
          </a:extLst>
        </xdr:cNvPr>
        <xdr:cNvCxnSpPr/>
      </xdr:nvCxnSpPr>
      <xdr:spPr>
        <a:xfrm flipV="1">
          <a:off x="14220024" y="11033784"/>
          <a:ext cx="775915"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92891</xdr:rowOff>
    </xdr:from>
    <xdr:to>
      <xdr:col>76</xdr:col>
      <xdr:colOff>165100</xdr:colOff>
      <xdr:row>63</xdr:row>
      <xdr:rowOff>23041</xdr:rowOff>
    </xdr:to>
    <xdr:sp macro="" textlink="">
      <xdr:nvSpPr>
        <xdr:cNvPr id="513" name="楕円 512">
          <a:extLst>
            <a:ext uri="{FF2B5EF4-FFF2-40B4-BE49-F238E27FC236}">
              <a16:creationId xmlns:a16="http://schemas.microsoft.com/office/drawing/2014/main" id="{8A9C5041-D95E-44B2-9EEE-22CEA6749EAC}"/>
            </a:ext>
          </a:extLst>
        </xdr:cNvPr>
        <xdr:cNvSpPr/>
      </xdr:nvSpPr>
      <xdr:spPr>
        <a:xfrm>
          <a:off x="13358081" y="1093051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143691</xdr:rowOff>
    </xdr:from>
    <xdr:to>
      <xdr:col>81</xdr:col>
      <xdr:colOff>50800</xdr:colOff>
      <xdr:row>63</xdr:row>
      <xdr:rowOff>128996</xdr:rowOff>
    </xdr:to>
    <xdr:cxnSp macro="">
      <xdr:nvCxnSpPr>
        <xdr:cNvPr id="514" name="直線コネクタ 513">
          <a:extLst>
            <a:ext uri="{FF2B5EF4-FFF2-40B4-BE49-F238E27FC236}">
              <a16:creationId xmlns:a16="http://schemas.microsoft.com/office/drawing/2014/main" id="{0B2F2079-F328-4D04-805D-334BDC6C0208}"/>
            </a:ext>
          </a:extLst>
        </xdr:cNvPr>
        <xdr:cNvCxnSpPr/>
      </xdr:nvCxnSpPr>
      <xdr:spPr>
        <a:xfrm>
          <a:off x="13408881" y="10981319"/>
          <a:ext cx="811143" cy="16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86360</xdr:rowOff>
    </xdr:from>
    <xdr:to>
      <xdr:col>67</xdr:col>
      <xdr:colOff>101600</xdr:colOff>
      <xdr:row>63</xdr:row>
      <xdr:rowOff>16510</xdr:rowOff>
    </xdr:to>
    <xdr:sp macro="" textlink="">
      <xdr:nvSpPr>
        <xdr:cNvPr id="515" name="楕円 514">
          <a:extLst>
            <a:ext uri="{FF2B5EF4-FFF2-40B4-BE49-F238E27FC236}">
              <a16:creationId xmlns:a16="http://schemas.microsoft.com/office/drawing/2014/main" id="{C5E452F5-E621-4453-83B6-3ADB177FB130}"/>
            </a:ext>
          </a:extLst>
        </xdr:cNvPr>
        <xdr:cNvSpPr/>
      </xdr:nvSpPr>
      <xdr:spPr>
        <a:xfrm>
          <a:off x="11720223" y="1092398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108149</xdr:rowOff>
    </xdr:from>
    <xdr:ext cx="405111" cy="259045"/>
    <xdr:sp macro="" textlink="">
      <xdr:nvSpPr>
        <xdr:cNvPr id="516" name="n_1aveValue【学校施設】&#10;有形固定資産減価償却率">
          <a:extLst>
            <a:ext uri="{FF2B5EF4-FFF2-40B4-BE49-F238E27FC236}">
              <a16:creationId xmlns:a16="http://schemas.microsoft.com/office/drawing/2014/main" id="{122F2AA0-93B4-46F6-B8EC-4C6A5037C655}"/>
            </a:ext>
          </a:extLst>
        </xdr:cNvPr>
        <xdr:cNvSpPr txBox="1"/>
      </xdr:nvSpPr>
      <xdr:spPr>
        <a:xfrm>
          <a:off x="14020340" y="1042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17" name="n_2aveValue【学校施設】&#10;有形固定資産減価償却率">
          <a:extLst>
            <a:ext uri="{FF2B5EF4-FFF2-40B4-BE49-F238E27FC236}">
              <a16:creationId xmlns:a16="http://schemas.microsoft.com/office/drawing/2014/main" id="{21BEF6A5-C206-4E82-B0BC-47C4E4D6D94A}"/>
            </a:ext>
          </a:extLst>
        </xdr:cNvPr>
        <xdr:cNvSpPr txBox="1"/>
      </xdr:nvSpPr>
      <xdr:spPr>
        <a:xfrm>
          <a:off x="13221896" y="10425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18" name="n_3aveValue【学校施設】&#10;有形固定資産減価償却率">
          <a:extLst>
            <a:ext uri="{FF2B5EF4-FFF2-40B4-BE49-F238E27FC236}">
              <a16:creationId xmlns:a16="http://schemas.microsoft.com/office/drawing/2014/main" id="{96D4A537-481D-41A7-92FE-E13A8163AE79}"/>
            </a:ext>
          </a:extLst>
        </xdr:cNvPr>
        <xdr:cNvSpPr txBox="1"/>
      </xdr:nvSpPr>
      <xdr:spPr>
        <a:xfrm>
          <a:off x="12410753" y="10386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519" name="n_4aveValue【学校施設】&#10;有形固定資産減価償却率">
          <a:extLst>
            <a:ext uri="{FF2B5EF4-FFF2-40B4-BE49-F238E27FC236}">
              <a16:creationId xmlns:a16="http://schemas.microsoft.com/office/drawing/2014/main" id="{18BD810C-B5AD-4892-BF88-ACF97287620D}"/>
            </a:ext>
          </a:extLst>
        </xdr:cNvPr>
        <xdr:cNvSpPr txBox="1"/>
      </xdr:nvSpPr>
      <xdr:spPr>
        <a:xfrm>
          <a:off x="11584038" y="10367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170923</xdr:rowOff>
    </xdr:from>
    <xdr:ext cx="405111" cy="259045"/>
    <xdr:sp macro="" textlink="">
      <xdr:nvSpPr>
        <xdr:cNvPr id="520" name="n_1mainValue【学校施設】&#10;有形固定資産減価償却率">
          <a:extLst>
            <a:ext uri="{FF2B5EF4-FFF2-40B4-BE49-F238E27FC236}">
              <a16:creationId xmlns:a16="http://schemas.microsoft.com/office/drawing/2014/main" id="{B3AD9B0B-4943-4416-9197-9FA7F66530C4}"/>
            </a:ext>
          </a:extLst>
        </xdr:cNvPr>
        <xdr:cNvSpPr txBox="1"/>
      </xdr:nvSpPr>
      <xdr:spPr>
        <a:xfrm>
          <a:off x="14020340" y="1118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14168</xdr:rowOff>
    </xdr:from>
    <xdr:ext cx="405111" cy="259045"/>
    <xdr:sp macro="" textlink="">
      <xdr:nvSpPr>
        <xdr:cNvPr id="521" name="n_2mainValue【学校施設】&#10;有形固定資産減価償却率">
          <a:extLst>
            <a:ext uri="{FF2B5EF4-FFF2-40B4-BE49-F238E27FC236}">
              <a16:creationId xmlns:a16="http://schemas.microsoft.com/office/drawing/2014/main" id="{5FD99CFC-1E3E-4250-A4BA-D09EA50AC857}"/>
            </a:ext>
          </a:extLst>
        </xdr:cNvPr>
        <xdr:cNvSpPr txBox="1"/>
      </xdr:nvSpPr>
      <xdr:spPr>
        <a:xfrm>
          <a:off x="13221896" y="11026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7637</xdr:rowOff>
    </xdr:from>
    <xdr:ext cx="405111" cy="259045"/>
    <xdr:sp macro="" textlink="">
      <xdr:nvSpPr>
        <xdr:cNvPr id="522" name="n_4mainValue【学校施設】&#10;有形固定資産減価償却率">
          <a:extLst>
            <a:ext uri="{FF2B5EF4-FFF2-40B4-BE49-F238E27FC236}">
              <a16:creationId xmlns:a16="http://schemas.microsoft.com/office/drawing/2014/main" id="{3070F147-10AA-4555-83AA-DC5DADEB912A}"/>
            </a:ext>
          </a:extLst>
        </xdr:cNvPr>
        <xdr:cNvSpPr txBox="1"/>
      </xdr:nvSpPr>
      <xdr:spPr>
        <a:xfrm>
          <a:off x="11584038" y="1102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3" name="正方形/長方形 522">
          <a:extLst>
            <a:ext uri="{FF2B5EF4-FFF2-40B4-BE49-F238E27FC236}">
              <a16:creationId xmlns:a16="http://schemas.microsoft.com/office/drawing/2014/main" id="{2EA7EEF4-1740-4891-9C76-0A40D5F9660C}"/>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4" name="正方形/長方形 523">
          <a:extLst>
            <a:ext uri="{FF2B5EF4-FFF2-40B4-BE49-F238E27FC236}">
              <a16:creationId xmlns:a16="http://schemas.microsoft.com/office/drawing/2014/main" id="{D2AFA42D-AED5-49BB-AB1B-5F37BC639F1D}"/>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5" name="正方形/長方形 524">
          <a:extLst>
            <a:ext uri="{FF2B5EF4-FFF2-40B4-BE49-F238E27FC236}">
              <a16:creationId xmlns:a16="http://schemas.microsoft.com/office/drawing/2014/main" id="{EFCF8D57-C465-4EB3-B5D4-49BFC9A4FA45}"/>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6" name="正方形/長方形 525">
          <a:extLst>
            <a:ext uri="{FF2B5EF4-FFF2-40B4-BE49-F238E27FC236}">
              <a16:creationId xmlns:a16="http://schemas.microsoft.com/office/drawing/2014/main" id="{3A456D64-14EB-4B6C-BCFF-BA940A9974D2}"/>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7" name="正方形/長方形 526">
          <a:extLst>
            <a:ext uri="{FF2B5EF4-FFF2-40B4-BE49-F238E27FC236}">
              <a16:creationId xmlns:a16="http://schemas.microsoft.com/office/drawing/2014/main" id="{F0946D6E-BB0B-40A4-BD8A-9069CA0F142F}"/>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8" name="正方形/長方形 527">
          <a:extLst>
            <a:ext uri="{FF2B5EF4-FFF2-40B4-BE49-F238E27FC236}">
              <a16:creationId xmlns:a16="http://schemas.microsoft.com/office/drawing/2014/main" id="{B39E8C03-047E-429A-84DC-6A80AE14A04F}"/>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9" name="正方形/長方形 528">
          <a:extLst>
            <a:ext uri="{FF2B5EF4-FFF2-40B4-BE49-F238E27FC236}">
              <a16:creationId xmlns:a16="http://schemas.microsoft.com/office/drawing/2014/main" id="{E4B4815C-13D0-43A3-909E-E55D56DFA86E}"/>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0" name="正方形/長方形 529">
          <a:extLst>
            <a:ext uri="{FF2B5EF4-FFF2-40B4-BE49-F238E27FC236}">
              <a16:creationId xmlns:a16="http://schemas.microsoft.com/office/drawing/2014/main" id="{A2E5DA9B-BCEE-4E90-B8D7-2655A96D7479}"/>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1" name="テキスト ボックス 530">
          <a:extLst>
            <a:ext uri="{FF2B5EF4-FFF2-40B4-BE49-F238E27FC236}">
              <a16:creationId xmlns:a16="http://schemas.microsoft.com/office/drawing/2014/main" id="{28F80D4F-EE91-46F4-ACE0-A3E5C5C38442}"/>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2" name="直線コネクタ 531">
          <a:extLst>
            <a:ext uri="{FF2B5EF4-FFF2-40B4-BE49-F238E27FC236}">
              <a16:creationId xmlns:a16="http://schemas.microsoft.com/office/drawing/2014/main" id="{7A2E85AF-E86E-45ED-B134-4EB99F80DBED}"/>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33" name="直線コネクタ 532">
          <a:extLst>
            <a:ext uri="{FF2B5EF4-FFF2-40B4-BE49-F238E27FC236}">
              <a16:creationId xmlns:a16="http://schemas.microsoft.com/office/drawing/2014/main" id="{567763F1-5A95-464B-ACF4-67FB0737BA6D}"/>
            </a:ext>
          </a:extLst>
        </xdr:cNvPr>
        <xdr:cNvCxnSpPr/>
      </xdr:nvCxnSpPr>
      <xdr:spPr>
        <a:xfrm>
          <a:off x="16793155" y="110697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34" name="テキスト ボックス 533">
          <a:extLst>
            <a:ext uri="{FF2B5EF4-FFF2-40B4-BE49-F238E27FC236}">
              <a16:creationId xmlns:a16="http://schemas.microsoft.com/office/drawing/2014/main" id="{AE2798D5-95AA-49DF-9D19-31CDF34E5B94}"/>
            </a:ext>
          </a:extLst>
        </xdr:cNvPr>
        <xdr:cNvSpPr txBox="1"/>
      </xdr:nvSpPr>
      <xdr:spPr>
        <a:xfrm>
          <a:off x="16372690" y="109240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5" name="直線コネクタ 534">
          <a:extLst>
            <a:ext uri="{FF2B5EF4-FFF2-40B4-BE49-F238E27FC236}">
              <a16:creationId xmlns:a16="http://schemas.microsoft.com/office/drawing/2014/main" id="{5994A72B-CA73-4E55-A85F-2D573FEA2F51}"/>
            </a:ext>
          </a:extLst>
        </xdr:cNvPr>
        <xdr:cNvCxnSpPr/>
      </xdr:nvCxnSpPr>
      <xdr:spPr>
        <a:xfrm>
          <a:off x="16793155" y="1048777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36" name="テキスト ボックス 535">
          <a:extLst>
            <a:ext uri="{FF2B5EF4-FFF2-40B4-BE49-F238E27FC236}">
              <a16:creationId xmlns:a16="http://schemas.microsoft.com/office/drawing/2014/main" id="{55B33426-AEB3-43A0-80D0-8E79180E35E5}"/>
            </a:ext>
          </a:extLst>
        </xdr:cNvPr>
        <xdr:cNvSpPr txBox="1"/>
      </xdr:nvSpPr>
      <xdr:spPr>
        <a:xfrm>
          <a:off x="16308570" y="1034206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37" name="直線コネクタ 536">
          <a:extLst>
            <a:ext uri="{FF2B5EF4-FFF2-40B4-BE49-F238E27FC236}">
              <a16:creationId xmlns:a16="http://schemas.microsoft.com/office/drawing/2014/main" id="{EF5E71B1-2036-41F6-9441-DD2BB0B83149}"/>
            </a:ext>
          </a:extLst>
        </xdr:cNvPr>
        <xdr:cNvCxnSpPr/>
      </xdr:nvCxnSpPr>
      <xdr:spPr>
        <a:xfrm>
          <a:off x="16793155" y="99023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38" name="テキスト ボックス 537">
          <a:extLst>
            <a:ext uri="{FF2B5EF4-FFF2-40B4-BE49-F238E27FC236}">
              <a16:creationId xmlns:a16="http://schemas.microsoft.com/office/drawing/2014/main" id="{40B5E73E-A973-4D91-BFFA-BE077D60E612}"/>
            </a:ext>
          </a:extLst>
        </xdr:cNvPr>
        <xdr:cNvSpPr txBox="1"/>
      </xdr:nvSpPr>
      <xdr:spPr>
        <a:xfrm>
          <a:off x="16308570" y="975665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9" name="直線コネクタ 538">
          <a:extLst>
            <a:ext uri="{FF2B5EF4-FFF2-40B4-BE49-F238E27FC236}">
              <a16:creationId xmlns:a16="http://schemas.microsoft.com/office/drawing/2014/main" id="{D3907B52-897B-451D-8B0D-743F3E1B0AC2}"/>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40" name="テキスト ボックス 539">
          <a:extLst>
            <a:ext uri="{FF2B5EF4-FFF2-40B4-BE49-F238E27FC236}">
              <a16:creationId xmlns:a16="http://schemas.microsoft.com/office/drawing/2014/main" id="{B9166FA8-BF0E-4335-ACC0-904EAF318468}"/>
            </a:ext>
          </a:extLst>
        </xdr:cNvPr>
        <xdr:cNvSpPr txBox="1"/>
      </xdr:nvSpPr>
      <xdr:spPr>
        <a:xfrm>
          <a:off x="16308570" y="917471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1" name="【学校施設】&#10;一人当たり面積グラフ枠">
          <a:extLst>
            <a:ext uri="{FF2B5EF4-FFF2-40B4-BE49-F238E27FC236}">
              <a16:creationId xmlns:a16="http://schemas.microsoft.com/office/drawing/2014/main" id="{8D1D678A-EF9A-4703-A7CD-14E6046A799C}"/>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42" name="直線コネクタ 541">
          <a:extLst>
            <a:ext uri="{FF2B5EF4-FFF2-40B4-BE49-F238E27FC236}">
              <a16:creationId xmlns:a16="http://schemas.microsoft.com/office/drawing/2014/main" id="{A031B395-5B52-447D-B645-6614F907A99D}"/>
            </a:ext>
          </a:extLst>
        </xdr:cNvPr>
        <xdr:cNvCxnSpPr/>
      </xdr:nvCxnSpPr>
      <xdr:spPr>
        <a:xfrm flipV="1">
          <a:off x="20354593" y="9758688"/>
          <a:ext cx="0" cy="123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43" name="【学校施設】&#10;一人当たり面積最小値テキスト">
          <a:extLst>
            <a:ext uri="{FF2B5EF4-FFF2-40B4-BE49-F238E27FC236}">
              <a16:creationId xmlns:a16="http://schemas.microsoft.com/office/drawing/2014/main" id="{3D19D86C-4F34-41EC-B03B-0A04C44BDFD3}"/>
            </a:ext>
          </a:extLst>
        </xdr:cNvPr>
        <xdr:cNvSpPr txBox="1"/>
      </xdr:nvSpPr>
      <xdr:spPr>
        <a:xfrm>
          <a:off x="20393329" y="1099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44" name="直線コネクタ 543">
          <a:extLst>
            <a:ext uri="{FF2B5EF4-FFF2-40B4-BE49-F238E27FC236}">
              <a16:creationId xmlns:a16="http://schemas.microsoft.com/office/drawing/2014/main" id="{B8F2B62A-3BF5-4C70-B4E3-679AC3C335F7}"/>
            </a:ext>
          </a:extLst>
        </xdr:cNvPr>
        <xdr:cNvCxnSpPr/>
      </xdr:nvCxnSpPr>
      <xdr:spPr>
        <a:xfrm>
          <a:off x="20281900" y="1098924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45" name="【学校施設】&#10;一人当たり面積最大値テキスト">
          <a:extLst>
            <a:ext uri="{FF2B5EF4-FFF2-40B4-BE49-F238E27FC236}">
              <a16:creationId xmlns:a16="http://schemas.microsoft.com/office/drawing/2014/main" id="{353BF0B4-8808-452A-BB91-E6947EAF0EE8}"/>
            </a:ext>
          </a:extLst>
        </xdr:cNvPr>
        <xdr:cNvSpPr txBox="1"/>
      </xdr:nvSpPr>
      <xdr:spPr>
        <a:xfrm>
          <a:off x="20393329" y="953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46" name="直線コネクタ 545">
          <a:extLst>
            <a:ext uri="{FF2B5EF4-FFF2-40B4-BE49-F238E27FC236}">
              <a16:creationId xmlns:a16="http://schemas.microsoft.com/office/drawing/2014/main" id="{9047BE7E-77FC-42CF-9AB4-B21C13C3F830}"/>
            </a:ext>
          </a:extLst>
        </xdr:cNvPr>
        <xdr:cNvCxnSpPr/>
      </xdr:nvCxnSpPr>
      <xdr:spPr>
        <a:xfrm>
          <a:off x="20281900" y="975868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47" name="【学校施設】&#10;一人当たり面積平均値テキスト">
          <a:extLst>
            <a:ext uri="{FF2B5EF4-FFF2-40B4-BE49-F238E27FC236}">
              <a16:creationId xmlns:a16="http://schemas.microsoft.com/office/drawing/2014/main" id="{736AE131-2E09-4A8E-9CFC-36B1D00AC0DF}"/>
            </a:ext>
          </a:extLst>
        </xdr:cNvPr>
        <xdr:cNvSpPr txBox="1"/>
      </xdr:nvSpPr>
      <xdr:spPr>
        <a:xfrm>
          <a:off x="20393329" y="10587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48" name="フローチャート: 判断 547">
          <a:extLst>
            <a:ext uri="{FF2B5EF4-FFF2-40B4-BE49-F238E27FC236}">
              <a16:creationId xmlns:a16="http://schemas.microsoft.com/office/drawing/2014/main" id="{544A5E23-A970-47D2-9948-4E918291CD57}"/>
            </a:ext>
          </a:extLst>
        </xdr:cNvPr>
        <xdr:cNvSpPr/>
      </xdr:nvSpPr>
      <xdr:spPr>
        <a:xfrm>
          <a:off x="20304429" y="1073911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49" name="フローチャート: 判断 548">
          <a:extLst>
            <a:ext uri="{FF2B5EF4-FFF2-40B4-BE49-F238E27FC236}">
              <a16:creationId xmlns:a16="http://schemas.microsoft.com/office/drawing/2014/main" id="{43C89CA8-FBBC-4B7C-AF97-3E29767B4AE0}"/>
            </a:ext>
          </a:extLst>
        </xdr:cNvPr>
        <xdr:cNvSpPr/>
      </xdr:nvSpPr>
      <xdr:spPr>
        <a:xfrm>
          <a:off x="19544085" y="1074283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50" name="フローチャート: 判断 549">
          <a:extLst>
            <a:ext uri="{FF2B5EF4-FFF2-40B4-BE49-F238E27FC236}">
              <a16:creationId xmlns:a16="http://schemas.microsoft.com/office/drawing/2014/main" id="{12174448-06DE-46E3-91AC-B1D0E7913D9F}"/>
            </a:ext>
          </a:extLst>
        </xdr:cNvPr>
        <xdr:cNvSpPr/>
      </xdr:nvSpPr>
      <xdr:spPr>
        <a:xfrm>
          <a:off x="18717370" y="1077706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51" name="フローチャート: 判断 550">
          <a:extLst>
            <a:ext uri="{FF2B5EF4-FFF2-40B4-BE49-F238E27FC236}">
              <a16:creationId xmlns:a16="http://schemas.microsoft.com/office/drawing/2014/main" id="{7B9B75C6-1879-4206-BA80-A16C7CEA6CDC}"/>
            </a:ext>
          </a:extLst>
        </xdr:cNvPr>
        <xdr:cNvSpPr/>
      </xdr:nvSpPr>
      <xdr:spPr>
        <a:xfrm>
          <a:off x="17906227" y="1078483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52" name="フローチャート: 判断 551">
          <a:extLst>
            <a:ext uri="{FF2B5EF4-FFF2-40B4-BE49-F238E27FC236}">
              <a16:creationId xmlns:a16="http://schemas.microsoft.com/office/drawing/2014/main" id="{F55F700D-7555-43D5-8AF9-383E06718DCC}"/>
            </a:ext>
          </a:extLst>
        </xdr:cNvPr>
        <xdr:cNvSpPr/>
      </xdr:nvSpPr>
      <xdr:spPr>
        <a:xfrm>
          <a:off x="17095083" y="10791464"/>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888D49F5-34E8-43C7-8F5D-3B5907C411D9}"/>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BEF2120A-A3BE-42DC-B459-C37E804CD717}"/>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F27CFD61-96F0-442F-8DAF-0E2A3C11F80E}"/>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FF635164-E469-4396-B37A-F41BB9993DB7}"/>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94C73001-9581-48BD-9F99-6407FF2BEB83}"/>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64700</xdr:rowOff>
    </xdr:from>
    <xdr:to>
      <xdr:col>116</xdr:col>
      <xdr:colOff>114300</xdr:colOff>
      <xdr:row>62</xdr:row>
      <xdr:rowOff>166300</xdr:rowOff>
    </xdr:to>
    <xdr:sp macro="" textlink="">
      <xdr:nvSpPr>
        <xdr:cNvPr id="558" name="楕円 557">
          <a:extLst>
            <a:ext uri="{FF2B5EF4-FFF2-40B4-BE49-F238E27FC236}">
              <a16:creationId xmlns:a16="http://schemas.microsoft.com/office/drawing/2014/main" id="{54F62F27-01F6-409E-A604-F6675675D1DC}"/>
            </a:ext>
          </a:extLst>
        </xdr:cNvPr>
        <xdr:cNvSpPr/>
      </xdr:nvSpPr>
      <xdr:spPr>
        <a:xfrm>
          <a:off x="20304429" y="1090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151077</xdr:rowOff>
    </xdr:from>
    <xdr:ext cx="469744" cy="259045"/>
    <xdr:sp macro="" textlink="">
      <xdr:nvSpPr>
        <xdr:cNvPr id="559" name="【学校施設】&#10;一人当たり面積該当値テキスト">
          <a:extLst>
            <a:ext uri="{FF2B5EF4-FFF2-40B4-BE49-F238E27FC236}">
              <a16:creationId xmlns:a16="http://schemas.microsoft.com/office/drawing/2014/main" id="{A8D694F0-BD53-408C-8D12-A7C7D58817FC}"/>
            </a:ext>
          </a:extLst>
        </xdr:cNvPr>
        <xdr:cNvSpPr txBox="1"/>
      </xdr:nvSpPr>
      <xdr:spPr>
        <a:xfrm>
          <a:off x="20393329" y="10813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64243</xdr:rowOff>
    </xdr:from>
    <xdr:to>
      <xdr:col>112</xdr:col>
      <xdr:colOff>38100</xdr:colOff>
      <xdr:row>62</xdr:row>
      <xdr:rowOff>165843</xdr:rowOff>
    </xdr:to>
    <xdr:sp macro="" textlink="">
      <xdr:nvSpPr>
        <xdr:cNvPr id="560" name="楕円 559">
          <a:extLst>
            <a:ext uri="{FF2B5EF4-FFF2-40B4-BE49-F238E27FC236}">
              <a16:creationId xmlns:a16="http://schemas.microsoft.com/office/drawing/2014/main" id="{A0BB77A5-1BDD-4583-B308-59F0DE8E22C4}"/>
            </a:ext>
          </a:extLst>
        </xdr:cNvPr>
        <xdr:cNvSpPr/>
      </xdr:nvSpPr>
      <xdr:spPr>
        <a:xfrm>
          <a:off x="19544085" y="1090187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115043</xdr:rowOff>
    </xdr:from>
    <xdr:to>
      <xdr:col>116</xdr:col>
      <xdr:colOff>63500</xdr:colOff>
      <xdr:row>62</xdr:row>
      <xdr:rowOff>115500</xdr:rowOff>
    </xdr:to>
    <xdr:cxnSp macro="">
      <xdr:nvCxnSpPr>
        <xdr:cNvPr id="561" name="直線コネクタ 560">
          <a:extLst>
            <a:ext uri="{FF2B5EF4-FFF2-40B4-BE49-F238E27FC236}">
              <a16:creationId xmlns:a16="http://schemas.microsoft.com/office/drawing/2014/main" id="{C56B6A52-33F6-4D75-9549-F0CCEDECD422}"/>
            </a:ext>
          </a:extLst>
        </xdr:cNvPr>
        <xdr:cNvCxnSpPr/>
      </xdr:nvCxnSpPr>
      <xdr:spPr>
        <a:xfrm>
          <a:off x="19594885" y="10952671"/>
          <a:ext cx="760344"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63271</xdr:rowOff>
    </xdr:from>
    <xdr:to>
      <xdr:col>107</xdr:col>
      <xdr:colOff>101600</xdr:colOff>
      <xdr:row>62</xdr:row>
      <xdr:rowOff>164871</xdr:rowOff>
    </xdr:to>
    <xdr:sp macro="" textlink="">
      <xdr:nvSpPr>
        <xdr:cNvPr id="562" name="楕円 561">
          <a:extLst>
            <a:ext uri="{FF2B5EF4-FFF2-40B4-BE49-F238E27FC236}">
              <a16:creationId xmlns:a16="http://schemas.microsoft.com/office/drawing/2014/main" id="{E2601671-E69C-4809-BBF7-0AD24C646FE2}"/>
            </a:ext>
          </a:extLst>
        </xdr:cNvPr>
        <xdr:cNvSpPr/>
      </xdr:nvSpPr>
      <xdr:spPr>
        <a:xfrm>
          <a:off x="18717370" y="1090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114071</xdr:rowOff>
    </xdr:from>
    <xdr:to>
      <xdr:col>111</xdr:col>
      <xdr:colOff>177800</xdr:colOff>
      <xdr:row>62</xdr:row>
      <xdr:rowOff>115043</xdr:rowOff>
    </xdr:to>
    <xdr:cxnSp macro="">
      <xdr:nvCxnSpPr>
        <xdr:cNvPr id="563" name="直線コネクタ 562">
          <a:extLst>
            <a:ext uri="{FF2B5EF4-FFF2-40B4-BE49-F238E27FC236}">
              <a16:creationId xmlns:a16="http://schemas.microsoft.com/office/drawing/2014/main" id="{78375583-FA0C-4654-8E19-55998A70117F}"/>
            </a:ext>
          </a:extLst>
        </xdr:cNvPr>
        <xdr:cNvCxnSpPr/>
      </xdr:nvCxnSpPr>
      <xdr:spPr>
        <a:xfrm>
          <a:off x="18768170" y="10951699"/>
          <a:ext cx="826715" cy="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61157</xdr:rowOff>
    </xdr:from>
    <xdr:to>
      <xdr:col>98</xdr:col>
      <xdr:colOff>38100</xdr:colOff>
      <xdr:row>62</xdr:row>
      <xdr:rowOff>162757</xdr:rowOff>
    </xdr:to>
    <xdr:sp macro="" textlink="">
      <xdr:nvSpPr>
        <xdr:cNvPr id="564" name="楕円 563">
          <a:extLst>
            <a:ext uri="{FF2B5EF4-FFF2-40B4-BE49-F238E27FC236}">
              <a16:creationId xmlns:a16="http://schemas.microsoft.com/office/drawing/2014/main" id="{37F745D3-32BC-4655-8855-51761649B23C}"/>
            </a:ext>
          </a:extLst>
        </xdr:cNvPr>
        <xdr:cNvSpPr/>
      </xdr:nvSpPr>
      <xdr:spPr>
        <a:xfrm>
          <a:off x="17095083" y="1089878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26808</xdr:rowOff>
    </xdr:from>
    <xdr:ext cx="469744" cy="259045"/>
    <xdr:sp macro="" textlink="">
      <xdr:nvSpPr>
        <xdr:cNvPr id="565" name="n_1aveValue【学校施設】&#10;一人当たり面積">
          <a:extLst>
            <a:ext uri="{FF2B5EF4-FFF2-40B4-BE49-F238E27FC236}">
              <a16:creationId xmlns:a16="http://schemas.microsoft.com/office/drawing/2014/main" id="{4FD8E648-EF62-49AC-A4FA-E93453B0B1D4}"/>
            </a:ext>
          </a:extLst>
        </xdr:cNvPr>
        <xdr:cNvSpPr txBox="1"/>
      </xdr:nvSpPr>
      <xdr:spPr>
        <a:xfrm>
          <a:off x="19362884" y="1051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566" name="n_2aveValue【学校施設】&#10;一人当たり面積">
          <a:extLst>
            <a:ext uri="{FF2B5EF4-FFF2-40B4-BE49-F238E27FC236}">
              <a16:creationId xmlns:a16="http://schemas.microsoft.com/office/drawing/2014/main" id="{C7999BDB-23CC-418A-973A-50841DE8805B}"/>
            </a:ext>
          </a:extLst>
        </xdr:cNvPr>
        <xdr:cNvSpPr txBox="1"/>
      </xdr:nvSpPr>
      <xdr:spPr>
        <a:xfrm>
          <a:off x="18548869" y="1054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567" name="n_3aveValue【学校施設】&#10;一人当たり面積">
          <a:extLst>
            <a:ext uri="{FF2B5EF4-FFF2-40B4-BE49-F238E27FC236}">
              <a16:creationId xmlns:a16="http://schemas.microsoft.com/office/drawing/2014/main" id="{1623A721-86ED-40CD-92F4-61E9AC167E71}"/>
            </a:ext>
          </a:extLst>
        </xdr:cNvPr>
        <xdr:cNvSpPr txBox="1"/>
      </xdr:nvSpPr>
      <xdr:spPr>
        <a:xfrm>
          <a:off x="17737725" y="1055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568" name="n_4aveValue【学校施設】&#10;一人当たり面積">
          <a:extLst>
            <a:ext uri="{FF2B5EF4-FFF2-40B4-BE49-F238E27FC236}">
              <a16:creationId xmlns:a16="http://schemas.microsoft.com/office/drawing/2014/main" id="{ACEBE7C2-E9A4-420B-9C40-ECF610AED7F3}"/>
            </a:ext>
          </a:extLst>
        </xdr:cNvPr>
        <xdr:cNvSpPr txBox="1"/>
      </xdr:nvSpPr>
      <xdr:spPr>
        <a:xfrm>
          <a:off x="16926582" y="1056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156970</xdr:rowOff>
    </xdr:from>
    <xdr:ext cx="469744" cy="259045"/>
    <xdr:sp macro="" textlink="">
      <xdr:nvSpPr>
        <xdr:cNvPr id="569" name="n_1mainValue【学校施設】&#10;一人当たり面積">
          <a:extLst>
            <a:ext uri="{FF2B5EF4-FFF2-40B4-BE49-F238E27FC236}">
              <a16:creationId xmlns:a16="http://schemas.microsoft.com/office/drawing/2014/main" id="{BDE43816-C04A-4029-B0DD-09B7209369DB}"/>
            </a:ext>
          </a:extLst>
        </xdr:cNvPr>
        <xdr:cNvSpPr txBox="1"/>
      </xdr:nvSpPr>
      <xdr:spPr>
        <a:xfrm>
          <a:off x="19362884" y="109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155998</xdr:rowOff>
    </xdr:from>
    <xdr:ext cx="469744" cy="259045"/>
    <xdr:sp macro="" textlink="">
      <xdr:nvSpPr>
        <xdr:cNvPr id="570" name="n_2mainValue【学校施設】&#10;一人当たり面積">
          <a:extLst>
            <a:ext uri="{FF2B5EF4-FFF2-40B4-BE49-F238E27FC236}">
              <a16:creationId xmlns:a16="http://schemas.microsoft.com/office/drawing/2014/main" id="{E8A58C9F-3C05-45FA-B730-7AE4184AF720}"/>
            </a:ext>
          </a:extLst>
        </xdr:cNvPr>
        <xdr:cNvSpPr txBox="1"/>
      </xdr:nvSpPr>
      <xdr:spPr>
        <a:xfrm>
          <a:off x="18548869" y="10993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153884</xdr:rowOff>
    </xdr:from>
    <xdr:ext cx="469744" cy="259045"/>
    <xdr:sp macro="" textlink="">
      <xdr:nvSpPr>
        <xdr:cNvPr id="571" name="n_4mainValue【学校施設】&#10;一人当たり面積">
          <a:extLst>
            <a:ext uri="{FF2B5EF4-FFF2-40B4-BE49-F238E27FC236}">
              <a16:creationId xmlns:a16="http://schemas.microsoft.com/office/drawing/2014/main" id="{407CCBF6-5921-4E2D-9AF7-38E8C47929EF}"/>
            </a:ext>
          </a:extLst>
        </xdr:cNvPr>
        <xdr:cNvSpPr txBox="1"/>
      </xdr:nvSpPr>
      <xdr:spPr>
        <a:xfrm>
          <a:off x="16926582" y="10991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2" name="正方形/長方形 571">
          <a:extLst>
            <a:ext uri="{FF2B5EF4-FFF2-40B4-BE49-F238E27FC236}">
              <a16:creationId xmlns:a16="http://schemas.microsoft.com/office/drawing/2014/main" id="{439A7071-12DF-4158-8036-2A9B43BD8CDF}"/>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3" name="正方形/長方形 572">
          <a:extLst>
            <a:ext uri="{FF2B5EF4-FFF2-40B4-BE49-F238E27FC236}">
              <a16:creationId xmlns:a16="http://schemas.microsoft.com/office/drawing/2014/main" id="{F4E161D4-E814-4BB8-A093-FC8111D23B3C}"/>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4" name="正方形/長方形 573">
          <a:extLst>
            <a:ext uri="{FF2B5EF4-FFF2-40B4-BE49-F238E27FC236}">
              <a16:creationId xmlns:a16="http://schemas.microsoft.com/office/drawing/2014/main" id="{219AFA85-1104-42E7-9FF4-DCDE247F2995}"/>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5" name="正方形/長方形 574">
          <a:extLst>
            <a:ext uri="{FF2B5EF4-FFF2-40B4-BE49-F238E27FC236}">
              <a16:creationId xmlns:a16="http://schemas.microsoft.com/office/drawing/2014/main" id="{9399CB29-E317-41B2-B109-69225712582B}"/>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6" name="正方形/長方形 575">
          <a:extLst>
            <a:ext uri="{FF2B5EF4-FFF2-40B4-BE49-F238E27FC236}">
              <a16:creationId xmlns:a16="http://schemas.microsoft.com/office/drawing/2014/main" id="{BD6300D7-3D7B-48AC-8628-208BF029A258}"/>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7" name="正方形/長方形 576">
          <a:extLst>
            <a:ext uri="{FF2B5EF4-FFF2-40B4-BE49-F238E27FC236}">
              <a16:creationId xmlns:a16="http://schemas.microsoft.com/office/drawing/2014/main" id="{0A43F0A2-8ECD-42DC-969A-12153ACD9FE1}"/>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8" name="正方形/長方形 577">
          <a:extLst>
            <a:ext uri="{FF2B5EF4-FFF2-40B4-BE49-F238E27FC236}">
              <a16:creationId xmlns:a16="http://schemas.microsoft.com/office/drawing/2014/main" id="{311F65DE-1C90-4167-9BBA-A60B4148C35C}"/>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9" name="正方形/長方形 578">
          <a:extLst>
            <a:ext uri="{FF2B5EF4-FFF2-40B4-BE49-F238E27FC236}">
              <a16:creationId xmlns:a16="http://schemas.microsoft.com/office/drawing/2014/main" id="{798D070D-8E23-4E85-B064-16A4A880F6EF}"/>
            </a:ext>
          </a:extLst>
        </xdr:cNvPr>
        <xdr:cNvSpPr/>
      </xdr:nvSpPr>
      <xdr:spPr>
        <a:xfrm>
          <a:off x="11433865" y="13206951"/>
          <a:ext cx="433511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14EB2C63-1DD1-428B-A5D2-415113E0A2E7}"/>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EC905251-D9A2-4A8A-9DF1-921B08C7A995}"/>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94D78F0E-46E4-491E-9445-72C55722B95B}"/>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553778CF-1E38-4BAD-AC31-F7A74B6A3839}"/>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27405698-F733-4941-9228-684E13D14065}"/>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ABF17B09-CFDA-4F56-BC79-6D471D4B3694}"/>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D9148E8A-0339-4CAB-A6F2-92316713AA34}"/>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48BF0011-E48F-41BB-82E5-DBB7EDCA4C63}"/>
            </a:ext>
          </a:extLst>
        </xdr:cNvPr>
        <xdr:cNvSpPr/>
      </xdr:nvSpPr>
      <xdr:spPr>
        <a:xfrm>
          <a:off x="16793155" y="13206951"/>
          <a:ext cx="435068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88" name="正方形/長方形 587">
          <a:extLst>
            <a:ext uri="{FF2B5EF4-FFF2-40B4-BE49-F238E27FC236}">
              <a16:creationId xmlns:a16="http://schemas.microsoft.com/office/drawing/2014/main" id="{1D9FF6F4-D1EE-45D9-BE6F-BB2550D71BA7}"/>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9" name="正方形/長方形 588">
          <a:extLst>
            <a:ext uri="{FF2B5EF4-FFF2-40B4-BE49-F238E27FC236}">
              <a16:creationId xmlns:a16="http://schemas.microsoft.com/office/drawing/2014/main" id="{08803EA4-C367-4815-8EF0-C23BCC7E1DC2}"/>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0" name="正方形/長方形 589">
          <a:extLst>
            <a:ext uri="{FF2B5EF4-FFF2-40B4-BE49-F238E27FC236}">
              <a16:creationId xmlns:a16="http://schemas.microsoft.com/office/drawing/2014/main" id="{C7B69746-703D-4C3D-8238-BB473F13FBE4}"/>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1" name="正方形/長方形 590">
          <a:extLst>
            <a:ext uri="{FF2B5EF4-FFF2-40B4-BE49-F238E27FC236}">
              <a16:creationId xmlns:a16="http://schemas.microsoft.com/office/drawing/2014/main" id="{DDBE0E8D-3299-4368-9A26-88B36CA3EA19}"/>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2" name="正方形/長方形 591">
          <a:extLst>
            <a:ext uri="{FF2B5EF4-FFF2-40B4-BE49-F238E27FC236}">
              <a16:creationId xmlns:a16="http://schemas.microsoft.com/office/drawing/2014/main" id="{E530489A-FA93-4229-8F30-8342712EB5E7}"/>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3" name="正方形/長方形 592">
          <a:extLst>
            <a:ext uri="{FF2B5EF4-FFF2-40B4-BE49-F238E27FC236}">
              <a16:creationId xmlns:a16="http://schemas.microsoft.com/office/drawing/2014/main" id="{FA4171F7-102B-4729-A82F-472A67668D3C}"/>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4" name="正方形/長方形 593">
          <a:extLst>
            <a:ext uri="{FF2B5EF4-FFF2-40B4-BE49-F238E27FC236}">
              <a16:creationId xmlns:a16="http://schemas.microsoft.com/office/drawing/2014/main" id="{5EB953A8-ED8A-430B-A326-F2301207A3AC}"/>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5" name="正方形/長方形 594">
          <a:extLst>
            <a:ext uri="{FF2B5EF4-FFF2-40B4-BE49-F238E27FC236}">
              <a16:creationId xmlns:a16="http://schemas.microsoft.com/office/drawing/2014/main" id="{085EA45A-9C96-48F6-8644-CE28833F3F45}"/>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6" name="テキスト ボックス 595">
          <a:extLst>
            <a:ext uri="{FF2B5EF4-FFF2-40B4-BE49-F238E27FC236}">
              <a16:creationId xmlns:a16="http://schemas.microsoft.com/office/drawing/2014/main" id="{87496397-69CC-42D4-BF55-8286C89B7FA7}"/>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7" name="直線コネクタ 596">
          <a:extLst>
            <a:ext uri="{FF2B5EF4-FFF2-40B4-BE49-F238E27FC236}">
              <a16:creationId xmlns:a16="http://schemas.microsoft.com/office/drawing/2014/main" id="{B8B4E388-C090-46AF-9714-88849AFD8BC5}"/>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98" name="テキスト ボックス 597">
          <a:extLst>
            <a:ext uri="{FF2B5EF4-FFF2-40B4-BE49-F238E27FC236}">
              <a16:creationId xmlns:a16="http://schemas.microsoft.com/office/drawing/2014/main" id="{43AD16DE-C4B7-44AA-B016-E869858463F9}"/>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99" name="直線コネクタ 598">
          <a:extLst>
            <a:ext uri="{FF2B5EF4-FFF2-40B4-BE49-F238E27FC236}">
              <a16:creationId xmlns:a16="http://schemas.microsoft.com/office/drawing/2014/main" id="{2F8BFCA1-A2B0-4199-8070-8890BBCE9646}"/>
            </a:ext>
          </a:extLst>
        </xdr:cNvPr>
        <xdr:cNvCxnSpPr/>
      </xdr:nvCxnSpPr>
      <xdr:spPr>
        <a:xfrm>
          <a:off x="11433865" y="1890157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00" name="テキスト ボックス 599">
          <a:extLst>
            <a:ext uri="{FF2B5EF4-FFF2-40B4-BE49-F238E27FC236}">
              <a16:creationId xmlns:a16="http://schemas.microsoft.com/office/drawing/2014/main" id="{1863F8F3-C6D2-4891-B739-3D7613DA215F}"/>
            </a:ext>
          </a:extLst>
        </xdr:cNvPr>
        <xdr:cNvSpPr txBox="1"/>
      </xdr:nvSpPr>
      <xdr:spPr>
        <a:xfrm>
          <a:off x="1101340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01" name="直線コネクタ 600">
          <a:extLst>
            <a:ext uri="{FF2B5EF4-FFF2-40B4-BE49-F238E27FC236}">
              <a16:creationId xmlns:a16="http://schemas.microsoft.com/office/drawing/2014/main" id="{C54D9116-B54B-47FC-8A19-E800BC12F3DE}"/>
            </a:ext>
          </a:extLst>
        </xdr:cNvPr>
        <xdr:cNvCxnSpPr/>
      </xdr:nvCxnSpPr>
      <xdr:spPr>
        <a:xfrm>
          <a:off x="11433865" y="1852952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02" name="テキスト ボックス 601">
          <a:extLst>
            <a:ext uri="{FF2B5EF4-FFF2-40B4-BE49-F238E27FC236}">
              <a16:creationId xmlns:a16="http://schemas.microsoft.com/office/drawing/2014/main" id="{D289664C-107D-4F7D-BC70-A8C19B6C5B61}"/>
            </a:ext>
          </a:extLst>
        </xdr:cNvPr>
        <xdr:cNvSpPr txBox="1"/>
      </xdr:nvSpPr>
      <xdr:spPr>
        <a:xfrm>
          <a:off x="11061949"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03" name="直線コネクタ 602">
          <a:extLst>
            <a:ext uri="{FF2B5EF4-FFF2-40B4-BE49-F238E27FC236}">
              <a16:creationId xmlns:a16="http://schemas.microsoft.com/office/drawing/2014/main" id="{385C93A8-1ACB-4C08-8672-8AFB2070DEBB}"/>
            </a:ext>
          </a:extLst>
        </xdr:cNvPr>
        <xdr:cNvCxnSpPr/>
      </xdr:nvCxnSpPr>
      <xdr:spPr>
        <a:xfrm>
          <a:off x="11433865" y="181574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04" name="テキスト ボックス 603">
          <a:extLst>
            <a:ext uri="{FF2B5EF4-FFF2-40B4-BE49-F238E27FC236}">
              <a16:creationId xmlns:a16="http://schemas.microsoft.com/office/drawing/2014/main" id="{F057FCA4-B4C3-4E93-9BD1-AE87649C29EA}"/>
            </a:ext>
          </a:extLst>
        </xdr:cNvPr>
        <xdr:cNvSpPr txBox="1"/>
      </xdr:nvSpPr>
      <xdr:spPr>
        <a:xfrm>
          <a:off x="11061949"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05" name="直線コネクタ 604">
          <a:extLst>
            <a:ext uri="{FF2B5EF4-FFF2-40B4-BE49-F238E27FC236}">
              <a16:creationId xmlns:a16="http://schemas.microsoft.com/office/drawing/2014/main" id="{CB7406DF-DB2D-4B44-B183-DAED61730F16}"/>
            </a:ext>
          </a:extLst>
        </xdr:cNvPr>
        <xdr:cNvCxnSpPr/>
      </xdr:nvCxnSpPr>
      <xdr:spPr>
        <a:xfrm>
          <a:off x="11433865" y="177854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06" name="テキスト ボックス 605">
          <a:extLst>
            <a:ext uri="{FF2B5EF4-FFF2-40B4-BE49-F238E27FC236}">
              <a16:creationId xmlns:a16="http://schemas.microsoft.com/office/drawing/2014/main" id="{B806E292-4CB8-4C32-9B79-99C5E01BED4C}"/>
            </a:ext>
          </a:extLst>
        </xdr:cNvPr>
        <xdr:cNvSpPr txBox="1"/>
      </xdr:nvSpPr>
      <xdr:spPr>
        <a:xfrm>
          <a:off x="11061949"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07" name="直線コネクタ 606">
          <a:extLst>
            <a:ext uri="{FF2B5EF4-FFF2-40B4-BE49-F238E27FC236}">
              <a16:creationId xmlns:a16="http://schemas.microsoft.com/office/drawing/2014/main" id="{2C571E04-5520-4E1A-B7D7-13D8C66EE780}"/>
            </a:ext>
          </a:extLst>
        </xdr:cNvPr>
        <xdr:cNvCxnSpPr/>
      </xdr:nvCxnSpPr>
      <xdr:spPr>
        <a:xfrm>
          <a:off x="11433865" y="1741335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08" name="テキスト ボックス 607">
          <a:extLst>
            <a:ext uri="{FF2B5EF4-FFF2-40B4-BE49-F238E27FC236}">
              <a16:creationId xmlns:a16="http://schemas.microsoft.com/office/drawing/2014/main" id="{80FEED4B-E3AB-404F-BE41-8465387BE93B}"/>
            </a:ext>
          </a:extLst>
        </xdr:cNvPr>
        <xdr:cNvSpPr txBox="1"/>
      </xdr:nvSpPr>
      <xdr:spPr>
        <a:xfrm>
          <a:off x="11061949"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09" name="直線コネクタ 608">
          <a:extLst>
            <a:ext uri="{FF2B5EF4-FFF2-40B4-BE49-F238E27FC236}">
              <a16:creationId xmlns:a16="http://schemas.microsoft.com/office/drawing/2014/main" id="{3FB35970-E5DA-4966-8ED3-63EC0F75ACB9}"/>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10" name="テキスト ボックス 609">
          <a:extLst>
            <a:ext uri="{FF2B5EF4-FFF2-40B4-BE49-F238E27FC236}">
              <a16:creationId xmlns:a16="http://schemas.microsoft.com/office/drawing/2014/main" id="{BA42FF36-EC13-47CF-A444-21436723D86F}"/>
            </a:ext>
          </a:extLst>
        </xdr:cNvPr>
        <xdr:cNvSpPr txBox="1"/>
      </xdr:nvSpPr>
      <xdr:spPr>
        <a:xfrm>
          <a:off x="11126069"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11" name="【公民館】&#10;有形固定資産減価償却率グラフ枠">
          <a:extLst>
            <a:ext uri="{FF2B5EF4-FFF2-40B4-BE49-F238E27FC236}">
              <a16:creationId xmlns:a16="http://schemas.microsoft.com/office/drawing/2014/main" id="{5E932ABB-FAE3-4B79-9125-B0A70C4C0A76}"/>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12" name="直線コネクタ 611">
          <a:extLst>
            <a:ext uri="{FF2B5EF4-FFF2-40B4-BE49-F238E27FC236}">
              <a16:creationId xmlns:a16="http://schemas.microsoft.com/office/drawing/2014/main" id="{D1ED44CA-71EA-4877-9370-A2DA2D316318}"/>
            </a:ext>
          </a:extLst>
        </xdr:cNvPr>
        <xdr:cNvCxnSpPr/>
      </xdr:nvCxnSpPr>
      <xdr:spPr>
        <a:xfrm flipV="1">
          <a:off x="14995303" y="17629864"/>
          <a:ext cx="0" cy="1271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13" name="【公民館】&#10;有形固定資産減価償却率最小値テキスト">
          <a:extLst>
            <a:ext uri="{FF2B5EF4-FFF2-40B4-BE49-F238E27FC236}">
              <a16:creationId xmlns:a16="http://schemas.microsoft.com/office/drawing/2014/main" id="{49BB4133-DC30-4761-9A68-1AD91CD61CAC}"/>
            </a:ext>
          </a:extLst>
        </xdr:cNvPr>
        <xdr:cNvSpPr txBox="1"/>
      </xdr:nvSpPr>
      <xdr:spPr>
        <a:xfrm>
          <a:off x="15034039" y="1890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14" name="直線コネクタ 613">
          <a:extLst>
            <a:ext uri="{FF2B5EF4-FFF2-40B4-BE49-F238E27FC236}">
              <a16:creationId xmlns:a16="http://schemas.microsoft.com/office/drawing/2014/main" id="{554CAC6F-C61E-43F0-8CC3-9FCF26CF0DB6}"/>
            </a:ext>
          </a:extLst>
        </xdr:cNvPr>
        <xdr:cNvCxnSpPr/>
      </xdr:nvCxnSpPr>
      <xdr:spPr>
        <a:xfrm>
          <a:off x="14907039" y="1890157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15" name="【公民館】&#10;有形固定資産減価償却率最大値テキスト">
          <a:extLst>
            <a:ext uri="{FF2B5EF4-FFF2-40B4-BE49-F238E27FC236}">
              <a16:creationId xmlns:a16="http://schemas.microsoft.com/office/drawing/2014/main" id="{E573488E-3D57-4BC4-B27A-7E7007C8953D}"/>
            </a:ext>
          </a:extLst>
        </xdr:cNvPr>
        <xdr:cNvSpPr txBox="1"/>
      </xdr:nvSpPr>
      <xdr:spPr>
        <a:xfrm>
          <a:off x="15034039" y="17414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16" name="直線コネクタ 615">
          <a:extLst>
            <a:ext uri="{FF2B5EF4-FFF2-40B4-BE49-F238E27FC236}">
              <a16:creationId xmlns:a16="http://schemas.microsoft.com/office/drawing/2014/main" id="{CFE6C675-F15A-4C3F-9261-CFEDB83B4199}"/>
            </a:ext>
          </a:extLst>
        </xdr:cNvPr>
        <xdr:cNvCxnSpPr/>
      </xdr:nvCxnSpPr>
      <xdr:spPr>
        <a:xfrm>
          <a:off x="14907039" y="1762986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617" name="【公民館】&#10;有形固定資産減価償却率平均値テキスト">
          <a:extLst>
            <a:ext uri="{FF2B5EF4-FFF2-40B4-BE49-F238E27FC236}">
              <a16:creationId xmlns:a16="http://schemas.microsoft.com/office/drawing/2014/main" id="{FC6737FD-3761-46C2-97F2-86AEE1FD6945}"/>
            </a:ext>
          </a:extLst>
        </xdr:cNvPr>
        <xdr:cNvSpPr txBox="1"/>
      </xdr:nvSpPr>
      <xdr:spPr>
        <a:xfrm>
          <a:off x="15034039" y="181936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18" name="フローチャート: 判断 617">
          <a:extLst>
            <a:ext uri="{FF2B5EF4-FFF2-40B4-BE49-F238E27FC236}">
              <a16:creationId xmlns:a16="http://schemas.microsoft.com/office/drawing/2014/main" id="{2D184206-F362-4B4F-A166-8DDF4DF7720C}"/>
            </a:ext>
          </a:extLst>
        </xdr:cNvPr>
        <xdr:cNvSpPr/>
      </xdr:nvSpPr>
      <xdr:spPr>
        <a:xfrm>
          <a:off x="14945139" y="1821525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19" name="フローチャート: 判断 618">
          <a:extLst>
            <a:ext uri="{FF2B5EF4-FFF2-40B4-BE49-F238E27FC236}">
              <a16:creationId xmlns:a16="http://schemas.microsoft.com/office/drawing/2014/main" id="{F3B9CED3-B523-4B69-B4B2-FE28582F3D0F}"/>
            </a:ext>
          </a:extLst>
        </xdr:cNvPr>
        <xdr:cNvSpPr/>
      </xdr:nvSpPr>
      <xdr:spPr>
        <a:xfrm>
          <a:off x="14169224" y="1813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20" name="フローチャート: 判断 619">
          <a:extLst>
            <a:ext uri="{FF2B5EF4-FFF2-40B4-BE49-F238E27FC236}">
              <a16:creationId xmlns:a16="http://schemas.microsoft.com/office/drawing/2014/main" id="{D7475280-2C1B-442A-8A82-79F9A4983288}"/>
            </a:ext>
          </a:extLst>
        </xdr:cNvPr>
        <xdr:cNvSpPr/>
      </xdr:nvSpPr>
      <xdr:spPr>
        <a:xfrm>
          <a:off x="13358081" y="18252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21" name="フローチャート: 判断 620">
          <a:extLst>
            <a:ext uri="{FF2B5EF4-FFF2-40B4-BE49-F238E27FC236}">
              <a16:creationId xmlns:a16="http://schemas.microsoft.com/office/drawing/2014/main" id="{133B038B-351A-441D-8833-5B87525ABEE4}"/>
            </a:ext>
          </a:extLst>
        </xdr:cNvPr>
        <xdr:cNvSpPr/>
      </xdr:nvSpPr>
      <xdr:spPr>
        <a:xfrm>
          <a:off x="12546937" y="18241921"/>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622" name="フローチャート: 判断 621">
          <a:extLst>
            <a:ext uri="{FF2B5EF4-FFF2-40B4-BE49-F238E27FC236}">
              <a16:creationId xmlns:a16="http://schemas.microsoft.com/office/drawing/2014/main" id="{EC4A49D0-CD09-473A-9109-1980F9230D86}"/>
            </a:ext>
          </a:extLst>
        </xdr:cNvPr>
        <xdr:cNvSpPr/>
      </xdr:nvSpPr>
      <xdr:spPr>
        <a:xfrm>
          <a:off x="11720223" y="18300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3" name="テキスト ボックス 622">
          <a:extLst>
            <a:ext uri="{FF2B5EF4-FFF2-40B4-BE49-F238E27FC236}">
              <a16:creationId xmlns:a16="http://schemas.microsoft.com/office/drawing/2014/main" id="{701B0120-DD56-4ED8-B083-C3E744252F06}"/>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4" name="テキスト ボックス 623">
          <a:extLst>
            <a:ext uri="{FF2B5EF4-FFF2-40B4-BE49-F238E27FC236}">
              <a16:creationId xmlns:a16="http://schemas.microsoft.com/office/drawing/2014/main" id="{7D2E0EFA-036C-4465-9052-77C5CDC9D2B3}"/>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5" name="テキスト ボックス 624">
          <a:extLst>
            <a:ext uri="{FF2B5EF4-FFF2-40B4-BE49-F238E27FC236}">
              <a16:creationId xmlns:a16="http://schemas.microsoft.com/office/drawing/2014/main" id="{2C7E4A4D-F6C4-454E-8F77-B9BC0D43E971}"/>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6" name="テキスト ボックス 625">
          <a:extLst>
            <a:ext uri="{FF2B5EF4-FFF2-40B4-BE49-F238E27FC236}">
              <a16:creationId xmlns:a16="http://schemas.microsoft.com/office/drawing/2014/main" id="{72DBE9A5-AFFF-421B-AF46-D2593A4DADCD}"/>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281E345A-E027-4666-81BD-AD0110DEA152}"/>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106</xdr:row>
      <xdr:rowOff>80645</xdr:rowOff>
    </xdr:from>
    <xdr:to>
      <xdr:col>67</xdr:col>
      <xdr:colOff>101600</xdr:colOff>
      <xdr:row>107</xdr:row>
      <xdr:rowOff>10795</xdr:rowOff>
    </xdr:to>
    <xdr:sp macro="" textlink="">
      <xdr:nvSpPr>
        <xdr:cNvPr id="628" name="楕円 627">
          <a:extLst>
            <a:ext uri="{FF2B5EF4-FFF2-40B4-BE49-F238E27FC236}">
              <a16:creationId xmlns:a16="http://schemas.microsoft.com/office/drawing/2014/main" id="{7499A0A8-5146-4D55-9C94-A344D104B2DE}"/>
            </a:ext>
          </a:extLst>
        </xdr:cNvPr>
        <xdr:cNvSpPr/>
      </xdr:nvSpPr>
      <xdr:spPr>
        <a:xfrm>
          <a:off x="11720223" y="1849586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4463</xdr:rowOff>
    </xdr:from>
    <xdr:ext cx="405111" cy="259045"/>
    <xdr:sp macro="" textlink="">
      <xdr:nvSpPr>
        <xdr:cNvPr id="629" name="n_1aveValue【公民館】&#10;有形固定資産減価償却率">
          <a:extLst>
            <a:ext uri="{FF2B5EF4-FFF2-40B4-BE49-F238E27FC236}">
              <a16:creationId xmlns:a16="http://schemas.microsoft.com/office/drawing/2014/main" id="{48D9F6C9-10D6-4B5C-85CB-1BDA209DB4B2}"/>
            </a:ext>
          </a:extLst>
        </xdr:cNvPr>
        <xdr:cNvSpPr txBox="1"/>
      </xdr:nvSpPr>
      <xdr:spPr>
        <a:xfrm>
          <a:off x="14020340" y="1791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630" name="n_2aveValue【公民館】&#10;有形固定資産減価償却率">
          <a:extLst>
            <a:ext uri="{FF2B5EF4-FFF2-40B4-BE49-F238E27FC236}">
              <a16:creationId xmlns:a16="http://schemas.microsoft.com/office/drawing/2014/main" id="{04A8C976-BC39-4622-A381-F90AC0721E9D}"/>
            </a:ext>
          </a:extLst>
        </xdr:cNvPr>
        <xdr:cNvSpPr txBox="1"/>
      </xdr:nvSpPr>
      <xdr:spPr>
        <a:xfrm>
          <a:off x="13221896" y="18036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631" name="n_3aveValue【公民館】&#10;有形固定資産減価償却率">
          <a:extLst>
            <a:ext uri="{FF2B5EF4-FFF2-40B4-BE49-F238E27FC236}">
              <a16:creationId xmlns:a16="http://schemas.microsoft.com/office/drawing/2014/main" id="{18741EC7-2651-40A7-85DF-3F92CC8966A5}"/>
            </a:ext>
          </a:extLst>
        </xdr:cNvPr>
        <xdr:cNvSpPr txBox="1"/>
      </xdr:nvSpPr>
      <xdr:spPr>
        <a:xfrm>
          <a:off x="12410753" y="18021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170197</xdr:rowOff>
    </xdr:from>
    <xdr:ext cx="405111" cy="259045"/>
    <xdr:sp macro="" textlink="">
      <xdr:nvSpPr>
        <xdr:cNvPr id="632" name="n_4aveValue【公民館】&#10;有形固定資産減価償却率">
          <a:extLst>
            <a:ext uri="{FF2B5EF4-FFF2-40B4-BE49-F238E27FC236}">
              <a16:creationId xmlns:a16="http://schemas.microsoft.com/office/drawing/2014/main" id="{9A1C6D72-A1EE-47DB-8890-3957BD817F7C}"/>
            </a:ext>
          </a:extLst>
        </xdr:cNvPr>
        <xdr:cNvSpPr txBox="1"/>
      </xdr:nvSpPr>
      <xdr:spPr>
        <a:xfrm>
          <a:off x="11584038" y="18084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1922</xdr:rowOff>
    </xdr:from>
    <xdr:ext cx="405111" cy="259045"/>
    <xdr:sp macro="" textlink="">
      <xdr:nvSpPr>
        <xdr:cNvPr id="633" name="n_4mainValue【公民館】&#10;有形固定資産減価償却率">
          <a:extLst>
            <a:ext uri="{FF2B5EF4-FFF2-40B4-BE49-F238E27FC236}">
              <a16:creationId xmlns:a16="http://schemas.microsoft.com/office/drawing/2014/main" id="{7F4F641A-57DE-4C04-AC15-3033111902F4}"/>
            </a:ext>
          </a:extLst>
        </xdr:cNvPr>
        <xdr:cNvSpPr txBox="1"/>
      </xdr:nvSpPr>
      <xdr:spPr>
        <a:xfrm>
          <a:off x="11584038" y="18584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34" name="正方形/長方形 633">
          <a:extLst>
            <a:ext uri="{FF2B5EF4-FFF2-40B4-BE49-F238E27FC236}">
              <a16:creationId xmlns:a16="http://schemas.microsoft.com/office/drawing/2014/main" id="{7066EF55-542C-467A-84C6-FE8499F9B3C1}"/>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35" name="正方形/長方形 634">
          <a:extLst>
            <a:ext uri="{FF2B5EF4-FFF2-40B4-BE49-F238E27FC236}">
              <a16:creationId xmlns:a16="http://schemas.microsoft.com/office/drawing/2014/main" id="{AC6B176F-65CB-47FA-BE8B-BD2872EDFEC1}"/>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36" name="正方形/長方形 635">
          <a:extLst>
            <a:ext uri="{FF2B5EF4-FFF2-40B4-BE49-F238E27FC236}">
              <a16:creationId xmlns:a16="http://schemas.microsoft.com/office/drawing/2014/main" id="{1AD42471-5764-40D1-907E-83E9F7622467}"/>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37" name="正方形/長方形 636">
          <a:extLst>
            <a:ext uri="{FF2B5EF4-FFF2-40B4-BE49-F238E27FC236}">
              <a16:creationId xmlns:a16="http://schemas.microsoft.com/office/drawing/2014/main" id="{FB25CA7D-7FF3-4AAE-A2D6-BE7CBC94CAC1}"/>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38" name="正方形/長方形 637">
          <a:extLst>
            <a:ext uri="{FF2B5EF4-FFF2-40B4-BE49-F238E27FC236}">
              <a16:creationId xmlns:a16="http://schemas.microsoft.com/office/drawing/2014/main" id="{F503CD1B-0A9E-4305-9CF3-693857B8A626}"/>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39" name="正方形/長方形 638">
          <a:extLst>
            <a:ext uri="{FF2B5EF4-FFF2-40B4-BE49-F238E27FC236}">
              <a16:creationId xmlns:a16="http://schemas.microsoft.com/office/drawing/2014/main" id="{7E0B57B4-90E5-4E71-8D33-3C3A8D2CCB82}"/>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0" name="正方形/長方形 639">
          <a:extLst>
            <a:ext uri="{FF2B5EF4-FFF2-40B4-BE49-F238E27FC236}">
              <a16:creationId xmlns:a16="http://schemas.microsoft.com/office/drawing/2014/main" id="{8DD9EACD-2C0E-4A52-8113-EB96375CBAFA}"/>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1" name="正方形/長方形 640">
          <a:extLst>
            <a:ext uri="{FF2B5EF4-FFF2-40B4-BE49-F238E27FC236}">
              <a16:creationId xmlns:a16="http://schemas.microsoft.com/office/drawing/2014/main" id="{51793FE2-EFD4-4D43-A85B-5553D9074098}"/>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42" name="テキスト ボックス 641">
          <a:extLst>
            <a:ext uri="{FF2B5EF4-FFF2-40B4-BE49-F238E27FC236}">
              <a16:creationId xmlns:a16="http://schemas.microsoft.com/office/drawing/2014/main" id="{C33B53CA-5FC2-4390-AB31-C12332A8E87A}"/>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43" name="直線コネクタ 642">
          <a:extLst>
            <a:ext uri="{FF2B5EF4-FFF2-40B4-BE49-F238E27FC236}">
              <a16:creationId xmlns:a16="http://schemas.microsoft.com/office/drawing/2014/main" id="{51D400E8-0C7B-476B-8C95-EA45E7774CCB}"/>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44" name="直線コネクタ 643">
          <a:extLst>
            <a:ext uri="{FF2B5EF4-FFF2-40B4-BE49-F238E27FC236}">
              <a16:creationId xmlns:a16="http://schemas.microsoft.com/office/drawing/2014/main" id="{CCC14338-0CAF-441E-9F98-8980EBC299B8}"/>
            </a:ext>
          </a:extLst>
        </xdr:cNvPr>
        <xdr:cNvCxnSpPr/>
      </xdr:nvCxnSpPr>
      <xdr:spPr>
        <a:xfrm>
          <a:off x="1679315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45" name="テキスト ボックス 644">
          <a:extLst>
            <a:ext uri="{FF2B5EF4-FFF2-40B4-BE49-F238E27FC236}">
              <a16:creationId xmlns:a16="http://schemas.microsoft.com/office/drawing/2014/main" id="{E7B3C0F7-967F-445C-8FC0-7AFA4A134C58}"/>
            </a:ext>
          </a:extLst>
        </xdr:cNvPr>
        <xdr:cNvSpPr txBox="1"/>
      </xdr:nvSpPr>
      <xdr:spPr>
        <a:xfrm>
          <a:off x="1637269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46" name="直線コネクタ 645">
          <a:extLst>
            <a:ext uri="{FF2B5EF4-FFF2-40B4-BE49-F238E27FC236}">
              <a16:creationId xmlns:a16="http://schemas.microsoft.com/office/drawing/2014/main" id="{4DC626BB-38C4-413D-A562-E749E5EC2B78}"/>
            </a:ext>
          </a:extLst>
        </xdr:cNvPr>
        <xdr:cNvCxnSpPr/>
      </xdr:nvCxnSpPr>
      <xdr:spPr>
        <a:xfrm>
          <a:off x="1679315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47" name="テキスト ボックス 646">
          <a:extLst>
            <a:ext uri="{FF2B5EF4-FFF2-40B4-BE49-F238E27FC236}">
              <a16:creationId xmlns:a16="http://schemas.microsoft.com/office/drawing/2014/main" id="{B8CCD0B6-3E67-41A8-A7F6-FAA1932A1834}"/>
            </a:ext>
          </a:extLst>
        </xdr:cNvPr>
        <xdr:cNvSpPr txBox="1"/>
      </xdr:nvSpPr>
      <xdr:spPr>
        <a:xfrm>
          <a:off x="16372690"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48" name="直線コネクタ 647">
          <a:extLst>
            <a:ext uri="{FF2B5EF4-FFF2-40B4-BE49-F238E27FC236}">
              <a16:creationId xmlns:a16="http://schemas.microsoft.com/office/drawing/2014/main" id="{6C304AB4-8F9A-4E5E-9775-524F10E263EE}"/>
            </a:ext>
          </a:extLst>
        </xdr:cNvPr>
        <xdr:cNvCxnSpPr/>
      </xdr:nvCxnSpPr>
      <xdr:spPr>
        <a:xfrm>
          <a:off x="1679315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49" name="テキスト ボックス 648">
          <a:extLst>
            <a:ext uri="{FF2B5EF4-FFF2-40B4-BE49-F238E27FC236}">
              <a16:creationId xmlns:a16="http://schemas.microsoft.com/office/drawing/2014/main" id="{10F3611A-6649-4DDD-9045-0FDFE09E0245}"/>
            </a:ext>
          </a:extLst>
        </xdr:cNvPr>
        <xdr:cNvSpPr txBox="1"/>
      </xdr:nvSpPr>
      <xdr:spPr>
        <a:xfrm>
          <a:off x="16372690"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50" name="直線コネクタ 649">
          <a:extLst>
            <a:ext uri="{FF2B5EF4-FFF2-40B4-BE49-F238E27FC236}">
              <a16:creationId xmlns:a16="http://schemas.microsoft.com/office/drawing/2014/main" id="{B9EA5C85-810C-4ADB-8F49-388BDE1D1A77}"/>
            </a:ext>
          </a:extLst>
        </xdr:cNvPr>
        <xdr:cNvCxnSpPr/>
      </xdr:nvCxnSpPr>
      <xdr:spPr>
        <a:xfrm>
          <a:off x="1679315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51" name="テキスト ボックス 650">
          <a:extLst>
            <a:ext uri="{FF2B5EF4-FFF2-40B4-BE49-F238E27FC236}">
              <a16:creationId xmlns:a16="http://schemas.microsoft.com/office/drawing/2014/main" id="{2E974456-CFAF-4E49-A7DB-DFD6A71DE0E2}"/>
            </a:ext>
          </a:extLst>
        </xdr:cNvPr>
        <xdr:cNvSpPr txBox="1"/>
      </xdr:nvSpPr>
      <xdr:spPr>
        <a:xfrm>
          <a:off x="16372690"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52" name="直線コネクタ 651">
          <a:extLst>
            <a:ext uri="{FF2B5EF4-FFF2-40B4-BE49-F238E27FC236}">
              <a16:creationId xmlns:a16="http://schemas.microsoft.com/office/drawing/2014/main" id="{F074F99F-8099-4706-A215-658277085F9A}"/>
            </a:ext>
          </a:extLst>
        </xdr:cNvPr>
        <xdr:cNvCxnSpPr/>
      </xdr:nvCxnSpPr>
      <xdr:spPr>
        <a:xfrm>
          <a:off x="1679315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53" name="テキスト ボックス 652">
          <a:extLst>
            <a:ext uri="{FF2B5EF4-FFF2-40B4-BE49-F238E27FC236}">
              <a16:creationId xmlns:a16="http://schemas.microsoft.com/office/drawing/2014/main" id="{A86B5247-12C1-452E-B6AA-504F8C4FEF54}"/>
            </a:ext>
          </a:extLst>
        </xdr:cNvPr>
        <xdr:cNvSpPr txBox="1"/>
      </xdr:nvSpPr>
      <xdr:spPr>
        <a:xfrm>
          <a:off x="16308570" y="172756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54" name="直線コネクタ 653">
          <a:extLst>
            <a:ext uri="{FF2B5EF4-FFF2-40B4-BE49-F238E27FC236}">
              <a16:creationId xmlns:a16="http://schemas.microsoft.com/office/drawing/2014/main" id="{25917FAE-9E5D-43C8-85F0-880BE43F7665}"/>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55" name="テキスト ボックス 654">
          <a:extLst>
            <a:ext uri="{FF2B5EF4-FFF2-40B4-BE49-F238E27FC236}">
              <a16:creationId xmlns:a16="http://schemas.microsoft.com/office/drawing/2014/main" id="{F2E3698B-B05B-48D1-AA84-A0C098AB9C3A}"/>
            </a:ext>
          </a:extLst>
        </xdr:cNvPr>
        <xdr:cNvSpPr txBox="1"/>
      </xdr:nvSpPr>
      <xdr:spPr>
        <a:xfrm>
          <a:off x="16308570" y="169080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56" name="【公民館】&#10;一人当たり面積グラフ枠">
          <a:extLst>
            <a:ext uri="{FF2B5EF4-FFF2-40B4-BE49-F238E27FC236}">
              <a16:creationId xmlns:a16="http://schemas.microsoft.com/office/drawing/2014/main" id="{28DC6ABE-35A2-4D94-BAF9-B5302DA23AEA}"/>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657" name="直線コネクタ 656">
          <a:extLst>
            <a:ext uri="{FF2B5EF4-FFF2-40B4-BE49-F238E27FC236}">
              <a16:creationId xmlns:a16="http://schemas.microsoft.com/office/drawing/2014/main" id="{0CA6AC9E-C2EC-42B8-B72B-DCE6DE2FFB69}"/>
            </a:ext>
          </a:extLst>
        </xdr:cNvPr>
        <xdr:cNvCxnSpPr/>
      </xdr:nvCxnSpPr>
      <xdr:spPr>
        <a:xfrm flipV="1">
          <a:off x="20354593" y="17564742"/>
          <a:ext cx="0" cy="1324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658" name="【公民館】&#10;一人当たり面積最小値テキスト">
          <a:extLst>
            <a:ext uri="{FF2B5EF4-FFF2-40B4-BE49-F238E27FC236}">
              <a16:creationId xmlns:a16="http://schemas.microsoft.com/office/drawing/2014/main" id="{1029AA7C-10C9-4FDA-B523-4154E4CFD7CB}"/>
            </a:ext>
          </a:extLst>
        </xdr:cNvPr>
        <xdr:cNvSpPr txBox="1"/>
      </xdr:nvSpPr>
      <xdr:spPr>
        <a:xfrm>
          <a:off x="20393329" y="1889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659" name="直線コネクタ 658">
          <a:extLst>
            <a:ext uri="{FF2B5EF4-FFF2-40B4-BE49-F238E27FC236}">
              <a16:creationId xmlns:a16="http://schemas.microsoft.com/office/drawing/2014/main" id="{C484BAEF-157D-4C34-B156-D076BEAB78FD}"/>
            </a:ext>
          </a:extLst>
        </xdr:cNvPr>
        <xdr:cNvCxnSpPr/>
      </xdr:nvCxnSpPr>
      <xdr:spPr>
        <a:xfrm>
          <a:off x="20281900" y="1888887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660" name="【公民館】&#10;一人当たり面積最大値テキスト">
          <a:extLst>
            <a:ext uri="{FF2B5EF4-FFF2-40B4-BE49-F238E27FC236}">
              <a16:creationId xmlns:a16="http://schemas.microsoft.com/office/drawing/2014/main" id="{B9E35FC2-08F5-4694-BBDC-8F8836BEB630}"/>
            </a:ext>
          </a:extLst>
        </xdr:cNvPr>
        <xdr:cNvSpPr txBox="1"/>
      </xdr:nvSpPr>
      <xdr:spPr>
        <a:xfrm>
          <a:off x="20393329" y="17344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661" name="直線コネクタ 660">
          <a:extLst>
            <a:ext uri="{FF2B5EF4-FFF2-40B4-BE49-F238E27FC236}">
              <a16:creationId xmlns:a16="http://schemas.microsoft.com/office/drawing/2014/main" id="{D52B677A-09ED-4FBD-9FD8-AFFFD7B1B1C3}"/>
            </a:ext>
          </a:extLst>
        </xdr:cNvPr>
        <xdr:cNvCxnSpPr/>
      </xdr:nvCxnSpPr>
      <xdr:spPr>
        <a:xfrm>
          <a:off x="20281900" y="1756474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102252</xdr:rowOff>
    </xdr:from>
    <xdr:ext cx="469744" cy="259045"/>
    <xdr:sp macro="" textlink="">
      <xdr:nvSpPr>
        <xdr:cNvPr id="662" name="【公民館】&#10;一人当たり面積平均値テキスト">
          <a:extLst>
            <a:ext uri="{FF2B5EF4-FFF2-40B4-BE49-F238E27FC236}">
              <a16:creationId xmlns:a16="http://schemas.microsoft.com/office/drawing/2014/main" id="{2DD6B7C8-3FA4-4BEB-8E82-38289B22E142}"/>
            </a:ext>
          </a:extLst>
        </xdr:cNvPr>
        <xdr:cNvSpPr txBox="1"/>
      </xdr:nvSpPr>
      <xdr:spPr>
        <a:xfrm>
          <a:off x="20393329" y="18684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663" name="フローチャート: 判断 662">
          <a:extLst>
            <a:ext uri="{FF2B5EF4-FFF2-40B4-BE49-F238E27FC236}">
              <a16:creationId xmlns:a16="http://schemas.microsoft.com/office/drawing/2014/main" id="{C6B94110-1B82-4B2D-AC2A-7E08A7383448}"/>
            </a:ext>
          </a:extLst>
        </xdr:cNvPr>
        <xdr:cNvSpPr/>
      </xdr:nvSpPr>
      <xdr:spPr>
        <a:xfrm>
          <a:off x="20304429" y="1870602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664" name="フローチャート: 判断 663">
          <a:extLst>
            <a:ext uri="{FF2B5EF4-FFF2-40B4-BE49-F238E27FC236}">
              <a16:creationId xmlns:a16="http://schemas.microsoft.com/office/drawing/2014/main" id="{1110A797-4F2F-4F4E-A6ED-EEA24FCEDB7B}"/>
            </a:ext>
          </a:extLst>
        </xdr:cNvPr>
        <xdr:cNvSpPr/>
      </xdr:nvSpPr>
      <xdr:spPr>
        <a:xfrm>
          <a:off x="19544085" y="18705387"/>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665" name="フローチャート: 判断 664">
          <a:extLst>
            <a:ext uri="{FF2B5EF4-FFF2-40B4-BE49-F238E27FC236}">
              <a16:creationId xmlns:a16="http://schemas.microsoft.com/office/drawing/2014/main" id="{7505735D-336C-4E56-ACDB-921154332CB7}"/>
            </a:ext>
          </a:extLst>
        </xdr:cNvPr>
        <xdr:cNvSpPr/>
      </xdr:nvSpPr>
      <xdr:spPr>
        <a:xfrm>
          <a:off x="18717370" y="18746410"/>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666" name="フローチャート: 判断 665">
          <a:extLst>
            <a:ext uri="{FF2B5EF4-FFF2-40B4-BE49-F238E27FC236}">
              <a16:creationId xmlns:a16="http://schemas.microsoft.com/office/drawing/2014/main" id="{44FCDDC6-918F-4B86-9E35-EE9850C4C4BF}"/>
            </a:ext>
          </a:extLst>
        </xdr:cNvPr>
        <xdr:cNvSpPr/>
      </xdr:nvSpPr>
      <xdr:spPr>
        <a:xfrm>
          <a:off x="17906227" y="18749965"/>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667" name="フローチャート: 判断 666">
          <a:extLst>
            <a:ext uri="{FF2B5EF4-FFF2-40B4-BE49-F238E27FC236}">
              <a16:creationId xmlns:a16="http://schemas.microsoft.com/office/drawing/2014/main" id="{E3064275-7267-4CF1-A9BC-3502F193E09B}"/>
            </a:ext>
          </a:extLst>
        </xdr:cNvPr>
        <xdr:cNvSpPr/>
      </xdr:nvSpPr>
      <xdr:spPr>
        <a:xfrm>
          <a:off x="17095083" y="18747934"/>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4966C3CE-01C2-426B-82EB-2CA9BD3107E3}"/>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18D4D88C-A14C-4507-B3CF-B4452F50D0B9}"/>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51DB4451-6099-44DC-95A6-6BD7B233C4D5}"/>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B5578AF0-2388-40D7-9F32-2B06FED60E85}"/>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BC773591-4974-4EA0-AF06-7E518094E7FE}"/>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108</xdr:row>
      <xdr:rowOff>63246</xdr:rowOff>
    </xdr:from>
    <xdr:to>
      <xdr:col>98</xdr:col>
      <xdr:colOff>38100</xdr:colOff>
      <xdr:row>108</xdr:row>
      <xdr:rowOff>164846</xdr:rowOff>
    </xdr:to>
    <xdr:sp macro="" textlink="">
      <xdr:nvSpPr>
        <xdr:cNvPr id="673" name="楕円 672">
          <a:extLst>
            <a:ext uri="{FF2B5EF4-FFF2-40B4-BE49-F238E27FC236}">
              <a16:creationId xmlns:a16="http://schemas.microsoft.com/office/drawing/2014/main" id="{B75D8C5C-81D0-4534-8063-484C0D08CB61}"/>
            </a:ext>
          </a:extLst>
        </xdr:cNvPr>
        <xdr:cNvSpPr/>
      </xdr:nvSpPr>
      <xdr:spPr>
        <a:xfrm>
          <a:off x="17095083" y="1881242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69866</xdr:rowOff>
    </xdr:from>
    <xdr:ext cx="469744" cy="259045"/>
    <xdr:sp macro="" textlink="">
      <xdr:nvSpPr>
        <xdr:cNvPr id="674" name="n_1aveValue【公民館】&#10;一人当たり面積">
          <a:extLst>
            <a:ext uri="{FF2B5EF4-FFF2-40B4-BE49-F238E27FC236}">
              <a16:creationId xmlns:a16="http://schemas.microsoft.com/office/drawing/2014/main" id="{720B014F-99B4-47BE-9E3D-4010BBC000CD}"/>
            </a:ext>
          </a:extLst>
        </xdr:cNvPr>
        <xdr:cNvSpPr txBox="1"/>
      </xdr:nvSpPr>
      <xdr:spPr>
        <a:xfrm>
          <a:off x="19362884" y="1848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675" name="n_2aveValue【公民館】&#10;一人当たり面積">
          <a:extLst>
            <a:ext uri="{FF2B5EF4-FFF2-40B4-BE49-F238E27FC236}">
              <a16:creationId xmlns:a16="http://schemas.microsoft.com/office/drawing/2014/main" id="{3D915780-1C47-4233-817E-B1917E03ADBF}"/>
            </a:ext>
          </a:extLst>
        </xdr:cNvPr>
        <xdr:cNvSpPr txBox="1"/>
      </xdr:nvSpPr>
      <xdr:spPr>
        <a:xfrm>
          <a:off x="18548869" y="18526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676" name="n_3aveValue【公民館】&#10;一人当たり面積">
          <a:extLst>
            <a:ext uri="{FF2B5EF4-FFF2-40B4-BE49-F238E27FC236}">
              <a16:creationId xmlns:a16="http://schemas.microsoft.com/office/drawing/2014/main" id="{B898A635-236D-4130-B11F-56323C2227A7}"/>
            </a:ext>
          </a:extLst>
        </xdr:cNvPr>
        <xdr:cNvSpPr txBox="1"/>
      </xdr:nvSpPr>
      <xdr:spPr>
        <a:xfrm>
          <a:off x="17737725" y="1852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112413</xdr:rowOff>
    </xdr:from>
    <xdr:ext cx="469744" cy="259045"/>
    <xdr:sp macro="" textlink="">
      <xdr:nvSpPr>
        <xdr:cNvPr id="677" name="n_4aveValue【公民館】&#10;一人当たり面積">
          <a:extLst>
            <a:ext uri="{FF2B5EF4-FFF2-40B4-BE49-F238E27FC236}">
              <a16:creationId xmlns:a16="http://schemas.microsoft.com/office/drawing/2014/main" id="{DA9C09EA-AB52-49BE-9A96-F87F0AE67184}"/>
            </a:ext>
          </a:extLst>
        </xdr:cNvPr>
        <xdr:cNvSpPr txBox="1"/>
      </xdr:nvSpPr>
      <xdr:spPr>
        <a:xfrm>
          <a:off x="16926582" y="18527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155973</xdr:rowOff>
    </xdr:from>
    <xdr:ext cx="469744" cy="259045"/>
    <xdr:sp macro="" textlink="">
      <xdr:nvSpPr>
        <xdr:cNvPr id="678" name="n_4mainValue【公民館】&#10;一人当たり面積">
          <a:extLst>
            <a:ext uri="{FF2B5EF4-FFF2-40B4-BE49-F238E27FC236}">
              <a16:creationId xmlns:a16="http://schemas.microsoft.com/office/drawing/2014/main" id="{DE6992C6-3B3F-4E9E-8D76-43108BCAF960}"/>
            </a:ext>
          </a:extLst>
        </xdr:cNvPr>
        <xdr:cNvSpPr txBox="1"/>
      </xdr:nvSpPr>
      <xdr:spPr>
        <a:xfrm>
          <a:off x="16926582" y="18905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79" name="正方形/長方形 678">
          <a:extLst>
            <a:ext uri="{FF2B5EF4-FFF2-40B4-BE49-F238E27FC236}">
              <a16:creationId xmlns:a16="http://schemas.microsoft.com/office/drawing/2014/main" id="{9016F8A5-5D53-41C0-81FF-808A715EDC97}"/>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80" name="正方形/長方形 679">
          <a:extLst>
            <a:ext uri="{FF2B5EF4-FFF2-40B4-BE49-F238E27FC236}">
              <a16:creationId xmlns:a16="http://schemas.microsoft.com/office/drawing/2014/main" id="{35162C8B-68CC-4E10-A42C-1922E95BD49F}"/>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81" name="テキスト ボックス 680">
          <a:extLst>
            <a:ext uri="{FF2B5EF4-FFF2-40B4-BE49-F238E27FC236}">
              <a16:creationId xmlns:a16="http://schemas.microsoft.com/office/drawing/2014/main" id="{51B76DAB-EE98-46A9-B89A-C02359466181}"/>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面積が日本最小の自治体であることから、道路延長が極めて低くなっている。今後も大幅な新規路線の整備等は予定しておらず、減価償却の状況を加味しながら適切な維持管理に努める必要がある。</a:t>
          </a:r>
          <a:endParaRPr lang="ja-JP" altLang="ja-JP" sz="1400">
            <a:effectLst/>
          </a:endParaRPr>
        </a:p>
        <a:p>
          <a:r>
            <a:rPr kumimoji="1" lang="ja-JP" altLang="ja-JP" sz="1100">
              <a:solidFill>
                <a:schemeClr val="dk1"/>
              </a:solidFill>
              <a:effectLst/>
              <a:latin typeface="+mn-lt"/>
              <a:ea typeface="+mn-ea"/>
              <a:cs typeface="+mn-cs"/>
            </a:rPr>
            <a:t>学校施設は、小中学校を各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校所有している。児童生徒数の大きな変動はないと予想されるため、増築等は予定しておらず、施設の長寿命化対策を適切に図る必要がある。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8DD04C5-9AB4-4375-A896-CF910C88B1ED}"/>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732A9CB-0B08-442C-81EE-EAC6E4826593}"/>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6E23D93-B4E0-4468-829A-31D8D99A31A8}"/>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7B2A1F2-8193-475B-BBCB-DD86DF71E0BD}"/>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富山県舟橋村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F271E5B-2D9D-46DD-85B6-77672E00F5B4}"/>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1C79CFE-A136-43CF-BAF4-8C8D9F089930}"/>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C6A1721-69E2-4F83-8330-A9D41A5F9A65}"/>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B4FB44F-7956-45DC-8741-358E2BE1A7A0}"/>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1D8C48C-6210-4E4D-AA54-0848F426B565}"/>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17AE617-06B4-4C60-A477-5F836D6FB213}"/>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3,313
3,254
3.47
2,293,659
2,089,612
184,062
1,448,546
1,714,811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FDF4C01-A7E4-4244-AC8A-EE64390FA10B}"/>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E610F49-A36E-4632-ADF6-B212CF05DE0D}"/>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7C5D35D-E64F-4F2D-8549-20E393704FF2}"/>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64C59DE-08AE-42DA-8055-A84BA8B97C94}"/>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8B450E5-8C62-4B33-9403-F0A576920DF1}"/>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8D6FE74-5CAE-4582-B602-B357706F83CF}"/>
            </a:ext>
          </a:extLst>
        </xdr:cNvPr>
        <xdr:cNvSpPr/>
      </xdr:nvSpPr>
      <xdr:spPr>
        <a:xfrm>
          <a:off x="6599362" y="1741336"/>
          <a:ext cx="3148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0C8A06A-F61F-4B38-A4D3-D637B471313D}"/>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59EC98F-188A-4FBC-8CFC-42558A8F0ECC}"/>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97AF0E5-948B-4F60-8D96-D7689D504A09}"/>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A67F4DE-2024-47A4-AD57-30C1C947E2DE}"/>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DFB626F-C579-483A-96C5-BC040EB22384}"/>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DC427B1-FE28-4862-BE17-967E7A2F57CD}"/>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95A0894-61E2-477B-9D17-CCE13CBBA109}"/>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C462862-A0E6-452B-99A3-D825DF102657}"/>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D4887B8-AC2E-4282-A363-2F09A4AC3BA9}"/>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76D8046-6FDE-49F2-8793-92CAD51F29EB}"/>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511AF5-FB57-47FF-B7F1-5FBAC406B232}"/>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4C33FD2-21D2-40F0-BEDF-6E98B0DFE899}"/>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B1D9843-3863-4D48-9D30-ABDC7E347C22}"/>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FF367BD-06B7-47EE-B4E8-988D108C4B1C}"/>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5A6CA9F-6023-4DA8-82F7-65553F49D9C5}"/>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7AD8905-F93E-4751-B7D4-BBEF9C9347A2}"/>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37E9CB8-B5D0-4E19-8C91-A3F033BB7C75}"/>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1B3DF46-811A-43D0-846E-C708D3650DF8}"/>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5A10A5C-501E-44D7-B053-1FA949C1B64A}"/>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28A758A-712B-4E9C-80B8-8B02A045FE1F}"/>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CEACD96-0482-4109-A85D-77EA7D1DBC6C}"/>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6C385D0-B512-43F4-966A-D0FADAA54BEF}"/>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8F601ED-6217-473A-B92B-65B3C9A38718}"/>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995B608-99CB-4046-9EE7-6A12B69E77BF}"/>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4F461A9-CFFE-4342-B859-BEFCEEA0FA4B}"/>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445E91D-FDA9-4282-B55D-E15F05555047}"/>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2D75329-DD1D-41FC-B2B5-C4F7C8390299}"/>
            </a:ext>
          </a:extLst>
        </xdr:cNvPr>
        <xdr:cNvCxnSpPr/>
      </xdr:nvCxnSpPr>
      <xdr:spPr>
        <a:xfrm>
          <a:off x="69971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CAC208C-D277-4F01-AC2F-B49F5DC12C5A}"/>
            </a:ext>
          </a:extLst>
        </xdr:cNvPr>
        <xdr:cNvSpPr txBox="1"/>
      </xdr:nvSpPr>
      <xdr:spPr>
        <a:xfrm>
          <a:off x="27925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595D4ED-7ED5-4465-ABF0-4A76E273E738}"/>
            </a:ext>
          </a:extLst>
        </xdr:cNvPr>
        <xdr:cNvCxnSpPr/>
      </xdr:nvCxnSpPr>
      <xdr:spPr>
        <a:xfrm>
          <a:off x="69971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E956BE7-9E54-480F-99E6-52112FDB418C}"/>
            </a:ext>
          </a:extLst>
        </xdr:cNvPr>
        <xdr:cNvSpPr txBox="1"/>
      </xdr:nvSpPr>
      <xdr:spPr>
        <a:xfrm>
          <a:off x="343370"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527F561-EB8B-425B-8D6F-FDDAC4B2CFF4}"/>
            </a:ext>
          </a:extLst>
        </xdr:cNvPr>
        <xdr:cNvCxnSpPr/>
      </xdr:nvCxnSpPr>
      <xdr:spPr>
        <a:xfrm>
          <a:off x="69971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58B7954-06E9-4730-B826-509981175C5D}"/>
            </a:ext>
          </a:extLst>
        </xdr:cNvPr>
        <xdr:cNvSpPr txBox="1"/>
      </xdr:nvSpPr>
      <xdr:spPr>
        <a:xfrm>
          <a:off x="343370"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301FF35-B4A3-46EB-AD0C-82A8B7FEBF4E}"/>
            </a:ext>
          </a:extLst>
        </xdr:cNvPr>
        <xdr:cNvCxnSpPr/>
      </xdr:nvCxnSpPr>
      <xdr:spPr>
        <a:xfrm>
          <a:off x="69971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699FC4A-38CE-45BB-AFF0-857D88876ABD}"/>
            </a:ext>
          </a:extLst>
        </xdr:cNvPr>
        <xdr:cNvSpPr txBox="1"/>
      </xdr:nvSpPr>
      <xdr:spPr>
        <a:xfrm>
          <a:off x="343370"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2D5055D-B124-42C3-AE0F-F4FBAD4B6FF4}"/>
            </a:ext>
          </a:extLst>
        </xdr:cNvPr>
        <xdr:cNvCxnSpPr/>
      </xdr:nvCxnSpPr>
      <xdr:spPr>
        <a:xfrm>
          <a:off x="69971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8175523-43B7-4F57-97BD-3CC323BFBF94}"/>
            </a:ext>
          </a:extLst>
        </xdr:cNvPr>
        <xdr:cNvSpPr txBox="1"/>
      </xdr:nvSpPr>
      <xdr:spPr>
        <a:xfrm>
          <a:off x="343370"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2C4C489-F41A-4DD3-A0DE-E6950D9F969A}"/>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07AAC01-FAE5-4121-A501-F3218DA83ECF}"/>
            </a:ext>
          </a:extLst>
        </xdr:cNvPr>
        <xdr:cNvSpPr txBox="1"/>
      </xdr:nvSpPr>
      <xdr:spPr>
        <a:xfrm>
          <a:off x="391918"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3106E23A-254B-48E5-98F6-2B17873B7383}"/>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40</xdr:row>
      <xdr:rowOff>146685</xdr:rowOff>
    </xdr:to>
    <xdr:cxnSp macro="">
      <xdr:nvCxnSpPr>
        <xdr:cNvPr id="57" name="直線コネクタ 56">
          <a:extLst>
            <a:ext uri="{FF2B5EF4-FFF2-40B4-BE49-F238E27FC236}">
              <a16:creationId xmlns:a16="http://schemas.microsoft.com/office/drawing/2014/main" id="{947A2AF9-E34C-4608-815C-E992946AAD49}"/>
            </a:ext>
          </a:extLst>
        </xdr:cNvPr>
        <xdr:cNvCxnSpPr/>
      </xdr:nvCxnSpPr>
      <xdr:spPr>
        <a:xfrm flipV="1">
          <a:off x="4261154" y="5783746"/>
          <a:ext cx="0" cy="1352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150512</xdr:rowOff>
    </xdr:from>
    <xdr:ext cx="405111" cy="259045"/>
    <xdr:sp macro="" textlink="">
      <xdr:nvSpPr>
        <xdr:cNvPr id="58" name="【図書館】&#10;有形固定資産減価償却率最小値テキスト">
          <a:extLst>
            <a:ext uri="{FF2B5EF4-FFF2-40B4-BE49-F238E27FC236}">
              <a16:creationId xmlns:a16="http://schemas.microsoft.com/office/drawing/2014/main" id="{9B97F18D-D631-453D-BBAB-398237BC4480}"/>
            </a:ext>
          </a:extLst>
        </xdr:cNvPr>
        <xdr:cNvSpPr txBox="1"/>
      </xdr:nvSpPr>
      <xdr:spPr>
        <a:xfrm>
          <a:off x="4299889" y="7139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146685</xdr:rowOff>
    </xdr:from>
    <xdr:to>
      <xdr:col>24</xdr:col>
      <xdr:colOff>152400</xdr:colOff>
      <xdr:row>40</xdr:row>
      <xdr:rowOff>146685</xdr:rowOff>
    </xdr:to>
    <xdr:cxnSp macro="">
      <xdr:nvCxnSpPr>
        <xdr:cNvPr id="59" name="直線コネクタ 58">
          <a:extLst>
            <a:ext uri="{FF2B5EF4-FFF2-40B4-BE49-F238E27FC236}">
              <a16:creationId xmlns:a16="http://schemas.microsoft.com/office/drawing/2014/main" id="{16C62675-DA84-403A-981E-C0EC583B4C72}"/>
            </a:ext>
          </a:extLst>
        </xdr:cNvPr>
        <xdr:cNvCxnSpPr/>
      </xdr:nvCxnSpPr>
      <xdr:spPr>
        <a:xfrm>
          <a:off x="4188460" y="71358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CB6A27E0-B0FB-492A-8D07-B4FCBBBD90C4}"/>
            </a:ext>
          </a:extLst>
        </xdr:cNvPr>
        <xdr:cNvSpPr txBox="1"/>
      </xdr:nvSpPr>
      <xdr:spPr>
        <a:xfrm>
          <a:off x="4299889" y="555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9D981E6E-E3DF-4E1B-95F6-B5F955D9776F}"/>
            </a:ext>
          </a:extLst>
        </xdr:cNvPr>
        <xdr:cNvCxnSpPr/>
      </xdr:nvCxnSpPr>
      <xdr:spPr>
        <a:xfrm>
          <a:off x="4188460" y="578374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135272</xdr:rowOff>
    </xdr:from>
    <xdr:ext cx="405111" cy="259045"/>
    <xdr:sp macro="" textlink="">
      <xdr:nvSpPr>
        <xdr:cNvPr id="62" name="【図書館】&#10;有形固定資産減価償却率平均値テキスト">
          <a:extLst>
            <a:ext uri="{FF2B5EF4-FFF2-40B4-BE49-F238E27FC236}">
              <a16:creationId xmlns:a16="http://schemas.microsoft.com/office/drawing/2014/main" id="{B1295C1B-9C47-49F9-9D09-E815E8540E39}"/>
            </a:ext>
          </a:extLst>
        </xdr:cNvPr>
        <xdr:cNvSpPr txBox="1"/>
      </xdr:nvSpPr>
      <xdr:spPr>
        <a:xfrm>
          <a:off x="4299889" y="64247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63" name="フローチャート: 判断 62">
          <a:extLst>
            <a:ext uri="{FF2B5EF4-FFF2-40B4-BE49-F238E27FC236}">
              <a16:creationId xmlns:a16="http://schemas.microsoft.com/office/drawing/2014/main" id="{F368501B-B012-403A-965B-6B4A31D71E67}"/>
            </a:ext>
          </a:extLst>
        </xdr:cNvPr>
        <xdr:cNvSpPr/>
      </xdr:nvSpPr>
      <xdr:spPr>
        <a:xfrm>
          <a:off x="4210989" y="644632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90170</xdr:rowOff>
    </xdr:from>
    <xdr:to>
      <xdr:col>20</xdr:col>
      <xdr:colOff>38100</xdr:colOff>
      <xdr:row>37</xdr:row>
      <xdr:rowOff>20320</xdr:rowOff>
    </xdr:to>
    <xdr:sp macro="" textlink="">
      <xdr:nvSpPr>
        <xdr:cNvPr id="64" name="フローチャート: 判断 63">
          <a:extLst>
            <a:ext uri="{FF2B5EF4-FFF2-40B4-BE49-F238E27FC236}">
              <a16:creationId xmlns:a16="http://schemas.microsoft.com/office/drawing/2014/main" id="{63EA750A-70A4-4842-A062-666CEBB9FCAE}"/>
            </a:ext>
          </a:extLst>
        </xdr:cNvPr>
        <xdr:cNvSpPr/>
      </xdr:nvSpPr>
      <xdr:spPr>
        <a:xfrm>
          <a:off x="3450645" y="6379652"/>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40640</xdr:rowOff>
    </xdr:from>
    <xdr:to>
      <xdr:col>15</xdr:col>
      <xdr:colOff>101600</xdr:colOff>
      <xdr:row>36</xdr:row>
      <xdr:rowOff>142240</xdr:rowOff>
    </xdr:to>
    <xdr:sp macro="" textlink="">
      <xdr:nvSpPr>
        <xdr:cNvPr id="65" name="フローチャート: 判断 64">
          <a:extLst>
            <a:ext uri="{FF2B5EF4-FFF2-40B4-BE49-F238E27FC236}">
              <a16:creationId xmlns:a16="http://schemas.microsoft.com/office/drawing/2014/main" id="{E274E367-3D6B-4DE7-9EED-8771E9AEA7D4}"/>
            </a:ext>
          </a:extLst>
        </xdr:cNvPr>
        <xdr:cNvSpPr/>
      </xdr:nvSpPr>
      <xdr:spPr>
        <a:xfrm>
          <a:off x="2623930" y="633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153035</xdr:rowOff>
    </xdr:from>
    <xdr:to>
      <xdr:col>10</xdr:col>
      <xdr:colOff>165100</xdr:colOff>
      <xdr:row>36</xdr:row>
      <xdr:rowOff>83185</xdr:rowOff>
    </xdr:to>
    <xdr:sp macro="" textlink="">
      <xdr:nvSpPr>
        <xdr:cNvPr id="66" name="フローチャート: 判断 65">
          <a:extLst>
            <a:ext uri="{FF2B5EF4-FFF2-40B4-BE49-F238E27FC236}">
              <a16:creationId xmlns:a16="http://schemas.microsoft.com/office/drawing/2014/main" id="{D739C7EB-AA90-47D2-9920-52AB2C86AA25}"/>
            </a:ext>
          </a:extLst>
        </xdr:cNvPr>
        <xdr:cNvSpPr/>
      </xdr:nvSpPr>
      <xdr:spPr>
        <a:xfrm>
          <a:off x="1812787" y="626758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116840</xdr:rowOff>
    </xdr:from>
    <xdr:to>
      <xdr:col>6</xdr:col>
      <xdr:colOff>38100</xdr:colOff>
      <xdr:row>35</xdr:row>
      <xdr:rowOff>46990</xdr:rowOff>
    </xdr:to>
    <xdr:sp macro="" textlink="">
      <xdr:nvSpPr>
        <xdr:cNvPr id="67" name="フローチャート: 判断 66">
          <a:extLst>
            <a:ext uri="{FF2B5EF4-FFF2-40B4-BE49-F238E27FC236}">
              <a16:creationId xmlns:a16="http://schemas.microsoft.com/office/drawing/2014/main" id="{B3F4B180-4A4A-46D1-8585-86B7D97596EE}"/>
            </a:ext>
          </a:extLst>
        </xdr:cNvPr>
        <xdr:cNvSpPr/>
      </xdr:nvSpPr>
      <xdr:spPr>
        <a:xfrm>
          <a:off x="1001643" y="6056464"/>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4138FB1-9CD1-4649-A731-7703E626B1AE}"/>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4F4F07D-F5BE-4414-83C0-641F5D1D4DD7}"/>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42C548B-10C0-43F4-A161-DB92C419F007}"/>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7B5A091-B8E2-4DB7-A87A-4E69F7693443}"/>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EFF6181-1A45-4C7D-A370-C072968DE001}"/>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78740</xdr:rowOff>
    </xdr:from>
    <xdr:to>
      <xdr:col>24</xdr:col>
      <xdr:colOff>114300</xdr:colOff>
      <xdr:row>37</xdr:row>
      <xdr:rowOff>8890</xdr:rowOff>
    </xdr:to>
    <xdr:sp macro="" textlink="">
      <xdr:nvSpPr>
        <xdr:cNvPr id="73" name="楕円 72">
          <a:extLst>
            <a:ext uri="{FF2B5EF4-FFF2-40B4-BE49-F238E27FC236}">
              <a16:creationId xmlns:a16="http://schemas.microsoft.com/office/drawing/2014/main" id="{8657F76F-E2C1-4735-B622-575222F8C310}"/>
            </a:ext>
          </a:extLst>
        </xdr:cNvPr>
        <xdr:cNvSpPr/>
      </xdr:nvSpPr>
      <xdr:spPr>
        <a:xfrm>
          <a:off x="4210989" y="636822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101617</xdr:rowOff>
    </xdr:from>
    <xdr:ext cx="405111" cy="259045"/>
    <xdr:sp macro="" textlink="">
      <xdr:nvSpPr>
        <xdr:cNvPr id="74" name="【図書館】&#10;有形固定資産減価償却率該当値テキスト">
          <a:extLst>
            <a:ext uri="{FF2B5EF4-FFF2-40B4-BE49-F238E27FC236}">
              <a16:creationId xmlns:a16="http://schemas.microsoft.com/office/drawing/2014/main" id="{C2066AFB-330B-4819-BB3A-CBAE7966015E}"/>
            </a:ext>
          </a:extLst>
        </xdr:cNvPr>
        <xdr:cNvSpPr txBox="1"/>
      </xdr:nvSpPr>
      <xdr:spPr>
        <a:xfrm>
          <a:off x="4299889" y="6216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158750</xdr:rowOff>
    </xdr:from>
    <xdr:to>
      <xdr:col>20</xdr:col>
      <xdr:colOff>38100</xdr:colOff>
      <xdr:row>36</xdr:row>
      <xdr:rowOff>88900</xdr:rowOff>
    </xdr:to>
    <xdr:sp macro="" textlink="">
      <xdr:nvSpPr>
        <xdr:cNvPr id="75" name="楕円 74">
          <a:extLst>
            <a:ext uri="{FF2B5EF4-FFF2-40B4-BE49-F238E27FC236}">
              <a16:creationId xmlns:a16="http://schemas.microsoft.com/office/drawing/2014/main" id="{065D981F-2F95-4E91-9D37-250FD71C990D}"/>
            </a:ext>
          </a:extLst>
        </xdr:cNvPr>
        <xdr:cNvSpPr/>
      </xdr:nvSpPr>
      <xdr:spPr>
        <a:xfrm>
          <a:off x="3450645" y="627330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38100</xdr:rowOff>
    </xdr:from>
    <xdr:to>
      <xdr:col>24</xdr:col>
      <xdr:colOff>63500</xdr:colOff>
      <xdr:row>36</xdr:row>
      <xdr:rowOff>129540</xdr:rowOff>
    </xdr:to>
    <xdr:cxnSp macro="">
      <xdr:nvCxnSpPr>
        <xdr:cNvPr id="76" name="直線コネクタ 75">
          <a:extLst>
            <a:ext uri="{FF2B5EF4-FFF2-40B4-BE49-F238E27FC236}">
              <a16:creationId xmlns:a16="http://schemas.microsoft.com/office/drawing/2014/main" id="{62DF295D-C559-45F0-A349-75C1A2C2B4A1}"/>
            </a:ext>
          </a:extLst>
        </xdr:cNvPr>
        <xdr:cNvCxnSpPr/>
      </xdr:nvCxnSpPr>
      <xdr:spPr>
        <a:xfrm>
          <a:off x="3501445" y="6327582"/>
          <a:ext cx="760344"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113030</xdr:rowOff>
    </xdr:from>
    <xdr:to>
      <xdr:col>15</xdr:col>
      <xdr:colOff>101600</xdr:colOff>
      <xdr:row>36</xdr:row>
      <xdr:rowOff>43180</xdr:rowOff>
    </xdr:to>
    <xdr:sp macro="" textlink="">
      <xdr:nvSpPr>
        <xdr:cNvPr id="77" name="楕円 76">
          <a:extLst>
            <a:ext uri="{FF2B5EF4-FFF2-40B4-BE49-F238E27FC236}">
              <a16:creationId xmlns:a16="http://schemas.microsoft.com/office/drawing/2014/main" id="{75019763-5B03-4B67-AC43-01C737FC096A}"/>
            </a:ext>
          </a:extLst>
        </xdr:cNvPr>
        <xdr:cNvSpPr/>
      </xdr:nvSpPr>
      <xdr:spPr>
        <a:xfrm>
          <a:off x="2623930" y="622758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163830</xdr:rowOff>
    </xdr:from>
    <xdr:to>
      <xdr:col>19</xdr:col>
      <xdr:colOff>177800</xdr:colOff>
      <xdr:row>36</xdr:row>
      <xdr:rowOff>38100</xdr:rowOff>
    </xdr:to>
    <xdr:cxnSp macro="">
      <xdr:nvCxnSpPr>
        <xdr:cNvPr id="78" name="直線コネクタ 77">
          <a:extLst>
            <a:ext uri="{FF2B5EF4-FFF2-40B4-BE49-F238E27FC236}">
              <a16:creationId xmlns:a16="http://schemas.microsoft.com/office/drawing/2014/main" id="{1CBE871B-C6ED-451C-8715-0074BB569F95}"/>
            </a:ext>
          </a:extLst>
        </xdr:cNvPr>
        <xdr:cNvCxnSpPr/>
      </xdr:nvCxnSpPr>
      <xdr:spPr>
        <a:xfrm>
          <a:off x="2674730" y="6278383"/>
          <a:ext cx="826715" cy="4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156845</xdr:rowOff>
    </xdr:from>
    <xdr:to>
      <xdr:col>6</xdr:col>
      <xdr:colOff>38100</xdr:colOff>
      <xdr:row>36</xdr:row>
      <xdr:rowOff>86995</xdr:rowOff>
    </xdr:to>
    <xdr:sp macro="" textlink="">
      <xdr:nvSpPr>
        <xdr:cNvPr id="79" name="楕円 78">
          <a:extLst>
            <a:ext uri="{FF2B5EF4-FFF2-40B4-BE49-F238E27FC236}">
              <a16:creationId xmlns:a16="http://schemas.microsoft.com/office/drawing/2014/main" id="{5A734E17-6EC6-4DD9-883F-D54F6653CB33}"/>
            </a:ext>
          </a:extLst>
        </xdr:cNvPr>
        <xdr:cNvSpPr/>
      </xdr:nvSpPr>
      <xdr:spPr>
        <a:xfrm>
          <a:off x="1001643" y="627139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37</xdr:row>
      <xdr:rowOff>11447</xdr:rowOff>
    </xdr:from>
    <xdr:ext cx="405111" cy="259045"/>
    <xdr:sp macro="" textlink="">
      <xdr:nvSpPr>
        <xdr:cNvPr id="80" name="n_1aveValue【図書館】&#10;有形固定資産減価償却率">
          <a:extLst>
            <a:ext uri="{FF2B5EF4-FFF2-40B4-BE49-F238E27FC236}">
              <a16:creationId xmlns:a16="http://schemas.microsoft.com/office/drawing/2014/main" id="{40571EC4-5D06-471E-9B13-8397BC89CE40}"/>
            </a:ext>
          </a:extLst>
        </xdr:cNvPr>
        <xdr:cNvSpPr txBox="1"/>
      </xdr:nvSpPr>
      <xdr:spPr>
        <a:xfrm>
          <a:off x="3301761" y="647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133367</xdr:rowOff>
    </xdr:from>
    <xdr:ext cx="405111" cy="259045"/>
    <xdr:sp macro="" textlink="">
      <xdr:nvSpPr>
        <xdr:cNvPr id="81" name="n_2aveValue【図書館】&#10;有形固定資産減価償却率">
          <a:extLst>
            <a:ext uri="{FF2B5EF4-FFF2-40B4-BE49-F238E27FC236}">
              <a16:creationId xmlns:a16="http://schemas.microsoft.com/office/drawing/2014/main" id="{72D64A6F-D598-4A01-B439-BD2010694B6E}"/>
            </a:ext>
          </a:extLst>
        </xdr:cNvPr>
        <xdr:cNvSpPr txBox="1"/>
      </xdr:nvSpPr>
      <xdr:spPr>
        <a:xfrm>
          <a:off x="2487746" y="6422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99712</xdr:rowOff>
    </xdr:from>
    <xdr:ext cx="405111" cy="259045"/>
    <xdr:sp macro="" textlink="">
      <xdr:nvSpPr>
        <xdr:cNvPr id="82" name="n_3aveValue【図書館】&#10;有形固定資産減価償却率">
          <a:extLst>
            <a:ext uri="{FF2B5EF4-FFF2-40B4-BE49-F238E27FC236}">
              <a16:creationId xmlns:a16="http://schemas.microsoft.com/office/drawing/2014/main" id="{5F9D31AF-D642-4098-87A7-5E15F53CC8C7}"/>
            </a:ext>
          </a:extLst>
        </xdr:cNvPr>
        <xdr:cNvSpPr txBox="1"/>
      </xdr:nvSpPr>
      <xdr:spPr>
        <a:xfrm>
          <a:off x="1676602" y="603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63517</xdr:rowOff>
    </xdr:from>
    <xdr:ext cx="405111" cy="259045"/>
    <xdr:sp macro="" textlink="">
      <xdr:nvSpPr>
        <xdr:cNvPr id="83" name="n_4aveValue【図書館】&#10;有形固定資産減価償却率">
          <a:extLst>
            <a:ext uri="{FF2B5EF4-FFF2-40B4-BE49-F238E27FC236}">
              <a16:creationId xmlns:a16="http://schemas.microsoft.com/office/drawing/2014/main" id="{0DB71101-A187-4F2F-B28B-1AE5B181838E}"/>
            </a:ext>
          </a:extLst>
        </xdr:cNvPr>
        <xdr:cNvSpPr txBox="1"/>
      </xdr:nvSpPr>
      <xdr:spPr>
        <a:xfrm>
          <a:off x="865459" y="5828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105427</xdr:rowOff>
    </xdr:from>
    <xdr:ext cx="405111" cy="259045"/>
    <xdr:sp macro="" textlink="">
      <xdr:nvSpPr>
        <xdr:cNvPr id="84" name="n_1mainValue【図書館】&#10;有形固定資産減価償却率">
          <a:extLst>
            <a:ext uri="{FF2B5EF4-FFF2-40B4-BE49-F238E27FC236}">
              <a16:creationId xmlns:a16="http://schemas.microsoft.com/office/drawing/2014/main" id="{7BC1E6A3-35AB-4D22-92B1-DF249BC00657}"/>
            </a:ext>
          </a:extLst>
        </xdr:cNvPr>
        <xdr:cNvSpPr txBox="1"/>
      </xdr:nvSpPr>
      <xdr:spPr>
        <a:xfrm>
          <a:off x="3301761" y="6045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59707</xdr:rowOff>
    </xdr:from>
    <xdr:ext cx="405111" cy="259045"/>
    <xdr:sp macro="" textlink="">
      <xdr:nvSpPr>
        <xdr:cNvPr id="85" name="n_2mainValue【図書館】&#10;有形固定資産減価償却率">
          <a:extLst>
            <a:ext uri="{FF2B5EF4-FFF2-40B4-BE49-F238E27FC236}">
              <a16:creationId xmlns:a16="http://schemas.microsoft.com/office/drawing/2014/main" id="{FC5A7AD8-0EE6-4FC7-9BB3-9F3774B93D50}"/>
            </a:ext>
          </a:extLst>
        </xdr:cNvPr>
        <xdr:cNvSpPr txBox="1"/>
      </xdr:nvSpPr>
      <xdr:spPr>
        <a:xfrm>
          <a:off x="2487746" y="5999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78122</xdr:rowOff>
    </xdr:from>
    <xdr:ext cx="405111" cy="259045"/>
    <xdr:sp macro="" textlink="">
      <xdr:nvSpPr>
        <xdr:cNvPr id="86" name="n_4mainValue【図書館】&#10;有形固定資産減価償却率">
          <a:extLst>
            <a:ext uri="{FF2B5EF4-FFF2-40B4-BE49-F238E27FC236}">
              <a16:creationId xmlns:a16="http://schemas.microsoft.com/office/drawing/2014/main" id="{B71FE1E1-A13F-40FA-944E-9E1EDE820FDF}"/>
            </a:ext>
          </a:extLst>
        </xdr:cNvPr>
        <xdr:cNvSpPr txBox="1"/>
      </xdr:nvSpPr>
      <xdr:spPr>
        <a:xfrm>
          <a:off x="865459" y="6367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0083FB72-9B70-4FF2-86B6-C3B468C32F3F}"/>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a:extLst>
            <a:ext uri="{FF2B5EF4-FFF2-40B4-BE49-F238E27FC236}">
              <a16:creationId xmlns:a16="http://schemas.microsoft.com/office/drawing/2014/main" id="{377F3331-2891-4F7F-8C0A-2A5AD394093B}"/>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a:extLst>
            <a:ext uri="{FF2B5EF4-FFF2-40B4-BE49-F238E27FC236}">
              <a16:creationId xmlns:a16="http://schemas.microsoft.com/office/drawing/2014/main" id="{DE2B8222-7C05-4BEF-86BA-29FF7BE36910}"/>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a:extLst>
            <a:ext uri="{FF2B5EF4-FFF2-40B4-BE49-F238E27FC236}">
              <a16:creationId xmlns:a16="http://schemas.microsoft.com/office/drawing/2014/main" id="{70A55547-5E6B-4795-821F-8E44BFA4EEA8}"/>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a:extLst>
            <a:ext uri="{FF2B5EF4-FFF2-40B4-BE49-F238E27FC236}">
              <a16:creationId xmlns:a16="http://schemas.microsoft.com/office/drawing/2014/main" id="{B591B0D6-525F-4454-9368-5D54CDF98258}"/>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a:extLst>
            <a:ext uri="{FF2B5EF4-FFF2-40B4-BE49-F238E27FC236}">
              <a16:creationId xmlns:a16="http://schemas.microsoft.com/office/drawing/2014/main" id="{BEC6B5B5-92BB-4CF2-BA82-51FD3A432EB6}"/>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a:extLst>
            <a:ext uri="{FF2B5EF4-FFF2-40B4-BE49-F238E27FC236}">
              <a16:creationId xmlns:a16="http://schemas.microsoft.com/office/drawing/2014/main" id="{32A2253E-2C22-4D69-993D-18B1A4B49934}"/>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811B21F5-7B09-4F0E-A435-2026352AC2C3}"/>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5" name="テキスト ボックス 94">
          <a:extLst>
            <a:ext uri="{FF2B5EF4-FFF2-40B4-BE49-F238E27FC236}">
              <a16:creationId xmlns:a16="http://schemas.microsoft.com/office/drawing/2014/main" id="{B7E85751-CEE1-4834-AC24-E7C702A1E4E8}"/>
            </a:ext>
          </a:extLst>
        </xdr:cNvPr>
        <xdr:cNvSpPr txBox="1"/>
      </xdr:nvSpPr>
      <xdr:spPr>
        <a:xfrm>
          <a:off x="603647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6674D308-0AF0-43B0-B200-ED042FF59334}"/>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7" name="直線コネクタ 96">
          <a:extLst>
            <a:ext uri="{FF2B5EF4-FFF2-40B4-BE49-F238E27FC236}">
              <a16:creationId xmlns:a16="http://schemas.microsoft.com/office/drawing/2014/main" id="{E9CBBD5F-233C-4A03-9F50-547660750ADA}"/>
            </a:ext>
          </a:extLst>
        </xdr:cNvPr>
        <xdr:cNvCxnSpPr/>
      </xdr:nvCxnSpPr>
      <xdr:spPr>
        <a:xfrm>
          <a:off x="6074576" y="743158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8" name="テキスト ボックス 97">
          <a:extLst>
            <a:ext uri="{FF2B5EF4-FFF2-40B4-BE49-F238E27FC236}">
              <a16:creationId xmlns:a16="http://schemas.microsoft.com/office/drawing/2014/main" id="{0957AE94-8A23-4D45-9B4C-BD8E24A3C6B9}"/>
            </a:ext>
          </a:extLst>
        </xdr:cNvPr>
        <xdr:cNvSpPr txBox="1"/>
      </xdr:nvSpPr>
      <xdr:spPr>
        <a:xfrm>
          <a:off x="5638539"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9" name="直線コネクタ 98">
          <a:extLst>
            <a:ext uri="{FF2B5EF4-FFF2-40B4-BE49-F238E27FC236}">
              <a16:creationId xmlns:a16="http://schemas.microsoft.com/office/drawing/2014/main" id="{979B3651-751B-4A9E-85EB-91D209A16E73}"/>
            </a:ext>
          </a:extLst>
        </xdr:cNvPr>
        <xdr:cNvCxnSpPr/>
      </xdr:nvCxnSpPr>
      <xdr:spPr>
        <a:xfrm>
          <a:off x="6074576" y="70980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0" name="テキスト ボックス 99">
          <a:extLst>
            <a:ext uri="{FF2B5EF4-FFF2-40B4-BE49-F238E27FC236}">
              <a16:creationId xmlns:a16="http://schemas.microsoft.com/office/drawing/2014/main" id="{DB73DEE6-EE9C-4892-BA9A-8D8DB5B5BE76}"/>
            </a:ext>
          </a:extLst>
        </xdr:cNvPr>
        <xdr:cNvSpPr txBox="1"/>
      </xdr:nvSpPr>
      <xdr:spPr>
        <a:xfrm>
          <a:off x="5638539" y="695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1" name="直線コネクタ 100">
          <a:extLst>
            <a:ext uri="{FF2B5EF4-FFF2-40B4-BE49-F238E27FC236}">
              <a16:creationId xmlns:a16="http://schemas.microsoft.com/office/drawing/2014/main" id="{4A000CAD-DD6A-4E3B-8177-05C7E0B35E94}"/>
            </a:ext>
          </a:extLst>
        </xdr:cNvPr>
        <xdr:cNvCxnSpPr/>
      </xdr:nvCxnSpPr>
      <xdr:spPr>
        <a:xfrm>
          <a:off x="6074576" y="676452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2" name="テキスト ボックス 101">
          <a:extLst>
            <a:ext uri="{FF2B5EF4-FFF2-40B4-BE49-F238E27FC236}">
              <a16:creationId xmlns:a16="http://schemas.microsoft.com/office/drawing/2014/main" id="{3ABAB09D-70E2-4BC6-963F-AADA913703C1}"/>
            </a:ext>
          </a:extLst>
        </xdr:cNvPr>
        <xdr:cNvSpPr txBox="1"/>
      </xdr:nvSpPr>
      <xdr:spPr>
        <a:xfrm>
          <a:off x="5638539" y="66188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3" name="直線コネクタ 102">
          <a:extLst>
            <a:ext uri="{FF2B5EF4-FFF2-40B4-BE49-F238E27FC236}">
              <a16:creationId xmlns:a16="http://schemas.microsoft.com/office/drawing/2014/main" id="{B9509341-9130-4376-8EDF-18328AC5AE07}"/>
            </a:ext>
          </a:extLst>
        </xdr:cNvPr>
        <xdr:cNvCxnSpPr/>
      </xdr:nvCxnSpPr>
      <xdr:spPr>
        <a:xfrm>
          <a:off x="6074576" y="643099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4" name="テキスト ボックス 103">
          <a:extLst>
            <a:ext uri="{FF2B5EF4-FFF2-40B4-BE49-F238E27FC236}">
              <a16:creationId xmlns:a16="http://schemas.microsoft.com/office/drawing/2014/main" id="{3CF92808-D258-43B2-A1A9-C9D3D86AA506}"/>
            </a:ext>
          </a:extLst>
        </xdr:cNvPr>
        <xdr:cNvSpPr txBox="1"/>
      </xdr:nvSpPr>
      <xdr:spPr>
        <a:xfrm>
          <a:off x="5638539" y="62852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5" name="直線コネクタ 104">
          <a:extLst>
            <a:ext uri="{FF2B5EF4-FFF2-40B4-BE49-F238E27FC236}">
              <a16:creationId xmlns:a16="http://schemas.microsoft.com/office/drawing/2014/main" id="{733D6A56-0EE3-4A2C-9779-86EF123EA5AC}"/>
            </a:ext>
          </a:extLst>
        </xdr:cNvPr>
        <xdr:cNvCxnSpPr/>
      </xdr:nvCxnSpPr>
      <xdr:spPr>
        <a:xfrm>
          <a:off x="6074576" y="609746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6" name="テキスト ボックス 105">
          <a:extLst>
            <a:ext uri="{FF2B5EF4-FFF2-40B4-BE49-F238E27FC236}">
              <a16:creationId xmlns:a16="http://schemas.microsoft.com/office/drawing/2014/main" id="{6EA922DD-6DDD-48CF-8FBD-9FA3CA854328}"/>
            </a:ext>
          </a:extLst>
        </xdr:cNvPr>
        <xdr:cNvSpPr txBox="1"/>
      </xdr:nvSpPr>
      <xdr:spPr>
        <a:xfrm>
          <a:off x="5638539" y="59552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7" name="直線コネクタ 106">
          <a:extLst>
            <a:ext uri="{FF2B5EF4-FFF2-40B4-BE49-F238E27FC236}">
              <a16:creationId xmlns:a16="http://schemas.microsoft.com/office/drawing/2014/main" id="{9C4183C5-BF44-41ED-B365-E4AB29DAC487}"/>
            </a:ext>
          </a:extLst>
        </xdr:cNvPr>
        <xdr:cNvCxnSpPr/>
      </xdr:nvCxnSpPr>
      <xdr:spPr>
        <a:xfrm>
          <a:off x="6074576" y="576741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8" name="テキスト ボックス 107">
          <a:extLst>
            <a:ext uri="{FF2B5EF4-FFF2-40B4-BE49-F238E27FC236}">
              <a16:creationId xmlns:a16="http://schemas.microsoft.com/office/drawing/2014/main" id="{F7FDA867-CB5E-498A-8518-D1C071DBD2D3}"/>
            </a:ext>
          </a:extLst>
        </xdr:cNvPr>
        <xdr:cNvSpPr txBox="1"/>
      </xdr:nvSpPr>
      <xdr:spPr>
        <a:xfrm>
          <a:off x="5638539" y="5621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62D1B3B-B0A2-44A8-8056-F04D894C3D45}"/>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563C0460-8C8C-458D-8BFF-10759706AC05}"/>
            </a:ext>
          </a:extLst>
        </xdr:cNvPr>
        <xdr:cNvSpPr txBox="1"/>
      </xdr:nvSpPr>
      <xdr:spPr>
        <a:xfrm>
          <a:off x="5638539"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323EF6CE-69E1-4C92-B971-B397CA218E03}"/>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94161</xdr:rowOff>
    </xdr:from>
    <xdr:to>
      <xdr:col>54</xdr:col>
      <xdr:colOff>189865</xdr:colOff>
      <xdr:row>41</xdr:row>
      <xdr:rowOff>130084</xdr:rowOff>
    </xdr:to>
    <xdr:cxnSp macro="">
      <xdr:nvCxnSpPr>
        <xdr:cNvPr id="112" name="直線コネクタ 111">
          <a:extLst>
            <a:ext uri="{FF2B5EF4-FFF2-40B4-BE49-F238E27FC236}">
              <a16:creationId xmlns:a16="http://schemas.microsoft.com/office/drawing/2014/main" id="{05E208A2-168F-446C-AB55-3B1D789720E0}"/>
            </a:ext>
          </a:extLst>
        </xdr:cNvPr>
        <xdr:cNvCxnSpPr/>
      </xdr:nvCxnSpPr>
      <xdr:spPr>
        <a:xfrm flipV="1">
          <a:off x="9620113" y="5858857"/>
          <a:ext cx="0" cy="1435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133911</xdr:rowOff>
    </xdr:from>
    <xdr:ext cx="469744" cy="259045"/>
    <xdr:sp macro="" textlink="">
      <xdr:nvSpPr>
        <xdr:cNvPr id="113" name="【図書館】&#10;一人当たり面積最小値テキスト">
          <a:extLst>
            <a:ext uri="{FF2B5EF4-FFF2-40B4-BE49-F238E27FC236}">
              <a16:creationId xmlns:a16="http://schemas.microsoft.com/office/drawing/2014/main" id="{6AF2FB67-4915-473F-960D-274235143951}"/>
            </a:ext>
          </a:extLst>
        </xdr:cNvPr>
        <xdr:cNvSpPr txBox="1"/>
      </xdr:nvSpPr>
      <xdr:spPr>
        <a:xfrm>
          <a:off x="9659178" y="729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130084</xdr:rowOff>
    </xdr:from>
    <xdr:to>
      <xdr:col>55</xdr:col>
      <xdr:colOff>88900</xdr:colOff>
      <xdr:row>41</xdr:row>
      <xdr:rowOff>130084</xdr:rowOff>
    </xdr:to>
    <xdr:cxnSp macro="">
      <xdr:nvCxnSpPr>
        <xdr:cNvPr id="114" name="直線コネクタ 113">
          <a:extLst>
            <a:ext uri="{FF2B5EF4-FFF2-40B4-BE49-F238E27FC236}">
              <a16:creationId xmlns:a16="http://schemas.microsoft.com/office/drawing/2014/main" id="{621B6872-31F9-44F4-BA7A-36590909CE3F}"/>
            </a:ext>
          </a:extLst>
        </xdr:cNvPr>
        <xdr:cNvCxnSpPr/>
      </xdr:nvCxnSpPr>
      <xdr:spPr>
        <a:xfrm>
          <a:off x="9547750" y="729420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40838</xdr:rowOff>
    </xdr:from>
    <xdr:ext cx="469744" cy="259045"/>
    <xdr:sp macro="" textlink="">
      <xdr:nvSpPr>
        <xdr:cNvPr id="115" name="【図書館】&#10;一人当たり面積最大値テキスト">
          <a:extLst>
            <a:ext uri="{FF2B5EF4-FFF2-40B4-BE49-F238E27FC236}">
              <a16:creationId xmlns:a16="http://schemas.microsoft.com/office/drawing/2014/main" id="{995E17A8-E43F-46CC-B612-9759308E6A10}"/>
            </a:ext>
          </a:extLst>
        </xdr:cNvPr>
        <xdr:cNvSpPr txBox="1"/>
      </xdr:nvSpPr>
      <xdr:spPr>
        <a:xfrm>
          <a:off x="9659178" y="563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94161</xdr:rowOff>
    </xdr:from>
    <xdr:to>
      <xdr:col>55</xdr:col>
      <xdr:colOff>88900</xdr:colOff>
      <xdr:row>33</xdr:row>
      <xdr:rowOff>94161</xdr:rowOff>
    </xdr:to>
    <xdr:cxnSp macro="">
      <xdr:nvCxnSpPr>
        <xdr:cNvPr id="116" name="直線コネクタ 115">
          <a:extLst>
            <a:ext uri="{FF2B5EF4-FFF2-40B4-BE49-F238E27FC236}">
              <a16:creationId xmlns:a16="http://schemas.microsoft.com/office/drawing/2014/main" id="{FBE7C4E2-FD94-43B4-8E77-7E3978347B2C}"/>
            </a:ext>
          </a:extLst>
        </xdr:cNvPr>
        <xdr:cNvCxnSpPr/>
      </xdr:nvCxnSpPr>
      <xdr:spPr>
        <a:xfrm>
          <a:off x="9547750" y="585885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152417</xdr:rowOff>
    </xdr:from>
    <xdr:ext cx="469744" cy="259045"/>
    <xdr:sp macro="" textlink="">
      <xdr:nvSpPr>
        <xdr:cNvPr id="117" name="【図書館】&#10;一人当たり面積平均値テキスト">
          <a:extLst>
            <a:ext uri="{FF2B5EF4-FFF2-40B4-BE49-F238E27FC236}">
              <a16:creationId xmlns:a16="http://schemas.microsoft.com/office/drawing/2014/main" id="{D99CD225-DB54-4914-942F-B87567126CFC}"/>
            </a:ext>
          </a:extLst>
        </xdr:cNvPr>
        <xdr:cNvSpPr txBox="1"/>
      </xdr:nvSpPr>
      <xdr:spPr>
        <a:xfrm>
          <a:off x="9659178" y="6616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18" name="フローチャート: 判断 117">
          <a:extLst>
            <a:ext uri="{FF2B5EF4-FFF2-40B4-BE49-F238E27FC236}">
              <a16:creationId xmlns:a16="http://schemas.microsoft.com/office/drawing/2014/main" id="{84930405-9AA5-4DDE-934B-3F5E3204CA28}"/>
            </a:ext>
          </a:extLst>
        </xdr:cNvPr>
        <xdr:cNvSpPr/>
      </xdr:nvSpPr>
      <xdr:spPr>
        <a:xfrm>
          <a:off x="9585850" y="6641879"/>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22134</xdr:rowOff>
    </xdr:from>
    <xdr:to>
      <xdr:col>50</xdr:col>
      <xdr:colOff>165100</xdr:colOff>
      <xdr:row>38</xdr:row>
      <xdr:rowOff>123734</xdr:rowOff>
    </xdr:to>
    <xdr:sp macro="" textlink="">
      <xdr:nvSpPr>
        <xdr:cNvPr id="119" name="フローチャート: 判断 118">
          <a:extLst>
            <a:ext uri="{FF2B5EF4-FFF2-40B4-BE49-F238E27FC236}">
              <a16:creationId xmlns:a16="http://schemas.microsoft.com/office/drawing/2014/main" id="{E3FEEBA1-36E5-4F10-BBAD-6A8C0BEF5886}"/>
            </a:ext>
          </a:extLst>
        </xdr:cNvPr>
        <xdr:cNvSpPr/>
      </xdr:nvSpPr>
      <xdr:spPr>
        <a:xfrm>
          <a:off x="8809935" y="666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31931</xdr:rowOff>
    </xdr:from>
    <xdr:to>
      <xdr:col>46</xdr:col>
      <xdr:colOff>38100</xdr:colOff>
      <xdr:row>38</xdr:row>
      <xdr:rowOff>133531</xdr:rowOff>
    </xdr:to>
    <xdr:sp macro="" textlink="">
      <xdr:nvSpPr>
        <xdr:cNvPr id="120" name="フローチャート: 判断 119">
          <a:extLst>
            <a:ext uri="{FF2B5EF4-FFF2-40B4-BE49-F238E27FC236}">
              <a16:creationId xmlns:a16="http://schemas.microsoft.com/office/drawing/2014/main" id="{1680604B-19AE-443C-AA31-563C9FAF3F75}"/>
            </a:ext>
          </a:extLst>
        </xdr:cNvPr>
        <xdr:cNvSpPr/>
      </xdr:nvSpPr>
      <xdr:spPr>
        <a:xfrm>
          <a:off x="7998791" y="667127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100512</xdr:rowOff>
    </xdr:from>
    <xdr:to>
      <xdr:col>41</xdr:col>
      <xdr:colOff>101600</xdr:colOff>
      <xdr:row>39</xdr:row>
      <xdr:rowOff>30662</xdr:rowOff>
    </xdr:to>
    <xdr:sp macro="" textlink="">
      <xdr:nvSpPr>
        <xdr:cNvPr id="121" name="フローチャート: 判断 120">
          <a:extLst>
            <a:ext uri="{FF2B5EF4-FFF2-40B4-BE49-F238E27FC236}">
              <a16:creationId xmlns:a16="http://schemas.microsoft.com/office/drawing/2014/main" id="{12367F8F-0581-4FBA-A855-1BF5863012DD}"/>
            </a:ext>
          </a:extLst>
        </xdr:cNvPr>
        <xdr:cNvSpPr/>
      </xdr:nvSpPr>
      <xdr:spPr>
        <a:xfrm>
          <a:off x="7172077" y="673985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123372</xdr:rowOff>
    </xdr:from>
    <xdr:to>
      <xdr:col>36</xdr:col>
      <xdr:colOff>165100</xdr:colOff>
      <xdr:row>39</xdr:row>
      <xdr:rowOff>53522</xdr:rowOff>
    </xdr:to>
    <xdr:sp macro="" textlink="">
      <xdr:nvSpPr>
        <xdr:cNvPr id="122" name="フローチャート: 判断 121">
          <a:extLst>
            <a:ext uri="{FF2B5EF4-FFF2-40B4-BE49-F238E27FC236}">
              <a16:creationId xmlns:a16="http://schemas.microsoft.com/office/drawing/2014/main" id="{BAB93F8D-1571-456A-8543-081A50946BDC}"/>
            </a:ext>
          </a:extLst>
        </xdr:cNvPr>
        <xdr:cNvSpPr/>
      </xdr:nvSpPr>
      <xdr:spPr>
        <a:xfrm>
          <a:off x="6360933" y="676271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EA31814-F729-478A-8CB7-60395CA09B37}"/>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647A2B3-C14E-47A8-A2CB-9FFED96A41DD}"/>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0C21183-8285-4897-B9E7-4355C7A09D0D}"/>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FE44558-7F4A-40DB-8368-14497B6C40E9}"/>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4400F78-2A42-4FB2-99FB-270C59803B3C}"/>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43361</xdr:rowOff>
    </xdr:from>
    <xdr:to>
      <xdr:col>55</xdr:col>
      <xdr:colOff>50800</xdr:colOff>
      <xdr:row>33</xdr:row>
      <xdr:rowOff>144961</xdr:rowOff>
    </xdr:to>
    <xdr:sp macro="" textlink="">
      <xdr:nvSpPr>
        <xdr:cNvPr id="128" name="楕円 127">
          <a:extLst>
            <a:ext uri="{FF2B5EF4-FFF2-40B4-BE49-F238E27FC236}">
              <a16:creationId xmlns:a16="http://schemas.microsoft.com/office/drawing/2014/main" id="{E3189BD0-2BB1-494D-BD3F-F4BFD3075491}"/>
            </a:ext>
          </a:extLst>
        </xdr:cNvPr>
        <xdr:cNvSpPr/>
      </xdr:nvSpPr>
      <xdr:spPr>
        <a:xfrm>
          <a:off x="9585850" y="5808057"/>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167838</xdr:rowOff>
    </xdr:from>
    <xdr:ext cx="469744" cy="259045"/>
    <xdr:sp macro="" textlink="">
      <xdr:nvSpPr>
        <xdr:cNvPr id="129" name="【図書館】&#10;一人当たり面積該当値テキスト">
          <a:extLst>
            <a:ext uri="{FF2B5EF4-FFF2-40B4-BE49-F238E27FC236}">
              <a16:creationId xmlns:a16="http://schemas.microsoft.com/office/drawing/2014/main" id="{54BADED8-0359-4929-8665-F9D93FF4A2F5}"/>
            </a:ext>
          </a:extLst>
        </xdr:cNvPr>
        <xdr:cNvSpPr txBox="1"/>
      </xdr:nvSpPr>
      <xdr:spPr>
        <a:xfrm>
          <a:off x="9659178" y="5757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36830</xdr:rowOff>
    </xdr:from>
    <xdr:to>
      <xdr:col>50</xdr:col>
      <xdr:colOff>165100</xdr:colOff>
      <xdr:row>33</xdr:row>
      <xdr:rowOff>138430</xdr:rowOff>
    </xdr:to>
    <xdr:sp macro="" textlink="">
      <xdr:nvSpPr>
        <xdr:cNvPr id="130" name="楕円 129">
          <a:extLst>
            <a:ext uri="{FF2B5EF4-FFF2-40B4-BE49-F238E27FC236}">
              <a16:creationId xmlns:a16="http://schemas.microsoft.com/office/drawing/2014/main" id="{9A64B288-7888-48DB-871A-6597DAE971D4}"/>
            </a:ext>
          </a:extLst>
        </xdr:cNvPr>
        <xdr:cNvSpPr/>
      </xdr:nvSpPr>
      <xdr:spPr>
        <a:xfrm>
          <a:off x="8809935" y="580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87630</xdr:rowOff>
    </xdr:from>
    <xdr:to>
      <xdr:col>55</xdr:col>
      <xdr:colOff>0</xdr:colOff>
      <xdr:row>33</xdr:row>
      <xdr:rowOff>94161</xdr:rowOff>
    </xdr:to>
    <xdr:cxnSp macro="">
      <xdr:nvCxnSpPr>
        <xdr:cNvPr id="131" name="直線コネクタ 130">
          <a:extLst>
            <a:ext uri="{FF2B5EF4-FFF2-40B4-BE49-F238E27FC236}">
              <a16:creationId xmlns:a16="http://schemas.microsoft.com/office/drawing/2014/main" id="{CB4C901A-7DB2-4924-9307-4D8D3FAE8825}"/>
            </a:ext>
          </a:extLst>
        </xdr:cNvPr>
        <xdr:cNvCxnSpPr/>
      </xdr:nvCxnSpPr>
      <xdr:spPr>
        <a:xfrm>
          <a:off x="8860735" y="5852326"/>
          <a:ext cx="760343"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23767</xdr:rowOff>
    </xdr:from>
    <xdr:to>
      <xdr:col>46</xdr:col>
      <xdr:colOff>38100</xdr:colOff>
      <xdr:row>33</xdr:row>
      <xdr:rowOff>125367</xdr:rowOff>
    </xdr:to>
    <xdr:sp macro="" textlink="">
      <xdr:nvSpPr>
        <xdr:cNvPr id="132" name="楕円 131">
          <a:extLst>
            <a:ext uri="{FF2B5EF4-FFF2-40B4-BE49-F238E27FC236}">
              <a16:creationId xmlns:a16="http://schemas.microsoft.com/office/drawing/2014/main" id="{1CADAB94-2BB8-4D97-90BE-CB3FF685ADFF}"/>
            </a:ext>
          </a:extLst>
        </xdr:cNvPr>
        <xdr:cNvSpPr/>
      </xdr:nvSpPr>
      <xdr:spPr>
        <a:xfrm>
          <a:off x="7998791" y="578846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74567</xdr:rowOff>
    </xdr:from>
    <xdr:to>
      <xdr:col>50</xdr:col>
      <xdr:colOff>114300</xdr:colOff>
      <xdr:row>33</xdr:row>
      <xdr:rowOff>87630</xdr:rowOff>
    </xdr:to>
    <xdr:cxnSp macro="">
      <xdr:nvCxnSpPr>
        <xdr:cNvPr id="133" name="直線コネクタ 132">
          <a:extLst>
            <a:ext uri="{FF2B5EF4-FFF2-40B4-BE49-F238E27FC236}">
              <a16:creationId xmlns:a16="http://schemas.microsoft.com/office/drawing/2014/main" id="{F6D75764-DBE5-4D65-BF92-497728CC8734}"/>
            </a:ext>
          </a:extLst>
        </xdr:cNvPr>
        <xdr:cNvCxnSpPr/>
      </xdr:nvCxnSpPr>
      <xdr:spPr>
        <a:xfrm>
          <a:off x="8049591" y="5839263"/>
          <a:ext cx="811144"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32</xdr:row>
      <xdr:rowOff>165826</xdr:rowOff>
    </xdr:from>
    <xdr:to>
      <xdr:col>36</xdr:col>
      <xdr:colOff>165100</xdr:colOff>
      <xdr:row>33</xdr:row>
      <xdr:rowOff>95976</xdr:rowOff>
    </xdr:to>
    <xdr:sp macro="" textlink="">
      <xdr:nvSpPr>
        <xdr:cNvPr id="134" name="楕円 133">
          <a:extLst>
            <a:ext uri="{FF2B5EF4-FFF2-40B4-BE49-F238E27FC236}">
              <a16:creationId xmlns:a16="http://schemas.microsoft.com/office/drawing/2014/main" id="{C3EA535A-C41B-4F8E-8CF8-698836BDF4B7}"/>
            </a:ext>
          </a:extLst>
        </xdr:cNvPr>
        <xdr:cNvSpPr/>
      </xdr:nvSpPr>
      <xdr:spPr>
        <a:xfrm>
          <a:off x="6360933" y="575559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114861</xdr:rowOff>
    </xdr:from>
    <xdr:ext cx="469744" cy="259045"/>
    <xdr:sp macro="" textlink="">
      <xdr:nvSpPr>
        <xdr:cNvPr id="135" name="n_1aveValue【図書館】&#10;一人当たり面積">
          <a:extLst>
            <a:ext uri="{FF2B5EF4-FFF2-40B4-BE49-F238E27FC236}">
              <a16:creationId xmlns:a16="http://schemas.microsoft.com/office/drawing/2014/main" id="{96AE5CCA-3DA5-449B-85CE-AAD4283DBF26}"/>
            </a:ext>
          </a:extLst>
        </xdr:cNvPr>
        <xdr:cNvSpPr txBox="1"/>
      </xdr:nvSpPr>
      <xdr:spPr>
        <a:xfrm>
          <a:off x="8628733" y="675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124658</xdr:rowOff>
    </xdr:from>
    <xdr:ext cx="469744" cy="259045"/>
    <xdr:sp macro="" textlink="">
      <xdr:nvSpPr>
        <xdr:cNvPr id="136" name="n_2aveValue【図書館】&#10;一人当たり面積">
          <a:extLst>
            <a:ext uri="{FF2B5EF4-FFF2-40B4-BE49-F238E27FC236}">
              <a16:creationId xmlns:a16="http://schemas.microsoft.com/office/drawing/2014/main" id="{3D484852-59F0-46AA-BD73-6347F2AD418E}"/>
            </a:ext>
          </a:extLst>
        </xdr:cNvPr>
        <xdr:cNvSpPr txBox="1"/>
      </xdr:nvSpPr>
      <xdr:spPr>
        <a:xfrm>
          <a:off x="7830290" y="676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47188</xdr:rowOff>
    </xdr:from>
    <xdr:ext cx="469744" cy="259045"/>
    <xdr:sp macro="" textlink="">
      <xdr:nvSpPr>
        <xdr:cNvPr id="137" name="n_3aveValue【図書館】&#10;一人当たり面積">
          <a:extLst>
            <a:ext uri="{FF2B5EF4-FFF2-40B4-BE49-F238E27FC236}">
              <a16:creationId xmlns:a16="http://schemas.microsoft.com/office/drawing/2014/main" id="{8B96138C-5F05-40F3-B4B9-F995AC1EC640}"/>
            </a:ext>
          </a:extLst>
        </xdr:cNvPr>
        <xdr:cNvSpPr txBox="1"/>
      </xdr:nvSpPr>
      <xdr:spPr>
        <a:xfrm>
          <a:off x="7003575" y="6511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44649</xdr:rowOff>
    </xdr:from>
    <xdr:ext cx="469744" cy="259045"/>
    <xdr:sp macro="" textlink="">
      <xdr:nvSpPr>
        <xdr:cNvPr id="138" name="n_4aveValue【図書館】&#10;一人当たり面積">
          <a:extLst>
            <a:ext uri="{FF2B5EF4-FFF2-40B4-BE49-F238E27FC236}">
              <a16:creationId xmlns:a16="http://schemas.microsoft.com/office/drawing/2014/main" id="{95089F15-06C9-48A8-ADDD-654B9E507C62}"/>
            </a:ext>
          </a:extLst>
        </xdr:cNvPr>
        <xdr:cNvSpPr txBox="1"/>
      </xdr:nvSpPr>
      <xdr:spPr>
        <a:xfrm>
          <a:off x="6192431" y="68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31</xdr:row>
      <xdr:rowOff>154957</xdr:rowOff>
    </xdr:from>
    <xdr:ext cx="469744" cy="259045"/>
    <xdr:sp macro="" textlink="">
      <xdr:nvSpPr>
        <xdr:cNvPr id="139" name="n_1mainValue【図書館】&#10;一人当たり面積">
          <a:extLst>
            <a:ext uri="{FF2B5EF4-FFF2-40B4-BE49-F238E27FC236}">
              <a16:creationId xmlns:a16="http://schemas.microsoft.com/office/drawing/2014/main" id="{2A7299FC-AD3E-47C0-8B88-1DA3FE590DF7}"/>
            </a:ext>
          </a:extLst>
        </xdr:cNvPr>
        <xdr:cNvSpPr txBox="1"/>
      </xdr:nvSpPr>
      <xdr:spPr>
        <a:xfrm>
          <a:off x="8628733" y="5569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31</xdr:row>
      <xdr:rowOff>141894</xdr:rowOff>
    </xdr:from>
    <xdr:ext cx="469744" cy="259045"/>
    <xdr:sp macro="" textlink="">
      <xdr:nvSpPr>
        <xdr:cNvPr id="140" name="n_2mainValue【図書館】&#10;一人当たり面積">
          <a:extLst>
            <a:ext uri="{FF2B5EF4-FFF2-40B4-BE49-F238E27FC236}">
              <a16:creationId xmlns:a16="http://schemas.microsoft.com/office/drawing/2014/main" id="{4E074AB1-1C68-479E-86C8-391E450C9D01}"/>
            </a:ext>
          </a:extLst>
        </xdr:cNvPr>
        <xdr:cNvSpPr txBox="1"/>
      </xdr:nvSpPr>
      <xdr:spPr>
        <a:xfrm>
          <a:off x="7830290" y="555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31</xdr:row>
      <xdr:rowOff>112503</xdr:rowOff>
    </xdr:from>
    <xdr:ext cx="469744" cy="259045"/>
    <xdr:sp macro="" textlink="">
      <xdr:nvSpPr>
        <xdr:cNvPr id="141" name="n_4mainValue【図書館】&#10;一人当たり面積">
          <a:extLst>
            <a:ext uri="{FF2B5EF4-FFF2-40B4-BE49-F238E27FC236}">
              <a16:creationId xmlns:a16="http://schemas.microsoft.com/office/drawing/2014/main" id="{2AE6F3B2-7624-4F56-A0DF-34CD1684FF61}"/>
            </a:ext>
          </a:extLst>
        </xdr:cNvPr>
        <xdr:cNvSpPr txBox="1"/>
      </xdr:nvSpPr>
      <xdr:spPr>
        <a:xfrm>
          <a:off x="6192431" y="5527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AE18C10E-6218-432F-8BD6-5C806B5A3833}"/>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0104DB12-DEEE-4BB4-BF36-4883914A5DE8}"/>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2F373214-2CB9-4042-B52A-09F93AD69817}"/>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A2293D51-93C1-4943-A380-9D7BEB91A038}"/>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17DCFB5A-A20E-4289-A789-68F1804000B7}"/>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33368EEB-9FE7-46C0-9C12-3A885B961479}"/>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A7BC0904-B852-4A78-94E6-B50821CD02AF}"/>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C6B889E9-16E5-4327-A7E6-D00342A39DE2}"/>
            </a:ext>
          </a:extLst>
        </xdr:cNvPr>
        <xdr:cNvSpPr/>
      </xdr:nvSpPr>
      <xdr:spPr>
        <a:xfrm>
          <a:off x="699715" y="9320420"/>
          <a:ext cx="435068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0" name="正方形/長方形 149">
          <a:extLst>
            <a:ext uri="{FF2B5EF4-FFF2-40B4-BE49-F238E27FC236}">
              <a16:creationId xmlns:a16="http://schemas.microsoft.com/office/drawing/2014/main" id="{5968893D-10A6-405C-8720-F535395C5C7F}"/>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1" name="正方形/長方形 150">
          <a:extLst>
            <a:ext uri="{FF2B5EF4-FFF2-40B4-BE49-F238E27FC236}">
              <a16:creationId xmlns:a16="http://schemas.microsoft.com/office/drawing/2014/main" id="{36176C8E-BA93-4E9A-B8D6-730EF5295B53}"/>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2" name="正方形/長方形 151">
          <a:extLst>
            <a:ext uri="{FF2B5EF4-FFF2-40B4-BE49-F238E27FC236}">
              <a16:creationId xmlns:a16="http://schemas.microsoft.com/office/drawing/2014/main" id="{CC571CCC-5291-4393-AA31-1DD248A8C0A0}"/>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3" name="正方形/長方形 152">
          <a:extLst>
            <a:ext uri="{FF2B5EF4-FFF2-40B4-BE49-F238E27FC236}">
              <a16:creationId xmlns:a16="http://schemas.microsoft.com/office/drawing/2014/main" id="{B294701D-F49B-4F24-A9B9-2D0418751CEC}"/>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4" name="正方形/長方形 153">
          <a:extLst>
            <a:ext uri="{FF2B5EF4-FFF2-40B4-BE49-F238E27FC236}">
              <a16:creationId xmlns:a16="http://schemas.microsoft.com/office/drawing/2014/main" id="{9A860AD4-A1FD-49AC-A6DE-91C9C0B6C700}"/>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5" name="正方形/長方形 154">
          <a:extLst>
            <a:ext uri="{FF2B5EF4-FFF2-40B4-BE49-F238E27FC236}">
              <a16:creationId xmlns:a16="http://schemas.microsoft.com/office/drawing/2014/main" id="{8AF3D7B3-E741-4790-B7D0-73B9F8B3EB9F}"/>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56" name="正方形/長方形 155">
          <a:extLst>
            <a:ext uri="{FF2B5EF4-FFF2-40B4-BE49-F238E27FC236}">
              <a16:creationId xmlns:a16="http://schemas.microsoft.com/office/drawing/2014/main" id="{74D14838-CBC3-46FA-8FD8-6BAE32E6A397}"/>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57" name="正方形/長方形 156">
          <a:extLst>
            <a:ext uri="{FF2B5EF4-FFF2-40B4-BE49-F238E27FC236}">
              <a16:creationId xmlns:a16="http://schemas.microsoft.com/office/drawing/2014/main" id="{B57DBEA4-7B45-40FB-8506-D636EACB8F5B}"/>
            </a:ext>
          </a:extLst>
        </xdr:cNvPr>
        <xdr:cNvSpPr/>
      </xdr:nvSpPr>
      <xdr:spPr>
        <a:xfrm>
          <a:off x="6074576" y="9320420"/>
          <a:ext cx="4335117"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58" name="正方形/長方形 157">
          <a:extLst>
            <a:ext uri="{FF2B5EF4-FFF2-40B4-BE49-F238E27FC236}">
              <a16:creationId xmlns:a16="http://schemas.microsoft.com/office/drawing/2014/main" id="{24D3015A-AEF4-4998-8BB3-7AB07A6BC752}"/>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9" name="正方形/長方形 158">
          <a:extLst>
            <a:ext uri="{FF2B5EF4-FFF2-40B4-BE49-F238E27FC236}">
              <a16:creationId xmlns:a16="http://schemas.microsoft.com/office/drawing/2014/main" id="{7A3FC1E8-1124-4F1C-9059-7200384CC9CF}"/>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0" name="正方形/長方形 159">
          <a:extLst>
            <a:ext uri="{FF2B5EF4-FFF2-40B4-BE49-F238E27FC236}">
              <a16:creationId xmlns:a16="http://schemas.microsoft.com/office/drawing/2014/main" id="{5661AD86-28FA-46FE-9795-1B58074370C2}"/>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1" name="正方形/長方形 160">
          <a:extLst>
            <a:ext uri="{FF2B5EF4-FFF2-40B4-BE49-F238E27FC236}">
              <a16:creationId xmlns:a16="http://schemas.microsoft.com/office/drawing/2014/main" id="{640D822C-A8AC-4A91-BB8B-257D60BA8830}"/>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2" name="正方形/長方形 161">
          <a:extLst>
            <a:ext uri="{FF2B5EF4-FFF2-40B4-BE49-F238E27FC236}">
              <a16:creationId xmlns:a16="http://schemas.microsoft.com/office/drawing/2014/main" id="{AC691C92-40D9-4EA2-964A-EF23407044AD}"/>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3" name="正方形/長方形 162">
          <a:extLst>
            <a:ext uri="{FF2B5EF4-FFF2-40B4-BE49-F238E27FC236}">
              <a16:creationId xmlns:a16="http://schemas.microsoft.com/office/drawing/2014/main" id="{8B63BC23-E44A-4EF5-BECE-4116C89601AB}"/>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4" name="正方形/長方形 163">
          <a:extLst>
            <a:ext uri="{FF2B5EF4-FFF2-40B4-BE49-F238E27FC236}">
              <a16:creationId xmlns:a16="http://schemas.microsoft.com/office/drawing/2014/main" id="{36BFA2C7-1DF4-45A8-887C-EA39D94F960B}"/>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5" name="正方形/長方形 164">
          <a:extLst>
            <a:ext uri="{FF2B5EF4-FFF2-40B4-BE49-F238E27FC236}">
              <a16:creationId xmlns:a16="http://schemas.microsoft.com/office/drawing/2014/main" id="{8910587B-8946-47F0-B4F1-FD6007D7D7FA}"/>
            </a:ext>
          </a:extLst>
        </xdr:cNvPr>
        <xdr:cNvSpPr/>
      </xdr:nvSpPr>
      <xdr:spPr>
        <a:xfrm>
          <a:off x="699715" y="13206951"/>
          <a:ext cx="435068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6" name="正方形/長方形 165">
          <a:extLst>
            <a:ext uri="{FF2B5EF4-FFF2-40B4-BE49-F238E27FC236}">
              <a16:creationId xmlns:a16="http://schemas.microsoft.com/office/drawing/2014/main" id="{F6EAFF9F-3D17-4DB4-B5EE-C55835C8F70B}"/>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7" name="正方形/長方形 166">
          <a:extLst>
            <a:ext uri="{FF2B5EF4-FFF2-40B4-BE49-F238E27FC236}">
              <a16:creationId xmlns:a16="http://schemas.microsoft.com/office/drawing/2014/main" id="{7D045A46-2174-45FC-9122-8F161A5CF6E3}"/>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68" name="正方形/長方形 167">
          <a:extLst>
            <a:ext uri="{FF2B5EF4-FFF2-40B4-BE49-F238E27FC236}">
              <a16:creationId xmlns:a16="http://schemas.microsoft.com/office/drawing/2014/main" id="{CD7640FC-8799-428F-A16E-345A5CEB55CC}"/>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69" name="正方形/長方形 168">
          <a:extLst>
            <a:ext uri="{FF2B5EF4-FFF2-40B4-BE49-F238E27FC236}">
              <a16:creationId xmlns:a16="http://schemas.microsoft.com/office/drawing/2014/main" id="{2F0F8FEE-BA86-4A42-946B-176E4FEA6307}"/>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0" name="正方形/長方形 169">
          <a:extLst>
            <a:ext uri="{FF2B5EF4-FFF2-40B4-BE49-F238E27FC236}">
              <a16:creationId xmlns:a16="http://schemas.microsoft.com/office/drawing/2014/main" id="{85758E12-CADB-4680-B59B-98E6952ADED8}"/>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1" name="正方形/長方形 170">
          <a:extLst>
            <a:ext uri="{FF2B5EF4-FFF2-40B4-BE49-F238E27FC236}">
              <a16:creationId xmlns:a16="http://schemas.microsoft.com/office/drawing/2014/main" id="{633117AB-57A6-4904-9B61-88CAC74F7088}"/>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2" name="正方形/長方形 171">
          <a:extLst>
            <a:ext uri="{FF2B5EF4-FFF2-40B4-BE49-F238E27FC236}">
              <a16:creationId xmlns:a16="http://schemas.microsoft.com/office/drawing/2014/main" id="{542C4278-67E4-4B5E-A114-80A935450A5E}"/>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3" name="正方形/長方形 172">
          <a:extLst>
            <a:ext uri="{FF2B5EF4-FFF2-40B4-BE49-F238E27FC236}">
              <a16:creationId xmlns:a16="http://schemas.microsoft.com/office/drawing/2014/main" id="{13D2BB3A-0E87-4E34-A883-4AB4D69053B9}"/>
            </a:ext>
          </a:extLst>
        </xdr:cNvPr>
        <xdr:cNvSpPr/>
      </xdr:nvSpPr>
      <xdr:spPr>
        <a:xfrm>
          <a:off x="6074576" y="13206951"/>
          <a:ext cx="4335117"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4" name="正方形/長方形 173">
          <a:extLst>
            <a:ext uri="{FF2B5EF4-FFF2-40B4-BE49-F238E27FC236}">
              <a16:creationId xmlns:a16="http://schemas.microsoft.com/office/drawing/2014/main" id="{0C3AFC96-CEDB-41BC-8BC6-96828F883385}"/>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5" name="正方形/長方形 174">
          <a:extLst>
            <a:ext uri="{FF2B5EF4-FFF2-40B4-BE49-F238E27FC236}">
              <a16:creationId xmlns:a16="http://schemas.microsoft.com/office/drawing/2014/main" id="{68D37ED0-98E0-4DDA-845F-242FCEC0254F}"/>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6" name="正方形/長方形 175">
          <a:extLst>
            <a:ext uri="{FF2B5EF4-FFF2-40B4-BE49-F238E27FC236}">
              <a16:creationId xmlns:a16="http://schemas.microsoft.com/office/drawing/2014/main" id="{B973F381-5ACE-4AE9-81C1-427757E9D063}"/>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7" name="正方形/長方形 176">
          <a:extLst>
            <a:ext uri="{FF2B5EF4-FFF2-40B4-BE49-F238E27FC236}">
              <a16:creationId xmlns:a16="http://schemas.microsoft.com/office/drawing/2014/main" id="{570BC704-D3D2-4238-AD3D-1705FB0FAD6F}"/>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78" name="正方形/長方形 177">
          <a:extLst>
            <a:ext uri="{FF2B5EF4-FFF2-40B4-BE49-F238E27FC236}">
              <a16:creationId xmlns:a16="http://schemas.microsoft.com/office/drawing/2014/main" id="{92FC521E-459B-4CB3-A8FF-81563E3FEF5A}"/>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79" name="正方形/長方形 178">
          <a:extLst>
            <a:ext uri="{FF2B5EF4-FFF2-40B4-BE49-F238E27FC236}">
              <a16:creationId xmlns:a16="http://schemas.microsoft.com/office/drawing/2014/main" id="{7AC5ECA7-2FF2-4AFC-8217-9BD49F23D172}"/>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0" name="正方形/長方形 179">
          <a:extLst>
            <a:ext uri="{FF2B5EF4-FFF2-40B4-BE49-F238E27FC236}">
              <a16:creationId xmlns:a16="http://schemas.microsoft.com/office/drawing/2014/main" id="{D5B27791-FA83-4D44-9BE9-372E45589897}"/>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1" name="正方形/長方形 180">
          <a:extLst>
            <a:ext uri="{FF2B5EF4-FFF2-40B4-BE49-F238E27FC236}">
              <a16:creationId xmlns:a16="http://schemas.microsoft.com/office/drawing/2014/main" id="{E36298B2-F5E1-43EC-8B15-E36ADDBF8897}"/>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2" name="テキスト ボックス 181">
          <a:extLst>
            <a:ext uri="{FF2B5EF4-FFF2-40B4-BE49-F238E27FC236}">
              <a16:creationId xmlns:a16="http://schemas.microsoft.com/office/drawing/2014/main" id="{E323A029-ECBE-4276-986F-8A5248D75135}"/>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3" name="直線コネクタ 182">
          <a:extLst>
            <a:ext uri="{FF2B5EF4-FFF2-40B4-BE49-F238E27FC236}">
              <a16:creationId xmlns:a16="http://schemas.microsoft.com/office/drawing/2014/main" id="{63EAA499-D6AB-4E57-A63C-935759977A91}"/>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4" name="テキスト ボックス 183">
          <a:extLst>
            <a:ext uri="{FF2B5EF4-FFF2-40B4-BE49-F238E27FC236}">
              <a16:creationId xmlns:a16="http://schemas.microsoft.com/office/drawing/2014/main" id="{70B5F91D-8832-435F-97E1-A27E38BBC642}"/>
            </a:ext>
          </a:extLst>
        </xdr:cNvPr>
        <xdr:cNvSpPr txBox="1"/>
      </xdr:nvSpPr>
      <xdr:spPr>
        <a:xfrm>
          <a:off x="27925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85" name="直線コネクタ 184">
          <a:extLst>
            <a:ext uri="{FF2B5EF4-FFF2-40B4-BE49-F238E27FC236}">
              <a16:creationId xmlns:a16="http://schemas.microsoft.com/office/drawing/2014/main" id="{51F61CD6-2FF4-4391-9500-D56BCDC6D59D}"/>
            </a:ext>
          </a:extLst>
        </xdr:cNvPr>
        <xdr:cNvCxnSpPr/>
      </xdr:nvCxnSpPr>
      <xdr:spPr>
        <a:xfrm>
          <a:off x="699715" y="1895153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86" name="テキスト ボックス 185">
          <a:extLst>
            <a:ext uri="{FF2B5EF4-FFF2-40B4-BE49-F238E27FC236}">
              <a16:creationId xmlns:a16="http://schemas.microsoft.com/office/drawing/2014/main" id="{3B828782-0EEE-4694-B4AA-A446D1D3328D}"/>
            </a:ext>
          </a:extLst>
        </xdr:cNvPr>
        <xdr:cNvSpPr txBox="1"/>
      </xdr:nvSpPr>
      <xdr:spPr>
        <a:xfrm>
          <a:off x="27925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87" name="直線コネクタ 186">
          <a:extLst>
            <a:ext uri="{FF2B5EF4-FFF2-40B4-BE49-F238E27FC236}">
              <a16:creationId xmlns:a16="http://schemas.microsoft.com/office/drawing/2014/main" id="{7BA497BB-FAFF-40D2-8C40-FD102BB5DCEB}"/>
            </a:ext>
          </a:extLst>
        </xdr:cNvPr>
        <xdr:cNvCxnSpPr/>
      </xdr:nvCxnSpPr>
      <xdr:spPr>
        <a:xfrm>
          <a:off x="699715" y="1863390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88" name="テキスト ボックス 187">
          <a:extLst>
            <a:ext uri="{FF2B5EF4-FFF2-40B4-BE49-F238E27FC236}">
              <a16:creationId xmlns:a16="http://schemas.microsoft.com/office/drawing/2014/main" id="{1DB592A7-02BE-424C-88D7-75E16805B3AC}"/>
            </a:ext>
          </a:extLst>
        </xdr:cNvPr>
        <xdr:cNvSpPr txBox="1"/>
      </xdr:nvSpPr>
      <xdr:spPr>
        <a:xfrm>
          <a:off x="343370"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89" name="直線コネクタ 188">
          <a:extLst>
            <a:ext uri="{FF2B5EF4-FFF2-40B4-BE49-F238E27FC236}">
              <a16:creationId xmlns:a16="http://schemas.microsoft.com/office/drawing/2014/main" id="{C61D3377-8F46-4F77-A349-F09D9A02E06D}"/>
            </a:ext>
          </a:extLst>
        </xdr:cNvPr>
        <xdr:cNvCxnSpPr/>
      </xdr:nvCxnSpPr>
      <xdr:spPr>
        <a:xfrm>
          <a:off x="699715" y="183162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0" name="テキスト ボックス 189">
          <a:extLst>
            <a:ext uri="{FF2B5EF4-FFF2-40B4-BE49-F238E27FC236}">
              <a16:creationId xmlns:a16="http://schemas.microsoft.com/office/drawing/2014/main" id="{FA771DA2-6567-4E51-8151-904340249425}"/>
            </a:ext>
          </a:extLst>
        </xdr:cNvPr>
        <xdr:cNvSpPr txBox="1"/>
      </xdr:nvSpPr>
      <xdr:spPr>
        <a:xfrm>
          <a:off x="343370"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1" name="直線コネクタ 190">
          <a:extLst>
            <a:ext uri="{FF2B5EF4-FFF2-40B4-BE49-F238E27FC236}">
              <a16:creationId xmlns:a16="http://schemas.microsoft.com/office/drawing/2014/main" id="{62D438BD-0E42-438E-A940-BDD073999DFB}"/>
            </a:ext>
          </a:extLst>
        </xdr:cNvPr>
        <xdr:cNvCxnSpPr/>
      </xdr:nvCxnSpPr>
      <xdr:spPr>
        <a:xfrm>
          <a:off x="699715" y="1799865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2" name="テキスト ボックス 191">
          <a:extLst>
            <a:ext uri="{FF2B5EF4-FFF2-40B4-BE49-F238E27FC236}">
              <a16:creationId xmlns:a16="http://schemas.microsoft.com/office/drawing/2014/main" id="{A1A65870-0E18-40F7-B1F2-D50FF63830EB}"/>
            </a:ext>
          </a:extLst>
        </xdr:cNvPr>
        <xdr:cNvSpPr txBox="1"/>
      </xdr:nvSpPr>
      <xdr:spPr>
        <a:xfrm>
          <a:off x="343370"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93" name="直線コネクタ 192">
          <a:extLst>
            <a:ext uri="{FF2B5EF4-FFF2-40B4-BE49-F238E27FC236}">
              <a16:creationId xmlns:a16="http://schemas.microsoft.com/office/drawing/2014/main" id="{A59DF116-1DB6-4DA8-A1A5-98D20DEFDB81}"/>
            </a:ext>
          </a:extLst>
        </xdr:cNvPr>
        <xdr:cNvCxnSpPr/>
      </xdr:nvCxnSpPr>
      <xdr:spPr>
        <a:xfrm>
          <a:off x="699715" y="1768102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94" name="テキスト ボックス 193">
          <a:extLst>
            <a:ext uri="{FF2B5EF4-FFF2-40B4-BE49-F238E27FC236}">
              <a16:creationId xmlns:a16="http://schemas.microsoft.com/office/drawing/2014/main" id="{EDC7A144-64A4-4A77-B9E3-76A1B1622D1B}"/>
            </a:ext>
          </a:extLst>
        </xdr:cNvPr>
        <xdr:cNvSpPr txBox="1"/>
      </xdr:nvSpPr>
      <xdr:spPr>
        <a:xfrm>
          <a:off x="343370"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95" name="直線コネクタ 194">
          <a:extLst>
            <a:ext uri="{FF2B5EF4-FFF2-40B4-BE49-F238E27FC236}">
              <a16:creationId xmlns:a16="http://schemas.microsoft.com/office/drawing/2014/main" id="{718E27B9-FB76-45CA-9C3C-EF87512F2617}"/>
            </a:ext>
          </a:extLst>
        </xdr:cNvPr>
        <xdr:cNvCxnSpPr/>
      </xdr:nvCxnSpPr>
      <xdr:spPr>
        <a:xfrm>
          <a:off x="699715" y="1736340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196" name="テキスト ボックス 195">
          <a:extLst>
            <a:ext uri="{FF2B5EF4-FFF2-40B4-BE49-F238E27FC236}">
              <a16:creationId xmlns:a16="http://schemas.microsoft.com/office/drawing/2014/main" id="{5A14E640-8214-4ECC-94FF-8E1E4E0AAFFB}"/>
            </a:ext>
          </a:extLst>
        </xdr:cNvPr>
        <xdr:cNvSpPr txBox="1"/>
      </xdr:nvSpPr>
      <xdr:spPr>
        <a:xfrm>
          <a:off x="391918"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97" name="直線コネクタ 196">
          <a:extLst>
            <a:ext uri="{FF2B5EF4-FFF2-40B4-BE49-F238E27FC236}">
              <a16:creationId xmlns:a16="http://schemas.microsoft.com/office/drawing/2014/main" id="{12229841-100B-4544-9504-49EEB8B02E61}"/>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198" name="【市民会館】&#10;有形固定資産減価償却率グラフ枠">
          <a:extLst>
            <a:ext uri="{FF2B5EF4-FFF2-40B4-BE49-F238E27FC236}">
              <a16:creationId xmlns:a16="http://schemas.microsoft.com/office/drawing/2014/main" id="{21346ADE-4582-4A8D-853D-20B8DC1D631D}"/>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199" name="直線コネクタ 198">
          <a:extLst>
            <a:ext uri="{FF2B5EF4-FFF2-40B4-BE49-F238E27FC236}">
              <a16:creationId xmlns:a16="http://schemas.microsoft.com/office/drawing/2014/main" id="{1860E71B-05DB-491F-8B90-6349D453BFD5}"/>
            </a:ext>
          </a:extLst>
        </xdr:cNvPr>
        <xdr:cNvCxnSpPr/>
      </xdr:nvCxnSpPr>
      <xdr:spPr>
        <a:xfrm flipV="1">
          <a:off x="4261154" y="17505886"/>
          <a:ext cx="0" cy="1445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0" name="【市民会館】&#10;有形固定資産減価償却率最小値テキスト">
          <a:extLst>
            <a:ext uri="{FF2B5EF4-FFF2-40B4-BE49-F238E27FC236}">
              <a16:creationId xmlns:a16="http://schemas.microsoft.com/office/drawing/2014/main" id="{82D17EB7-63F3-45A3-A586-520403617F4E}"/>
            </a:ext>
          </a:extLst>
        </xdr:cNvPr>
        <xdr:cNvSpPr txBox="1"/>
      </xdr:nvSpPr>
      <xdr:spPr>
        <a:xfrm>
          <a:off x="4299889" y="1895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1" name="直線コネクタ 200">
          <a:extLst>
            <a:ext uri="{FF2B5EF4-FFF2-40B4-BE49-F238E27FC236}">
              <a16:creationId xmlns:a16="http://schemas.microsoft.com/office/drawing/2014/main" id="{70C396E8-4445-4F75-AF11-027E69BB3F0E}"/>
            </a:ext>
          </a:extLst>
        </xdr:cNvPr>
        <xdr:cNvCxnSpPr/>
      </xdr:nvCxnSpPr>
      <xdr:spPr>
        <a:xfrm>
          <a:off x="4188460" y="189515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202" name="【市民会館】&#10;有形固定資産減価償却率最大値テキスト">
          <a:extLst>
            <a:ext uri="{FF2B5EF4-FFF2-40B4-BE49-F238E27FC236}">
              <a16:creationId xmlns:a16="http://schemas.microsoft.com/office/drawing/2014/main" id="{98D17DC6-F430-43F6-8937-5B4555F8E753}"/>
            </a:ext>
          </a:extLst>
        </xdr:cNvPr>
        <xdr:cNvSpPr txBox="1"/>
      </xdr:nvSpPr>
      <xdr:spPr>
        <a:xfrm>
          <a:off x="4299889" y="172855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203" name="直線コネクタ 202">
          <a:extLst>
            <a:ext uri="{FF2B5EF4-FFF2-40B4-BE49-F238E27FC236}">
              <a16:creationId xmlns:a16="http://schemas.microsoft.com/office/drawing/2014/main" id="{41345800-BF99-47A3-8977-F81895A62E7D}"/>
            </a:ext>
          </a:extLst>
        </xdr:cNvPr>
        <xdr:cNvCxnSpPr/>
      </xdr:nvCxnSpPr>
      <xdr:spPr>
        <a:xfrm>
          <a:off x="4188460" y="1750588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114861</xdr:rowOff>
    </xdr:from>
    <xdr:ext cx="405111" cy="259045"/>
    <xdr:sp macro="" textlink="">
      <xdr:nvSpPr>
        <xdr:cNvPr id="204" name="【市民会館】&#10;有形固定資産減価償却率平均値テキスト">
          <a:extLst>
            <a:ext uri="{FF2B5EF4-FFF2-40B4-BE49-F238E27FC236}">
              <a16:creationId xmlns:a16="http://schemas.microsoft.com/office/drawing/2014/main" id="{8A30C793-76C1-4613-B896-A7A314A8C45B}"/>
            </a:ext>
          </a:extLst>
        </xdr:cNvPr>
        <xdr:cNvSpPr txBox="1"/>
      </xdr:nvSpPr>
      <xdr:spPr>
        <a:xfrm>
          <a:off x="4299889" y="183631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205" name="フローチャート: 判断 204">
          <a:extLst>
            <a:ext uri="{FF2B5EF4-FFF2-40B4-BE49-F238E27FC236}">
              <a16:creationId xmlns:a16="http://schemas.microsoft.com/office/drawing/2014/main" id="{F6730B8C-2546-41F8-9F1A-D951F89EE240}"/>
            </a:ext>
          </a:extLst>
        </xdr:cNvPr>
        <xdr:cNvSpPr/>
      </xdr:nvSpPr>
      <xdr:spPr>
        <a:xfrm>
          <a:off x="4210989" y="18384677"/>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206" name="フローチャート: 判断 205">
          <a:extLst>
            <a:ext uri="{FF2B5EF4-FFF2-40B4-BE49-F238E27FC236}">
              <a16:creationId xmlns:a16="http://schemas.microsoft.com/office/drawing/2014/main" id="{A7C43F7D-E8FD-4F01-9971-44C1844ED2A6}"/>
            </a:ext>
          </a:extLst>
        </xdr:cNvPr>
        <xdr:cNvSpPr/>
      </xdr:nvSpPr>
      <xdr:spPr>
        <a:xfrm>
          <a:off x="3450645" y="18343856"/>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207" name="フローチャート: 判断 206">
          <a:extLst>
            <a:ext uri="{FF2B5EF4-FFF2-40B4-BE49-F238E27FC236}">
              <a16:creationId xmlns:a16="http://schemas.microsoft.com/office/drawing/2014/main" id="{61F328F4-6B51-4816-87A3-555F52D4F128}"/>
            </a:ext>
          </a:extLst>
        </xdr:cNvPr>
        <xdr:cNvSpPr/>
      </xdr:nvSpPr>
      <xdr:spPr>
        <a:xfrm>
          <a:off x="2623930" y="1828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208" name="フローチャート: 判断 207">
          <a:extLst>
            <a:ext uri="{FF2B5EF4-FFF2-40B4-BE49-F238E27FC236}">
              <a16:creationId xmlns:a16="http://schemas.microsoft.com/office/drawing/2014/main" id="{D028200A-0A8D-43B9-9AF7-EF76C1F62379}"/>
            </a:ext>
          </a:extLst>
        </xdr:cNvPr>
        <xdr:cNvSpPr/>
      </xdr:nvSpPr>
      <xdr:spPr>
        <a:xfrm>
          <a:off x="1812787" y="18245459"/>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209" name="フローチャート: 判断 208">
          <a:extLst>
            <a:ext uri="{FF2B5EF4-FFF2-40B4-BE49-F238E27FC236}">
              <a16:creationId xmlns:a16="http://schemas.microsoft.com/office/drawing/2014/main" id="{E0D4D0FF-EAAD-4F38-B246-BAAA30E83DA5}"/>
            </a:ext>
          </a:extLst>
        </xdr:cNvPr>
        <xdr:cNvSpPr/>
      </xdr:nvSpPr>
      <xdr:spPr>
        <a:xfrm>
          <a:off x="1001643" y="18243827"/>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0" name="テキスト ボックス 209">
          <a:extLst>
            <a:ext uri="{FF2B5EF4-FFF2-40B4-BE49-F238E27FC236}">
              <a16:creationId xmlns:a16="http://schemas.microsoft.com/office/drawing/2014/main" id="{E9EECB4D-CA07-4925-BB23-0660F4FBBF91}"/>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1" name="テキスト ボックス 210">
          <a:extLst>
            <a:ext uri="{FF2B5EF4-FFF2-40B4-BE49-F238E27FC236}">
              <a16:creationId xmlns:a16="http://schemas.microsoft.com/office/drawing/2014/main" id="{343D1A85-FD40-43DF-81CB-E3242C6A0C8D}"/>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2" name="テキスト ボックス 211">
          <a:extLst>
            <a:ext uri="{FF2B5EF4-FFF2-40B4-BE49-F238E27FC236}">
              <a16:creationId xmlns:a16="http://schemas.microsoft.com/office/drawing/2014/main" id="{44F32BA5-FE59-46CD-A835-82058DFFD4DB}"/>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3" name="テキスト ボックス 212">
          <a:extLst>
            <a:ext uri="{FF2B5EF4-FFF2-40B4-BE49-F238E27FC236}">
              <a16:creationId xmlns:a16="http://schemas.microsoft.com/office/drawing/2014/main" id="{ABC52380-5672-4B73-A248-770B25B5AB57}"/>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3C912E52-FBB3-41AD-B549-E142865D82CD}"/>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30299</xdr:rowOff>
    </xdr:from>
    <xdr:to>
      <xdr:col>24</xdr:col>
      <xdr:colOff>114300</xdr:colOff>
      <xdr:row>105</xdr:row>
      <xdr:rowOff>131899</xdr:rowOff>
    </xdr:to>
    <xdr:sp macro="" textlink="">
      <xdr:nvSpPr>
        <xdr:cNvPr id="215" name="楕円 214">
          <a:extLst>
            <a:ext uri="{FF2B5EF4-FFF2-40B4-BE49-F238E27FC236}">
              <a16:creationId xmlns:a16="http://schemas.microsoft.com/office/drawing/2014/main" id="{25D096ED-5890-461E-BDA8-B1BA1C66874C}"/>
            </a:ext>
          </a:extLst>
        </xdr:cNvPr>
        <xdr:cNvSpPr/>
      </xdr:nvSpPr>
      <xdr:spPr>
        <a:xfrm>
          <a:off x="4210989" y="1827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53176</xdr:rowOff>
    </xdr:from>
    <xdr:ext cx="405111" cy="259045"/>
    <xdr:sp macro="" textlink="">
      <xdr:nvSpPr>
        <xdr:cNvPr id="216" name="【市民会館】&#10;有形固定資産減価償却率該当値テキスト">
          <a:extLst>
            <a:ext uri="{FF2B5EF4-FFF2-40B4-BE49-F238E27FC236}">
              <a16:creationId xmlns:a16="http://schemas.microsoft.com/office/drawing/2014/main" id="{3623575B-9551-4591-9AC7-752A25F39F6D}"/>
            </a:ext>
          </a:extLst>
        </xdr:cNvPr>
        <xdr:cNvSpPr txBox="1"/>
      </xdr:nvSpPr>
      <xdr:spPr>
        <a:xfrm>
          <a:off x="4299889" y="18134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129902</xdr:rowOff>
    </xdr:from>
    <xdr:to>
      <xdr:col>20</xdr:col>
      <xdr:colOff>38100</xdr:colOff>
      <xdr:row>105</xdr:row>
      <xdr:rowOff>60052</xdr:rowOff>
    </xdr:to>
    <xdr:sp macro="" textlink="">
      <xdr:nvSpPr>
        <xdr:cNvPr id="217" name="楕円 216">
          <a:extLst>
            <a:ext uri="{FF2B5EF4-FFF2-40B4-BE49-F238E27FC236}">
              <a16:creationId xmlns:a16="http://schemas.microsoft.com/office/drawing/2014/main" id="{92837524-9F1D-4BC3-94DD-04A0AB636E64}"/>
            </a:ext>
          </a:extLst>
        </xdr:cNvPr>
        <xdr:cNvSpPr/>
      </xdr:nvSpPr>
      <xdr:spPr>
        <a:xfrm>
          <a:off x="3450645" y="18211168"/>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9252</xdr:rowOff>
    </xdr:from>
    <xdr:to>
      <xdr:col>24</xdr:col>
      <xdr:colOff>63500</xdr:colOff>
      <xdr:row>105</xdr:row>
      <xdr:rowOff>81099</xdr:rowOff>
    </xdr:to>
    <xdr:cxnSp macro="">
      <xdr:nvCxnSpPr>
        <xdr:cNvPr id="218" name="直線コネクタ 217">
          <a:extLst>
            <a:ext uri="{FF2B5EF4-FFF2-40B4-BE49-F238E27FC236}">
              <a16:creationId xmlns:a16="http://schemas.microsoft.com/office/drawing/2014/main" id="{20A3A80D-7F77-4ECE-8227-4113AAB5061D}"/>
            </a:ext>
          </a:extLst>
        </xdr:cNvPr>
        <xdr:cNvCxnSpPr/>
      </xdr:nvCxnSpPr>
      <xdr:spPr>
        <a:xfrm>
          <a:off x="3501445" y="18257495"/>
          <a:ext cx="760344"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118473</xdr:rowOff>
    </xdr:from>
    <xdr:to>
      <xdr:col>15</xdr:col>
      <xdr:colOff>101600</xdr:colOff>
      <xdr:row>105</xdr:row>
      <xdr:rowOff>48623</xdr:rowOff>
    </xdr:to>
    <xdr:sp macro="" textlink="">
      <xdr:nvSpPr>
        <xdr:cNvPr id="219" name="楕円 218">
          <a:extLst>
            <a:ext uri="{FF2B5EF4-FFF2-40B4-BE49-F238E27FC236}">
              <a16:creationId xmlns:a16="http://schemas.microsoft.com/office/drawing/2014/main" id="{8DC6455E-FFA9-4509-B70F-02516CA0E3E5}"/>
            </a:ext>
          </a:extLst>
        </xdr:cNvPr>
        <xdr:cNvSpPr/>
      </xdr:nvSpPr>
      <xdr:spPr>
        <a:xfrm>
          <a:off x="2623930" y="18199739"/>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169273</xdr:rowOff>
    </xdr:from>
    <xdr:to>
      <xdr:col>19</xdr:col>
      <xdr:colOff>177800</xdr:colOff>
      <xdr:row>105</xdr:row>
      <xdr:rowOff>9252</xdr:rowOff>
    </xdr:to>
    <xdr:cxnSp macro="">
      <xdr:nvCxnSpPr>
        <xdr:cNvPr id="220" name="直線コネクタ 219">
          <a:extLst>
            <a:ext uri="{FF2B5EF4-FFF2-40B4-BE49-F238E27FC236}">
              <a16:creationId xmlns:a16="http://schemas.microsoft.com/office/drawing/2014/main" id="{9E7D56BA-E125-4947-8247-71000B74BB2C}"/>
            </a:ext>
          </a:extLst>
        </xdr:cNvPr>
        <xdr:cNvCxnSpPr/>
      </xdr:nvCxnSpPr>
      <xdr:spPr>
        <a:xfrm>
          <a:off x="2674730" y="18250539"/>
          <a:ext cx="826715" cy="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82550</xdr:rowOff>
    </xdr:from>
    <xdr:to>
      <xdr:col>6</xdr:col>
      <xdr:colOff>38100</xdr:colOff>
      <xdr:row>105</xdr:row>
      <xdr:rowOff>12700</xdr:rowOff>
    </xdr:to>
    <xdr:sp macro="" textlink="">
      <xdr:nvSpPr>
        <xdr:cNvPr id="221" name="楕円 220">
          <a:extLst>
            <a:ext uri="{FF2B5EF4-FFF2-40B4-BE49-F238E27FC236}">
              <a16:creationId xmlns:a16="http://schemas.microsoft.com/office/drawing/2014/main" id="{6ABA5267-3081-4FC9-87A2-DB5A25CE9107}"/>
            </a:ext>
          </a:extLst>
        </xdr:cNvPr>
        <xdr:cNvSpPr/>
      </xdr:nvSpPr>
      <xdr:spPr>
        <a:xfrm>
          <a:off x="1001643" y="18163816"/>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106</xdr:row>
      <xdr:rowOff>16890</xdr:rowOff>
    </xdr:from>
    <xdr:ext cx="405111" cy="259045"/>
    <xdr:sp macro="" textlink="">
      <xdr:nvSpPr>
        <xdr:cNvPr id="222" name="n_1aveValue【市民会館】&#10;有形固定資産減価償却率">
          <a:extLst>
            <a:ext uri="{FF2B5EF4-FFF2-40B4-BE49-F238E27FC236}">
              <a16:creationId xmlns:a16="http://schemas.microsoft.com/office/drawing/2014/main" id="{C254DE55-BFD0-47FE-93DA-D47518B18C89}"/>
            </a:ext>
          </a:extLst>
        </xdr:cNvPr>
        <xdr:cNvSpPr txBox="1"/>
      </xdr:nvSpPr>
      <xdr:spPr>
        <a:xfrm>
          <a:off x="3301761" y="18432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129557</xdr:rowOff>
    </xdr:from>
    <xdr:ext cx="405111" cy="259045"/>
    <xdr:sp macro="" textlink="">
      <xdr:nvSpPr>
        <xdr:cNvPr id="223" name="n_2aveValue【市民会館】&#10;有形固定資産減価償却率">
          <a:extLst>
            <a:ext uri="{FF2B5EF4-FFF2-40B4-BE49-F238E27FC236}">
              <a16:creationId xmlns:a16="http://schemas.microsoft.com/office/drawing/2014/main" id="{A60A27B8-1F94-49BE-9A28-EDB6854D0AF7}"/>
            </a:ext>
          </a:extLst>
        </xdr:cNvPr>
        <xdr:cNvSpPr txBox="1"/>
      </xdr:nvSpPr>
      <xdr:spPr>
        <a:xfrm>
          <a:off x="2487746" y="1837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224" name="n_3aveValue【市民会館】&#10;有形固定資産減価償却率">
          <a:extLst>
            <a:ext uri="{FF2B5EF4-FFF2-40B4-BE49-F238E27FC236}">
              <a16:creationId xmlns:a16="http://schemas.microsoft.com/office/drawing/2014/main" id="{0611830F-9399-473B-9E7E-CD448283B5F3}"/>
            </a:ext>
          </a:extLst>
        </xdr:cNvPr>
        <xdr:cNvSpPr txBox="1"/>
      </xdr:nvSpPr>
      <xdr:spPr>
        <a:xfrm>
          <a:off x="1676602" y="18025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83838</xdr:rowOff>
    </xdr:from>
    <xdr:ext cx="405111" cy="259045"/>
    <xdr:sp macro="" textlink="">
      <xdr:nvSpPr>
        <xdr:cNvPr id="225" name="n_4aveValue【市民会館】&#10;有形固定資産減価償却率">
          <a:extLst>
            <a:ext uri="{FF2B5EF4-FFF2-40B4-BE49-F238E27FC236}">
              <a16:creationId xmlns:a16="http://schemas.microsoft.com/office/drawing/2014/main" id="{C49CEDCF-C9FF-48DC-B0E8-66501F720F54}"/>
            </a:ext>
          </a:extLst>
        </xdr:cNvPr>
        <xdr:cNvSpPr txBox="1"/>
      </xdr:nvSpPr>
      <xdr:spPr>
        <a:xfrm>
          <a:off x="865459" y="18332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76579</xdr:rowOff>
    </xdr:from>
    <xdr:ext cx="405111" cy="259045"/>
    <xdr:sp macro="" textlink="">
      <xdr:nvSpPr>
        <xdr:cNvPr id="226" name="n_1mainValue【市民会館】&#10;有形固定資産減価償却率">
          <a:extLst>
            <a:ext uri="{FF2B5EF4-FFF2-40B4-BE49-F238E27FC236}">
              <a16:creationId xmlns:a16="http://schemas.microsoft.com/office/drawing/2014/main" id="{FFF7BFEC-F9AC-4ADD-B316-2BF767D25704}"/>
            </a:ext>
          </a:extLst>
        </xdr:cNvPr>
        <xdr:cNvSpPr txBox="1"/>
      </xdr:nvSpPr>
      <xdr:spPr>
        <a:xfrm>
          <a:off x="3301761" y="17990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65150</xdr:rowOff>
    </xdr:from>
    <xdr:ext cx="405111" cy="259045"/>
    <xdr:sp macro="" textlink="">
      <xdr:nvSpPr>
        <xdr:cNvPr id="227" name="n_2mainValue【市民会館】&#10;有形固定資産減価償却率">
          <a:extLst>
            <a:ext uri="{FF2B5EF4-FFF2-40B4-BE49-F238E27FC236}">
              <a16:creationId xmlns:a16="http://schemas.microsoft.com/office/drawing/2014/main" id="{4B56F612-582B-4C33-9F9E-DDD304309261}"/>
            </a:ext>
          </a:extLst>
        </xdr:cNvPr>
        <xdr:cNvSpPr txBox="1"/>
      </xdr:nvSpPr>
      <xdr:spPr>
        <a:xfrm>
          <a:off x="2487746" y="17979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228" name="n_4mainValue【市民会館】&#10;有形固定資産減価償却率">
          <a:extLst>
            <a:ext uri="{FF2B5EF4-FFF2-40B4-BE49-F238E27FC236}">
              <a16:creationId xmlns:a16="http://schemas.microsoft.com/office/drawing/2014/main" id="{52833AC7-9AEA-4091-9846-FF2D96C59DE8}"/>
            </a:ext>
          </a:extLst>
        </xdr:cNvPr>
        <xdr:cNvSpPr txBox="1"/>
      </xdr:nvSpPr>
      <xdr:spPr>
        <a:xfrm>
          <a:off x="865459" y="17943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29" name="正方形/長方形 228">
          <a:extLst>
            <a:ext uri="{FF2B5EF4-FFF2-40B4-BE49-F238E27FC236}">
              <a16:creationId xmlns:a16="http://schemas.microsoft.com/office/drawing/2014/main" id="{AF02D31F-EF46-49D3-8743-C577676A1330}"/>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0" name="正方形/長方形 229">
          <a:extLst>
            <a:ext uri="{FF2B5EF4-FFF2-40B4-BE49-F238E27FC236}">
              <a16:creationId xmlns:a16="http://schemas.microsoft.com/office/drawing/2014/main" id="{EB313DAF-261E-4F18-A15B-9A36B6984B40}"/>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1" name="正方形/長方形 230">
          <a:extLst>
            <a:ext uri="{FF2B5EF4-FFF2-40B4-BE49-F238E27FC236}">
              <a16:creationId xmlns:a16="http://schemas.microsoft.com/office/drawing/2014/main" id="{F38086DE-F8B9-4FC3-9310-11DED1E0EA68}"/>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32" name="正方形/長方形 231">
          <a:extLst>
            <a:ext uri="{FF2B5EF4-FFF2-40B4-BE49-F238E27FC236}">
              <a16:creationId xmlns:a16="http://schemas.microsoft.com/office/drawing/2014/main" id="{4AC85E9B-E671-4339-841E-F5D0793169B7}"/>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33" name="正方形/長方形 232">
          <a:extLst>
            <a:ext uri="{FF2B5EF4-FFF2-40B4-BE49-F238E27FC236}">
              <a16:creationId xmlns:a16="http://schemas.microsoft.com/office/drawing/2014/main" id="{95E4A8DF-0C63-42ED-9C72-1AE8B83747C2}"/>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34" name="正方形/長方形 233">
          <a:extLst>
            <a:ext uri="{FF2B5EF4-FFF2-40B4-BE49-F238E27FC236}">
              <a16:creationId xmlns:a16="http://schemas.microsoft.com/office/drawing/2014/main" id="{FBD9931E-6AB0-4D0D-9A4F-74D587B4EB2D}"/>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35" name="正方形/長方形 234">
          <a:extLst>
            <a:ext uri="{FF2B5EF4-FFF2-40B4-BE49-F238E27FC236}">
              <a16:creationId xmlns:a16="http://schemas.microsoft.com/office/drawing/2014/main" id="{6915CE8C-B1D7-4311-9F13-75D3A51FC7F7}"/>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36" name="正方形/長方形 235">
          <a:extLst>
            <a:ext uri="{FF2B5EF4-FFF2-40B4-BE49-F238E27FC236}">
              <a16:creationId xmlns:a16="http://schemas.microsoft.com/office/drawing/2014/main" id="{4BA5D0E8-28B9-4E8F-9D78-0DA4202FAACF}"/>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37" name="テキスト ボックス 236">
          <a:extLst>
            <a:ext uri="{FF2B5EF4-FFF2-40B4-BE49-F238E27FC236}">
              <a16:creationId xmlns:a16="http://schemas.microsoft.com/office/drawing/2014/main" id="{103901DC-E2F3-40B0-9BF9-AFED304A1959}"/>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38" name="直線コネクタ 237">
          <a:extLst>
            <a:ext uri="{FF2B5EF4-FFF2-40B4-BE49-F238E27FC236}">
              <a16:creationId xmlns:a16="http://schemas.microsoft.com/office/drawing/2014/main" id="{9CC970A5-26BD-4EFE-92AE-B6BB14DDB749}"/>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39" name="直線コネクタ 238">
          <a:extLst>
            <a:ext uri="{FF2B5EF4-FFF2-40B4-BE49-F238E27FC236}">
              <a16:creationId xmlns:a16="http://schemas.microsoft.com/office/drawing/2014/main" id="{6A720EDD-8928-4E8B-8D99-E00B38054141}"/>
            </a:ext>
          </a:extLst>
        </xdr:cNvPr>
        <xdr:cNvCxnSpPr/>
      </xdr:nvCxnSpPr>
      <xdr:spPr>
        <a:xfrm>
          <a:off x="6074576" y="189015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0" name="テキスト ボックス 239">
          <a:extLst>
            <a:ext uri="{FF2B5EF4-FFF2-40B4-BE49-F238E27FC236}">
              <a16:creationId xmlns:a16="http://schemas.microsoft.com/office/drawing/2014/main" id="{AD9DA125-1480-461C-BC4D-214B833ABA8D}"/>
            </a:ext>
          </a:extLst>
        </xdr:cNvPr>
        <xdr:cNvSpPr txBox="1"/>
      </xdr:nvSpPr>
      <xdr:spPr>
        <a:xfrm>
          <a:off x="5638539"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1" name="直線コネクタ 240">
          <a:extLst>
            <a:ext uri="{FF2B5EF4-FFF2-40B4-BE49-F238E27FC236}">
              <a16:creationId xmlns:a16="http://schemas.microsoft.com/office/drawing/2014/main" id="{462AE881-7DB4-4600-877C-98838045FDD0}"/>
            </a:ext>
          </a:extLst>
        </xdr:cNvPr>
        <xdr:cNvCxnSpPr/>
      </xdr:nvCxnSpPr>
      <xdr:spPr>
        <a:xfrm>
          <a:off x="6074576" y="1852952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42" name="テキスト ボックス 241">
          <a:extLst>
            <a:ext uri="{FF2B5EF4-FFF2-40B4-BE49-F238E27FC236}">
              <a16:creationId xmlns:a16="http://schemas.microsoft.com/office/drawing/2014/main" id="{EDBCCBC2-F1AA-4C76-8D3C-2C0FE9D3D10E}"/>
            </a:ext>
          </a:extLst>
        </xdr:cNvPr>
        <xdr:cNvSpPr txBox="1"/>
      </xdr:nvSpPr>
      <xdr:spPr>
        <a:xfrm>
          <a:off x="5638539"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43" name="直線コネクタ 242">
          <a:extLst>
            <a:ext uri="{FF2B5EF4-FFF2-40B4-BE49-F238E27FC236}">
              <a16:creationId xmlns:a16="http://schemas.microsoft.com/office/drawing/2014/main" id="{960FE686-86EE-47B1-A6D0-EB7ADF93C6EE}"/>
            </a:ext>
          </a:extLst>
        </xdr:cNvPr>
        <xdr:cNvCxnSpPr/>
      </xdr:nvCxnSpPr>
      <xdr:spPr>
        <a:xfrm>
          <a:off x="6074576" y="1815746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44" name="テキスト ボックス 243">
          <a:extLst>
            <a:ext uri="{FF2B5EF4-FFF2-40B4-BE49-F238E27FC236}">
              <a16:creationId xmlns:a16="http://schemas.microsoft.com/office/drawing/2014/main" id="{71ACC435-4FF3-4B1B-A06C-3C3E62B89DD7}"/>
            </a:ext>
          </a:extLst>
        </xdr:cNvPr>
        <xdr:cNvSpPr txBox="1"/>
      </xdr:nvSpPr>
      <xdr:spPr>
        <a:xfrm>
          <a:off x="5638539"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45" name="直線コネクタ 244">
          <a:extLst>
            <a:ext uri="{FF2B5EF4-FFF2-40B4-BE49-F238E27FC236}">
              <a16:creationId xmlns:a16="http://schemas.microsoft.com/office/drawing/2014/main" id="{44367C02-3879-4B60-B352-B252A8B211BD}"/>
            </a:ext>
          </a:extLst>
        </xdr:cNvPr>
        <xdr:cNvCxnSpPr/>
      </xdr:nvCxnSpPr>
      <xdr:spPr>
        <a:xfrm>
          <a:off x="6074576" y="177854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46" name="テキスト ボックス 245">
          <a:extLst>
            <a:ext uri="{FF2B5EF4-FFF2-40B4-BE49-F238E27FC236}">
              <a16:creationId xmlns:a16="http://schemas.microsoft.com/office/drawing/2014/main" id="{7768AD7B-6B91-4858-AF31-6291D92F130D}"/>
            </a:ext>
          </a:extLst>
        </xdr:cNvPr>
        <xdr:cNvSpPr txBox="1"/>
      </xdr:nvSpPr>
      <xdr:spPr>
        <a:xfrm>
          <a:off x="5638539"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47" name="直線コネクタ 246">
          <a:extLst>
            <a:ext uri="{FF2B5EF4-FFF2-40B4-BE49-F238E27FC236}">
              <a16:creationId xmlns:a16="http://schemas.microsoft.com/office/drawing/2014/main" id="{D30A85BE-CB8A-44B8-8CED-1AC60702E44B}"/>
            </a:ext>
          </a:extLst>
        </xdr:cNvPr>
        <xdr:cNvCxnSpPr/>
      </xdr:nvCxnSpPr>
      <xdr:spPr>
        <a:xfrm>
          <a:off x="6074576" y="174133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48" name="テキスト ボックス 247">
          <a:extLst>
            <a:ext uri="{FF2B5EF4-FFF2-40B4-BE49-F238E27FC236}">
              <a16:creationId xmlns:a16="http://schemas.microsoft.com/office/drawing/2014/main" id="{72F65B40-E0E7-42A3-AA7E-D2A40576CAF9}"/>
            </a:ext>
          </a:extLst>
        </xdr:cNvPr>
        <xdr:cNvSpPr txBox="1"/>
      </xdr:nvSpPr>
      <xdr:spPr>
        <a:xfrm>
          <a:off x="5638539"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49" name="直線コネクタ 248">
          <a:extLst>
            <a:ext uri="{FF2B5EF4-FFF2-40B4-BE49-F238E27FC236}">
              <a16:creationId xmlns:a16="http://schemas.microsoft.com/office/drawing/2014/main" id="{FBE3A93E-8F5D-4553-85F3-92DB0711B1B2}"/>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0" name="テキスト ボックス 249">
          <a:extLst>
            <a:ext uri="{FF2B5EF4-FFF2-40B4-BE49-F238E27FC236}">
              <a16:creationId xmlns:a16="http://schemas.microsoft.com/office/drawing/2014/main" id="{A555B2A9-5491-4531-893E-872B6BB1B286}"/>
            </a:ext>
          </a:extLst>
        </xdr:cNvPr>
        <xdr:cNvSpPr txBox="1"/>
      </xdr:nvSpPr>
      <xdr:spPr>
        <a:xfrm>
          <a:off x="5638539"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1" name="【市民会館】&#10;一人当たり面積グラフ枠">
          <a:extLst>
            <a:ext uri="{FF2B5EF4-FFF2-40B4-BE49-F238E27FC236}">
              <a16:creationId xmlns:a16="http://schemas.microsoft.com/office/drawing/2014/main" id="{D198CE16-37EB-4257-8E02-A4C986109691}"/>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252" name="直線コネクタ 251">
          <a:extLst>
            <a:ext uri="{FF2B5EF4-FFF2-40B4-BE49-F238E27FC236}">
              <a16:creationId xmlns:a16="http://schemas.microsoft.com/office/drawing/2014/main" id="{7CECE6F8-3147-434A-9B09-B810ABA50E86}"/>
            </a:ext>
          </a:extLst>
        </xdr:cNvPr>
        <xdr:cNvCxnSpPr/>
      </xdr:nvCxnSpPr>
      <xdr:spPr>
        <a:xfrm flipV="1">
          <a:off x="9620113" y="17472031"/>
          <a:ext cx="0" cy="1376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253" name="【市民会館】&#10;一人当たり面積最小値テキスト">
          <a:extLst>
            <a:ext uri="{FF2B5EF4-FFF2-40B4-BE49-F238E27FC236}">
              <a16:creationId xmlns:a16="http://schemas.microsoft.com/office/drawing/2014/main" id="{A78E277A-E760-45F2-B9BB-41EF349F4D52}"/>
            </a:ext>
          </a:extLst>
        </xdr:cNvPr>
        <xdr:cNvSpPr txBox="1"/>
      </xdr:nvSpPr>
      <xdr:spPr>
        <a:xfrm>
          <a:off x="9659178" y="18852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254" name="直線コネクタ 253">
          <a:extLst>
            <a:ext uri="{FF2B5EF4-FFF2-40B4-BE49-F238E27FC236}">
              <a16:creationId xmlns:a16="http://schemas.microsoft.com/office/drawing/2014/main" id="{97A39B04-E3C1-479E-B1E3-AD74827C8BB9}"/>
            </a:ext>
          </a:extLst>
        </xdr:cNvPr>
        <xdr:cNvCxnSpPr/>
      </xdr:nvCxnSpPr>
      <xdr:spPr>
        <a:xfrm>
          <a:off x="9547750" y="18848998"/>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255" name="【市民会館】&#10;一人当たり面積最大値テキスト">
          <a:extLst>
            <a:ext uri="{FF2B5EF4-FFF2-40B4-BE49-F238E27FC236}">
              <a16:creationId xmlns:a16="http://schemas.microsoft.com/office/drawing/2014/main" id="{82FE5E4F-18CF-42CF-BCF2-711D93706C18}"/>
            </a:ext>
          </a:extLst>
        </xdr:cNvPr>
        <xdr:cNvSpPr txBox="1"/>
      </xdr:nvSpPr>
      <xdr:spPr>
        <a:xfrm>
          <a:off x="9659178" y="17251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256" name="直線コネクタ 255">
          <a:extLst>
            <a:ext uri="{FF2B5EF4-FFF2-40B4-BE49-F238E27FC236}">
              <a16:creationId xmlns:a16="http://schemas.microsoft.com/office/drawing/2014/main" id="{D216B821-0098-4FD4-A5F6-7C203371DB65}"/>
            </a:ext>
          </a:extLst>
        </xdr:cNvPr>
        <xdr:cNvCxnSpPr/>
      </xdr:nvCxnSpPr>
      <xdr:spPr>
        <a:xfrm>
          <a:off x="9547750" y="17472031"/>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257" name="【市民会館】&#10;一人当たり面積平均値テキスト">
          <a:extLst>
            <a:ext uri="{FF2B5EF4-FFF2-40B4-BE49-F238E27FC236}">
              <a16:creationId xmlns:a16="http://schemas.microsoft.com/office/drawing/2014/main" id="{BABBD49D-AAE5-47D7-AFA7-E3A0970205E1}"/>
            </a:ext>
          </a:extLst>
        </xdr:cNvPr>
        <xdr:cNvSpPr txBox="1"/>
      </xdr:nvSpPr>
      <xdr:spPr>
        <a:xfrm>
          <a:off x="9659178" y="18416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258" name="フローチャート: 判断 257">
          <a:extLst>
            <a:ext uri="{FF2B5EF4-FFF2-40B4-BE49-F238E27FC236}">
              <a16:creationId xmlns:a16="http://schemas.microsoft.com/office/drawing/2014/main" id="{77BB652C-6521-45AA-94A6-E23196A92ED0}"/>
            </a:ext>
          </a:extLst>
        </xdr:cNvPr>
        <xdr:cNvSpPr/>
      </xdr:nvSpPr>
      <xdr:spPr>
        <a:xfrm>
          <a:off x="9585850" y="18565209"/>
          <a:ext cx="86028"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259" name="フローチャート: 判断 258">
          <a:extLst>
            <a:ext uri="{FF2B5EF4-FFF2-40B4-BE49-F238E27FC236}">
              <a16:creationId xmlns:a16="http://schemas.microsoft.com/office/drawing/2014/main" id="{F93127E6-E353-4A35-9649-48C710126CE3}"/>
            </a:ext>
          </a:extLst>
        </xdr:cNvPr>
        <xdr:cNvSpPr/>
      </xdr:nvSpPr>
      <xdr:spPr>
        <a:xfrm>
          <a:off x="8809935" y="18549207"/>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260" name="フローチャート: 判断 259">
          <a:extLst>
            <a:ext uri="{FF2B5EF4-FFF2-40B4-BE49-F238E27FC236}">
              <a16:creationId xmlns:a16="http://schemas.microsoft.com/office/drawing/2014/main" id="{0DB05922-5FBE-4BCF-A733-4384641F21F6}"/>
            </a:ext>
          </a:extLst>
        </xdr:cNvPr>
        <xdr:cNvSpPr/>
      </xdr:nvSpPr>
      <xdr:spPr>
        <a:xfrm>
          <a:off x="7998791" y="18559111"/>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261" name="フローチャート: 判断 260">
          <a:extLst>
            <a:ext uri="{FF2B5EF4-FFF2-40B4-BE49-F238E27FC236}">
              <a16:creationId xmlns:a16="http://schemas.microsoft.com/office/drawing/2014/main" id="{7DEA583A-3F9D-4858-9FAE-73B2D134CA68}"/>
            </a:ext>
          </a:extLst>
        </xdr:cNvPr>
        <xdr:cNvSpPr/>
      </xdr:nvSpPr>
      <xdr:spPr>
        <a:xfrm>
          <a:off x="7172077" y="18565970"/>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262" name="フローチャート: 判断 261">
          <a:extLst>
            <a:ext uri="{FF2B5EF4-FFF2-40B4-BE49-F238E27FC236}">
              <a16:creationId xmlns:a16="http://schemas.microsoft.com/office/drawing/2014/main" id="{5BC026C7-DE47-45FE-B322-5D00E521D4E8}"/>
            </a:ext>
          </a:extLst>
        </xdr:cNvPr>
        <xdr:cNvSpPr/>
      </xdr:nvSpPr>
      <xdr:spPr>
        <a:xfrm>
          <a:off x="6360933" y="18548063"/>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63" name="テキスト ボックス 262">
          <a:extLst>
            <a:ext uri="{FF2B5EF4-FFF2-40B4-BE49-F238E27FC236}">
              <a16:creationId xmlns:a16="http://schemas.microsoft.com/office/drawing/2014/main" id="{A2313CE9-7A83-4CE2-9D89-E2F789D97B04}"/>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64" name="テキスト ボックス 263">
          <a:extLst>
            <a:ext uri="{FF2B5EF4-FFF2-40B4-BE49-F238E27FC236}">
              <a16:creationId xmlns:a16="http://schemas.microsoft.com/office/drawing/2014/main" id="{1615E37C-BFF4-4A21-943E-CD0925DF7247}"/>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65" name="テキスト ボックス 264">
          <a:extLst>
            <a:ext uri="{FF2B5EF4-FFF2-40B4-BE49-F238E27FC236}">
              <a16:creationId xmlns:a16="http://schemas.microsoft.com/office/drawing/2014/main" id="{A728B7BD-C3C6-43AE-8360-940BACD07DB9}"/>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66" name="テキスト ボックス 265">
          <a:extLst>
            <a:ext uri="{FF2B5EF4-FFF2-40B4-BE49-F238E27FC236}">
              <a16:creationId xmlns:a16="http://schemas.microsoft.com/office/drawing/2014/main" id="{CA2EBAC4-1100-42CA-8609-E16FBEAB7DE9}"/>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67" name="テキスト ボックス 266">
          <a:extLst>
            <a:ext uri="{FF2B5EF4-FFF2-40B4-BE49-F238E27FC236}">
              <a16:creationId xmlns:a16="http://schemas.microsoft.com/office/drawing/2014/main" id="{6FAC33D9-3431-429C-9AFB-7590FA080E9C}"/>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152654</xdr:rowOff>
    </xdr:from>
    <xdr:to>
      <xdr:col>55</xdr:col>
      <xdr:colOff>50800</xdr:colOff>
      <xdr:row>107</xdr:row>
      <xdr:rowOff>82804</xdr:rowOff>
    </xdr:to>
    <xdr:sp macro="" textlink="">
      <xdr:nvSpPr>
        <xdr:cNvPr id="268" name="楕円 267">
          <a:extLst>
            <a:ext uri="{FF2B5EF4-FFF2-40B4-BE49-F238E27FC236}">
              <a16:creationId xmlns:a16="http://schemas.microsoft.com/office/drawing/2014/main" id="{CF0F7BAD-A3BE-436B-AD2F-CB99346FE6D8}"/>
            </a:ext>
          </a:extLst>
        </xdr:cNvPr>
        <xdr:cNvSpPr/>
      </xdr:nvSpPr>
      <xdr:spPr>
        <a:xfrm>
          <a:off x="9585850" y="18567875"/>
          <a:ext cx="86028"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131081</xdr:rowOff>
    </xdr:from>
    <xdr:ext cx="469744" cy="259045"/>
    <xdr:sp macro="" textlink="">
      <xdr:nvSpPr>
        <xdr:cNvPr id="269" name="【市民会館】&#10;一人当たり面積該当値テキスト">
          <a:extLst>
            <a:ext uri="{FF2B5EF4-FFF2-40B4-BE49-F238E27FC236}">
              <a16:creationId xmlns:a16="http://schemas.microsoft.com/office/drawing/2014/main" id="{F2971C42-FB0B-4394-9288-247DCB99F8C2}"/>
            </a:ext>
          </a:extLst>
        </xdr:cNvPr>
        <xdr:cNvSpPr txBox="1"/>
      </xdr:nvSpPr>
      <xdr:spPr>
        <a:xfrm>
          <a:off x="9659178" y="1854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151130</xdr:rowOff>
    </xdr:from>
    <xdr:to>
      <xdr:col>50</xdr:col>
      <xdr:colOff>165100</xdr:colOff>
      <xdr:row>107</xdr:row>
      <xdr:rowOff>81280</xdr:rowOff>
    </xdr:to>
    <xdr:sp macro="" textlink="">
      <xdr:nvSpPr>
        <xdr:cNvPr id="270" name="楕円 269">
          <a:extLst>
            <a:ext uri="{FF2B5EF4-FFF2-40B4-BE49-F238E27FC236}">
              <a16:creationId xmlns:a16="http://schemas.microsoft.com/office/drawing/2014/main" id="{B7866C9C-7953-43C4-9BD7-FDC429853CE2}"/>
            </a:ext>
          </a:extLst>
        </xdr:cNvPr>
        <xdr:cNvSpPr/>
      </xdr:nvSpPr>
      <xdr:spPr>
        <a:xfrm>
          <a:off x="8809935" y="1856635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30480</xdr:rowOff>
    </xdr:from>
    <xdr:to>
      <xdr:col>55</xdr:col>
      <xdr:colOff>0</xdr:colOff>
      <xdr:row>107</xdr:row>
      <xdr:rowOff>32004</xdr:rowOff>
    </xdr:to>
    <xdr:cxnSp macro="">
      <xdr:nvCxnSpPr>
        <xdr:cNvPr id="271" name="直線コネクタ 270">
          <a:extLst>
            <a:ext uri="{FF2B5EF4-FFF2-40B4-BE49-F238E27FC236}">
              <a16:creationId xmlns:a16="http://schemas.microsoft.com/office/drawing/2014/main" id="{48734D35-8366-4621-80A4-D6F91143A632}"/>
            </a:ext>
          </a:extLst>
        </xdr:cNvPr>
        <xdr:cNvCxnSpPr/>
      </xdr:nvCxnSpPr>
      <xdr:spPr>
        <a:xfrm>
          <a:off x="8860735" y="18612678"/>
          <a:ext cx="760343"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148844</xdr:rowOff>
    </xdr:from>
    <xdr:to>
      <xdr:col>46</xdr:col>
      <xdr:colOff>38100</xdr:colOff>
      <xdr:row>107</xdr:row>
      <xdr:rowOff>78994</xdr:rowOff>
    </xdr:to>
    <xdr:sp macro="" textlink="">
      <xdr:nvSpPr>
        <xdr:cNvPr id="272" name="楕円 271">
          <a:extLst>
            <a:ext uri="{FF2B5EF4-FFF2-40B4-BE49-F238E27FC236}">
              <a16:creationId xmlns:a16="http://schemas.microsoft.com/office/drawing/2014/main" id="{758A524C-320B-4FD8-B4C7-7C807F8D2739}"/>
            </a:ext>
          </a:extLst>
        </xdr:cNvPr>
        <xdr:cNvSpPr/>
      </xdr:nvSpPr>
      <xdr:spPr>
        <a:xfrm>
          <a:off x="7998791" y="18564065"/>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28194</xdr:rowOff>
    </xdr:from>
    <xdr:to>
      <xdr:col>50</xdr:col>
      <xdr:colOff>114300</xdr:colOff>
      <xdr:row>107</xdr:row>
      <xdr:rowOff>30480</xdr:rowOff>
    </xdr:to>
    <xdr:cxnSp macro="">
      <xdr:nvCxnSpPr>
        <xdr:cNvPr id="273" name="直線コネクタ 272">
          <a:extLst>
            <a:ext uri="{FF2B5EF4-FFF2-40B4-BE49-F238E27FC236}">
              <a16:creationId xmlns:a16="http://schemas.microsoft.com/office/drawing/2014/main" id="{AC860955-DF32-462C-98E0-B531E1E7232D}"/>
            </a:ext>
          </a:extLst>
        </xdr:cNvPr>
        <xdr:cNvCxnSpPr/>
      </xdr:nvCxnSpPr>
      <xdr:spPr>
        <a:xfrm>
          <a:off x="8049591" y="18610392"/>
          <a:ext cx="811144"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143511</xdr:rowOff>
    </xdr:from>
    <xdr:to>
      <xdr:col>36</xdr:col>
      <xdr:colOff>165100</xdr:colOff>
      <xdr:row>107</xdr:row>
      <xdr:rowOff>73661</xdr:rowOff>
    </xdr:to>
    <xdr:sp macro="" textlink="">
      <xdr:nvSpPr>
        <xdr:cNvPr id="274" name="楕円 273">
          <a:extLst>
            <a:ext uri="{FF2B5EF4-FFF2-40B4-BE49-F238E27FC236}">
              <a16:creationId xmlns:a16="http://schemas.microsoft.com/office/drawing/2014/main" id="{A80225CD-234C-45CB-A3EB-54238B4592F5}"/>
            </a:ext>
          </a:extLst>
        </xdr:cNvPr>
        <xdr:cNvSpPr/>
      </xdr:nvSpPr>
      <xdr:spPr>
        <a:xfrm>
          <a:off x="6360933" y="18558732"/>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80663</xdr:rowOff>
    </xdr:from>
    <xdr:ext cx="469744" cy="259045"/>
    <xdr:sp macro="" textlink="">
      <xdr:nvSpPr>
        <xdr:cNvPr id="275" name="n_1aveValue【市民会館】&#10;一人当たり面積">
          <a:extLst>
            <a:ext uri="{FF2B5EF4-FFF2-40B4-BE49-F238E27FC236}">
              <a16:creationId xmlns:a16="http://schemas.microsoft.com/office/drawing/2014/main" id="{3FDC4059-7706-4D39-A940-2ED6BAB897E7}"/>
            </a:ext>
          </a:extLst>
        </xdr:cNvPr>
        <xdr:cNvSpPr txBox="1"/>
      </xdr:nvSpPr>
      <xdr:spPr>
        <a:xfrm>
          <a:off x="8628733" y="1832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276" name="n_2aveValue【市民会館】&#10;一人当たり面積">
          <a:extLst>
            <a:ext uri="{FF2B5EF4-FFF2-40B4-BE49-F238E27FC236}">
              <a16:creationId xmlns:a16="http://schemas.microsoft.com/office/drawing/2014/main" id="{B26C52CC-8F67-44B4-82C6-BB1571B74212}"/>
            </a:ext>
          </a:extLst>
        </xdr:cNvPr>
        <xdr:cNvSpPr txBox="1"/>
      </xdr:nvSpPr>
      <xdr:spPr>
        <a:xfrm>
          <a:off x="7830290" y="18338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277" name="n_3aveValue【市民会館】&#10;一人当たり面積">
          <a:extLst>
            <a:ext uri="{FF2B5EF4-FFF2-40B4-BE49-F238E27FC236}">
              <a16:creationId xmlns:a16="http://schemas.microsoft.com/office/drawing/2014/main" id="{DFACD8C4-1446-4051-808E-47E4F384750D}"/>
            </a:ext>
          </a:extLst>
        </xdr:cNvPr>
        <xdr:cNvSpPr txBox="1"/>
      </xdr:nvSpPr>
      <xdr:spPr>
        <a:xfrm>
          <a:off x="7003575" y="18345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79519</xdr:rowOff>
    </xdr:from>
    <xdr:ext cx="469744" cy="259045"/>
    <xdr:sp macro="" textlink="">
      <xdr:nvSpPr>
        <xdr:cNvPr id="278" name="n_4aveValue【市民会館】&#10;一人当たり面積">
          <a:extLst>
            <a:ext uri="{FF2B5EF4-FFF2-40B4-BE49-F238E27FC236}">
              <a16:creationId xmlns:a16="http://schemas.microsoft.com/office/drawing/2014/main" id="{92E0A5A9-DB63-404A-81BC-310FFE3BA813}"/>
            </a:ext>
          </a:extLst>
        </xdr:cNvPr>
        <xdr:cNvSpPr txBox="1"/>
      </xdr:nvSpPr>
      <xdr:spPr>
        <a:xfrm>
          <a:off x="6192431" y="18327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72407</xdr:rowOff>
    </xdr:from>
    <xdr:ext cx="469744" cy="259045"/>
    <xdr:sp macro="" textlink="">
      <xdr:nvSpPr>
        <xdr:cNvPr id="279" name="n_1mainValue【市民会館】&#10;一人当たり面積">
          <a:extLst>
            <a:ext uri="{FF2B5EF4-FFF2-40B4-BE49-F238E27FC236}">
              <a16:creationId xmlns:a16="http://schemas.microsoft.com/office/drawing/2014/main" id="{D5CF32E5-203F-41F5-8711-CFD136BCB434}"/>
            </a:ext>
          </a:extLst>
        </xdr:cNvPr>
        <xdr:cNvSpPr txBox="1"/>
      </xdr:nvSpPr>
      <xdr:spPr>
        <a:xfrm>
          <a:off x="8628733" y="18654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70121</xdr:rowOff>
    </xdr:from>
    <xdr:ext cx="469744" cy="259045"/>
    <xdr:sp macro="" textlink="">
      <xdr:nvSpPr>
        <xdr:cNvPr id="280" name="n_2mainValue【市民会館】&#10;一人当たり面積">
          <a:extLst>
            <a:ext uri="{FF2B5EF4-FFF2-40B4-BE49-F238E27FC236}">
              <a16:creationId xmlns:a16="http://schemas.microsoft.com/office/drawing/2014/main" id="{73C13C59-3BE6-4506-9AFD-140D9A7F89C2}"/>
            </a:ext>
          </a:extLst>
        </xdr:cNvPr>
        <xdr:cNvSpPr txBox="1"/>
      </xdr:nvSpPr>
      <xdr:spPr>
        <a:xfrm>
          <a:off x="7830290" y="18652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64788</xdr:rowOff>
    </xdr:from>
    <xdr:ext cx="469744" cy="259045"/>
    <xdr:sp macro="" textlink="">
      <xdr:nvSpPr>
        <xdr:cNvPr id="281" name="n_4mainValue【市民会館】&#10;一人当たり面積">
          <a:extLst>
            <a:ext uri="{FF2B5EF4-FFF2-40B4-BE49-F238E27FC236}">
              <a16:creationId xmlns:a16="http://schemas.microsoft.com/office/drawing/2014/main" id="{D095E420-E25E-4C1D-96A8-131311721B8D}"/>
            </a:ext>
          </a:extLst>
        </xdr:cNvPr>
        <xdr:cNvSpPr txBox="1"/>
      </xdr:nvSpPr>
      <xdr:spPr>
        <a:xfrm>
          <a:off x="6192431" y="18646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82" name="正方形/長方形 281">
          <a:extLst>
            <a:ext uri="{FF2B5EF4-FFF2-40B4-BE49-F238E27FC236}">
              <a16:creationId xmlns:a16="http://schemas.microsoft.com/office/drawing/2014/main" id="{73473A81-C30A-4EA4-A4F1-53976941CB1A}"/>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3" name="正方形/長方形 282">
          <a:extLst>
            <a:ext uri="{FF2B5EF4-FFF2-40B4-BE49-F238E27FC236}">
              <a16:creationId xmlns:a16="http://schemas.microsoft.com/office/drawing/2014/main" id="{DD4FDC3F-277C-4062-A115-4062D682573F}"/>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4" name="正方形/長方形 283">
          <a:extLst>
            <a:ext uri="{FF2B5EF4-FFF2-40B4-BE49-F238E27FC236}">
              <a16:creationId xmlns:a16="http://schemas.microsoft.com/office/drawing/2014/main" id="{D7E06CFC-FBF7-441E-82D5-E1C115D57FFA}"/>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5" name="正方形/長方形 284">
          <a:extLst>
            <a:ext uri="{FF2B5EF4-FFF2-40B4-BE49-F238E27FC236}">
              <a16:creationId xmlns:a16="http://schemas.microsoft.com/office/drawing/2014/main" id="{01EA4034-56F4-477A-8481-33313ABC9204}"/>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6" name="正方形/長方形 285">
          <a:extLst>
            <a:ext uri="{FF2B5EF4-FFF2-40B4-BE49-F238E27FC236}">
              <a16:creationId xmlns:a16="http://schemas.microsoft.com/office/drawing/2014/main" id="{8E025C6C-BFD4-44A7-BD9F-2EB20DCC84CF}"/>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7" name="正方形/長方形 286">
          <a:extLst>
            <a:ext uri="{FF2B5EF4-FFF2-40B4-BE49-F238E27FC236}">
              <a16:creationId xmlns:a16="http://schemas.microsoft.com/office/drawing/2014/main" id="{BDC5CA79-EAA2-4B1F-A8DA-475EF320CC44}"/>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8" name="正方形/長方形 287">
          <a:extLst>
            <a:ext uri="{FF2B5EF4-FFF2-40B4-BE49-F238E27FC236}">
              <a16:creationId xmlns:a16="http://schemas.microsoft.com/office/drawing/2014/main" id="{21127A27-08DA-4B9A-8843-16A90D48FFBF}"/>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9" name="正方形/長方形 288">
          <a:extLst>
            <a:ext uri="{FF2B5EF4-FFF2-40B4-BE49-F238E27FC236}">
              <a16:creationId xmlns:a16="http://schemas.microsoft.com/office/drawing/2014/main" id="{78C760E0-757F-4EB6-8B53-EE73E94DF897}"/>
            </a:ext>
          </a:extLst>
        </xdr:cNvPr>
        <xdr:cNvSpPr/>
      </xdr:nvSpPr>
      <xdr:spPr>
        <a:xfrm>
          <a:off x="11433865" y="5433888"/>
          <a:ext cx="433511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0" name="正方形/長方形 289">
          <a:extLst>
            <a:ext uri="{FF2B5EF4-FFF2-40B4-BE49-F238E27FC236}">
              <a16:creationId xmlns:a16="http://schemas.microsoft.com/office/drawing/2014/main" id="{64468A6E-C678-4144-AAE3-D21C78D86C0C}"/>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1" name="正方形/長方形 290">
          <a:extLst>
            <a:ext uri="{FF2B5EF4-FFF2-40B4-BE49-F238E27FC236}">
              <a16:creationId xmlns:a16="http://schemas.microsoft.com/office/drawing/2014/main" id="{473B20FF-2333-42A9-9012-2F8F5F8F1259}"/>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2" name="正方形/長方形 291">
          <a:extLst>
            <a:ext uri="{FF2B5EF4-FFF2-40B4-BE49-F238E27FC236}">
              <a16:creationId xmlns:a16="http://schemas.microsoft.com/office/drawing/2014/main" id="{A20C5D1F-AB35-4D5E-B668-21950A624904}"/>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3" name="正方形/長方形 292">
          <a:extLst>
            <a:ext uri="{FF2B5EF4-FFF2-40B4-BE49-F238E27FC236}">
              <a16:creationId xmlns:a16="http://schemas.microsoft.com/office/drawing/2014/main" id="{BF19CBBA-E989-4F07-9FCC-DD92BFF9EEA3}"/>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94" name="正方形/長方形 293">
          <a:extLst>
            <a:ext uri="{FF2B5EF4-FFF2-40B4-BE49-F238E27FC236}">
              <a16:creationId xmlns:a16="http://schemas.microsoft.com/office/drawing/2014/main" id="{F1B0216B-18CD-4ECA-9EBD-D872E83928A8}"/>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95" name="正方形/長方形 294">
          <a:extLst>
            <a:ext uri="{FF2B5EF4-FFF2-40B4-BE49-F238E27FC236}">
              <a16:creationId xmlns:a16="http://schemas.microsoft.com/office/drawing/2014/main" id="{DADC9119-D7D6-4E7D-A8BD-05B1A2A58EF9}"/>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96" name="正方形/長方形 295">
          <a:extLst>
            <a:ext uri="{FF2B5EF4-FFF2-40B4-BE49-F238E27FC236}">
              <a16:creationId xmlns:a16="http://schemas.microsoft.com/office/drawing/2014/main" id="{F19CC634-649D-406F-AF31-A092183097B1}"/>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97" name="正方形/長方形 296">
          <a:extLst>
            <a:ext uri="{FF2B5EF4-FFF2-40B4-BE49-F238E27FC236}">
              <a16:creationId xmlns:a16="http://schemas.microsoft.com/office/drawing/2014/main" id="{174FA148-D1C2-4BBB-BA7C-02D672EC2203}"/>
            </a:ext>
          </a:extLst>
        </xdr:cNvPr>
        <xdr:cNvSpPr/>
      </xdr:nvSpPr>
      <xdr:spPr>
        <a:xfrm>
          <a:off x="16793155" y="5433888"/>
          <a:ext cx="435068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98" name="正方形/長方形 297">
          <a:extLst>
            <a:ext uri="{FF2B5EF4-FFF2-40B4-BE49-F238E27FC236}">
              <a16:creationId xmlns:a16="http://schemas.microsoft.com/office/drawing/2014/main" id="{7D15CDD3-B8C0-4F18-9BB8-15804E6001AA}"/>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99" name="正方形/長方形 298">
          <a:extLst>
            <a:ext uri="{FF2B5EF4-FFF2-40B4-BE49-F238E27FC236}">
              <a16:creationId xmlns:a16="http://schemas.microsoft.com/office/drawing/2014/main" id="{D0E46A72-3BDB-49C2-A3C1-5BD5B0A6372C}"/>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0" name="正方形/長方形 299">
          <a:extLst>
            <a:ext uri="{FF2B5EF4-FFF2-40B4-BE49-F238E27FC236}">
              <a16:creationId xmlns:a16="http://schemas.microsoft.com/office/drawing/2014/main" id="{672ECCF9-4A52-4591-AB1D-BBF41F8EF855}"/>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1" name="正方形/長方形 300">
          <a:extLst>
            <a:ext uri="{FF2B5EF4-FFF2-40B4-BE49-F238E27FC236}">
              <a16:creationId xmlns:a16="http://schemas.microsoft.com/office/drawing/2014/main" id="{FBD0D4F7-4448-49D2-B2D5-2225BD6BA6F5}"/>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2" name="正方形/長方形 301">
          <a:extLst>
            <a:ext uri="{FF2B5EF4-FFF2-40B4-BE49-F238E27FC236}">
              <a16:creationId xmlns:a16="http://schemas.microsoft.com/office/drawing/2014/main" id="{C21E667C-2792-4BFB-9261-27B0AA9AE0B1}"/>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3" name="正方形/長方形 302">
          <a:extLst>
            <a:ext uri="{FF2B5EF4-FFF2-40B4-BE49-F238E27FC236}">
              <a16:creationId xmlns:a16="http://schemas.microsoft.com/office/drawing/2014/main" id="{6EC4304C-AFED-4DAC-AAD7-6572A23C37A3}"/>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04" name="正方形/長方形 303">
          <a:extLst>
            <a:ext uri="{FF2B5EF4-FFF2-40B4-BE49-F238E27FC236}">
              <a16:creationId xmlns:a16="http://schemas.microsoft.com/office/drawing/2014/main" id="{45B713E5-25D2-4347-B568-F22D0A7AD32D}"/>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05" name="正方形/長方形 304">
          <a:extLst>
            <a:ext uri="{FF2B5EF4-FFF2-40B4-BE49-F238E27FC236}">
              <a16:creationId xmlns:a16="http://schemas.microsoft.com/office/drawing/2014/main" id="{09020810-9D3D-445D-90EF-6BC05BC8016F}"/>
            </a:ext>
          </a:extLst>
        </xdr:cNvPr>
        <xdr:cNvSpPr/>
      </xdr:nvSpPr>
      <xdr:spPr>
        <a:xfrm>
          <a:off x="11433865" y="9320420"/>
          <a:ext cx="433511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06" name="正方形/長方形 305">
          <a:extLst>
            <a:ext uri="{FF2B5EF4-FFF2-40B4-BE49-F238E27FC236}">
              <a16:creationId xmlns:a16="http://schemas.microsoft.com/office/drawing/2014/main" id="{E1B20DC6-C086-463A-98DB-BD425A0156C7}"/>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07" name="正方形/長方形 306">
          <a:extLst>
            <a:ext uri="{FF2B5EF4-FFF2-40B4-BE49-F238E27FC236}">
              <a16:creationId xmlns:a16="http://schemas.microsoft.com/office/drawing/2014/main" id="{76EDDA41-8B96-4243-B214-188E62654214}"/>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08" name="正方形/長方形 307">
          <a:extLst>
            <a:ext uri="{FF2B5EF4-FFF2-40B4-BE49-F238E27FC236}">
              <a16:creationId xmlns:a16="http://schemas.microsoft.com/office/drawing/2014/main" id="{5C4ADC4D-6E9F-484A-A028-DE21EB476516}"/>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09" name="正方形/長方形 308">
          <a:extLst>
            <a:ext uri="{FF2B5EF4-FFF2-40B4-BE49-F238E27FC236}">
              <a16:creationId xmlns:a16="http://schemas.microsoft.com/office/drawing/2014/main" id="{7B7749DC-8914-4518-9E0B-D92E41EBE370}"/>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0" name="正方形/長方形 309">
          <a:extLst>
            <a:ext uri="{FF2B5EF4-FFF2-40B4-BE49-F238E27FC236}">
              <a16:creationId xmlns:a16="http://schemas.microsoft.com/office/drawing/2014/main" id="{F5D94CDD-D135-4B04-AD92-53872DDB27B8}"/>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11" name="正方形/長方形 310">
          <a:extLst>
            <a:ext uri="{FF2B5EF4-FFF2-40B4-BE49-F238E27FC236}">
              <a16:creationId xmlns:a16="http://schemas.microsoft.com/office/drawing/2014/main" id="{BCE922E0-F56A-473B-AEF2-AD2E18AA2C75}"/>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12" name="正方形/長方形 311">
          <a:extLst>
            <a:ext uri="{FF2B5EF4-FFF2-40B4-BE49-F238E27FC236}">
              <a16:creationId xmlns:a16="http://schemas.microsoft.com/office/drawing/2014/main" id="{63C7C9F8-210D-44EF-B79A-E70DBFF0529D}"/>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13" name="正方形/長方形 312">
          <a:extLst>
            <a:ext uri="{FF2B5EF4-FFF2-40B4-BE49-F238E27FC236}">
              <a16:creationId xmlns:a16="http://schemas.microsoft.com/office/drawing/2014/main" id="{FF576698-8E1B-4DCD-A7D0-BC7639D39452}"/>
            </a:ext>
          </a:extLst>
        </xdr:cNvPr>
        <xdr:cNvSpPr/>
      </xdr:nvSpPr>
      <xdr:spPr>
        <a:xfrm>
          <a:off x="16793155" y="9320420"/>
          <a:ext cx="435068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14" name="正方形/長方形 313">
          <a:extLst>
            <a:ext uri="{FF2B5EF4-FFF2-40B4-BE49-F238E27FC236}">
              <a16:creationId xmlns:a16="http://schemas.microsoft.com/office/drawing/2014/main" id="{3E315EC6-5B65-455B-AC06-9575F64C7325}"/>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15" name="正方形/長方形 314">
          <a:extLst>
            <a:ext uri="{FF2B5EF4-FFF2-40B4-BE49-F238E27FC236}">
              <a16:creationId xmlns:a16="http://schemas.microsoft.com/office/drawing/2014/main" id="{955B73B4-9E74-4CED-953B-04DA3BA1CD9B}"/>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16" name="正方形/長方形 315">
          <a:extLst>
            <a:ext uri="{FF2B5EF4-FFF2-40B4-BE49-F238E27FC236}">
              <a16:creationId xmlns:a16="http://schemas.microsoft.com/office/drawing/2014/main" id="{6C47976C-E098-423C-B239-BB313D00D42A}"/>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17" name="正方形/長方形 316">
          <a:extLst>
            <a:ext uri="{FF2B5EF4-FFF2-40B4-BE49-F238E27FC236}">
              <a16:creationId xmlns:a16="http://schemas.microsoft.com/office/drawing/2014/main" id="{D7F7A57B-62C3-4C2A-A19A-9451C416AA72}"/>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18" name="正方形/長方形 317">
          <a:extLst>
            <a:ext uri="{FF2B5EF4-FFF2-40B4-BE49-F238E27FC236}">
              <a16:creationId xmlns:a16="http://schemas.microsoft.com/office/drawing/2014/main" id="{2C8F4343-408A-4F13-9B8E-42697C3EFD09}"/>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19" name="正方形/長方形 318">
          <a:extLst>
            <a:ext uri="{FF2B5EF4-FFF2-40B4-BE49-F238E27FC236}">
              <a16:creationId xmlns:a16="http://schemas.microsoft.com/office/drawing/2014/main" id="{5F7770E8-CEC6-4A81-8AF5-08656AEF5D5F}"/>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20" name="正方形/長方形 319">
          <a:extLst>
            <a:ext uri="{FF2B5EF4-FFF2-40B4-BE49-F238E27FC236}">
              <a16:creationId xmlns:a16="http://schemas.microsoft.com/office/drawing/2014/main" id="{FA9C74BE-7608-460E-BC33-95C7D2CBAEE8}"/>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21" name="正方形/長方形 320">
          <a:extLst>
            <a:ext uri="{FF2B5EF4-FFF2-40B4-BE49-F238E27FC236}">
              <a16:creationId xmlns:a16="http://schemas.microsoft.com/office/drawing/2014/main" id="{B6E89675-7D7E-4A9B-B071-4B4896A5D069}"/>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22" name="テキスト ボックス 321">
          <a:extLst>
            <a:ext uri="{FF2B5EF4-FFF2-40B4-BE49-F238E27FC236}">
              <a16:creationId xmlns:a16="http://schemas.microsoft.com/office/drawing/2014/main" id="{3F2DAA0C-D1A6-4266-A741-912D29601FC7}"/>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23" name="直線コネクタ 322">
          <a:extLst>
            <a:ext uri="{FF2B5EF4-FFF2-40B4-BE49-F238E27FC236}">
              <a16:creationId xmlns:a16="http://schemas.microsoft.com/office/drawing/2014/main" id="{ED44D2CB-D645-4F9E-B9D4-D71B7DB740A0}"/>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24" name="テキスト ボックス 323">
          <a:extLst>
            <a:ext uri="{FF2B5EF4-FFF2-40B4-BE49-F238E27FC236}">
              <a16:creationId xmlns:a16="http://schemas.microsoft.com/office/drawing/2014/main" id="{E92A212E-38DE-4906-A009-F105BC834C01}"/>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25" name="直線コネクタ 324">
          <a:extLst>
            <a:ext uri="{FF2B5EF4-FFF2-40B4-BE49-F238E27FC236}">
              <a16:creationId xmlns:a16="http://schemas.microsoft.com/office/drawing/2014/main" id="{28962B28-C214-4185-8BB2-8A781967B57C}"/>
            </a:ext>
          </a:extLst>
        </xdr:cNvPr>
        <xdr:cNvCxnSpPr/>
      </xdr:nvCxnSpPr>
      <xdr:spPr>
        <a:xfrm>
          <a:off x="11433865" y="152046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9B05E97E-3D70-4DBB-93B4-FFCC02753927}"/>
            </a:ext>
          </a:extLst>
        </xdr:cNvPr>
        <xdr:cNvSpPr txBox="1"/>
      </xdr:nvSpPr>
      <xdr:spPr>
        <a:xfrm>
          <a:off x="1101340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27" name="直線コネクタ 326">
          <a:extLst>
            <a:ext uri="{FF2B5EF4-FFF2-40B4-BE49-F238E27FC236}">
              <a16:creationId xmlns:a16="http://schemas.microsoft.com/office/drawing/2014/main" id="{78D69E11-7956-4431-956E-AEF21719721B}"/>
            </a:ext>
          </a:extLst>
        </xdr:cNvPr>
        <xdr:cNvCxnSpPr/>
      </xdr:nvCxnSpPr>
      <xdr:spPr>
        <a:xfrm>
          <a:off x="11433865" y="1487459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28" name="テキスト ボックス 327">
          <a:extLst>
            <a:ext uri="{FF2B5EF4-FFF2-40B4-BE49-F238E27FC236}">
              <a16:creationId xmlns:a16="http://schemas.microsoft.com/office/drawing/2014/main" id="{75099600-BD25-40BF-8EE1-8A52BC9E32FB}"/>
            </a:ext>
          </a:extLst>
        </xdr:cNvPr>
        <xdr:cNvSpPr txBox="1"/>
      </xdr:nvSpPr>
      <xdr:spPr>
        <a:xfrm>
          <a:off x="11061949" y="147288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29" name="直線コネクタ 328">
          <a:extLst>
            <a:ext uri="{FF2B5EF4-FFF2-40B4-BE49-F238E27FC236}">
              <a16:creationId xmlns:a16="http://schemas.microsoft.com/office/drawing/2014/main" id="{4C651FE8-981E-48C3-B47F-67E459B5D45A}"/>
            </a:ext>
          </a:extLst>
        </xdr:cNvPr>
        <xdr:cNvCxnSpPr/>
      </xdr:nvCxnSpPr>
      <xdr:spPr>
        <a:xfrm>
          <a:off x="11433865" y="145410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30" name="テキスト ボックス 329">
          <a:extLst>
            <a:ext uri="{FF2B5EF4-FFF2-40B4-BE49-F238E27FC236}">
              <a16:creationId xmlns:a16="http://schemas.microsoft.com/office/drawing/2014/main" id="{FFF3C33F-F6FE-4C77-89A9-F432AEE32C32}"/>
            </a:ext>
          </a:extLst>
        </xdr:cNvPr>
        <xdr:cNvSpPr txBox="1"/>
      </xdr:nvSpPr>
      <xdr:spPr>
        <a:xfrm>
          <a:off x="11061949" y="1439536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31" name="直線コネクタ 330">
          <a:extLst>
            <a:ext uri="{FF2B5EF4-FFF2-40B4-BE49-F238E27FC236}">
              <a16:creationId xmlns:a16="http://schemas.microsoft.com/office/drawing/2014/main" id="{BE4D203E-6977-4160-900C-23E79FD28E2C}"/>
            </a:ext>
          </a:extLst>
        </xdr:cNvPr>
        <xdr:cNvCxnSpPr/>
      </xdr:nvCxnSpPr>
      <xdr:spPr>
        <a:xfrm>
          <a:off x="11433865" y="1420753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32" name="テキスト ボックス 331">
          <a:extLst>
            <a:ext uri="{FF2B5EF4-FFF2-40B4-BE49-F238E27FC236}">
              <a16:creationId xmlns:a16="http://schemas.microsoft.com/office/drawing/2014/main" id="{8C0EDB2A-00FD-444A-8D18-2749D72C8EA4}"/>
            </a:ext>
          </a:extLst>
        </xdr:cNvPr>
        <xdr:cNvSpPr txBox="1"/>
      </xdr:nvSpPr>
      <xdr:spPr>
        <a:xfrm>
          <a:off x="11061949" y="1406183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33" name="直線コネクタ 332">
          <a:extLst>
            <a:ext uri="{FF2B5EF4-FFF2-40B4-BE49-F238E27FC236}">
              <a16:creationId xmlns:a16="http://schemas.microsoft.com/office/drawing/2014/main" id="{AFF5A656-114E-4E81-8AB3-E8BDA083352C}"/>
            </a:ext>
          </a:extLst>
        </xdr:cNvPr>
        <xdr:cNvCxnSpPr/>
      </xdr:nvCxnSpPr>
      <xdr:spPr>
        <a:xfrm>
          <a:off x="11433865" y="1387400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34" name="テキスト ボックス 333">
          <a:extLst>
            <a:ext uri="{FF2B5EF4-FFF2-40B4-BE49-F238E27FC236}">
              <a16:creationId xmlns:a16="http://schemas.microsoft.com/office/drawing/2014/main" id="{299CACDD-D72D-4CBA-9D2D-2ACE0AE8B498}"/>
            </a:ext>
          </a:extLst>
        </xdr:cNvPr>
        <xdr:cNvSpPr txBox="1"/>
      </xdr:nvSpPr>
      <xdr:spPr>
        <a:xfrm>
          <a:off x="11061949" y="137283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35" name="直線コネクタ 334">
          <a:extLst>
            <a:ext uri="{FF2B5EF4-FFF2-40B4-BE49-F238E27FC236}">
              <a16:creationId xmlns:a16="http://schemas.microsoft.com/office/drawing/2014/main" id="{DF365894-00BB-4FF0-9B46-D0423B1A1FD7}"/>
            </a:ext>
          </a:extLst>
        </xdr:cNvPr>
        <xdr:cNvCxnSpPr/>
      </xdr:nvCxnSpPr>
      <xdr:spPr>
        <a:xfrm>
          <a:off x="11433865" y="135404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36" name="テキスト ボックス 335">
          <a:extLst>
            <a:ext uri="{FF2B5EF4-FFF2-40B4-BE49-F238E27FC236}">
              <a16:creationId xmlns:a16="http://schemas.microsoft.com/office/drawing/2014/main" id="{736F1ABE-97BB-4AA3-BAEF-6ADF5180BBB0}"/>
            </a:ext>
          </a:extLst>
        </xdr:cNvPr>
        <xdr:cNvSpPr txBox="1"/>
      </xdr:nvSpPr>
      <xdr:spPr>
        <a:xfrm>
          <a:off x="11126069" y="1339477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37" name="直線コネクタ 336">
          <a:extLst>
            <a:ext uri="{FF2B5EF4-FFF2-40B4-BE49-F238E27FC236}">
              <a16:creationId xmlns:a16="http://schemas.microsoft.com/office/drawing/2014/main" id="{6A2C9758-3BE2-4EBF-B7D6-0AB945B58F19}"/>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8" name="【消防施設】&#10;有形固定資産減価償却率グラフ枠">
          <a:extLst>
            <a:ext uri="{FF2B5EF4-FFF2-40B4-BE49-F238E27FC236}">
              <a16:creationId xmlns:a16="http://schemas.microsoft.com/office/drawing/2014/main" id="{5BCC2AD5-64EB-4D43-BB0B-895F6C0DBCDC}"/>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339" name="直線コネクタ 338">
          <a:extLst>
            <a:ext uri="{FF2B5EF4-FFF2-40B4-BE49-F238E27FC236}">
              <a16:creationId xmlns:a16="http://schemas.microsoft.com/office/drawing/2014/main" id="{7CAB0F11-9EAB-492E-A944-07D9E1ACAD02}"/>
            </a:ext>
          </a:extLst>
        </xdr:cNvPr>
        <xdr:cNvCxnSpPr/>
      </xdr:nvCxnSpPr>
      <xdr:spPr>
        <a:xfrm flipV="1">
          <a:off x="14995303" y="13628653"/>
          <a:ext cx="0" cy="1575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40" name="【消防施設】&#10;有形固定資産減価償却率最小値テキスト">
          <a:extLst>
            <a:ext uri="{FF2B5EF4-FFF2-40B4-BE49-F238E27FC236}">
              <a16:creationId xmlns:a16="http://schemas.microsoft.com/office/drawing/2014/main" id="{86DE36BF-19EE-401A-9779-E986E53EDDD5}"/>
            </a:ext>
          </a:extLst>
        </xdr:cNvPr>
        <xdr:cNvSpPr txBox="1"/>
      </xdr:nvSpPr>
      <xdr:spPr>
        <a:xfrm>
          <a:off x="15034039" y="1521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41" name="直線コネクタ 340">
          <a:extLst>
            <a:ext uri="{FF2B5EF4-FFF2-40B4-BE49-F238E27FC236}">
              <a16:creationId xmlns:a16="http://schemas.microsoft.com/office/drawing/2014/main" id="{4CC633DE-6ACE-42E4-8211-70A0D635FDD0}"/>
            </a:ext>
          </a:extLst>
        </xdr:cNvPr>
        <xdr:cNvCxnSpPr/>
      </xdr:nvCxnSpPr>
      <xdr:spPr>
        <a:xfrm>
          <a:off x="14907039" y="1520464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342" name="【消防施設】&#10;有形固定資産減価償却率最大値テキスト">
          <a:extLst>
            <a:ext uri="{FF2B5EF4-FFF2-40B4-BE49-F238E27FC236}">
              <a16:creationId xmlns:a16="http://schemas.microsoft.com/office/drawing/2014/main" id="{F45E22DC-5BB7-4C4F-AF4E-B0694A80B4B9}"/>
            </a:ext>
          </a:extLst>
        </xdr:cNvPr>
        <xdr:cNvSpPr txBox="1"/>
      </xdr:nvSpPr>
      <xdr:spPr>
        <a:xfrm>
          <a:off x="15034039" y="134004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343" name="直線コネクタ 342">
          <a:extLst>
            <a:ext uri="{FF2B5EF4-FFF2-40B4-BE49-F238E27FC236}">
              <a16:creationId xmlns:a16="http://schemas.microsoft.com/office/drawing/2014/main" id="{77A3DB8C-8313-4EC1-AD5D-B064C02F5475}"/>
            </a:ext>
          </a:extLst>
        </xdr:cNvPr>
        <xdr:cNvCxnSpPr/>
      </xdr:nvCxnSpPr>
      <xdr:spPr>
        <a:xfrm>
          <a:off x="14907039" y="1362865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344" name="【消防施設】&#10;有形固定資産減価償却率平均値テキスト">
          <a:extLst>
            <a:ext uri="{FF2B5EF4-FFF2-40B4-BE49-F238E27FC236}">
              <a16:creationId xmlns:a16="http://schemas.microsoft.com/office/drawing/2014/main" id="{60784D39-0BBB-4025-87B9-C6CAD683B0B2}"/>
            </a:ext>
          </a:extLst>
        </xdr:cNvPr>
        <xdr:cNvSpPr txBox="1"/>
      </xdr:nvSpPr>
      <xdr:spPr>
        <a:xfrm>
          <a:off x="15034039" y="14369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345" name="フローチャート: 判断 344">
          <a:extLst>
            <a:ext uri="{FF2B5EF4-FFF2-40B4-BE49-F238E27FC236}">
              <a16:creationId xmlns:a16="http://schemas.microsoft.com/office/drawing/2014/main" id="{8396F385-6BB8-4ACE-B9C6-287A6F0CDD46}"/>
            </a:ext>
          </a:extLst>
        </xdr:cNvPr>
        <xdr:cNvSpPr/>
      </xdr:nvSpPr>
      <xdr:spPr>
        <a:xfrm>
          <a:off x="14945139" y="1452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346" name="フローチャート: 判断 345">
          <a:extLst>
            <a:ext uri="{FF2B5EF4-FFF2-40B4-BE49-F238E27FC236}">
              <a16:creationId xmlns:a16="http://schemas.microsoft.com/office/drawing/2014/main" id="{15ED8999-0AF8-47F5-9561-7D06270B0BFC}"/>
            </a:ext>
          </a:extLst>
        </xdr:cNvPr>
        <xdr:cNvSpPr/>
      </xdr:nvSpPr>
      <xdr:spPr>
        <a:xfrm>
          <a:off x="14169224" y="14462295"/>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347" name="フローチャート: 判断 346">
          <a:extLst>
            <a:ext uri="{FF2B5EF4-FFF2-40B4-BE49-F238E27FC236}">
              <a16:creationId xmlns:a16="http://schemas.microsoft.com/office/drawing/2014/main" id="{96C8BCBC-1BA3-4527-9AE8-3374A3FA0CDE}"/>
            </a:ext>
          </a:extLst>
        </xdr:cNvPr>
        <xdr:cNvSpPr/>
      </xdr:nvSpPr>
      <xdr:spPr>
        <a:xfrm>
          <a:off x="13358081" y="14431271"/>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348" name="フローチャート: 判断 347">
          <a:extLst>
            <a:ext uri="{FF2B5EF4-FFF2-40B4-BE49-F238E27FC236}">
              <a16:creationId xmlns:a16="http://schemas.microsoft.com/office/drawing/2014/main" id="{7B1DE93C-37B4-4BEF-A51E-D828EBC97F2D}"/>
            </a:ext>
          </a:extLst>
        </xdr:cNvPr>
        <xdr:cNvSpPr/>
      </xdr:nvSpPr>
      <xdr:spPr>
        <a:xfrm>
          <a:off x="12546937" y="14416575"/>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349" name="フローチャート: 判断 348">
          <a:extLst>
            <a:ext uri="{FF2B5EF4-FFF2-40B4-BE49-F238E27FC236}">
              <a16:creationId xmlns:a16="http://schemas.microsoft.com/office/drawing/2014/main" id="{9EFE7DD2-7BBB-4C81-A485-281157A48F1A}"/>
            </a:ext>
          </a:extLst>
        </xdr:cNvPr>
        <xdr:cNvSpPr/>
      </xdr:nvSpPr>
      <xdr:spPr>
        <a:xfrm>
          <a:off x="11720223" y="14424739"/>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9920F5EF-8F85-4BD3-A9AA-A2CEA92D538B}"/>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FD193ADE-EB91-451E-8D9C-D74D138199F6}"/>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A2E1BF2-07BF-4689-8A71-6A63FEC19D83}"/>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3B63539-0C99-4B44-AC9C-33B16392F51E}"/>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177BB46-181A-42BB-B1E0-459023425D1F}"/>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134257</xdr:rowOff>
    </xdr:from>
    <xdr:to>
      <xdr:col>85</xdr:col>
      <xdr:colOff>177800</xdr:colOff>
      <xdr:row>85</xdr:row>
      <xdr:rowOff>64407</xdr:rowOff>
    </xdr:to>
    <xdr:sp macro="" textlink="">
      <xdr:nvSpPr>
        <xdr:cNvPr id="355" name="楕円 354">
          <a:extLst>
            <a:ext uri="{FF2B5EF4-FFF2-40B4-BE49-F238E27FC236}">
              <a16:creationId xmlns:a16="http://schemas.microsoft.com/office/drawing/2014/main" id="{C8CBB22B-CA3C-4F7B-B93A-BF77E6567973}"/>
            </a:ext>
          </a:extLst>
        </xdr:cNvPr>
        <xdr:cNvSpPr/>
      </xdr:nvSpPr>
      <xdr:spPr>
        <a:xfrm>
          <a:off x="14945139" y="1482031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112684</xdr:rowOff>
    </xdr:from>
    <xdr:ext cx="405111" cy="259045"/>
    <xdr:sp macro="" textlink="">
      <xdr:nvSpPr>
        <xdr:cNvPr id="356" name="【消防施設】&#10;有形固定資産減価償却率該当値テキスト">
          <a:extLst>
            <a:ext uri="{FF2B5EF4-FFF2-40B4-BE49-F238E27FC236}">
              <a16:creationId xmlns:a16="http://schemas.microsoft.com/office/drawing/2014/main" id="{3936B742-1660-4C8F-BBD6-8B26C2960417}"/>
            </a:ext>
          </a:extLst>
        </xdr:cNvPr>
        <xdr:cNvSpPr txBox="1"/>
      </xdr:nvSpPr>
      <xdr:spPr>
        <a:xfrm>
          <a:off x="15034039" y="14798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68943</xdr:rowOff>
    </xdr:from>
    <xdr:to>
      <xdr:col>81</xdr:col>
      <xdr:colOff>101600</xdr:colOff>
      <xdr:row>84</xdr:row>
      <xdr:rowOff>170543</xdr:rowOff>
    </xdr:to>
    <xdr:sp macro="" textlink="">
      <xdr:nvSpPr>
        <xdr:cNvPr id="357" name="楕円 356">
          <a:extLst>
            <a:ext uri="{FF2B5EF4-FFF2-40B4-BE49-F238E27FC236}">
              <a16:creationId xmlns:a16="http://schemas.microsoft.com/office/drawing/2014/main" id="{6D96FB04-BF23-4C92-B9A8-D58A34539699}"/>
            </a:ext>
          </a:extLst>
        </xdr:cNvPr>
        <xdr:cNvSpPr/>
      </xdr:nvSpPr>
      <xdr:spPr>
        <a:xfrm>
          <a:off x="14169224" y="1475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119743</xdr:rowOff>
    </xdr:from>
    <xdr:to>
      <xdr:col>85</xdr:col>
      <xdr:colOff>127000</xdr:colOff>
      <xdr:row>85</xdr:row>
      <xdr:rowOff>13607</xdr:rowOff>
    </xdr:to>
    <xdr:cxnSp macro="">
      <xdr:nvCxnSpPr>
        <xdr:cNvPr id="358" name="直線コネクタ 357">
          <a:extLst>
            <a:ext uri="{FF2B5EF4-FFF2-40B4-BE49-F238E27FC236}">
              <a16:creationId xmlns:a16="http://schemas.microsoft.com/office/drawing/2014/main" id="{11243771-1B96-41D3-8813-6D414ECB8A8D}"/>
            </a:ext>
          </a:extLst>
        </xdr:cNvPr>
        <xdr:cNvCxnSpPr/>
      </xdr:nvCxnSpPr>
      <xdr:spPr>
        <a:xfrm>
          <a:off x="14220024" y="14805802"/>
          <a:ext cx="775915" cy="6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36286</xdr:rowOff>
    </xdr:from>
    <xdr:to>
      <xdr:col>76</xdr:col>
      <xdr:colOff>165100</xdr:colOff>
      <xdr:row>84</xdr:row>
      <xdr:rowOff>137886</xdr:rowOff>
    </xdr:to>
    <xdr:sp macro="" textlink="">
      <xdr:nvSpPr>
        <xdr:cNvPr id="359" name="楕円 358">
          <a:extLst>
            <a:ext uri="{FF2B5EF4-FFF2-40B4-BE49-F238E27FC236}">
              <a16:creationId xmlns:a16="http://schemas.microsoft.com/office/drawing/2014/main" id="{E53AEA69-A056-4115-8EC2-793E8AE84AE8}"/>
            </a:ext>
          </a:extLst>
        </xdr:cNvPr>
        <xdr:cNvSpPr/>
      </xdr:nvSpPr>
      <xdr:spPr>
        <a:xfrm>
          <a:off x="13358081" y="1472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87086</xdr:rowOff>
    </xdr:from>
    <xdr:to>
      <xdr:col>81</xdr:col>
      <xdr:colOff>50800</xdr:colOff>
      <xdr:row>84</xdr:row>
      <xdr:rowOff>119743</xdr:rowOff>
    </xdr:to>
    <xdr:cxnSp macro="">
      <xdr:nvCxnSpPr>
        <xdr:cNvPr id="360" name="直線コネクタ 359">
          <a:extLst>
            <a:ext uri="{FF2B5EF4-FFF2-40B4-BE49-F238E27FC236}">
              <a16:creationId xmlns:a16="http://schemas.microsoft.com/office/drawing/2014/main" id="{0D73F6F3-B482-444D-9C2F-F544EBC53A1E}"/>
            </a:ext>
          </a:extLst>
        </xdr:cNvPr>
        <xdr:cNvCxnSpPr/>
      </xdr:nvCxnSpPr>
      <xdr:spPr>
        <a:xfrm>
          <a:off x="13408881" y="14773145"/>
          <a:ext cx="811143"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361" name="n_1aveValue【消防施設】&#10;有形固定資産減価償却率">
          <a:extLst>
            <a:ext uri="{FF2B5EF4-FFF2-40B4-BE49-F238E27FC236}">
              <a16:creationId xmlns:a16="http://schemas.microsoft.com/office/drawing/2014/main" id="{887DC9AB-607A-4C33-B5D2-590FA417235A}"/>
            </a:ext>
          </a:extLst>
        </xdr:cNvPr>
        <xdr:cNvSpPr txBox="1"/>
      </xdr:nvSpPr>
      <xdr:spPr>
        <a:xfrm>
          <a:off x="14020340" y="14234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362" name="n_2aveValue【消防施設】&#10;有形固定資産減価償却率">
          <a:extLst>
            <a:ext uri="{FF2B5EF4-FFF2-40B4-BE49-F238E27FC236}">
              <a16:creationId xmlns:a16="http://schemas.microsoft.com/office/drawing/2014/main" id="{8149250B-1451-4E31-A619-A0B28500275E}"/>
            </a:ext>
          </a:extLst>
        </xdr:cNvPr>
        <xdr:cNvSpPr txBox="1"/>
      </xdr:nvSpPr>
      <xdr:spPr>
        <a:xfrm>
          <a:off x="13221896" y="14203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363" name="n_3aveValue【消防施設】&#10;有形固定資産減価償却率">
          <a:extLst>
            <a:ext uri="{FF2B5EF4-FFF2-40B4-BE49-F238E27FC236}">
              <a16:creationId xmlns:a16="http://schemas.microsoft.com/office/drawing/2014/main" id="{CFCC0446-7EEA-4406-8A04-C00F8F5CA3CC}"/>
            </a:ext>
          </a:extLst>
        </xdr:cNvPr>
        <xdr:cNvSpPr txBox="1"/>
      </xdr:nvSpPr>
      <xdr:spPr>
        <a:xfrm>
          <a:off x="12410753" y="14188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364" name="n_4aveValue【消防施設】&#10;有形固定資産減価償却率">
          <a:extLst>
            <a:ext uri="{FF2B5EF4-FFF2-40B4-BE49-F238E27FC236}">
              <a16:creationId xmlns:a16="http://schemas.microsoft.com/office/drawing/2014/main" id="{776B78B4-2E24-4BC1-B62F-91B2840452D0}"/>
            </a:ext>
          </a:extLst>
        </xdr:cNvPr>
        <xdr:cNvSpPr txBox="1"/>
      </xdr:nvSpPr>
      <xdr:spPr>
        <a:xfrm>
          <a:off x="11584038" y="1419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161670</xdr:rowOff>
    </xdr:from>
    <xdr:ext cx="405111" cy="259045"/>
    <xdr:sp macro="" textlink="">
      <xdr:nvSpPr>
        <xdr:cNvPr id="365" name="n_1mainValue【消防施設】&#10;有形固定資産減価償却率">
          <a:extLst>
            <a:ext uri="{FF2B5EF4-FFF2-40B4-BE49-F238E27FC236}">
              <a16:creationId xmlns:a16="http://schemas.microsoft.com/office/drawing/2014/main" id="{7B021180-3B61-44C8-8266-B150E42E782F}"/>
            </a:ext>
          </a:extLst>
        </xdr:cNvPr>
        <xdr:cNvSpPr txBox="1"/>
      </xdr:nvSpPr>
      <xdr:spPr>
        <a:xfrm>
          <a:off x="14020340" y="1484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129013</xdr:rowOff>
    </xdr:from>
    <xdr:ext cx="405111" cy="259045"/>
    <xdr:sp macro="" textlink="">
      <xdr:nvSpPr>
        <xdr:cNvPr id="366" name="n_2mainValue【消防施設】&#10;有形固定資産減価償却率">
          <a:extLst>
            <a:ext uri="{FF2B5EF4-FFF2-40B4-BE49-F238E27FC236}">
              <a16:creationId xmlns:a16="http://schemas.microsoft.com/office/drawing/2014/main" id="{E8041500-ED88-4216-BF1F-2759CF612B58}"/>
            </a:ext>
          </a:extLst>
        </xdr:cNvPr>
        <xdr:cNvSpPr txBox="1"/>
      </xdr:nvSpPr>
      <xdr:spPr>
        <a:xfrm>
          <a:off x="13221896" y="1481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67" name="正方形/長方形 366">
          <a:extLst>
            <a:ext uri="{FF2B5EF4-FFF2-40B4-BE49-F238E27FC236}">
              <a16:creationId xmlns:a16="http://schemas.microsoft.com/office/drawing/2014/main" id="{2390AE3A-D0D8-48C7-B31F-1376E87DEF19}"/>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68" name="正方形/長方形 367">
          <a:extLst>
            <a:ext uri="{FF2B5EF4-FFF2-40B4-BE49-F238E27FC236}">
              <a16:creationId xmlns:a16="http://schemas.microsoft.com/office/drawing/2014/main" id="{312942B1-AC71-4B95-B3E9-5DF51E5C6B66}"/>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69" name="正方形/長方形 368">
          <a:extLst>
            <a:ext uri="{FF2B5EF4-FFF2-40B4-BE49-F238E27FC236}">
              <a16:creationId xmlns:a16="http://schemas.microsoft.com/office/drawing/2014/main" id="{394909A7-6ADF-4A48-B929-BDF2A5A5D164}"/>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70" name="正方形/長方形 369">
          <a:extLst>
            <a:ext uri="{FF2B5EF4-FFF2-40B4-BE49-F238E27FC236}">
              <a16:creationId xmlns:a16="http://schemas.microsoft.com/office/drawing/2014/main" id="{477BDB8B-BB20-4A79-BB6E-853BA3DB29D2}"/>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71" name="正方形/長方形 370">
          <a:extLst>
            <a:ext uri="{FF2B5EF4-FFF2-40B4-BE49-F238E27FC236}">
              <a16:creationId xmlns:a16="http://schemas.microsoft.com/office/drawing/2014/main" id="{E19798DD-59F6-43D0-AF0D-4BBAA0977150}"/>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72" name="正方形/長方形 371">
          <a:extLst>
            <a:ext uri="{FF2B5EF4-FFF2-40B4-BE49-F238E27FC236}">
              <a16:creationId xmlns:a16="http://schemas.microsoft.com/office/drawing/2014/main" id="{E1A8C202-290B-4287-BAAA-8F4B01581153}"/>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73" name="正方形/長方形 372">
          <a:extLst>
            <a:ext uri="{FF2B5EF4-FFF2-40B4-BE49-F238E27FC236}">
              <a16:creationId xmlns:a16="http://schemas.microsoft.com/office/drawing/2014/main" id="{C7F9FFDF-27CD-4B6C-8A61-83688D282758}"/>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74" name="正方形/長方形 373">
          <a:extLst>
            <a:ext uri="{FF2B5EF4-FFF2-40B4-BE49-F238E27FC236}">
              <a16:creationId xmlns:a16="http://schemas.microsoft.com/office/drawing/2014/main" id="{C81C269B-6E91-4C64-A8F9-6637409FFAB2}"/>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75" name="テキスト ボックス 374">
          <a:extLst>
            <a:ext uri="{FF2B5EF4-FFF2-40B4-BE49-F238E27FC236}">
              <a16:creationId xmlns:a16="http://schemas.microsoft.com/office/drawing/2014/main" id="{74EBE2D3-1F26-4391-B0CE-E8F962A6A948}"/>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76" name="直線コネクタ 375">
          <a:extLst>
            <a:ext uri="{FF2B5EF4-FFF2-40B4-BE49-F238E27FC236}">
              <a16:creationId xmlns:a16="http://schemas.microsoft.com/office/drawing/2014/main" id="{31B3B31D-43D4-452A-A15C-C816C5ACE957}"/>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77" name="直線コネクタ 376">
          <a:extLst>
            <a:ext uri="{FF2B5EF4-FFF2-40B4-BE49-F238E27FC236}">
              <a16:creationId xmlns:a16="http://schemas.microsoft.com/office/drawing/2014/main" id="{8F56BC0C-AD05-4D57-A4EE-B195572DC63C}"/>
            </a:ext>
          </a:extLst>
        </xdr:cNvPr>
        <xdr:cNvCxnSpPr/>
      </xdr:nvCxnSpPr>
      <xdr:spPr>
        <a:xfrm>
          <a:off x="16793155" y="152046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78" name="テキスト ボックス 377">
          <a:extLst>
            <a:ext uri="{FF2B5EF4-FFF2-40B4-BE49-F238E27FC236}">
              <a16:creationId xmlns:a16="http://schemas.microsoft.com/office/drawing/2014/main" id="{FA660D15-638B-4D0C-87C7-BC4A0B746837}"/>
            </a:ext>
          </a:extLst>
        </xdr:cNvPr>
        <xdr:cNvSpPr txBox="1"/>
      </xdr:nvSpPr>
      <xdr:spPr>
        <a:xfrm>
          <a:off x="1637269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79" name="直線コネクタ 378">
          <a:extLst>
            <a:ext uri="{FF2B5EF4-FFF2-40B4-BE49-F238E27FC236}">
              <a16:creationId xmlns:a16="http://schemas.microsoft.com/office/drawing/2014/main" id="{75F66896-4AD6-402B-AA72-E77B0373C470}"/>
            </a:ext>
          </a:extLst>
        </xdr:cNvPr>
        <xdr:cNvCxnSpPr/>
      </xdr:nvCxnSpPr>
      <xdr:spPr>
        <a:xfrm>
          <a:off x="16793155" y="1487459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80" name="テキスト ボックス 379">
          <a:extLst>
            <a:ext uri="{FF2B5EF4-FFF2-40B4-BE49-F238E27FC236}">
              <a16:creationId xmlns:a16="http://schemas.microsoft.com/office/drawing/2014/main" id="{53836E9D-F6C6-4AF9-AA08-AAB64011C94D}"/>
            </a:ext>
          </a:extLst>
        </xdr:cNvPr>
        <xdr:cNvSpPr txBox="1"/>
      </xdr:nvSpPr>
      <xdr:spPr>
        <a:xfrm>
          <a:off x="16372690" y="147288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81" name="直線コネクタ 380">
          <a:extLst>
            <a:ext uri="{FF2B5EF4-FFF2-40B4-BE49-F238E27FC236}">
              <a16:creationId xmlns:a16="http://schemas.microsoft.com/office/drawing/2014/main" id="{C1846E1D-50F4-4102-B521-C29B1252AD02}"/>
            </a:ext>
          </a:extLst>
        </xdr:cNvPr>
        <xdr:cNvCxnSpPr/>
      </xdr:nvCxnSpPr>
      <xdr:spPr>
        <a:xfrm>
          <a:off x="16793155" y="145410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82" name="テキスト ボックス 381">
          <a:extLst>
            <a:ext uri="{FF2B5EF4-FFF2-40B4-BE49-F238E27FC236}">
              <a16:creationId xmlns:a16="http://schemas.microsoft.com/office/drawing/2014/main" id="{F54271EC-266D-4F2C-80E4-AE2D6CFD7EFA}"/>
            </a:ext>
          </a:extLst>
        </xdr:cNvPr>
        <xdr:cNvSpPr txBox="1"/>
      </xdr:nvSpPr>
      <xdr:spPr>
        <a:xfrm>
          <a:off x="16372690" y="1439536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83" name="直線コネクタ 382">
          <a:extLst>
            <a:ext uri="{FF2B5EF4-FFF2-40B4-BE49-F238E27FC236}">
              <a16:creationId xmlns:a16="http://schemas.microsoft.com/office/drawing/2014/main" id="{E3CF6BA1-B9E3-44AF-9FAD-A6CB852BB446}"/>
            </a:ext>
          </a:extLst>
        </xdr:cNvPr>
        <xdr:cNvCxnSpPr/>
      </xdr:nvCxnSpPr>
      <xdr:spPr>
        <a:xfrm>
          <a:off x="16793155" y="1420753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84" name="テキスト ボックス 383">
          <a:extLst>
            <a:ext uri="{FF2B5EF4-FFF2-40B4-BE49-F238E27FC236}">
              <a16:creationId xmlns:a16="http://schemas.microsoft.com/office/drawing/2014/main" id="{DBB75FC4-9633-4B82-B700-7786B6CDBA79}"/>
            </a:ext>
          </a:extLst>
        </xdr:cNvPr>
        <xdr:cNvSpPr txBox="1"/>
      </xdr:nvSpPr>
      <xdr:spPr>
        <a:xfrm>
          <a:off x="16372690" y="140618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85" name="直線コネクタ 384">
          <a:extLst>
            <a:ext uri="{FF2B5EF4-FFF2-40B4-BE49-F238E27FC236}">
              <a16:creationId xmlns:a16="http://schemas.microsoft.com/office/drawing/2014/main" id="{ACC30967-1DD0-45BF-8DE6-1464C53A6412}"/>
            </a:ext>
          </a:extLst>
        </xdr:cNvPr>
        <xdr:cNvCxnSpPr/>
      </xdr:nvCxnSpPr>
      <xdr:spPr>
        <a:xfrm>
          <a:off x="16793155" y="1387400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386" name="テキスト ボックス 385">
          <a:extLst>
            <a:ext uri="{FF2B5EF4-FFF2-40B4-BE49-F238E27FC236}">
              <a16:creationId xmlns:a16="http://schemas.microsoft.com/office/drawing/2014/main" id="{6588C6E2-704E-4B32-85B6-8FAE781CFF67}"/>
            </a:ext>
          </a:extLst>
        </xdr:cNvPr>
        <xdr:cNvSpPr txBox="1"/>
      </xdr:nvSpPr>
      <xdr:spPr>
        <a:xfrm>
          <a:off x="16372690" y="1372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87" name="直線コネクタ 386">
          <a:extLst>
            <a:ext uri="{FF2B5EF4-FFF2-40B4-BE49-F238E27FC236}">
              <a16:creationId xmlns:a16="http://schemas.microsoft.com/office/drawing/2014/main" id="{E8E2034E-8057-401A-B50F-6E1AF6D0C291}"/>
            </a:ext>
          </a:extLst>
        </xdr:cNvPr>
        <xdr:cNvCxnSpPr/>
      </xdr:nvCxnSpPr>
      <xdr:spPr>
        <a:xfrm>
          <a:off x="16793155" y="135404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388" name="テキスト ボックス 387">
          <a:extLst>
            <a:ext uri="{FF2B5EF4-FFF2-40B4-BE49-F238E27FC236}">
              <a16:creationId xmlns:a16="http://schemas.microsoft.com/office/drawing/2014/main" id="{12FA4345-2B4C-4FFA-97B1-DD3DD7DFA742}"/>
            </a:ext>
          </a:extLst>
        </xdr:cNvPr>
        <xdr:cNvSpPr txBox="1"/>
      </xdr:nvSpPr>
      <xdr:spPr>
        <a:xfrm>
          <a:off x="16372690" y="1339477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89" name="直線コネクタ 388">
          <a:extLst>
            <a:ext uri="{FF2B5EF4-FFF2-40B4-BE49-F238E27FC236}">
              <a16:creationId xmlns:a16="http://schemas.microsoft.com/office/drawing/2014/main" id="{480C67F8-41EF-4742-80A4-00E5B01923FB}"/>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90" name="テキスト ボックス 389">
          <a:extLst>
            <a:ext uri="{FF2B5EF4-FFF2-40B4-BE49-F238E27FC236}">
              <a16:creationId xmlns:a16="http://schemas.microsoft.com/office/drawing/2014/main" id="{04AF7184-94A2-4EC1-A190-1C8F0BEEE345}"/>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91" name="【消防施設】&#10;一人当たり面積グラフ枠">
          <a:extLst>
            <a:ext uri="{FF2B5EF4-FFF2-40B4-BE49-F238E27FC236}">
              <a16:creationId xmlns:a16="http://schemas.microsoft.com/office/drawing/2014/main" id="{0BB201BD-7AEA-4BAD-ADAE-03FCE6EB9A46}"/>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392" name="直線コネクタ 391">
          <a:extLst>
            <a:ext uri="{FF2B5EF4-FFF2-40B4-BE49-F238E27FC236}">
              <a16:creationId xmlns:a16="http://schemas.microsoft.com/office/drawing/2014/main" id="{46B56098-7EAB-49BC-BA36-3A46AD1D9AC0}"/>
            </a:ext>
          </a:extLst>
        </xdr:cNvPr>
        <xdr:cNvCxnSpPr/>
      </xdr:nvCxnSpPr>
      <xdr:spPr>
        <a:xfrm flipV="1">
          <a:off x="20354593" y="13706264"/>
          <a:ext cx="0" cy="149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393" name="【消防施設】&#10;一人当たり面積最小値テキスト">
          <a:extLst>
            <a:ext uri="{FF2B5EF4-FFF2-40B4-BE49-F238E27FC236}">
              <a16:creationId xmlns:a16="http://schemas.microsoft.com/office/drawing/2014/main" id="{E52DAC75-08A1-40EC-B24E-F814E25A7314}"/>
            </a:ext>
          </a:extLst>
        </xdr:cNvPr>
        <xdr:cNvSpPr txBox="1"/>
      </xdr:nvSpPr>
      <xdr:spPr>
        <a:xfrm>
          <a:off x="20393329" y="1520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394" name="直線コネクタ 393">
          <a:extLst>
            <a:ext uri="{FF2B5EF4-FFF2-40B4-BE49-F238E27FC236}">
              <a16:creationId xmlns:a16="http://schemas.microsoft.com/office/drawing/2014/main" id="{5D1C03C8-A90C-483B-AC7B-387A6AB0B870}"/>
            </a:ext>
          </a:extLst>
        </xdr:cNvPr>
        <xdr:cNvCxnSpPr/>
      </xdr:nvCxnSpPr>
      <xdr:spPr>
        <a:xfrm>
          <a:off x="20281900" y="1520268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395" name="【消防施設】&#10;一人当たり面積最大値テキスト">
          <a:extLst>
            <a:ext uri="{FF2B5EF4-FFF2-40B4-BE49-F238E27FC236}">
              <a16:creationId xmlns:a16="http://schemas.microsoft.com/office/drawing/2014/main" id="{7E5F48C7-4339-432B-AFD9-F2CD55CC5A0F}"/>
            </a:ext>
          </a:extLst>
        </xdr:cNvPr>
        <xdr:cNvSpPr txBox="1"/>
      </xdr:nvSpPr>
      <xdr:spPr>
        <a:xfrm>
          <a:off x="20393329" y="1347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396" name="直線コネクタ 395">
          <a:extLst>
            <a:ext uri="{FF2B5EF4-FFF2-40B4-BE49-F238E27FC236}">
              <a16:creationId xmlns:a16="http://schemas.microsoft.com/office/drawing/2014/main" id="{50F7FCB4-EED2-4AC1-A28A-01D9EFDD4B36}"/>
            </a:ext>
          </a:extLst>
        </xdr:cNvPr>
        <xdr:cNvCxnSpPr/>
      </xdr:nvCxnSpPr>
      <xdr:spPr>
        <a:xfrm>
          <a:off x="20281900" y="1370626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397" name="【消防施設】&#10;一人当たり面積平均値テキスト">
          <a:extLst>
            <a:ext uri="{FF2B5EF4-FFF2-40B4-BE49-F238E27FC236}">
              <a16:creationId xmlns:a16="http://schemas.microsoft.com/office/drawing/2014/main" id="{8FA54F66-F5F4-4349-A185-E1F6955BF5A1}"/>
            </a:ext>
          </a:extLst>
        </xdr:cNvPr>
        <xdr:cNvSpPr txBox="1"/>
      </xdr:nvSpPr>
      <xdr:spPr>
        <a:xfrm>
          <a:off x="20393329" y="149126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398" name="フローチャート: 判断 397">
          <a:extLst>
            <a:ext uri="{FF2B5EF4-FFF2-40B4-BE49-F238E27FC236}">
              <a16:creationId xmlns:a16="http://schemas.microsoft.com/office/drawing/2014/main" id="{1D20F238-A267-49EA-8E9B-03A8F71894EA}"/>
            </a:ext>
          </a:extLst>
        </xdr:cNvPr>
        <xdr:cNvSpPr/>
      </xdr:nvSpPr>
      <xdr:spPr>
        <a:xfrm>
          <a:off x="20304429" y="15064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399" name="フローチャート: 判断 398">
          <a:extLst>
            <a:ext uri="{FF2B5EF4-FFF2-40B4-BE49-F238E27FC236}">
              <a16:creationId xmlns:a16="http://schemas.microsoft.com/office/drawing/2014/main" id="{907ED7D4-F938-41A8-9A54-D3A4828821F3}"/>
            </a:ext>
          </a:extLst>
        </xdr:cNvPr>
        <xdr:cNvSpPr/>
      </xdr:nvSpPr>
      <xdr:spPr>
        <a:xfrm>
          <a:off x="19544085" y="1504673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400" name="フローチャート: 判断 399">
          <a:extLst>
            <a:ext uri="{FF2B5EF4-FFF2-40B4-BE49-F238E27FC236}">
              <a16:creationId xmlns:a16="http://schemas.microsoft.com/office/drawing/2014/main" id="{BBF1DF39-519A-4B28-994F-9FDFB9655B31}"/>
            </a:ext>
          </a:extLst>
        </xdr:cNvPr>
        <xdr:cNvSpPr/>
      </xdr:nvSpPr>
      <xdr:spPr>
        <a:xfrm>
          <a:off x="18717370" y="1505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401" name="フローチャート: 判断 400">
          <a:extLst>
            <a:ext uri="{FF2B5EF4-FFF2-40B4-BE49-F238E27FC236}">
              <a16:creationId xmlns:a16="http://schemas.microsoft.com/office/drawing/2014/main" id="{B1D33D76-CB62-45AA-9CA3-806E793DAAF3}"/>
            </a:ext>
          </a:extLst>
        </xdr:cNvPr>
        <xdr:cNvSpPr/>
      </xdr:nvSpPr>
      <xdr:spPr>
        <a:xfrm>
          <a:off x="17906227" y="150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402" name="フローチャート: 判断 401">
          <a:extLst>
            <a:ext uri="{FF2B5EF4-FFF2-40B4-BE49-F238E27FC236}">
              <a16:creationId xmlns:a16="http://schemas.microsoft.com/office/drawing/2014/main" id="{346031A2-E17D-4D3D-8E15-CBDD617C2466}"/>
            </a:ext>
          </a:extLst>
        </xdr:cNvPr>
        <xdr:cNvSpPr/>
      </xdr:nvSpPr>
      <xdr:spPr>
        <a:xfrm>
          <a:off x="17095083" y="15012554"/>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03" name="テキスト ボックス 402">
          <a:extLst>
            <a:ext uri="{FF2B5EF4-FFF2-40B4-BE49-F238E27FC236}">
              <a16:creationId xmlns:a16="http://schemas.microsoft.com/office/drawing/2014/main" id="{C2BF0405-2941-4526-9073-93422F3E0E94}"/>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04" name="テキスト ボックス 403">
          <a:extLst>
            <a:ext uri="{FF2B5EF4-FFF2-40B4-BE49-F238E27FC236}">
              <a16:creationId xmlns:a16="http://schemas.microsoft.com/office/drawing/2014/main" id="{B308FAC7-6F96-49CD-9700-A7FB19C2DA40}"/>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05" name="テキスト ボックス 404">
          <a:extLst>
            <a:ext uri="{FF2B5EF4-FFF2-40B4-BE49-F238E27FC236}">
              <a16:creationId xmlns:a16="http://schemas.microsoft.com/office/drawing/2014/main" id="{6DE2560E-3B2F-4069-A557-A61D1FE6D7BB}"/>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06" name="テキスト ボックス 405">
          <a:extLst>
            <a:ext uri="{FF2B5EF4-FFF2-40B4-BE49-F238E27FC236}">
              <a16:creationId xmlns:a16="http://schemas.microsoft.com/office/drawing/2014/main" id="{C2C36666-B9BB-4A2A-81FD-7752A9A21C3C}"/>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07" name="テキスト ボックス 406">
          <a:extLst>
            <a:ext uri="{FF2B5EF4-FFF2-40B4-BE49-F238E27FC236}">
              <a16:creationId xmlns:a16="http://schemas.microsoft.com/office/drawing/2014/main" id="{235B565A-84CE-47AB-AA17-636C56EEC378}"/>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97028</xdr:rowOff>
    </xdr:from>
    <xdr:to>
      <xdr:col>116</xdr:col>
      <xdr:colOff>114300</xdr:colOff>
      <xdr:row>87</xdr:row>
      <xdr:rowOff>27178</xdr:rowOff>
    </xdr:to>
    <xdr:sp macro="" textlink="">
      <xdr:nvSpPr>
        <xdr:cNvPr id="408" name="楕円 407">
          <a:extLst>
            <a:ext uri="{FF2B5EF4-FFF2-40B4-BE49-F238E27FC236}">
              <a16:creationId xmlns:a16="http://schemas.microsoft.com/office/drawing/2014/main" id="{ABAD8ACB-5C2C-4C3C-8892-287F1A077A05}"/>
            </a:ext>
          </a:extLst>
        </xdr:cNvPr>
        <xdr:cNvSpPr/>
      </xdr:nvSpPr>
      <xdr:spPr>
        <a:xfrm>
          <a:off x="20304429" y="15132945"/>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11955</xdr:rowOff>
    </xdr:from>
    <xdr:ext cx="469744" cy="259045"/>
    <xdr:sp macro="" textlink="">
      <xdr:nvSpPr>
        <xdr:cNvPr id="409" name="【消防施設】&#10;一人当たり面積該当値テキスト">
          <a:extLst>
            <a:ext uri="{FF2B5EF4-FFF2-40B4-BE49-F238E27FC236}">
              <a16:creationId xmlns:a16="http://schemas.microsoft.com/office/drawing/2014/main" id="{949A0B37-691E-4D5C-A909-843F44B0177F}"/>
            </a:ext>
          </a:extLst>
        </xdr:cNvPr>
        <xdr:cNvSpPr txBox="1"/>
      </xdr:nvSpPr>
      <xdr:spPr>
        <a:xfrm>
          <a:off x="20393329" y="1504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96701</xdr:rowOff>
    </xdr:from>
    <xdr:to>
      <xdr:col>112</xdr:col>
      <xdr:colOff>38100</xdr:colOff>
      <xdr:row>87</xdr:row>
      <xdr:rowOff>26851</xdr:rowOff>
    </xdr:to>
    <xdr:sp macro="" textlink="">
      <xdr:nvSpPr>
        <xdr:cNvPr id="410" name="楕円 409">
          <a:extLst>
            <a:ext uri="{FF2B5EF4-FFF2-40B4-BE49-F238E27FC236}">
              <a16:creationId xmlns:a16="http://schemas.microsoft.com/office/drawing/2014/main" id="{E2A1FFB8-16E2-47A7-80A5-57435675F405}"/>
            </a:ext>
          </a:extLst>
        </xdr:cNvPr>
        <xdr:cNvSpPr/>
      </xdr:nvSpPr>
      <xdr:spPr>
        <a:xfrm>
          <a:off x="19544085" y="15132618"/>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147501</xdr:rowOff>
    </xdr:from>
    <xdr:to>
      <xdr:col>116</xdr:col>
      <xdr:colOff>63500</xdr:colOff>
      <xdr:row>86</xdr:row>
      <xdr:rowOff>147828</xdr:rowOff>
    </xdr:to>
    <xdr:cxnSp macro="">
      <xdr:nvCxnSpPr>
        <xdr:cNvPr id="411" name="直線コネクタ 410">
          <a:extLst>
            <a:ext uri="{FF2B5EF4-FFF2-40B4-BE49-F238E27FC236}">
              <a16:creationId xmlns:a16="http://schemas.microsoft.com/office/drawing/2014/main" id="{21AF794F-796B-45D2-82E4-C4B15D28C875}"/>
            </a:ext>
          </a:extLst>
        </xdr:cNvPr>
        <xdr:cNvCxnSpPr/>
      </xdr:nvCxnSpPr>
      <xdr:spPr>
        <a:xfrm>
          <a:off x="19594885" y="15183418"/>
          <a:ext cx="760344"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96701</xdr:rowOff>
    </xdr:from>
    <xdr:to>
      <xdr:col>107</xdr:col>
      <xdr:colOff>101600</xdr:colOff>
      <xdr:row>87</xdr:row>
      <xdr:rowOff>26851</xdr:rowOff>
    </xdr:to>
    <xdr:sp macro="" textlink="">
      <xdr:nvSpPr>
        <xdr:cNvPr id="412" name="楕円 411">
          <a:extLst>
            <a:ext uri="{FF2B5EF4-FFF2-40B4-BE49-F238E27FC236}">
              <a16:creationId xmlns:a16="http://schemas.microsoft.com/office/drawing/2014/main" id="{2BB930F0-8800-4C5F-B767-6AC5F58BFD66}"/>
            </a:ext>
          </a:extLst>
        </xdr:cNvPr>
        <xdr:cNvSpPr/>
      </xdr:nvSpPr>
      <xdr:spPr>
        <a:xfrm>
          <a:off x="18717370" y="15132618"/>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147501</xdr:rowOff>
    </xdr:from>
    <xdr:to>
      <xdr:col>111</xdr:col>
      <xdr:colOff>177800</xdr:colOff>
      <xdr:row>86</xdr:row>
      <xdr:rowOff>147501</xdr:rowOff>
    </xdr:to>
    <xdr:cxnSp macro="">
      <xdr:nvCxnSpPr>
        <xdr:cNvPr id="413" name="直線コネクタ 412">
          <a:extLst>
            <a:ext uri="{FF2B5EF4-FFF2-40B4-BE49-F238E27FC236}">
              <a16:creationId xmlns:a16="http://schemas.microsoft.com/office/drawing/2014/main" id="{F4850205-8BA1-4DC0-A9B8-629F30CD07E4}"/>
            </a:ext>
          </a:extLst>
        </xdr:cNvPr>
        <xdr:cNvCxnSpPr/>
      </xdr:nvCxnSpPr>
      <xdr:spPr>
        <a:xfrm>
          <a:off x="18768170" y="15183418"/>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414" name="n_1aveValue【消防施設】&#10;一人当たり面積">
          <a:extLst>
            <a:ext uri="{FF2B5EF4-FFF2-40B4-BE49-F238E27FC236}">
              <a16:creationId xmlns:a16="http://schemas.microsoft.com/office/drawing/2014/main" id="{5DAEB5AB-DB7E-418E-A389-20EC4C37757A}"/>
            </a:ext>
          </a:extLst>
        </xdr:cNvPr>
        <xdr:cNvSpPr txBox="1"/>
      </xdr:nvSpPr>
      <xdr:spPr>
        <a:xfrm>
          <a:off x="19362884" y="1481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415" name="n_2aveValue【消防施設】&#10;一人当たり面積">
          <a:extLst>
            <a:ext uri="{FF2B5EF4-FFF2-40B4-BE49-F238E27FC236}">
              <a16:creationId xmlns:a16="http://schemas.microsoft.com/office/drawing/2014/main" id="{DC892378-F10D-4A45-8D8C-05523FA4681F}"/>
            </a:ext>
          </a:extLst>
        </xdr:cNvPr>
        <xdr:cNvSpPr txBox="1"/>
      </xdr:nvSpPr>
      <xdr:spPr>
        <a:xfrm>
          <a:off x="18548869" y="1482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416" name="n_3aveValue【消防施設】&#10;一人当たり面積">
          <a:extLst>
            <a:ext uri="{FF2B5EF4-FFF2-40B4-BE49-F238E27FC236}">
              <a16:creationId xmlns:a16="http://schemas.microsoft.com/office/drawing/2014/main" id="{F9D87C1D-32CF-47A9-84F9-5E60A76920ED}"/>
            </a:ext>
          </a:extLst>
        </xdr:cNvPr>
        <xdr:cNvSpPr txBox="1"/>
      </xdr:nvSpPr>
      <xdr:spPr>
        <a:xfrm>
          <a:off x="17737725" y="1482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417" name="n_4aveValue【消防施設】&#10;一人当たり面積">
          <a:extLst>
            <a:ext uri="{FF2B5EF4-FFF2-40B4-BE49-F238E27FC236}">
              <a16:creationId xmlns:a16="http://schemas.microsoft.com/office/drawing/2014/main" id="{EEA3B0AA-6025-4F7C-B80F-D709D079D7E6}"/>
            </a:ext>
          </a:extLst>
        </xdr:cNvPr>
        <xdr:cNvSpPr txBox="1"/>
      </xdr:nvSpPr>
      <xdr:spPr>
        <a:xfrm>
          <a:off x="16926582" y="1478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17978</xdr:rowOff>
    </xdr:from>
    <xdr:ext cx="469744" cy="259045"/>
    <xdr:sp macro="" textlink="">
      <xdr:nvSpPr>
        <xdr:cNvPr id="418" name="n_1mainValue【消防施設】&#10;一人当たり面積">
          <a:extLst>
            <a:ext uri="{FF2B5EF4-FFF2-40B4-BE49-F238E27FC236}">
              <a16:creationId xmlns:a16="http://schemas.microsoft.com/office/drawing/2014/main" id="{19A89F07-7214-4468-8DD6-7B4DBC95A220}"/>
            </a:ext>
          </a:extLst>
        </xdr:cNvPr>
        <xdr:cNvSpPr txBox="1"/>
      </xdr:nvSpPr>
      <xdr:spPr>
        <a:xfrm>
          <a:off x="19362884" y="1522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17978</xdr:rowOff>
    </xdr:from>
    <xdr:ext cx="469744" cy="259045"/>
    <xdr:sp macro="" textlink="">
      <xdr:nvSpPr>
        <xdr:cNvPr id="419" name="n_2mainValue【消防施設】&#10;一人当たり面積">
          <a:extLst>
            <a:ext uri="{FF2B5EF4-FFF2-40B4-BE49-F238E27FC236}">
              <a16:creationId xmlns:a16="http://schemas.microsoft.com/office/drawing/2014/main" id="{7E1BA13E-93B6-422A-863B-167CA83840D6}"/>
            </a:ext>
          </a:extLst>
        </xdr:cNvPr>
        <xdr:cNvSpPr txBox="1"/>
      </xdr:nvSpPr>
      <xdr:spPr>
        <a:xfrm>
          <a:off x="18548869" y="1522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20" name="正方形/長方形 419">
          <a:extLst>
            <a:ext uri="{FF2B5EF4-FFF2-40B4-BE49-F238E27FC236}">
              <a16:creationId xmlns:a16="http://schemas.microsoft.com/office/drawing/2014/main" id="{3C00D7B4-3F51-4D52-A72E-54F58BD08AEB}"/>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21" name="正方形/長方形 420">
          <a:extLst>
            <a:ext uri="{FF2B5EF4-FFF2-40B4-BE49-F238E27FC236}">
              <a16:creationId xmlns:a16="http://schemas.microsoft.com/office/drawing/2014/main" id="{59388638-9F6A-4E49-B43C-67A9F9F9EC67}"/>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22" name="正方形/長方形 421">
          <a:extLst>
            <a:ext uri="{FF2B5EF4-FFF2-40B4-BE49-F238E27FC236}">
              <a16:creationId xmlns:a16="http://schemas.microsoft.com/office/drawing/2014/main" id="{08AEC82F-97DA-4F2C-A367-E60213AD3A58}"/>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23" name="正方形/長方形 422">
          <a:extLst>
            <a:ext uri="{FF2B5EF4-FFF2-40B4-BE49-F238E27FC236}">
              <a16:creationId xmlns:a16="http://schemas.microsoft.com/office/drawing/2014/main" id="{4C7395CD-5421-419B-951B-37355D568092}"/>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24" name="正方形/長方形 423">
          <a:extLst>
            <a:ext uri="{FF2B5EF4-FFF2-40B4-BE49-F238E27FC236}">
              <a16:creationId xmlns:a16="http://schemas.microsoft.com/office/drawing/2014/main" id="{13C9E25A-3282-4A6C-A418-60D50667DCD0}"/>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25" name="正方形/長方形 424">
          <a:extLst>
            <a:ext uri="{FF2B5EF4-FFF2-40B4-BE49-F238E27FC236}">
              <a16:creationId xmlns:a16="http://schemas.microsoft.com/office/drawing/2014/main" id="{0143789A-1856-462A-8A91-55FAA8D78591}"/>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26" name="正方形/長方形 425">
          <a:extLst>
            <a:ext uri="{FF2B5EF4-FFF2-40B4-BE49-F238E27FC236}">
              <a16:creationId xmlns:a16="http://schemas.microsoft.com/office/drawing/2014/main" id="{A0A55033-E0A6-43AD-9D3D-FEE39D06E652}"/>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27" name="正方形/長方形 426">
          <a:extLst>
            <a:ext uri="{FF2B5EF4-FFF2-40B4-BE49-F238E27FC236}">
              <a16:creationId xmlns:a16="http://schemas.microsoft.com/office/drawing/2014/main" id="{5B848F61-2BF9-4E31-A0A0-38B56FD9C0F5}"/>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28" name="テキスト ボックス 427">
          <a:extLst>
            <a:ext uri="{FF2B5EF4-FFF2-40B4-BE49-F238E27FC236}">
              <a16:creationId xmlns:a16="http://schemas.microsoft.com/office/drawing/2014/main" id="{F61E492D-2C36-4A13-AA46-1501091F44FF}"/>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29" name="直線コネクタ 428">
          <a:extLst>
            <a:ext uri="{FF2B5EF4-FFF2-40B4-BE49-F238E27FC236}">
              <a16:creationId xmlns:a16="http://schemas.microsoft.com/office/drawing/2014/main" id="{0E34D377-73AB-4E6A-A28B-1276646A86E6}"/>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30" name="テキスト ボックス 429">
          <a:extLst>
            <a:ext uri="{FF2B5EF4-FFF2-40B4-BE49-F238E27FC236}">
              <a16:creationId xmlns:a16="http://schemas.microsoft.com/office/drawing/2014/main" id="{5A039D85-2E34-49C7-A134-C901F0D4BE81}"/>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31" name="直線コネクタ 430">
          <a:extLst>
            <a:ext uri="{FF2B5EF4-FFF2-40B4-BE49-F238E27FC236}">
              <a16:creationId xmlns:a16="http://schemas.microsoft.com/office/drawing/2014/main" id="{E9DB64CB-BF75-4DF2-B4A3-C0B02F3F2314}"/>
            </a:ext>
          </a:extLst>
        </xdr:cNvPr>
        <xdr:cNvCxnSpPr/>
      </xdr:nvCxnSpPr>
      <xdr:spPr>
        <a:xfrm>
          <a:off x="11433865" y="1895153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32" name="テキスト ボックス 431">
          <a:extLst>
            <a:ext uri="{FF2B5EF4-FFF2-40B4-BE49-F238E27FC236}">
              <a16:creationId xmlns:a16="http://schemas.microsoft.com/office/drawing/2014/main" id="{98759C4B-B561-41AA-9ABC-98B9E12C5D59}"/>
            </a:ext>
          </a:extLst>
        </xdr:cNvPr>
        <xdr:cNvSpPr txBox="1"/>
      </xdr:nvSpPr>
      <xdr:spPr>
        <a:xfrm>
          <a:off x="1101340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33" name="直線コネクタ 432">
          <a:extLst>
            <a:ext uri="{FF2B5EF4-FFF2-40B4-BE49-F238E27FC236}">
              <a16:creationId xmlns:a16="http://schemas.microsoft.com/office/drawing/2014/main" id="{1100D649-D49D-42B1-9FBB-4D121A0CA135}"/>
            </a:ext>
          </a:extLst>
        </xdr:cNvPr>
        <xdr:cNvCxnSpPr/>
      </xdr:nvCxnSpPr>
      <xdr:spPr>
        <a:xfrm>
          <a:off x="11433865" y="1863390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34" name="テキスト ボックス 433">
          <a:extLst>
            <a:ext uri="{FF2B5EF4-FFF2-40B4-BE49-F238E27FC236}">
              <a16:creationId xmlns:a16="http://schemas.microsoft.com/office/drawing/2014/main" id="{D714CC50-D804-4C19-BADF-33A58513D9AE}"/>
            </a:ext>
          </a:extLst>
        </xdr:cNvPr>
        <xdr:cNvSpPr txBox="1"/>
      </xdr:nvSpPr>
      <xdr:spPr>
        <a:xfrm>
          <a:off x="11061949"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35" name="直線コネクタ 434">
          <a:extLst>
            <a:ext uri="{FF2B5EF4-FFF2-40B4-BE49-F238E27FC236}">
              <a16:creationId xmlns:a16="http://schemas.microsoft.com/office/drawing/2014/main" id="{3DCD82FF-819B-4D0D-A0F1-D7D6AE816496}"/>
            </a:ext>
          </a:extLst>
        </xdr:cNvPr>
        <xdr:cNvCxnSpPr/>
      </xdr:nvCxnSpPr>
      <xdr:spPr>
        <a:xfrm>
          <a:off x="11433865" y="183162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36" name="テキスト ボックス 435">
          <a:extLst>
            <a:ext uri="{FF2B5EF4-FFF2-40B4-BE49-F238E27FC236}">
              <a16:creationId xmlns:a16="http://schemas.microsoft.com/office/drawing/2014/main" id="{C3F25DBA-F8F0-443E-9D5B-B431A7E5720D}"/>
            </a:ext>
          </a:extLst>
        </xdr:cNvPr>
        <xdr:cNvSpPr txBox="1"/>
      </xdr:nvSpPr>
      <xdr:spPr>
        <a:xfrm>
          <a:off x="11061949"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37" name="直線コネクタ 436">
          <a:extLst>
            <a:ext uri="{FF2B5EF4-FFF2-40B4-BE49-F238E27FC236}">
              <a16:creationId xmlns:a16="http://schemas.microsoft.com/office/drawing/2014/main" id="{982B8748-8C8F-42F4-A629-527FC23FDF95}"/>
            </a:ext>
          </a:extLst>
        </xdr:cNvPr>
        <xdr:cNvCxnSpPr/>
      </xdr:nvCxnSpPr>
      <xdr:spPr>
        <a:xfrm>
          <a:off x="11433865" y="1799865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38" name="テキスト ボックス 437">
          <a:extLst>
            <a:ext uri="{FF2B5EF4-FFF2-40B4-BE49-F238E27FC236}">
              <a16:creationId xmlns:a16="http://schemas.microsoft.com/office/drawing/2014/main" id="{733E4B17-6265-4A84-831A-E15B9E36E5FF}"/>
            </a:ext>
          </a:extLst>
        </xdr:cNvPr>
        <xdr:cNvSpPr txBox="1"/>
      </xdr:nvSpPr>
      <xdr:spPr>
        <a:xfrm>
          <a:off x="11061949"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39" name="直線コネクタ 438">
          <a:extLst>
            <a:ext uri="{FF2B5EF4-FFF2-40B4-BE49-F238E27FC236}">
              <a16:creationId xmlns:a16="http://schemas.microsoft.com/office/drawing/2014/main" id="{9DB924A4-20CE-4090-8DE6-590FA88821F0}"/>
            </a:ext>
          </a:extLst>
        </xdr:cNvPr>
        <xdr:cNvCxnSpPr/>
      </xdr:nvCxnSpPr>
      <xdr:spPr>
        <a:xfrm>
          <a:off x="11433865" y="1768102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40" name="テキスト ボックス 439">
          <a:extLst>
            <a:ext uri="{FF2B5EF4-FFF2-40B4-BE49-F238E27FC236}">
              <a16:creationId xmlns:a16="http://schemas.microsoft.com/office/drawing/2014/main" id="{8C925357-CD01-4C5F-A2B5-952BFFD18E99}"/>
            </a:ext>
          </a:extLst>
        </xdr:cNvPr>
        <xdr:cNvSpPr txBox="1"/>
      </xdr:nvSpPr>
      <xdr:spPr>
        <a:xfrm>
          <a:off x="11061949"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41" name="直線コネクタ 440">
          <a:extLst>
            <a:ext uri="{FF2B5EF4-FFF2-40B4-BE49-F238E27FC236}">
              <a16:creationId xmlns:a16="http://schemas.microsoft.com/office/drawing/2014/main" id="{823E155A-4108-466F-8641-FCB9A7AD399F}"/>
            </a:ext>
          </a:extLst>
        </xdr:cNvPr>
        <xdr:cNvCxnSpPr/>
      </xdr:nvCxnSpPr>
      <xdr:spPr>
        <a:xfrm>
          <a:off x="11433865" y="1736340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42" name="テキスト ボックス 441">
          <a:extLst>
            <a:ext uri="{FF2B5EF4-FFF2-40B4-BE49-F238E27FC236}">
              <a16:creationId xmlns:a16="http://schemas.microsoft.com/office/drawing/2014/main" id="{7E48C035-F141-4A53-ADF3-8713FF483F5B}"/>
            </a:ext>
          </a:extLst>
        </xdr:cNvPr>
        <xdr:cNvSpPr txBox="1"/>
      </xdr:nvSpPr>
      <xdr:spPr>
        <a:xfrm>
          <a:off x="11126069"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43" name="直線コネクタ 442">
          <a:extLst>
            <a:ext uri="{FF2B5EF4-FFF2-40B4-BE49-F238E27FC236}">
              <a16:creationId xmlns:a16="http://schemas.microsoft.com/office/drawing/2014/main" id="{B6A8CAE2-2D55-47B7-8AB1-9665C6A190CF}"/>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4" name="【庁舎】&#10;有形固定資産減価償却率グラフ枠">
          <a:extLst>
            <a:ext uri="{FF2B5EF4-FFF2-40B4-BE49-F238E27FC236}">
              <a16:creationId xmlns:a16="http://schemas.microsoft.com/office/drawing/2014/main" id="{00973939-D86E-4575-9DFB-2AEC52BB8B63}"/>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445" name="直線コネクタ 444">
          <a:extLst>
            <a:ext uri="{FF2B5EF4-FFF2-40B4-BE49-F238E27FC236}">
              <a16:creationId xmlns:a16="http://schemas.microsoft.com/office/drawing/2014/main" id="{C7281158-C1E3-4460-B25F-438C0C612820}"/>
            </a:ext>
          </a:extLst>
        </xdr:cNvPr>
        <xdr:cNvCxnSpPr/>
      </xdr:nvCxnSpPr>
      <xdr:spPr>
        <a:xfrm flipV="1">
          <a:off x="14995303" y="17429141"/>
          <a:ext cx="0" cy="1522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46" name="【庁舎】&#10;有形固定資産減価償却率最小値テキスト">
          <a:extLst>
            <a:ext uri="{FF2B5EF4-FFF2-40B4-BE49-F238E27FC236}">
              <a16:creationId xmlns:a16="http://schemas.microsoft.com/office/drawing/2014/main" id="{42337859-7804-4F76-A09A-9F283B95387D}"/>
            </a:ext>
          </a:extLst>
        </xdr:cNvPr>
        <xdr:cNvSpPr txBox="1"/>
      </xdr:nvSpPr>
      <xdr:spPr>
        <a:xfrm>
          <a:off x="15034039" y="1895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47" name="直線コネクタ 446">
          <a:extLst>
            <a:ext uri="{FF2B5EF4-FFF2-40B4-BE49-F238E27FC236}">
              <a16:creationId xmlns:a16="http://schemas.microsoft.com/office/drawing/2014/main" id="{70450914-6CFD-479D-828B-F42D1287CD56}"/>
            </a:ext>
          </a:extLst>
        </xdr:cNvPr>
        <xdr:cNvCxnSpPr/>
      </xdr:nvCxnSpPr>
      <xdr:spPr>
        <a:xfrm>
          <a:off x="14907039" y="189515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448" name="【庁舎】&#10;有形固定資産減価償却率最大値テキスト">
          <a:extLst>
            <a:ext uri="{FF2B5EF4-FFF2-40B4-BE49-F238E27FC236}">
              <a16:creationId xmlns:a16="http://schemas.microsoft.com/office/drawing/2014/main" id="{AA188217-DC35-4CC0-9422-261B591DB81A}"/>
            </a:ext>
          </a:extLst>
        </xdr:cNvPr>
        <xdr:cNvSpPr txBox="1"/>
      </xdr:nvSpPr>
      <xdr:spPr>
        <a:xfrm>
          <a:off x="15034039" y="172133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449" name="直線コネクタ 448">
          <a:extLst>
            <a:ext uri="{FF2B5EF4-FFF2-40B4-BE49-F238E27FC236}">
              <a16:creationId xmlns:a16="http://schemas.microsoft.com/office/drawing/2014/main" id="{56849F17-2B9E-4252-9214-F9F1F91F082F}"/>
            </a:ext>
          </a:extLst>
        </xdr:cNvPr>
        <xdr:cNvCxnSpPr/>
      </xdr:nvCxnSpPr>
      <xdr:spPr>
        <a:xfrm>
          <a:off x="14907039" y="1742914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450" name="【庁舎】&#10;有形固定資産減価償却率平均値テキスト">
          <a:extLst>
            <a:ext uri="{FF2B5EF4-FFF2-40B4-BE49-F238E27FC236}">
              <a16:creationId xmlns:a16="http://schemas.microsoft.com/office/drawing/2014/main" id="{453F6B13-BF12-4CDE-AABE-26F0B6AE04F6}"/>
            </a:ext>
          </a:extLst>
        </xdr:cNvPr>
        <xdr:cNvSpPr txBox="1"/>
      </xdr:nvSpPr>
      <xdr:spPr>
        <a:xfrm>
          <a:off x="15034039" y="1791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451" name="フローチャート: 判断 450">
          <a:extLst>
            <a:ext uri="{FF2B5EF4-FFF2-40B4-BE49-F238E27FC236}">
              <a16:creationId xmlns:a16="http://schemas.microsoft.com/office/drawing/2014/main" id="{C7A41A0C-128C-4D1C-AC8E-CA9AC5E5B441}"/>
            </a:ext>
          </a:extLst>
        </xdr:cNvPr>
        <xdr:cNvSpPr/>
      </xdr:nvSpPr>
      <xdr:spPr>
        <a:xfrm>
          <a:off x="14945139" y="18065419"/>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452" name="フローチャート: 判断 451">
          <a:extLst>
            <a:ext uri="{FF2B5EF4-FFF2-40B4-BE49-F238E27FC236}">
              <a16:creationId xmlns:a16="http://schemas.microsoft.com/office/drawing/2014/main" id="{00EF585F-0DB1-4162-84D9-9BAE08E3388D}"/>
            </a:ext>
          </a:extLst>
        </xdr:cNvPr>
        <xdr:cNvSpPr/>
      </xdr:nvSpPr>
      <xdr:spPr>
        <a:xfrm>
          <a:off x="14169224" y="1810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453" name="フローチャート: 判断 452">
          <a:extLst>
            <a:ext uri="{FF2B5EF4-FFF2-40B4-BE49-F238E27FC236}">
              <a16:creationId xmlns:a16="http://schemas.microsoft.com/office/drawing/2014/main" id="{6B84452B-94AA-42F2-A1AF-86D02BD60E32}"/>
            </a:ext>
          </a:extLst>
        </xdr:cNvPr>
        <xdr:cNvSpPr/>
      </xdr:nvSpPr>
      <xdr:spPr>
        <a:xfrm>
          <a:off x="13358081" y="1808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454" name="フローチャート: 判断 453">
          <a:extLst>
            <a:ext uri="{FF2B5EF4-FFF2-40B4-BE49-F238E27FC236}">
              <a16:creationId xmlns:a16="http://schemas.microsoft.com/office/drawing/2014/main" id="{F801E588-BA6A-4E4C-B8BF-CA6731BA793D}"/>
            </a:ext>
          </a:extLst>
        </xdr:cNvPr>
        <xdr:cNvSpPr/>
      </xdr:nvSpPr>
      <xdr:spPr>
        <a:xfrm>
          <a:off x="12546937" y="1813442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455" name="フローチャート: 判断 454">
          <a:extLst>
            <a:ext uri="{FF2B5EF4-FFF2-40B4-BE49-F238E27FC236}">
              <a16:creationId xmlns:a16="http://schemas.microsoft.com/office/drawing/2014/main" id="{780FD54A-3E18-4657-8626-0C353B6AE3AF}"/>
            </a:ext>
          </a:extLst>
        </xdr:cNvPr>
        <xdr:cNvSpPr/>
      </xdr:nvSpPr>
      <xdr:spPr>
        <a:xfrm>
          <a:off x="11720223" y="1813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D78B87D2-D4A4-4F53-91DD-2A85836EDCE8}"/>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449ADA0E-74AD-444B-BDF0-0ED9B3D6F1E2}"/>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id="{6F3FC9B2-C79E-4B46-A6F9-F300460E32AC}"/>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id="{548900B5-8D6C-4D26-90CD-9FBBCD736BD3}"/>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7DA76A3D-6562-4966-AB5B-309286CCF650}"/>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5806</xdr:rowOff>
    </xdr:from>
    <xdr:to>
      <xdr:col>85</xdr:col>
      <xdr:colOff>177800</xdr:colOff>
      <xdr:row>108</xdr:row>
      <xdr:rowOff>107406</xdr:rowOff>
    </xdr:to>
    <xdr:sp macro="" textlink="">
      <xdr:nvSpPr>
        <xdr:cNvPr id="461" name="楕円 460">
          <a:extLst>
            <a:ext uri="{FF2B5EF4-FFF2-40B4-BE49-F238E27FC236}">
              <a16:creationId xmlns:a16="http://schemas.microsoft.com/office/drawing/2014/main" id="{893C3E58-D80E-4873-9FF9-527FD1617669}"/>
            </a:ext>
          </a:extLst>
        </xdr:cNvPr>
        <xdr:cNvSpPr/>
      </xdr:nvSpPr>
      <xdr:spPr>
        <a:xfrm>
          <a:off x="14945139" y="1875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155683</xdr:rowOff>
    </xdr:from>
    <xdr:ext cx="405111" cy="259045"/>
    <xdr:sp macro="" textlink="">
      <xdr:nvSpPr>
        <xdr:cNvPr id="462" name="【庁舎】&#10;有形固定資産減価償却率該当値テキスト">
          <a:extLst>
            <a:ext uri="{FF2B5EF4-FFF2-40B4-BE49-F238E27FC236}">
              <a16:creationId xmlns:a16="http://schemas.microsoft.com/office/drawing/2014/main" id="{ED808488-A44C-4646-9AD3-9E44B07312A2}"/>
            </a:ext>
          </a:extLst>
        </xdr:cNvPr>
        <xdr:cNvSpPr txBox="1"/>
      </xdr:nvSpPr>
      <xdr:spPr>
        <a:xfrm>
          <a:off x="15034039" y="18737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97245</xdr:rowOff>
    </xdr:from>
    <xdr:to>
      <xdr:col>81</xdr:col>
      <xdr:colOff>101600</xdr:colOff>
      <xdr:row>108</xdr:row>
      <xdr:rowOff>27395</xdr:rowOff>
    </xdr:to>
    <xdr:sp macro="" textlink="">
      <xdr:nvSpPr>
        <xdr:cNvPr id="463" name="楕円 462">
          <a:extLst>
            <a:ext uri="{FF2B5EF4-FFF2-40B4-BE49-F238E27FC236}">
              <a16:creationId xmlns:a16="http://schemas.microsoft.com/office/drawing/2014/main" id="{3073D3EC-2F93-413A-94AC-79F9EFEF0140}"/>
            </a:ext>
          </a:extLst>
        </xdr:cNvPr>
        <xdr:cNvSpPr/>
      </xdr:nvSpPr>
      <xdr:spPr>
        <a:xfrm>
          <a:off x="14169224" y="18679443"/>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148045</xdr:rowOff>
    </xdr:from>
    <xdr:to>
      <xdr:col>85</xdr:col>
      <xdr:colOff>127000</xdr:colOff>
      <xdr:row>108</xdr:row>
      <xdr:rowOff>56606</xdr:rowOff>
    </xdr:to>
    <xdr:cxnSp macro="">
      <xdr:nvCxnSpPr>
        <xdr:cNvPr id="464" name="直線コネクタ 463">
          <a:extLst>
            <a:ext uri="{FF2B5EF4-FFF2-40B4-BE49-F238E27FC236}">
              <a16:creationId xmlns:a16="http://schemas.microsoft.com/office/drawing/2014/main" id="{DED4562A-5013-4CF9-B073-DA37C9FAACDB}"/>
            </a:ext>
          </a:extLst>
        </xdr:cNvPr>
        <xdr:cNvCxnSpPr/>
      </xdr:nvCxnSpPr>
      <xdr:spPr>
        <a:xfrm>
          <a:off x="14220024" y="18730243"/>
          <a:ext cx="775915" cy="7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58057</xdr:rowOff>
    </xdr:from>
    <xdr:to>
      <xdr:col>76</xdr:col>
      <xdr:colOff>165100</xdr:colOff>
      <xdr:row>107</xdr:row>
      <xdr:rowOff>159657</xdr:rowOff>
    </xdr:to>
    <xdr:sp macro="" textlink="">
      <xdr:nvSpPr>
        <xdr:cNvPr id="465" name="楕円 464">
          <a:extLst>
            <a:ext uri="{FF2B5EF4-FFF2-40B4-BE49-F238E27FC236}">
              <a16:creationId xmlns:a16="http://schemas.microsoft.com/office/drawing/2014/main" id="{B13A7514-6F68-4134-8E22-170F9D6397F9}"/>
            </a:ext>
          </a:extLst>
        </xdr:cNvPr>
        <xdr:cNvSpPr/>
      </xdr:nvSpPr>
      <xdr:spPr>
        <a:xfrm>
          <a:off x="13358081" y="1864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108857</xdr:rowOff>
    </xdr:from>
    <xdr:to>
      <xdr:col>81</xdr:col>
      <xdr:colOff>50800</xdr:colOff>
      <xdr:row>107</xdr:row>
      <xdr:rowOff>148045</xdr:rowOff>
    </xdr:to>
    <xdr:cxnSp macro="">
      <xdr:nvCxnSpPr>
        <xdr:cNvPr id="466" name="直線コネクタ 465">
          <a:extLst>
            <a:ext uri="{FF2B5EF4-FFF2-40B4-BE49-F238E27FC236}">
              <a16:creationId xmlns:a16="http://schemas.microsoft.com/office/drawing/2014/main" id="{5DFFADF7-83EF-4D86-8A7F-DD9FCA569D5C}"/>
            </a:ext>
          </a:extLst>
        </xdr:cNvPr>
        <xdr:cNvCxnSpPr/>
      </xdr:nvCxnSpPr>
      <xdr:spPr>
        <a:xfrm>
          <a:off x="13408881" y="18691055"/>
          <a:ext cx="811143"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15602</xdr:rowOff>
    </xdr:from>
    <xdr:to>
      <xdr:col>67</xdr:col>
      <xdr:colOff>101600</xdr:colOff>
      <xdr:row>107</xdr:row>
      <xdr:rowOff>117202</xdr:rowOff>
    </xdr:to>
    <xdr:sp macro="" textlink="">
      <xdr:nvSpPr>
        <xdr:cNvPr id="467" name="楕円 466">
          <a:extLst>
            <a:ext uri="{FF2B5EF4-FFF2-40B4-BE49-F238E27FC236}">
              <a16:creationId xmlns:a16="http://schemas.microsoft.com/office/drawing/2014/main" id="{5EED092F-D892-4C2F-B4BF-654B44DE6567}"/>
            </a:ext>
          </a:extLst>
        </xdr:cNvPr>
        <xdr:cNvSpPr/>
      </xdr:nvSpPr>
      <xdr:spPr>
        <a:xfrm>
          <a:off x="11720223" y="1859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138628</xdr:rowOff>
    </xdr:from>
    <xdr:ext cx="405111" cy="259045"/>
    <xdr:sp macro="" textlink="">
      <xdr:nvSpPr>
        <xdr:cNvPr id="468" name="n_1aveValue【庁舎】&#10;有形固定資産減価償却率">
          <a:extLst>
            <a:ext uri="{FF2B5EF4-FFF2-40B4-BE49-F238E27FC236}">
              <a16:creationId xmlns:a16="http://schemas.microsoft.com/office/drawing/2014/main" id="{B4CF7F7A-9A69-4579-98C0-1132EA8B3CF6}"/>
            </a:ext>
          </a:extLst>
        </xdr:cNvPr>
        <xdr:cNvSpPr txBox="1"/>
      </xdr:nvSpPr>
      <xdr:spPr>
        <a:xfrm>
          <a:off x="14020340" y="17885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469" name="n_2aveValue【庁舎】&#10;有形固定資産減価償却率">
          <a:extLst>
            <a:ext uri="{FF2B5EF4-FFF2-40B4-BE49-F238E27FC236}">
              <a16:creationId xmlns:a16="http://schemas.microsoft.com/office/drawing/2014/main" id="{64B2F17E-0B7B-4F1A-86D6-A06F124867DB}"/>
            </a:ext>
          </a:extLst>
        </xdr:cNvPr>
        <xdr:cNvSpPr txBox="1"/>
      </xdr:nvSpPr>
      <xdr:spPr>
        <a:xfrm>
          <a:off x="13221896" y="178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470" name="n_3aveValue【庁舎】&#10;有形固定資産減価償却率">
          <a:extLst>
            <a:ext uri="{FF2B5EF4-FFF2-40B4-BE49-F238E27FC236}">
              <a16:creationId xmlns:a16="http://schemas.microsoft.com/office/drawing/2014/main" id="{7FC6DE08-E705-45B9-856B-F0D654993B56}"/>
            </a:ext>
          </a:extLst>
        </xdr:cNvPr>
        <xdr:cNvSpPr txBox="1"/>
      </xdr:nvSpPr>
      <xdr:spPr>
        <a:xfrm>
          <a:off x="12410753" y="17910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471" name="n_4aveValue【庁舎】&#10;有形固定資産減価償却率">
          <a:extLst>
            <a:ext uri="{FF2B5EF4-FFF2-40B4-BE49-F238E27FC236}">
              <a16:creationId xmlns:a16="http://schemas.microsoft.com/office/drawing/2014/main" id="{BD88BFA5-9F3B-4BC7-BD16-BB87F2139FC7}"/>
            </a:ext>
          </a:extLst>
        </xdr:cNvPr>
        <xdr:cNvSpPr txBox="1"/>
      </xdr:nvSpPr>
      <xdr:spPr>
        <a:xfrm>
          <a:off x="11584038" y="17919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18522</xdr:rowOff>
    </xdr:from>
    <xdr:ext cx="405111" cy="259045"/>
    <xdr:sp macro="" textlink="">
      <xdr:nvSpPr>
        <xdr:cNvPr id="472" name="n_1mainValue【庁舎】&#10;有形固定資産減価償却率">
          <a:extLst>
            <a:ext uri="{FF2B5EF4-FFF2-40B4-BE49-F238E27FC236}">
              <a16:creationId xmlns:a16="http://schemas.microsoft.com/office/drawing/2014/main" id="{B4BBF5CD-EA69-4534-84D4-B27E19721CC8}"/>
            </a:ext>
          </a:extLst>
        </xdr:cNvPr>
        <xdr:cNvSpPr txBox="1"/>
      </xdr:nvSpPr>
      <xdr:spPr>
        <a:xfrm>
          <a:off x="14020340" y="18767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150784</xdr:rowOff>
    </xdr:from>
    <xdr:ext cx="405111" cy="259045"/>
    <xdr:sp macro="" textlink="">
      <xdr:nvSpPr>
        <xdr:cNvPr id="473" name="n_2mainValue【庁舎】&#10;有形固定資産減価償却率">
          <a:extLst>
            <a:ext uri="{FF2B5EF4-FFF2-40B4-BE49-F238E27FC236}">
              <a16:creationId xmlns:a16="http://schemas.microsoft.com/office/drawing/2014/main" id="{6F989D5F-3B4C-4293-BA07-FDEC3CF4E1E7}"/>
            </a:ext>
          </a:extLst>
        </xdr:cNvPr>
        <xdr:cNvSpPr txBox="1"/>
      </xdr:nvSpPr>
      <xdr:spPr>
        <a:xfrm>
          <a:off x="13221896" y="18732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108329</xdr:rowOff>
    </xdr:from>
    <xdr:ext cx="405111" cy="259045"/>
    <xdr:sp macro="" textlink="">
      <xdr:nvSpPr>
        <xdr:cNvPr id="474" name="n_4mainValue【庁舎】&#10;有形固定資産減価償却率">
          <a:extLst>
            <a:ext uri="{FF2B5EF4-FFF2-40B4-BE49-F238E27FC236}">
              <a16:creationId xmlns:a16="http://schemas.microsoft.com/office/drawing/2014/main" id="{BF8CAD0A-BCC6-4F39-BF05-40268EB5A372}"/>
            </a:ext>
          </a:extLst>
        </xdr:cNvPr>
        <xdr:cNvSpPr txBox="1"/>
      </xdr:nvSpPr>
      <xdr:spPr>
        <a:xfrm>
          <a:off x="11584038" y="1869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75" name="正方形/長方形 474">
          <a:extLst>
            <a:ext uri="{FF2B5EF4-FFF2-40B4-BE49-F238E27FC236}">
              <a16:creationId xmlns:a16="http://schemas.microsoft.com/office/drawing/2014/main" id="{41F10857-7AC5-43FD-9970-89E30C50F9F6}"/>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76" name="正方形/長方形 475">
          <a:extLst>
            <a:ext uri="{FF2B5EF4-FFF2-40B4-BE49-F238E27FC236}">
              <a16:creationId xmlns:a16="http://schemas.microsoft.com/office/drawing/2014/main" id="{6E2065B2-F476-4070-8B2A-F504EBC229C1}"/>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77" name="正方形/長方形 476">
          <a:extLst>
            <a:ext uri="{FF2B5EF4-FFF2-40B4-BE49-F238E27FC236}">
              <a16:creationId xmlns:a16="http://schemas.microsoft.com/office/drawing/2014/main" id="{DA8FCC65-AE5D-4C47-8E6C-13EF26DD7A5E}"/>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78" name="正方形/長方形 477">
          <a:extLst>
            <a:ext uri="{FF2B5EF4-FFF2-40B4-BE49-F238E27FC236}">
              <a16:creationId xmlns:a16="http://schemas.microsoft.com/office/drawing/2014/main" id="{AC5E7DE2-1D68-479F-9F55-06376195841A}"/>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79" name="正方形/長方形 478">
          <a:extLst>
            <a:ext uri="{FF2B5EF4-FFF2-40B4-BE49-F238E27FC236}">
              <a16:creationId xmlns:a16="http://schemas.microsoft.com/office/drawing/2014/main" id="{1E089418-40E8-4625-9FC9-42117403D6B8}"/>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80" name="正方形/長方形 479">
          <a:extLst>
            <a:ext uri="{FF2B5EF4-FFF2-40B4-BE49-F238E27FC236}">
              <a16:creationId xmlns:a16="http://schemas.microsoft.com/office/drawing/2014/main" id="{4165AB7B-7BCE-425F-BB5F-C88F5BB560AC}"/>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81" name="正方形/長方形 480">
          <a:extLst>
            <a:ext uri="{FF2B5EF4-FFF2-40B4-BE49-F238E27FC236}">
              <a16:creationId xmlns:a16="http://schemas.microsoft.com/office/drawing/2014/main" id="{F5645A02-CFEB-4F3A-B93A-5B37DE40A05B}"/>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82" name="正方形/長方形 481">
          <a:extLst>
            <a:ext uri="{FF2B5EF4-FFF2-40B4-BE49-F238E27FC236}">
              <a16:creationId xmlns:a16="http://schemas.microsoft.com/office/drawing/2014/main" id="{12EE6329-DC64-4776-BB11-02F7C3BCD64C}"/>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83" name="テキスト ボックス 482">
          <a:extLst>
            <a:ext uri="{FF2B5EF4-FFF2-40B4-BE49-F238E27FC236}">
              <a16:creationId xmlns:a16="http://schemas.microsoft.com/office/drawing/2014/main" id="{4AADA6EC-8642-4F62-83CA-35FF25464E4A}"/>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84" name="直線コネクタ 483">
          <a:extLst>
            <a:ext uri="{FF2B5EF4-FFF2-40B4-BE49-F238E27FC236}">
              <a16:creationId xmlns:a16="http://schemas.microsoft.com/office/drawing/2014/main" id="{DF9D2440-F45A-45D4-84A6-0FED1DB60DF8}"/>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85" name="直線コネクタ 484">
          <a:extLst>
            <a:ext uri="{FF2B5EF4-FFF2-40B4-BE49-F238E27FC236}">
              <a16:creationId xmlns:a16="http://schemas.microsoft.com/office/drawing/2014/main" id="{2591FCA1-EC04-4FF7-8347-94B5B9FE4EDF}"/>
            </a:ext>
          </a:extLst>
        </xdr:cNvPr>
        <xdr:cNvCxnSpPr/>
      </xdr:nvCxnSpPr>
      <xdr:spPr>
        <a:xfrm>
          <a:off x="1679315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86" name="テキスト ボックス 485">
          <a:extLst>
            <a:ext uri="{FF2B5EF4-FFF2-40B4-BE49-F238E27FC236}">
              <a16:creationId xmlns:a16="http://schemas.microsoft.com/office/drawing/2014/main" id="{7ED6182D-2ACE-469E-8141-9A1EE8FD0A0E}"/>
            </a:ext>
          </a:extLst>
        </xdr:cNvPr>
        <xdr:cNvSpPr txBox="1"/>
      </xdr:nvSpPr>
      <xdr:spPr>
        <a:xfrm>
          <a:off x="1637269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87" name="直線コネクタ 486">
          <a:extLst>
            <a:ext uri="{FF2B5EF4-FFF2-40B4-BE49-F238E27FC236}">
              <a16:creationId xmlns:a16="http://schemas.microsoft.com/office/drawing/2014/main" id="{C99DCCC4-96DC-481F-8134-92415968BFE1}"/>
            </a:ext>
          </a:extLst>
        </xdr:cNvPr>
        <xdr:cNvCxnSpPr/>
      </xdr:nvCxnSpPr>
      <xdr:spPr>
        <a:xfrm>
          <a:off x="1679315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88" name="テキスト ボックス 487">
          <a:extLst>
            <a:ext uri="{FF2B5EF4-FFF2-40B4-BE49-F238E27FC236}">
              <a16:creationId xmlns:a16="http://schemas.microsoft.com/office/drawing/2014/main" id="{E6E4ADE8-211E-4ACF-B6B1-98CD57DE5519}"/>
            </a:ext>
          </a:extLst>
        </xdr:cNvPr>
        <xdr:cNvSpPr txBox="1"/>
      </xdr:nvSpPr>
      <xdr:spPr>
        <a:xfrm>
          <a:off x="16372690"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89" name="直線コネクタ 488">
          <a:extLst>
            <a:ext uri="{FF2B5EF4-FFF2-40B4-BE49-F238E27FC236}">
              <a16:creationId xmlns:a16="http://schemas.microsoft.com/office/drawing/2014/main" id="{7800A33F-AE5D-494C-AF5F-B78161107C1C}"/>
            </a:ext>
          </a:extLst>
        </xdr:cNvPr>
        <xdr:cNvCxnSpPr/>
      </xdr:nvCxnSpPr>
      <xdr:spPr>
        <a:xfrm>
          <a:off x="1679315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90" name="テキスト ボックス 489">
          <a:extLst>
            <a:ext uri="{FF2B5EF4-FFF2-40B4-BE49-F238E27FC236}">
              <a16:creationId xmlns:a16="http://schemas.microsoft.com/office/drawing/2014/main" id="{8DAFB324-D9AF-42E1-B7F9-8D0CB4A5F5F7}"/>
            </a:ext>
          </a:extLst>
        </xdr:cNvPr>
        <xdr:cNvSpPr txBox="1"/>
      </xdr:nvSpPr>
      <xdr:spPr>
        <a:xfrm>
          <a:off x="16372690"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91" name="直線コネクタ 490">
          <a:extLst>
            <a:ext uri="{FF2B5EF4-FFF2-40B4-BE49-F238E27FC236}">
              <a16:creationId xmlns:a16="http://schemas.microsoft.com/office/drawing/2014/main" id="{BA8A83FD-6786-4FC3-BE0C-C747BDBAE458}"/>
            </a:ext>
          </a:extLst>
        </xdr:cNvPr>
        <xdr:cNvCxnSpPr/>
      </xdr:nvCxnSpPr>
      <xdr:spPr>
        <a:xfrm>
          <a:off x="1679315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92" name="テキスト ボックス 491">
          <a:extLst>
            <a:ext uri="{FF2B5EF4-FFF2-40B4-BE49-F238E27FC236}">
              <a16:creationId xmlns:a16="http://schemas.microsoft.com/office/drawing/2014/main" id="{396B8FDE-B276-40DA-97A0-DEB8B8C79D35}"/>
            </a:ext>
          </a:extLst>
        </xdr:cNvPr>
        <xdr:cNvSpPr txBox="1"/>
      </xdr:nvSpPr>
      <xdr:spPr>
        <a:xfrm>
          <a:off x="16372690"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93" name="直線コネクタ 492">
          <a:extLst>
            <a:ext uri="{FF2B5EF4-FFF2-40B4-BE49-F238E27FC236}">
              <a16:creationId xmlns:a16="http://schemas.microsoft.com/office/drawing/2014/main" id="{97EAE4B6-D7BF-4AE3-B75D-6CA5E8DC40FB}"/>
            </a:ext>
          </a:extLst>
        </xdr:cNvPr>
        <xdr:cNvCxnSpPr/>
      </xdr:nvCxnSpPr>
      <xdr:spPr>
        <a:xfrm>
          <a:off x="1679315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494" name="テキスト ボックス 493">
          <a:extLst>
            <a:ext uri="{FF2B5EF4-FFF2-40B4-BE49-F238E27FC236}">
              <a16:creationId xmlns:a16="http://schemas.microsoft.com/office/drawing/2014/main" id="{7DEC2FC0-38F7-4A03-9097-EE095578DF8F}"/>
            </a:ext>
          </a:extLst>
        </xdr:cNvPr>
        <xdr:cNvSpPr txBox="1"/>
      </xdr:nvSpPr>
      <xdr:spPr>
        <a:xfrm>
          <a:off x="16308570" y="172756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95" name="直線コネクタ 494">
          <a:extLst>
            <a:ext uri="{FF2B5EF4-FFF2-40B4-BE49-F238E27FC236}">
              <a16:creationId xmlns:a16="http://schemas.microsoft.com/office/drawing/2014/main" id="{96134FBF-5FCE-4B16-8A75-7F7240DECF62}"/>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496" name="テキスト ボックス 495">
          <a:extLst>
            <a:ext uri="{FF2B5EF4-FFF2-40B4-BE49-F238E27FC236}">
              <a16:creationId xmlns:a16="http://schemas.microsoft.com/office/drawing/2014/main" id="{07670093-25BC-4933-AC15-2B149B7B3F3E}"/>
            </a:ext>
          </a:extLst>
        </xdr:cNvPr>
        <xdr:cNvSpPr txBox="1"/>
      </xdr:nvSpPr>
      <xdr:spPr>
        <a:xfrm>
          <a:off x="16308570" y="169080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97" name="【庁舎】&#10;一人当たり面積グラフ枠">
          <a:extLst>
            <a:ext uri="{FF2B5EF4-FFF2-40B4-BE49-F238E27FC236}">
              <a16:creationId xmlns:a16="http://schemas.microsoft.com/office/drawing/2014/main" id="{8EA26AB6-797C-493D-9338-23ED0588C36B}"/>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498" name="直線コネクタ 497">
          <a:extLst>
            <a:ext uri="{FF2B5EF4-FFF2-40B4-BE49-F238E27FC236}">
              <a16:creationId xmlns:a16="http://schemas.microsoft.com/office/drawing/2014/main" id="{8940863F-9AB2-48D1-AFBC-5F5E2957146F}"/>
            </a:ext>
          </a:extLst>
        </xdr:cNvPr>
        <xdr:cNvCxnSpPr/>
      </xdr:nvCxnSpPr>
      <xdr:spPr>
        <a:xfrm flipV="1">
          <a:off x="20354593" y="17540357"/>
          <a:ext cx="0" cy="1334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499" name="【庁舎】&#10;一人当たり面積最小値テキスト">
          <a:extLst>
            <a:ext uri="{FF2B5EF4-FFF2-40B4-BE49-F238E27FC236}">
              <a16:creationId xmlns:a16="http://schemas.microsoft.com/office/drawing/2014/main" id="{7EB8C2FC-BCD4-4179-AD63-95C21026EED6}"/>
            </a:ext>
          </a:extLst>
        </xdr:cNvPr>
        <xdr:cNvSpPr txBox="1"/>
      </xdr:nvSpPr>
      <xdr:spPr>
        <a:xfrm>
          <a:off x="20393329" y="1887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500" name="直線コネクタ 499">
          <a:extLst>
            <a:ext uri="{FF2B5EF4-FFF2-40B4-BE49-F238E27FC236}">
              <a16:creationId xmlns:a16="http://schemas.microsoft.com/office/drawing/2014/main" id="{6CC1A0B0-929B-4FA4-B89E-F6ABF330D585}"/>
            </a:ext>
          </a:extLst>
        </xdr:cNvPr>
        <xdr:cNvCxnSpPr/>
      </xdr:nvCxnSpPr>
      <xdr:spPr>
        <a:xfrm>
          <a:off x="20281900" y="1887528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501" name="【庁舎】&#10;一人当たり面積最大値テキスト">
          <a:extLst>
            <a:ext uri="{FF2B5EF4-FFF2-40B4-BE49-F238E27FC236}">
              <a16:creationId xmlns:a16="http://schemas.microsoft.com/office/drawing/2014/main" id="{E853583C-2C89-43C3-B3F8-AB02D8E01EA2}"/>
            </a:ext>
          </a:extLst>
        </xdr:cNvPr>
        <xdr:cNvSpPr txBox="1"/>
      </xdr:nvSpPr>
      <xdr:spPr>
        <a:xfrm>
          <a:off x="20393329" y="17320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502" name="直線コネクタ 501">
          <a:extLst>
            <a:ext uri="{FF2B5EF4-FFF2-40B4-BE49-F238E27FC236}">
              <a16:creationId xmlns:a16="http://schemas.microsoft.com/office/drawing/2014/main" id="{882DAC06-89F8-4D11-AE81-C0AE280A9EF3}"/>
            </a:ext>
          </a:extLst>
        </xdr:cNvPr>
        <xdr:cNvCxnSpPr/>
      </xdr:nvCxnSpPr>
      <xdr:spPr>
        <a:xfrm>
          <a:off x="20281900" y="1754035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503" name="【庁舎】&#10;一人当たり面積平均値テキスト">
          <a:extLst>
            <a:ext uri="{FF2B5EF4-FFF2-40B4-BE49-F238E27FC236}">
              <a16:creationId xmlns:a16="http://schemas.microsoft.com/office/drawing/2014/main" id="{4B575F05-BA40-4F69-8B48-00E8B22BE8B0}"/>
            </a:ext>
          </a:extLst>
        </xdr:cNvPr>
        <xdr:cNvSpPr txBox="1"/>
      </xdr:nvSpPr>
      <xdr:spPr>
        <a:xfrm>
          <a:off x="20393329" y="185799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504" name="フローチャート: 判断 503">
          <a:extLst>
            <a:ext uri="{FF2B5EF4-FFF2-40B4-BE49-F238E27FC236}">
              <a16:creationId xmlns:a16="http://schemas.microsoft.com/office/drawing/2014/main" id="{C9E5770C-00B7-484E-89AC-63214895C41B}"/>
            </a:ext>
          </a:extLst>
        </xdr:cNvPr>
        <xdr:cNvSpPr/>
      </xdr:nvSpPr>
      <xdr:spPr>
        <a:xfrm>
          <a:off x="20304429" y="1872405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505" name="フローチャート: 判断 504">
          <a:extLst>
            <a:ext uri="{FF2B5EF4-FFF2-40B4-BE49-F238E27FC236}">
              <a16:creationId xmlns:a16="http://schemas.microsoft.com/office/drawing/2014/main" id="{7B30AB0F-9988-4C7A-9335-210E46B95CEA}"/>
            </a:ext>
          </a:extLst>
        </xdr:cNvPr>
        <xdr:cNvSpPr/>
      </xdr:nvSpPr>
      <xdr:spPr>
        <a:xfrm>
          <a:off x="19544085" y="18719359"/>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506" name="フローチャート: 判断 505">
          <a:extLst>
            <a:ext uri="{FF2B5EF4-FFF2-40B4-BE49-F238E27FC236}">
              <a16:creationId xmlns:a16="http://schemas.microsoft.com/office/drawing/2014/main" id="{4A8CFC6F-9D71-40FF-B9A9-BBFFC9D7F09E}"/>
            </a:ext>
          </a:extLst>
        </xdr:cNvPr>
        <xdr:cNvSpPr/>
      </xdr:nvSpPr>
      <xdr:spPr>
        <a:xfrm>
          <a:off x="18717370" y="1872634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507" name="フローチャート: 判断 506">
          <a:extLst>
            <a:ext uri="{FF2B5EF4-FFF2-40B4-BE49-F238E27FC236}">
              <a16:creationId xmlns:a16="http://schemas.microsoft.com/office/drawing/2014/main" id="{7951C0A2-C98C-4457-88F5-934CCC13D659}"/>
            </a:ext>
          </a:extLst>
        </xdr:cNvPr>
        <xdr:cNvSpPr/>
      </xdr:nvSpPr>
      <xdr:spPr>
        <a:xfrm>
          <a:off x="17906227" y="18732947"/>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508" name="フローチャート: 判断 507">
          <a:extLst>
            <a:ext uri="{FF2B5EF4-FFF2-40B4-BE49-F238E27FC236}">
              <a16:creationId xmlns:a16="http://schemas.microsoft.com/office/drawing/2014/main" id="{0817DC92-CB6F-4A7A-95D7-975BF8255A4D}"/>
            </a:ext>
          </a:extLst>
        </xdr:cNvPr>
        <xdr:cNvSpPr/>
      </xdr:nvSpPr>
      <xdr:spPr>
        <a:xfrm>
          <a:off x="17095083" y="18734090"/>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09" name="テキスト ボックス 508">
          <a:extLst>
            <a:ext uri="{FF2B5EF4-FFF2-40B4-BE49-F238E27FC236}">
              <a16:creationId xmlns:a16="http://schemas.microsoft.com/office/drawing/2014/main" id="{35D5F793-5862-4873-BE7A-64467CB828C9}"/>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10" name="テキスト ボックス 509">
          <a:extLst>
            <a:ext uri="{FF2B5EF4-FFF2-40B4-BE49-F238E27FC236}">
              <a16:creationId xmlns:a16="http://schemas.microsoft.com/office/drawing/2014/main" id="{4A59D4FF-B226-4405-9BC2-3962ED745FA9}"/>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11" name="テキスト ボックス 510">
          <a:extLst>
            <a:ext uri="{FF2B5EF4-FFF2-40B4-BE49-F238E27FC236}">
              <a16:creationId xmlns:a16="http://schemas.microsoft.com/office/drawing/2014/main" id="{75320AC5-55BB-4DFB-A763-57465824F260}"/>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12" name="テキスト ボックス 511">
          <a:extLst>
            <a:ext uri="{FF2B5EF4-FFF2-40B4-BE49-F238E27FC236}">
              <a16:creationId xmlns:a16="http://schemas.microsoft.com/office/drawing/2014/main" id="{DAC501B5-2591-4EFA-A83B-8D6E52AD0C18}"/>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13" name="テキスト ボックス 512">
          <a:extLst>
            <a:ext uri="{FF2B5EF4-FFF2-40B4-BE49-F238E27FC236}">
              <a16:creationId xmlns:a16="http://schemas.microsoft.com/office/drawing/2014/main" id="{F9B0F171-5E65-4908-BBA4-F5EEC1CD96F1}"/>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52324</xdr:rowOff>
    </xdr:from>
    <xdr:to>
      <xdr:col>116</xdr:col>
      <xdr:colOff>114300</xdr:colOff>
      <xdr:row>108</xdr:row>
      <xdr:rowOff>153924</xdr:rowOff>
    </xdr:to>
    <xdr:sp macro="" textlink="">
      <xdr:nvSpPr>
        <xdr:cNvPr id="514" name="楕円 513">
          <a:extLst>
            <a:ext uri="{FF2B5EF4-FFF2-40B4-BE49-F238E27FC236}">
              <a16:creationId xmlns:a16="http://schemas.microsoft.com/office/drawing/2014/main" id="{160F7681-FD2C-455E-AAD6-EEE6EFC1A607}"/>
            </a:ext>
          </a:extLst>
        </xdr:cNvPr>
        <xdr:cNvSpPr/>
      </xdr:nvSpPr>
      <xdr:spPr>
        <a:xfrm>
          <a:off x="20304429" y="1880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138701</xdr:rowOff>
    </xdr:from>
    <xdr:ext cx="469744" cy="259045"/>
    <xdr:sp macro="" textlink="">
      <xdr:nvSpPr>
        <xdr:cNvPr id="515" name="【庁舎】&#10;一人当たり面積該当値テキスト">
          <a:extLst>
            <a:ext uri="{FF2B5EF4-FFF2-40B4-BE49-F238E27FC236}">
              <a16:creationId xmlns:a16="http://schemas.microsoft.com/office/drawing/2014/main" id="{7B224A70-9B16-451D-A5E6-8DC57368682B}"/>
            </a:ext>
          </a:extLst>
        </xdr:cNvPr>
        <xdr:cNvSpPr txBox="1"/>
      </xdr:nvSpPr>
      <xdr:spPr>
        <a:xfrm>
          <a:off x="20393329" y="1872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52070</xdr:rowOff>
    </xdr:from>
    <xdr:to>
      <xdr:col>112</xdr:col>
      <xdr:colOff>38100</xdr:colOff>
      <xdr:row>108</xdr:row>
      <xdr:rowOff>153670</xdr:rowOff>
    </xdr:to>
    <xdr:sp macro="" textlink="">
      <xdr:nvSpPr>
        <xdr:cNvPr id="516" name="楕円 515">
          <a:extLst>
            <a:ext uri="{FF2B5EF4-FFF2-40B4-BE49-F238E27FC236}">
              <a16:creationId xmlns:a16="http://schemas.microsoft.com/office/drawing/2014/main" id="{C1A12218-DDE3-4D3D-82FA-61D5E71808AD}"/>
            </a:ext>
          </a:extLst>
        </xdr:cNvPr>
        <xdr:cNvSpPr/>
      </xdr:nvSpPr>
      <xdr:spPr>
        <a:xfrm>
          <a:off x="19544085" y="1880124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102870</xdr:rowOff>
    </xdr:from>
    <xdr:to>
      <xdr:col>116</xdr:col>
      <xdr:colOff>63500</xdr:colOff>
      <xdr:row>108</xdr:row>
      <xdr:rowOff>103124</xdr:rowOff>
    </xdr:to>
    <xdr:cxnSp macro="">
      <xdr:nvCxnSpPr>
        <xdr:cNvPr id="517" name="直線コネクタ 516">
          <a:extLst>
            <a:ext uri="{FF2B5EF4-FFF2-40B4-BE49-F238E27FC236}">
              <a16:creationId xmlns:a16="http://schemas.microsoft.com/office/drawing/2014/main" id="{9B0D1589-F832-4ACB-B9FE-139CE59CAEC8}"/>
            </a:ext>
          </a:extLst>
        </xdr:cNvPr>
        <xdr:cNvCxnSpPr/>
      </xdr:nvCxnSpPr>
      <xdr:spPr>
        <a:xfrm>
          <a:off x="19594885" y="18852046"/>
          <a:ext cx="760344"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51688</xdr:rowOff>
    </xdr:from>
    <xdr:to>
      <xdr:col>107</xdr:col>
      <xdr:colOff>101600</xdr:colOff>
      <xdr:row>108</xdr:row>
      <xdr:rowOff>153288</xdr:rowOff>
    </xdr:to>
    <xdr:sp macro="" textlink="">
      <xdr:nvSpPr>
        <xdr:cNvPr id="518" name="楕円 517">
          <a:extLst>
            <a:ext uri="{FF2B5EF4-FFF2-40B4-BE49-F238E27FC236}">
              <a16:creationId xmlns:a16="http://schemas.microsoft.com/office/drawing/2014/main" id="{6E7D5563-5565-432B-80E9-4D7EE136DD40}"/>
            </a:ext>
          </a:extLst>
        </xdr:cNvPr>
        <xdr:cNvSpPr/>
      </xdr:nvSpPr>
      <xdr:spPr>
        <a:xfrm>
          <a:off x="18717370" y="1880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102488</xdr:rowOff>
    </xdr:from>
    <xdr:to>
      <xdr:col>111</xdr:col>
      <xdr:colOff>177800</xdr:colOff>
      <xdr:row>108</xdr:row>
      <xdr:rowOff>102870</xdr:rowOff>
    </xdr:to>
    <xdr:cxnSp macro="">
      <xdr:nvCxnSpPr>
        <xdr:cNvPr id="519" name="直線コネクタ 518">
          <a:extLst>
            <a:ext uri="{FF2B5EF4-FFF2-40B4-BE49-F238E27FC236}">
              <a16:creationId xmlns:a16="http://schemas.microsoft.com/office/drawing/2014/main" id="{D1D61B44-77ED-4F4C-9133-CD3A2BC63A3A}"/>
            </a:ext>
          </a:extLst>
        </xdr:cNvPr>
        <xdr:cNvCxnSpPr/>
      </xdr:nvCxnSpPr>
      <xdr:spPr>
        <a:xfrm>
          <a:off x="18768170" y="18851664"/>
          <a:ext cx="826715"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50800</xdr:rowOff>
    </xdr:from>
    <xdr:to>
      <xdr:col>98</xdr:col>
      <xdr:colOff>38100</xdr:colOff>
      <xdr:row>108</xdr:row>
      <xdr:rowOff>152400</xdr:rowOff>
    </xdr:to>
    <xdr:sp macro="" textlink="">
      <xdr:nvSpPr>
        <xdr:cNvPr id="520" name="楕円 519">
          <a:extLst>
            <a:ext uri="{FF2B5EF4-FFF2-40B4-BE49-F238E27FC236}">
              <a16:creationId xmlns:a16="http://schemas.microsoft.com/office/drawing/2014/main" id="{2C62A9B0-AD3F-46A3-ACE2-3651CF9EE8C4}"/>
            </a:ext>
          </a:extLst>
        </xdr:cNvPr>
        <xdr:cNvSpPr/>
      </xdr:nvSpPr>
      <xdr:spPr>
        <a:xfrm>
          <a:off x="17095083" y="1879997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83838</xdr:rowOff>
    </xdr:from>
    <xdr:ext cx="469744" cy="259045"/>
    <xdr:sp macro="" textlink="">
      <xdr:nvSpPr>
        <xdr:cNvPr id="521" name="n_1aveValue【庁舎】&#10;一人当たり面積">
          <a:extLst>
            <a:ext uri="{FF2B5EF4-FFF2-40B4-BE49-F238E27FC236}">
              <a16:creationId xmlns:a16="http://schemas.microsoft.com/office/drawing/2014/main" id="{7247962F-7993-429F-B4CB-51ED39542FE9}"/>
            </a:ext>
          </a:extLst>
        </xdr:cNvPr>
        <xdr:cNvSpPr txBox="1"/>
      </xdr:nvSpPr>
      <xdr:spPr>
        <a:xfrm>
          <a:off x="19362884" y="1849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522" name="n_2aveValue【庁舎】&#10;一人当たり面積">
          <a:extLst>
            <a:ext uri="{FF2B5EF4-FFF2-40B4-BE49-F238E27FC236}">
              <a16:creationId xmlns:a16="http://schemas.microsoft.com/office/drawing/2014/main" id="{2133424A-3857-4C01-A40E-C5BD25E4FED2}"/>
            </a:ext>
          </a:extLst>
        </xdr:cNvPr>
        <xdr:cNvSpPr txBox="1"/>
      </xdr:nvSpPr>
      <xdr:spPr>
        <a:xfrm>
          <a:off x="18548869" y="1850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523" name="n_3aveValue【庁舎】&#10;一人当たり面積">
          <a:extLst>
            <a:ext uri="{FF2B5EF4-FFF2-40B4-BE49-F238E27FC236}">
              <a16:creationId xmlns:a16="http://schemas.microsoft.com/office/drawing/2014/main" id="{BE0A118E-3615-402B-BF78-49E86548FFAD}"/>
            </a:ext>
          </a:extLst>
        </xdr:cNvPr>
        <xdr:cNvSpPr txBox="1"/>
      </xdr:nvSpPr>
      <xdr:spPr>
        <a:xfrm>
          <a:off x="17737725" y="1851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524" name="n_4aveValue【庁舎】&#10;一人当たり面積">
          <a:extLst>
            <a:ext uri="{FF2B5EF4-FFF2-40B4-BE49-F238E27FC236}">
              <a16:creationId xmlns:a16="http://schemas.microsoft.com/office/drawing/2014/main" id="{DF2574AE-D767-4A09-B5C4-27684756886C}"/>
            </a:ext>
          </a:extLst>
        </xdr:cNvPr>
        <xdr:cNvSpPr txBox="1"/>
      </xdr:nvSpPr>
      <xdr:spPr>
        <a:xfrm>
          <a:off x="16926582" y="1851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144797</xdr:rowOff>
    </xdr:from>
    <xdr:ext cx="469744" cy="259045"/>
    <xdr:sp macro="" textlink="">
      <xdr:nvSpPr>
        <xdr:cNvPr id="525" name="n_1mainValue【庁舎】&#10;一人当たり面積">
          <a:extLst>
            <a:ext uri="{FF2B5EF4-FFF2-40B4-BE49-F238E27FC236}">
              <a16:creationId xmlns:a16="http://schemas.microsoft.com/office/drawing/2014/main" id="{A4D1FC0D-D5AF-4806-91B2-E243E9327436}"/>
            </a:ext>
          </a:extLst>
        </xdr:cNvPr>
        <xdr:cNvSpPr txBox="1"/>
      </xdr:nvSpPr>
      <xdr:spPr>
        <a:xfrm>
          <a:off x="19362884" y="18893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144415</xdr:rowOff>
    </xdr:from>
    <xdr:ext cx="469744" cy="259045"/>
    <xdr:sp macro="" textlink="">
      <xdr:nvSpPr>
        <xdr:cNvPr id="526" name="n_2mainValue【庁舎】&#10;一人当たり面積">
          <a:extLst>
            <a:ext uri="{FF2B5EF4-FFF2-40B4-BE49-F238E27FC236}">
              <a16:creationId xmlns:a16="http://schemas.microsoft.com/office/drawing/2014/main" id="{CD868248-64FF-408A-A674-EC597D2F0D75}"/>
            </a:ext>
          </a:extLst>
        </xdr:cNvPr>
        <xdr:cNvSpPr txBox="1"/>
      </xdr:nvSpPr>
      <xdr:spPr>
        <a:xfrm>
          <a:off x="18548869" y="18893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143527</xdr:rowOff>
    </xdr:from>
    <xdr:ext cx="469744" cy="259045"/>
    <xdr:sp macro="" textlink="">
      <xdr:nvSpPr>
        <xdr:cNvPr id="527" name="n_4mainValue【庁舎】&#10;一人当たり面積">
          <a:extLst>
            <a:ext uri="{FF2B5EF4-FFF2-40B4-BE49-F238E27FC236}">
              <a16:creationId xmlns:a16="http://schemas.microsoft.com/office/drawing/2014/main" id="{0FB93EE7-953F-4463-AA13-A8949BF3FE50}"/>
            </a:ext>
          </a:extLst>
        </xdr:cNvPr>
        <xdr:cNvSpPr txBox="1"/>
      </xdr:nvSpPr>
      <xdr:spPr>
        <a:xfrm>
          <a:off x="16926582" y="1889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28" name="正方形/長方形 527">
          <a:extLst>
            <a:ext uri="{FF2B5EF4-FFF2-40B4-BE49-F238E27FC236}">
              <a16:creationId xmlns:a16="http://schemas.microsoft.com/office/drawing/2014/main" id="{67BD2822-61B1-4889-93DE-67258BA316C7}"/>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29" name="正方形/長方形 528">
          <a:extLst>
            <a:ext uri="{FF2B5EF4-FFF2-40B4-BE49-F238E27FC236}">
              <a16:creationId xmlns:a16="http://schemas.microsoft.com/office/drawing/2014/main" id="{EC49CA32-8CB6-420A-B8CF-E23EF5555CA8}"/>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30" name="テキスト ボックス 529">
          <a:extLst>
            <a:ext uri="{FF2B5EF4-FFF2-40B4-BE49-F238E27FC236}">
              <a16:creationId xmlns:a16="http://schemas.microsoft.com/office/drawing/2014/main" id="{43AD430D-2F35-4CB6-A71E-D32E36BA0700}"/>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図書館及び市民会館は建築後約３０年が経過し、これまでも電気設備、給排水設備、防水機能の改修を実施してきた。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現在のところ</a:t>
          </a:r>
          <a:r>
            <a:rPr kumimoji="1" lang="ja-JP" altLang="ja-JP" sz="1100">
              <a:solidFill>
                <a:schemeClr val="dk1"/>
              </a:solidFill>
              <a:effectLst/>
              <a:latin typeface="+mn-lt"/>
              <a:ea typeface="+mn-ea"/>
              <a:cs typeface="+mn-cs"/>
            </a:rPr>
            <a:t>既存の上記施設以外に新たなハコモノを建設する予定がないため、一層の有効活用を図るべく、施設機能の向上や長寿命化を推進する必要がある。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4066;&#30010;&#26449;&#8594;&#30476;/&#12304;&#36001;&#25919;&#29366;&#27841;&#36039;&#26009;&#38598;&#12305;_163210_&#33311;&#27211;&#26449;_2024(2&#22238;&#30446;).xlsx" TargetMode="External"/><Relationship Id="rId2" Type="http://schemas.openxmlformats.org/officeDocument/2006/relationships/externalLinkPath" Target="file:///I:\&#9733;&#24066;&#30010;&#26449;&#25903;&#25588;&#35506;&#31227;&#34892;&#12487;&#12540;&#12479;\&#36001;&#25919;&#20418;\08%20%20&#20844;&#20250;&#35336;&#21046;&#24230;\R08\260817_&#9317;&#36001;&#25919;&#29366;&#27841;&#36039;&#26009;&#38598;&#12398;&#20316;&#25104;&#12395;&#12388;&#12356;&#12390;\03_&#24066;&#30010;&#26449;&#8594;&#30476;\&#12304;&#36001;&#25919;&#29366;&#27841;&#36039;&#26009;&#38598;&#12305;_163210_&#33311;&#27211;&#26449;_2024(2&#22238;&#30446;).xlsx" TargetMode="External"/><Relationship Id="rId1" Type="http://schemas.openxmlformats.org/officeDocument/2006/relationships/externalLinkPath" Target="/&#9733;&#24066;&#30010;&#26449;&#25903;&#25588;&#35506;&#31227;&#34892;&#12487;&#12540;&#12479;/&#36001;&#25919;&#20418;/08%20%20&#20844;&#20250;&#35336;&#21046;&#24230;/R08/260817_&#9317;&#36001;&#25919;&#29366;&#27841;&#36039;&#26009;&#38598;&#12398;&#20316;&#25104;&#12395;&#12388;&#12356;&#12390;/03_&#24066;&#30010;&#26449;&#8594;&#30476;/&#12304;&#36001;&#25919;&#29366;&#27841;&#36039;&#26009;&#38598;&#12305;_163210_&#33311;&#27211;&#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104.8</v>
          </cell>
          <cell r="CF51">
            <v>61.1</v>
          </cell>
          <cell r="CN51">
            <v>44.6</v>
          </cell>
          <cell r="CV51">
            <v>25.8</v>
          </cell>
        </row>
        <row r="53">
          <cell r="BP53">
            <v>61.9</v>
          </cell>
          <cell r="CF53">
            <v>61.3</v>
          </cell>
          <cell r="CN53">
            <v>62.1</v>
          </cell>
          <cell r="CV53">
            <v>66.099999999999994</v>
          </cell>
        </row>
        <row r="55">
          <cell r="AN55" t="str">
            <v>類似団体内平均値</v>
          </cell>
          <cell r="BP55">
            <v>0</v>
          </cell>
          <cell r="CF55">
            <v>0</v>
          </cell>
          <cell r="CN55">
            <v>0</v>
          </cell>
          <cell r="CV55">
            <v>0</v>
          </cell>
        </row>
        <row r="57">
          <cell r="BP57">
            <v>61.5</v>
          </cell>
          <cell r="CF57">
            <v>62.2</v>
          </cell>
          <cell r="CN57">
            <v>62.6</v>
          </cell>
          <cell r="CV57">
            <v>62.9</v>
          </cell>
        </row>
        <row r="72">
          <cell r="BP72" t="str">
            <v>R02</v>
          </cell>
          <cell r="BX72" t="str">
            <v>R03</v>
          </cell>
          <cell r="CF72" t="str">
            <v>R04</v>
          </cell>
          <cell r="CN72" t="str">
            <v>R05</v>
          </cell>
          <cell r="CV72" t="str">
            <v>R06</v>
          </cell>
        </row>
        <row r="73">
          <cell r="AN73" t="str">
            <v>当該団体値</v>
          </cell>
          <cell r="BP73">
            <v>104.8</v>
          </cell>
          <cell r="BX73">
            <v>74</v>
          </cell>
          <cell r="CF73">
            <v>61.1</v>
          </cell>
          <cell r="CN73">
            <v>44.6</v>
          </cell>
          <cell r="CV73">
            <v>25.8</v>
          </cell>
        </row>
        <row r="75">
          <cell r="BP75">
            <v>11.1</v>
          </cell>
          <cell r="BX75">
            <v>10.3</v>
          </cell>
          <cell r="CF75">
            <v>9.6</v>
          </cell>
          <cell r="CN75">
            <v>8.8000000000000007</v>
          </cell>
          <cell r="CV75">
            <v>8.3000000000000007</v>
          </cell>
        </row>
        <row r="77">
          <cell r="AN77" t="str">
            <v>類似団体内平均値</v>
          </cell>
          <cell r="BP77">
            <v>0</v>
          </cell>
          <cell r="BX77">
            <v>0</v>
          </cell>
          <cell r="CF77">
            <v>0</v>
          </cell>
          <cell r="CN77">
            <v>0</v>
          </cell>
          <cell r="CV77">
            <v>0</v>
          </cell>
        </row>
        <row r="79">
          <cell r="BP79">
            <v>8</v>
          </cell>
          <cell r="BX79">
            <v>6.6</v>
          </cell>
          <cell r="CF79">
            <v>6.8</v>
          </cell>
          <cell r="CN79">
            <v>7.2</v>
          </cell>
          <cell r="CV79">
            <v>7.3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60" zoomScaleNormal="60" workbookViewId="0">
      <selection activeCell="CD9" sqref="CD9:CS9"/>
    </sheetView>
  </sheetViews>
  <sheetFormatPr defaultColWidth="0" defaultRowHeight="10.65"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049999999999997"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45" thickBot="1" x14ac:dyDescent="0.25">
      <c r="B2" s="164" t="s">
        <v>77</v>
      </c>
      <c r="C2" s="164"/>
      <c r="D2" s="165"/>
    </row>
    <row r="3" spans="1:119" ht="18.8"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8"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2293659</v>
      </c>
      <c r="BO4" s="358"/>
      <c r="BP4" s="358"/>
      <c r="BQ4" s="358"/>
      <c r="BR4" s="358"/>
      <c r="BS4" s="358"/>
      <c r="BT4" s="358"/>
      <c r="BU4" s="359"/>
      <c r="BV4" s="357">
        <v>2262361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12.7</v>
      </c>
      <c r="CU4" s="364"/>
      <c r="CV4" s="364"/>
      <c r="CW4" s="364"/>
      <c r="CX4" s="364"/>
      <c r="CY4" s="364"/>
      <c r="CZ4" s="364"/>
      <c r="DA4" s="365"/>
      <c r="DB4" s="363">
        <v>14.9</v>
      </c>
      <c r="DC4" s="364"/>
      <c r="DD4" s="364"/>
      <c r="DE4" s="364"/>
      <c r="DF4" s="364"/>
      <c r="DG4" s="364"/>
      <c r="DH4" s="364"/>
      <c r="DI4" s="365"/>
    </row>
    <row r="5" spans="1:119" ht="18.8"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2089612</v>
      </c>
      <c r="BO5" s="395"/>
      <c r="BP5" s="395"/>
      <c r="BQ5" s="395"/>
      <c r="BR5" s="395"/>
      <c r="BS5" s="395"/>
      <c r="BT5" s="395"/>
      <c r="BU5" s="396"/>
      <c r="BV5" s="394">
        <v>2048449</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89.5</v>
      </c>
      <c r="CU5" s="392"/>
      <c r="CV5" s="392"/>
      <c r="CW5" s="392"/>
      <c r="CX5" s="392"/>
      <c r="CY5" s="392"/>
      <c r="CZ5" s="392"/>
      <c r="DA5" s="393"/>
      <c r="DB5" s="391">
        <v>89.8</v>
      </c>
      <c r="DC5" s="392"/>
      <c r="DD5" s="392"/>
      <c r="DE5" s="392"/>
      <c r="DF5" s="392"/>
      <c r="DG5" s="392"/>
      <c r="DH5" s="392"/>
      <c r="DI5" s="393"/>
    </row>
    <row r="6" spans="1:119" ht="18.8"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204047</v>
      </c>
      <c r="BO6" s="395"/>
      <c r="BP6" s="395"/>
      <c r="BQ6" s="395"/>
      <c r="BR6" s="395"/>
      <c r="BS6" s="395"/>
      <c r="BT6" s="395"/>
      <c r="BU6" s="396"/>
      <c r="BV6" s="394">
        <v>213912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89.7</v>
      </c>
      <c r="CU6" s="432"/>
      <c r="CV6" s="432"/>
      <c r="CW6" s="432"/>
      <c r="CX6" s="432"/>
      <c r="CY6" s="432"/>
      <c r="CZ6" s="432"/>
      <c r="DA6" s="433"/>
      <c r="DB6" s="431">
        <v>90.3</v>
      </c>
      <c r="DC6" s="432"/>
      <c r="DD6" s="432"/>
      <c r="DE6" s="432"/>
      <c r="DF6" s="432"/>
      <c r="DG6" s="432"/>
      <c r="DH6" s="432"/>
      <c r="DI6" s="433"/>
    </row>
    <row r="7" spans="1:119" ht="18.8"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19985</v>
      </c>
      <c r="BO7" s="395"/>
      <c r="BP7" s="395"/>
      <c r="BQ7" s="395"/>
      <c r="BR7" s="395"/>
      <c r="BS7" s="395"/>
      <c r="BT7" s="395"/>
      <c r="BU7" s="396"/>
      <c r="BV7" s="394">
        <v>6172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1448546</v>
      </c>
      <c r="CU7" s="395"/>
      <c r="CV7" s="395"/>
      <c r="CW7" s="395"/>
      <c r="CX7" s="395"/>
      <c r="CY7" s="395"/>
      <c r="CZ7" s="395"/>
      <c r="DA7" s="396"/>
      <c r="DB7" s="394">
        <v>1394774</v>
      </c>
      <c r="DC7" s="395"/>
      <c r="DD7" s="395"/>
      <c r="DE7" s="395"/>
      <c r="DF7" s="395"/>
      <c r="DG7" s="395"/>
      <c r="DH7" s="395"/>
      <c r="DI7" s="396"/>
    </row>
    <row r="8" spans="1:119" ht="18.8"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184062</v>
      </c>
      <c r="BO8" s="395"/>
      <c r="BP8" s="395"/>
      <c r="BQ8" s="395"/>
      <c r="BR8" s="395"/>
      <c r="BS8" s="395"/>
      <c r="BT8" s="395"/>
      <c r="BU8" s="396"/>
      <c r="BV8" s="394">
        <v>207740</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0.32</v>
      </c>
      <c r="CU8" s="435"/>
      <c r="CV8" s="435"/>
      <c r="CW8" s="435"/>
      <c r="CX8" s="435"/>
      <c r="CY8" s="435"/>
      <c r="CZ8" s="435"/>
      <c r="DA8" s="436"/>
      <c r="DB8" s="434">
        <v>0.32</v>
      </c>
      <c r="DC8" s="435"/>
      <c r="DD8" s="435"/>
      <c r="DE8" s="435"/>
      <c r="DF8" s="435"/>
      <c r="DG8" s="435"/>
      <c r="DH8" s="435"/>
      <c r="DI8" s="436"/>
    </row>
    <row r="9" spans="1:119" ht="18.8" customHeight="1" thickBot="1" x14ac:dyDescent="0.25">
      <c r="A9" s="163"/>
      <c r="B9" s="388" t="s">
        <v>106</v>
      </c>
      <c r="C9" s="389"/>
      <c r="D9" s="389"/>
      <c r="E9" s="389"/>
      <c r="F9" s="389"/>
      <c r="G9" s="389"/>
      <c r="H9" s="389"/>
      <c r="I9" s="389"/>
      <c r="J9" s="389"/>
      <c r="K9" s="437"/>
      <c r="L9" s="438" t="s">
        <v>107</v>
      </c>
      <c r="M9" s="439"/>
      <c r="N9" s="439"/>
      <c r="O9" s="439"/>
      <c r="P9" s="439"/>
      <c r="Q9" s="440"/>
      <c r="R9" s="441">
        <v>3132</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110</v>
      </c>
      <c r="AV9" s="427"/>
      <c r="AW9" s="427"/>
      <c r="AX9" s="427"/>
      <c r="AY9" s="428" t="s">
        <v>111</v>
      </c>
      <c r="AZ9" s="429"/>
      <c r="BA9" s="429"/>
      <c r="BB9" s="429"/>
      <c r="BC9" s="429"/>
      <c r="BD9" s="429"/>
      <c r="BE9" s="429"/>
      <c r="BF9" s="429"/>
      <c r="BG9" s="429"/>
      <c r="BH9" s="429"/>
      <c r="BI9" s="429"/>
      <c r="BJ9" s="429"/>
      <c r="BK9" s="429"/>
      <c r="BL9" s="429"/>
      <c r="BM9" s="430"/>
      <c r="BN9" s="394">
        <v>-23678</v>
      </c>
      <c r="BO9" s="395"/>
      <c r="BP9" s="395"/>
      <c r="BQ9" s="395"/>
      <c r="BR9" s="395"/>
      <c r="BS9" s="395"/>
      <c r="BT9" s="395"/>
      <c r="BU9" s="396"/>
      <c r="BV9" s="394">
        <v>-11853</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9.8000000000000007</v>
      </c>
      <c r="CU9" s="392"/>
      <c r="CV9" s="392"/>
      <c r="CW9" s="392"/>
      <c r="CX9" s="392"/>
      <c r="CY9" s="392"/>
      <c r="CZ9" s="392"/>
      <c r="DA9" s="393"/>
      <c r="DB9" s="391">
        <v>10.199999999999999</v>
      </c>
      <c r="DC9" s="392"/>
      <c r="DD9" s="392"/>
      <c r="DE9" s="392"/>
      <c r="DF9" s="392"/>
      <c r="DG9" s="392"/>
      <c r="DH9" s="392"/>
      <c r="DI9" s="393"/>
    </row>
    <row r="10" spans="1:119" ht="18.8" customHeight="1" thickBot="1" x14ac:dyDescent="0.25">
      <c r="A10" s="163"/>
      <c r="B10" s="388"/>
      <c r="C10" s="389"/>
      <c r="D10" s="389"/>
      <c r="E10" s="389"/>
      <c r="F10" s="389"/>
      <c r="G10" s="389"/>
      <c r="H10" s="389"/>
      <c r="I10" s="389"/>
      <c r="J10" s="389"/>
      <c r="K10" s="437"/>
      <c r="L10" s="444" t="s">
        <v>113</v>
      </c>
      <c r="M10" s="424"/>
      <c r="N10" s="424"/>
      <c r="O10" s="424"/>
      <c r="P10" s="424"/>
      <c r="Q10" s="425"/>
      <c r="R10" s="445">
        <v>2982</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0</v>
      </c>
      <c r="BO10" s="395"/>
      <c r="BP10" s="395"/>
      <c r="BQ10" s="395"/>
      <c r="BR10" s="395"/>
      <c r="BS10" s="395"/>
      <c r="BT10" s="395"/>
      <c r="BU10" s="396"/>
      <c r="BV10" s="394">
        <v>0</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8"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8" customHeight="1" x14ac:dyDescent="0.2">
      <c r="A12" s="163"/>
      <c r="B12" s="454" t="s">
        <v>123</v>
      </c>
      <c r="C12" s="455"/>
      <c r="D12" s="455"/>
      <c r="E12" s="455"/>
      <c r="F12" s="455"/>
      <c r="G12" s="455"/>
      <c r="H12" s="455"/>
      <c r="I12" s="455"/>
      <c r="J12" s="455"/>
      <c r="K12" s="456"/>
      <c r="L12" s="463" t="s">
        <v>124</v>
      </c>
      <c r="M12" s="464"/>
      <c r="N12" s="464"/>
      <c r="O12" s="464"/>
      <c r="P12" s="464"/>
      <c r="Q12" s="465"/>
      <c r="R12" s="466">
        <v>3313</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8" customHeight="1" x14ac:dyDescent="0.2">
      <c r="A13" s="163"/>
      <c r="B13" s="457"/>
      <c r="C13" s="458"/>
      <c r="D13" s="458"/>
      <c r="E13" s="458"/>
      <c r="F13" s="458"/>
      <c r="G13" s="458"/>
      <c r="H13" s="458"/>
      <c r="I13" s="458"/>
      <c r="J13" s="458"/>
      <c r="K13" s="459"/>
      <c r="L13" s="172"/>
      <c r="M13" s="485" t="s">
        <v>130</v>
      </c>
      <c r="N13" s="486"/>
      <c r="O13" s="486"/>
      <c r="P13" s="486"/>
      <c r="Q13" s="487"/>
      <c r="R13" s="478">
        <v>3254</v>
      </c>
      <c r="S13" s="479"/>
      <c r="T13" s="479"/>
      <c r="U13" s="479"/>
      <c r="V13" s="480"/>
      <c r="W13" s="410" t="s">
        <v>131</v>
      </c>
      <c r="X13" s="411"/>
      <c r="Y13" s="411"/>
      <c r="Z13" s="411"/>
      <c r="AA13" s="411"/>
      <c r="AB13" s="401"/>
      <c r="AC13" s="445">
        <v>51</v>
      </c>
      <c r="AD13" s="446"/>
      <c r="AE13" s="446"/>
      <c r="AF13" s="446"/>
      <c r="AG13" s="488"/>
      <c r="AH13" s="445">
        <v>67</v>
      </c>
      <c r="AI13" s="446"/>
      <c r="AJ13" s="446"/>
      <c r="AK13" s="446"/>
      <c r="AL13" s="447"/>
      <c r="AM13" s="423" t="s">
        <v>132</v>
      </c>
      <c r="AN13" s="424"/>
      <c r="AO13" s="424"/>
      <c r="AP13" s="424"/>
      <c r="AQ13" s="424"/>
      <c r="AR13" s="424"/>
      <c r="AS13" s="424"/>
      <c r="AT13" s="425"/>
      <c r="AU13" s="426" t="s">
        <v>110</v>
      </c>
      <c r="AV13" s="427"/>
      <c r="AW13" s="427"/>
      <c r="AX13" s="427"/>
      <c r="AY13" s="428" t="s">
        <v>133</v>
      </c>
      <c r="AZ13" s="429"/>
      <c r="BA13" s="429"/>
      <c r="BB13" s="429"/>
      <c r="BC13" s="429"/>
      <c r="BD13" s="429"/>
      <c r="BE13" s="429"/>
      <c r="BF13" s="429"/>
      <c r="BG13" s="429"/>
      <c r="BH13" s="429"/>
      <c r="BI13" s="429"/>
      <c r="BJ13" s="429"/>
      <c r="BK13" s="429"/>
      <c r="BL13" s="429"/>
      <c r="BM13" s="430"/>
      <c r="BN13" s="394">
        <v>-23678</v>
      </c>
      <c r="BO13" s="395"/>
      <c r="BP13" s="395"/>
      <c r="BQ13" s="395"/>
      <c r="BR13" s="395"/>
      <c r="BS13" s="395"/>
      <c r="BT13" s="395"/>
      <c r="BU13" s="396"/>
      <c r="BV13" s="394">
        <v>-11853</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8.3000000000000007</v>
      </c>
      <c r="CU13" s="392"/>
      <c r="CV13" s="392"/>
      <c r="CW13" s="392"/>
      <c r="CX13" s="392"/>
      <c r="CY13" s="392"/>
      <c r="CZ13" s="392"/>
      <c r="DA13" s="393"/>
      <c r="DB13" s="391">
        <v>8.8000000000000007</v>
      </c>
      <c r="DC13" s="392"/>
      <c r="DD13" s="392"/>
      <c r="DE13" s="392"/>
      <c r="DF13" s="392"/>
      <c r="DG13" s="392"/>
      <c r="DH13" s="392"/>
      <c r="DI13" s="393"/>
    </row>
    <row r="14" spans="1:119" ht="18.8" customHeight="1" thickBot="1" x14ac:dyDescent="0.25">
      <c r="A14" s="163"/>
      <c r="B14" s="457"/>
      <c r="C14" s="458"/>
      <c r="D14" s="458"/>
      <c r="E14" s="458"/>
      <c r="F14" s="458"/>
      <c r="G14" s="458"/>
      <c r="H14" s="458"/>
      <c r="I14" s="458"/>
      <c r="J14" s="458"/>
      <c r="K14" s="459"/>
      <c r="L14" s="475" t="s">
        <v>135</v>
      </c>
      <c r="M14" s="476"/>
      <c r="N14" s="476"/>
      <c r="O14" s="476"/>
      <c r="P14" s="476"/>
      <c r="Q14" s="477"/>
      <c r="R14" s="478">
        <v>3299</v>
      </c>
      <c r="S14" s="479"/>
      <c r="T14" s="479"/>
      <c r="U14" s="479"/>
      <c r="V14" s="480"/>
      <c r="W14" s="384"/>
      <c r="X14" s="385"/>
      <c r="Y14" s="385"/>
      <c r="Z14" s="385"/>
      <c r="AA14" s="385"/>
      <c r="AB14" s="374"/>
      <c r="AC14" s="481">
        <v>2.9</v>
      </c>
      <c r="AD14" s="482"/>
      <c r="AE14" s="482"/>
      <c r="AF14" s="482"/>
      <c r="AG14" s="483"/>
      <c r="AH14" s="481">
        <v>4.2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25.8</v>
      </c>
      <c r="CU14" s="493"/>
      <c r="CV14" s="493"/>
      <c r="CW14" s="493"/>
      <c r="CX14" s="493"/>
      <c r="CY14" s="493"/>
      <c r="CZ14" s="493"/>
      <c r="DA14" s="494"/>
      <c r="DB14" s="492">
        <v>44.6</v>
      </c>
      <c r="DC14" s="493"/>
      <c r="DD14" s="493"/>
      <c r="DE14" s="493"/>
      <c r="DF14" s="493"/>
      <c r="DG14" s="493"/>
      <c r="DH14" s="493"/>
      <c r="DI14" s="494"/>
    </row>
    <row r="15" spans="1:119" ht="18.8" customHeight="1" x14ac:dyDescent="0.2">
      <c r="A15" s="163"/>
      <c r="B15" s="457"/>
      <c r="C15" s="458"/>
      <c r="D15" s="458"/>
      <c r="E15" s="458"/>
      <c r="F15" s="458"/>
      <c r="G15" s="458"/>
      <c r="H15" s="458"/>
      <c r="I15" s="458"/>
      <c r="J15" s="458"/>
      <c r="K15" s="459"/>
      <c r="L15" s="172"/>
      <c r="M15" s="485" t="s">
        <v>130</v>
      </c>
      <c r="N15" s="486"/>
      <c r="O15" s="486"/>
      <c r="P15" s="486"/>
      <c r="Q15" s="487"/>
      <c r="R15" s="478">
        <v>3244</v>
      </c>
      <c r="S15" s="479"/>
      <c r="T15" s="479"/>
      <c r="U15" s="479"/>
      <c r="V15" s="480"/>
      <c r="W15" s="410" t="s">
        <v>137</v>
      </c>
      <c r="X15" s="411"/>
      <c r="Y15" s="411"/>
      <c r="Z15" s="411"/>
      <c r="AA15" s="411"/>
      <c r="AB15" s="401"/>
      <c r="AC15" s="445">
        <v>600</v>
      </c>
      <c r="AD15" s="446"/>
      <c r="AE15" s="446"/>
      <c r="AF15" s="446"/>
      <c r="AG15" s="488"/>
      <c r="AH15" s="445">
        <v>490</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399581</v>
      </c>
      <c r="BO15" s="358"/>
      <c r="BP15" s="358"/>
      <c r="BQ15" s="358"/>
      <c r="BR15" s="358"/>
      <c r="BS15" s="358"/>
      <c r="BT15" s="358"/>
      <c r="BU15" s="359"/>
      <c r="BV15" s="357">
        <v>407811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8"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34.5</v>
      </c>
      <c r="AD16" s="482"/>
      <c r="AE16" s="482"/>
      <c r="AF16" s="482"/>
      <c r="AG16" s="483"/>
      <c r="AH16" s="481">
        <v>30.9</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1344640</v>
      </c>
      <c r="BO16" s="395"/>
      <c r="BP16" s="395"/>
      <c r="BQ16" s="395"/>
      <c r="BR16" s="395"/>
      <c r="BS16" s="395"/>
      <c r="BT16" s="395"/>
      <c r="BU16" s="396"/>
      <c r="BV16" s="394">
        <v>1281841</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8"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1086</v>
      </c>
      <c r="AD17" s="446"/>
      <c r="AE17" s="446"/>
      <c r="AF17" s="446"/>
      <c r="AG17" s="488"/>
      <c r="AH17" s="445">
        <v>1028</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499753</v>
      </c>
      <c r="BO17" s="395"/>
      <c r="BP17" s="395"/>
      <c r="BQ17" s="395"/>
      <c r="BR17" s="395"/>
      <c r="BS17" s="395"/>
      <c r="BT17" s="395"/>
      <c r="BU17" s="396"/>
      <c r="BV17" s="394">
        <v>511664</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8" customHeight="1" thickBot="1" x14ac:dyDescent="0.25">
      <c r="A18" s="163"/>
      <c r="B18" s="519" t="s">
        <v>147</v>
      </c>
      <c r="C18" s="437"/>
      <c r="D18" s="437"/>
      <c r="E18" s="520"/>
      <c r="F18" s="520"/>
      <c r="G18" s="520"/>
      <c r="H18" s="520"/>
      <c r="I18" s="520"/>
      <c r="J18" s="520"/>
      <c r="K18" s="520"/>
      <c r="L18" s="521">
        <v>3.47</v>
      </c>
      <c r="M18" s="521"/>
      <c r="N18" s="521"/>
      <c r="O18" s="521"/>
      <c r="P18" s="521"/>
      <c r="Q18" s="521"/>
      <c r="R18" s="522"/>
      <c r="S18" s="522"/>
      <c r="T18" s="522"/>
      <c r="U18" s="522"/>
      <c r="V18" s="523"/>
      <c r="W18" s="412"/>
      <c r="X18" s="413"/>
      <c r="Y18" s="413"/>
      <c r="Z18" s="413"/>
      <c r="AA18" s="413"/>
      <c r="AB18" s="404"/>
      <c r="AC18" s="524">
        <v>62.5</v>
      </c>
      <c r="AD18" s="525"/>
      <c r="AE18" s="525"/>
      <c r="AF18" s="525"/>
      <c r="AG18" s="526"/>
      <c r="AH18" s="524">
        <v>64.900000000000006</v>
      </c>
      <c r="AI18" s="525"/>
      <c r="AJ18" s="525"/>
      <c r="AK18" s="525"/>
      <c r="AL18" s="527"/>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1337104</v>
      </c>
      <c r="BO18" s="395"/>
      <c r="BP18" s="395"/>
      <c r="BQ18" s="395"/>
      <c r="BR18" s="395"/>
      <c r="BS18" s="395"/>
      <c r="BT18" s="395"/>
      <c r="BU18" s="396"/>
      <c r="BV18" s="394">
        <v>1272637</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8" customHeight="1" thickBot="1" x14ac:dyDescent="0.25">
      <c r="A19" s="163"/>
      <c r="B19" s="519" t="s">
        <v>149</v>
      </c>
      <c r="C19" s="437"/>
      <c r="D19" s="437"/>
      <c r="E19" s="520"/>
      <c r="F19" s="520"/>
      <c r="G19" s="520"/>
      <c r="H19" s="520"/>
      <c r="I19" s="520"/>
      <c r="J19" s="520"/>
      <c r="K19" s="520"/>
      <c r="L19" s="528">
        <v>903</v>
      </c>
      <c r="M19" s="528"/>
      <c r="N19" s="528"/>
      <c r="O19" s="528"/>
      <c r="P19" s="528"/>
      <c r="Q19" s="528"/>
      <c r="R19" s="529"/>
      <c r="S19" s="529"/>
      <c r="T19" s="529"/>
      <c r="U19" s="529"/>
      <c r="V19" s="530"/>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1707459</v>
      </c>
      <c r="BO19" s="395"/>
      <c r="BP19" s="395"/>
      <c r="BQ19" s="395"/>
      <c r="BR19" s="395"/>
      <c r="BS19" s="395"/>
      <c r="BT19" s="395"/>
      <c r="BU19" s="396"/>
      <c r="BV19" s="394">
        <v>1633416</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8" customHeight="1" thickBot="1" x14ac:dyDescent="0.25">
      <c r="A20" s="163"/>
      <c r="B20" s="519" t="s">
        <v>151</v>
      </c>
      <c r="C20" s="437"/>
      <c r="D20" s="437"/>
      <c r="E20" s="520"/>
      <c r="F20" s="520"/>
      <c r="G20" s="520"/>
      <c r="H20" s="520"/>
      <c r="I20" s="520"/>
      <c r="J20" s="520"/>
      <c r="K20" s="520"/>
      <c r="L20" s="528">
        <v>1051</v>
      </c>
      <c r="M20" s="528"/>
      <c r="N20" s="528"/>
      <c r="O20" s="528"/>
      <c r="P20" s="528"/>
      <c r="Q20" s="528"/>
      <c r="R20" s="529"/>
      <c r="S20" s="529"/>
      <c r="T20" s="529"/>
      <c r="U20" s="529"/>
      <c r="V20" s="530"/>
      <c r="W20" s="412"/>
      <c r="X20" s="413"/>
      <c r="Y20" s="413"/>
      <c r="Z20" s="413"/>
      <c r="AA20" s="413"/>
      <c r="AB20" s="413"/>
      <c r="AC20" s="531"/>
      <c r="AD20" s="531"/>
      <c r="AE20" s="531"/>
      <c r="AF20" s="531"/>
      <c r="AG20" s="531"/>
      <c r="AH20" s="531"/>
      <c r="AI20" s="531"/>
      <c r="AJ20" s="531"/>
      <c r="AK20" s="531"/>
      <c r="AL20" s="532"/>
      <c r="AM20" s="533"/>
      <c r="AN20" s="449"/>
      <c r="AO20" s="449"/>
      <c r="AP20" s="449"/>
      <c r="AQ20" s="449"/>
      <c r="AR20" s="449"/>
      <c r="AS20" s="449"/>
      <c r="AT20" s="450"/>
      <c r="AU20" s="534"/>
      <c r="AV20" s="535"/>
      <c r="AW20" s="535"/>
      <c r="AX20" s="536"/>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8" customHeight="1" thickBot="1" x14ac:dyDescent="0.25">
      <c r="A21" s="163"/>
      <c r="B21" s="510" t="s">
        <v>152</v>
      </c>
      <c r="C21" s="511"/>
      <c r="D21" s="511"/>
      <c r="E21" s="511"/>
      <c r="F21" s="511"/>
      <c r="G21" s="511"/>
      <c r="H21" s="511"/>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c r="AJ21" s="511"/>
      <c r="AK21" s="511"/>
      <c r="AL21" s="511"/>
      <c r="AM21" s="511"/>
      <c r="AN21" s="511"/>
      <c r="AO21" s="511"/>
      <c r="AP21" s="511"/>
      <c r="AQ21" s="511"/>
      <c r="AR21" s="511"/>
      <c r="AS21" s="511"/>
      <c r="AT21" s="511"/>
      <c r="AU21" s="511"/>
      <c r="AV21" s="511"/>
      <c r="AW21" s="511"/>
      <c r="AX21" s="512"/>
      <c r="AY21" s="513"/>
      <c r="AZ21" s="514"/>
      <c r="BA21" s="514"/>
      <c r="BB21" s="514"/>
      <c r="BC21" s="514"/>
      <c r="BD21" s="514"/>
      <c r="BE21" s="514"/>
      <c r="BF21" s="514"/>
      <c r="BG21" s="514"/>
      <c r="BH21" s="514"/>
      <c r="BI21" s="514"/>
      <c r="BJ21" s="514"/>
      <c r="BK21" s="514"/>
      <c r="BL21" s="514"/>
      <c r="BM21" s="515"/>
      <c r="BN21" s="516"/>
      <c r="BO21" s="517"/>
      <c r="BP21" s="517"/>
      <c r="BQ21" s="517"/>
      <c r="BR21" s="517"/>
      <c r="BS21" s="517"/>
      <c r="BT21" s="517"/>
      <c r="BU21" s="518"/>
      <c r="BV21" s="516"/>
      <c r="BW21" s="517"/>
      <c r="BX21" s="517"/>
      <c r="BY21" s="517"/>
      <c r="BZ21" s="517"/>
      <c r="CA21" s="517"/>
      <c r="CB21" s="517"/>
      <c r="CC21" s="518"/>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8"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1714811</v>
      </c>
      <c r="BO22" s="358"/>
      <c r="BP22" s="358"/>
      <c r="BQ22" s="358"/>
      <c r="BR22" s="358"/>
      <c r="BS22" s="358"/>
      <c r="BT22" s="358"/>
      <c r="BU22" s="359"/>
      <c r="BV22" s="357">
        <v>1836542</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8"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1328867</v>
      </c>
      <c r="BO23" s="395"/>
      <c r="BP23" s="395"/>
      <c r="BQ23" s="395"/>
      <c r="BR23" s="395"/>
      <c r="BS23" s="395"/>
      <c r="BT23" s="395"/>
      <c r="BU23" s="396"/>
      <c r="BV23" s="394">
        <v>1446795</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8" customHeight="1" thickBot="1" x14ac:dyDescent="0.25">
      <c r="A24" s="163"/>
      <c r="B24" s="565"/>
      <c r="C24" s="541"/>
      <c r="D24" s="542"/>
      <c r="E24" s="444" t="s">
        <v>161</v>
      </c>
      <c r="F24" s="424"/>
      <c r="G24" s="424"/>
      <c r="H24" s="424"/>
      <c r="I24" s="424"/>
      <c r="J24" s="424"/>
      <c r="K24" s="425"/>
      <c r="L24" s="445">
        <v>1</v>
      </c>
      <c r="M24" s="446"/>
      <c r="N24" s="446"/>
      <c r="O24" s="446"/>
      <c r="P24" s="488"/>
      <c r="Q24" s="445">
        <v>6500</v>
      </c>
      <c r="R24" s="446"/>
      <c r="S24" s="446"/>
      <c r="T24" s="446"/>
      <c r="U24" s="446"/>
      <c r="V24" s="488"/>
      <c r="W24" s="540"/>
      <c r="X24" s="541"/>
      <c r="Y24" s="542"/>
      <c r="Z24" s="444" t="s">
        <v>162</v>
      </c>
      <c r="AA24" s="424"/>
      <c r="AB24" s="424"/>
      <c r="AC24" s="424"/>
      <c r="AD24" s="424"/>
      <c r="AE24" s="424"/>
      <c r="AF24" s="424"/>
      <c r="AG24" s="425"/>
      <c r="AH24" s="445">
        <v>29</v>
      </c>
      <c r="AI24" s="446"/>
      <c r="AJ24" s="446"/>
      <c r="AK24" s="446"/>
      <c r="AL24" s="488"/>
      <c r="AM24" s="445">
        <v>83056</v>
      </c>
      <c r="AN24" s="446"/>
      <c r="AO24" s="446"/>
      <c r="AP24" s="446"/>
      <c r="AQ24" s="446"/>
      <c r="AR24" s="488"/>
      <c r="AS24" s="445">
        <v>2864</v>
      </c>
      <c r="AT24" s="446"/>
      <c r="AU24" s="446"/>
      <c r="AV24" s="446"/>
      <c r="AW24" s="446"/>
      <c r="AX24" s="447"/>
      <c r="AY24" s="513" t="s">
        <v>163</v>
      </c>
      <c r="AZ24" s="514"/>
      <c r="BA24" s="514"/>
      <c r="BB24" s="514"/>
      <c r="BC24" s="514"/>
      <c r="BD24" s="514"/>
      <c r="BE24" s="514"/>
      <c r="BF24" s="514"/>
      <c r="BG24" s="514"/>
      <c r="BH24" s="514"/>
      <c r="BI24" s="514"/>
      <c r="BJ24" s="514"/>
      <c r="BK24" s="514"/>
      <c r="BL24" s="514"/>
      <c r="BM24" s="515"/>
      <c r="BN24" s="394">
        <v>1129799</v>
      </c>
      <c r="BO24" s="395"/>
      <c r="BP24" s="395"/>
      <c r="BQ24" s="395"/>
      <c r="BR24" s="395"/>
      <c r="BS24" s="395"/>
      <c r="BT24" s="395"/>
      <c r="BU24" s="396"/>
      <c r="BV24" s="394">
        <v>1184871</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8" customHeight="1" x14ac:dyDescent="0.2">
      <c r="A25" s="163"/>
      <c r="B25" s="565"/>
      <c r="C25" s="541"/>
      <c r="D25" s="542"/>
      <c r="E25" s="444" t="s">
        <v>164</v>
      </c>
      <c r="F25" s="424"/>
      <c r="G25" s="424"/>
      <c r="H25" s="424"/>
      <c r="I25" s="424"/>
      <c r="J25" s="424"/>
      <c r="K25" s="425"/>
      <c r="L25" s="445" t="s">
        <v>122</v>
      </c>
      <c r="M25" s="446"/>
      <c r="N25" s="446"/>
      <c r="O25" s="446"/>
      <c r="P25" s="488"/>
      <c r="Q25" s="445" t="s">
        <v>122</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654</v>
      </c>
      <c r="BO25" s="358"/>
      <c r="BP25" s="358"/>
      <c r="BQ25" s="358"/>
      <c r="BR25" s="358"/>
      <c r="BS25" s="358"/>
      <c r="BT25" s="358"/>
      <c r="BU25" s="359"/>
      <c r="BV25" s="357">
        <v>1451</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8" customHeight="1" x14ac:dyDescent="0.2">
      <c r="A26" s="163"/>
      <c r="B26" s="565"/>
      <c r="C26" s="541"/>
      <c r="D26" s="542"/>
      <c r="E26" s="444" t="s">
        <v>167</v>
      </c>
      <c r="F26" s="424"/>
      <c r="G26" s="424"/>
      <c r="H26" s="424"/>
      <c r="I26" s="424"/>
      <c r="J26" s="424"/>
      <c r="K26" s="425"/>
      <c r="L26" s="445">
        <v>1</v>
      </c>
      <c r="M26" s="446"/>
      <c r="N26" s="446"/>
      <c r="O26" s="446"/>
      <c r="P26" s="488"/>
      <c r="Q26" s="445">
        <v>4300</v>
      </c>
      <c r="R26" s="446"/>
      <c r="S26" s="446"/>
      <c r="T26" s="446"/>
      <c r="U26" s="446"/>
      <c r="V26" s="488"/>
      <c r="W26" s="540"/>
      <c r="X26" s="541"/>
      <c r="Y26" s="542"/>
      <c r="Z26" s="444" t="s">
        <v>168</v>
      </c>
      <c r="AA26" s="546"/>
      <c r="AB26" s="546"/>
      <c r="AC26" s="546"/>
      <c r="AD26" s="546"/>
      <c r="AE26" s="546"/>
      <c r="AF26" s="546"/>
      <c r="AG26" s="547"/>
      <c r="AH26" s="445">
        <v>2</v>
      </c>
      <c r="AI26" s="446"/>
      <c r="AJ26" s="446"/>
      <c r="AK26" s="446"/>
      <c r="AL26" s="488"/>
      <c r="AM26" s="445" t="s">
        <v>169</v>
      </c>
      <c r="AN26" s="446"/>
      <c r="AO26" s="446"/>
      <c r="AP26" s="446"/>
      <c r="AQ26" s="446"/>
      <c r="AR26" s="488"/>
      <c r="AS26" s="445" t="s">
        <v>169</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8" customHeight="1" thickBot="1" x14ac:dyDescent="0.25">
      <c r="A27" s="163"/>
      <c r="B27" s="565"/>
      <c r="C27" s="541"/>
      <c r="D27" s="542"/>
      <c r="E27" s="444" t="s">
        <v>171</v>
      </c>
      <c r="F27" s="424"/>
      <c r="G27" s="424"/>
      <c r="H27" s="424"/>
      <c r="I27" s="424"/>
      <c r="J27" s="424"/>
      <c r="K27" s="425"/>
      <c r="L27" s="445">
        <v>1</v>
      </c>
      <c r="M27" s="446"/>
      <c r="N27" s="446"/>
      <c r="O27" s="446"/>
      <c r="P27" s="488"/>
      <c r="Q27" s="445">
        <v>2500</v>
      </c>
      <c r="R27" s="446"/>
      <c r="S27" s="446"/>
      <c r="T27" s="446"/>
      <c r="U27" s="446"/>
      <c r="V27" s="488"/>
      <c r="W27" s="540"/>
      <c r="X27" s="541"/>
      <c r="Y27" s="542"/>
      <c r="Z27" s="444" t="s">
        <v>172</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6">
        <v>33200</v>
      </c>
      <c r="BO27" s="517"/>
      <c r="BP27" s="517"/>
      <c r="BQ27" s="517"/>
      <c r="BR27" s="517"/>
      <c r="BS27" s="517"/>
      <c r="BT27" s="517"/>
      <c r="BU27" s="518"/>
      <c r="BV27" s="516">
        <v>33200</v>
      </c>
      <c r="BW27" s="517"/>
      <c r="BX27" s="517"/>
      <c r="BY27" s="517"/>
      <c r="BZ27" s="517"/>
      <c r="CA27" s="517"/>
      <c r="CB27" s="517"/>
      <c r="CC27" s="518"/>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8" customHeight="1" x14ac:dyDescent="0.2">
      <c r="A28" s="163"/>
      <c r="B28" s="565"/>
      <c r="C28" s="541"/>
      <c r="D28" s="542"/>
      <c r="E28" s="444" t="s">
        <v>174</v>
      </c>
      <c r="F28" s="424"/>
      <c r="G28" s="424"/>
      <c r="H28" s="424"/>
      <c r="I28" s="424"/>
      <c r="J28" s="424"/>
      <c r="K28" s="425"/>
      <c r="L28" s="445">
        <v>1</v>
      </c>
      <c r="M28" s="446"/>
      <c r="N28" s="446"/>
      <c r="O28" s="446"/>
      <c r="P28" s="488"/>
      <c r="Q28" s="445">
        <v>2200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955000</v>
      </c>
      <c r="BO28" s="358"/>
      <c r="BP28" s="358"/>
      <c r="BQ28" s="358"/>
      <c r="BR28" s="358"/>
      <c r="BS28" s="358"/>
      <c r="BT28" s="358"/>
      <c r="BU28" s="359"/>
      <c r="BV28" s="357">
        <v>855000</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8" customHeight="1" x14ac:dyDescent="0.2">
      <c r="A29" s="163"/>
      <c r="B29" s="565"/>
      <c r="C29" s="541"/>
      <c r="D29" s="542"/>
      <c r="E29" s="444" t="s">
        <v>177</v>
      </c>
      <c r="F29" s="424"/>
      <c r="G29" s="424"/>
      <c r="H29" s="424"/>
      <c r="I29" s="424"/>
      <c r="J29" s="424"/>
      <c r="K29" s="425"/>
      <c r="L29" s="445">
        <v>5</v>
      </c>
      <c r="M29" s="446"/>
      <c r="N29" s="446"/>
      <c r="O29" s="446"/>
      <c r="P29" s="488"/>
      <c r="Q29" s="445">
        <v>2000</v>
      </c>
      <c r="R29" s="446"/>
      <c r="S29" s="446"/>
      <c r="T29" s="446"/>
      <c r="U29" s="446"/>
      <c r="V29" s="488"/>
      <c r="W29" s="543"/>
      <c r="X29" s="544"/>
      <c r="Y29" s="545"/>
      <c r="Z29" s="444" t="s">
        <v>178</v>
      </c>
      <c r="AA29" s="424"/>
      <c r="AB29" s="424"/>
      <c r="AC29" s="424"/>
      <c r="AD29" s="424"/>
      <c r="AE29" s="424"/>
      <c r="AF29" s="424"/>
      <c r="AG29" s="425"/>
      <c r="AH29" s="445">
        <v>29</v>
      </c>
      <c r="AI29" s="446"/>
      <c r="AJ29" s="446"/>
      <c r="AK29" s="446"/>
      <c r="AL29" s="488"/>
      <c r="AM29" s="445">
        <v>83056</v>
      </c>
      <c r="AN29" s="446"/>
      <c r="AO29" s="446"/>
      <c r="AP29" s="446"/>
      <c r="AQ29" s="446"/>
      <c r="AR29" s="488"/>
      <c r="AS29" s="445">
        <v>2864</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10628</v>
      </c>
      <c r="BO29" s="395"/>
      <c r="BP29" s="395"/>
      <c r="BQ29" s="395"/>
      <c r="BR29" s="395"/>
      <c r="BS29" s="395"/>
      <c r="BT29" s="395"/>
      <c r="BU29" s="396"/>
      <c r="BV29" s="394">
        <v>10628</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8"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4">
        <v>91.5</v>
      </c>
      <c r="AI30" s="525"/>
      <c r="AJ30" s="525"/>
      <c r="AK30" s="525"/>
      <c r="AL30" s="525"/>
      <c r="AM30" s="525"/>
      <c r="AN30" s="525"/>
      <c r="AO30" s="525"/>
      <c r="AP30" s="525"/>
      <c r="AQ30" s="525"/>
      <c r="AR30" s="525"/>
      <c r="AS30" s="525"/>
      <c r="AT30" s="525"/>
      <c r="AU30" s="525"/>
      <c r="AV30" s="525"/>
      <c r="AW30" s="525"/>
      <c r="AX30" s="527"/>
      <c r="AY30" s="554"/>
      <c r="AZ30" s="555"/>
      <c r="BA30" s="555"/>
      <c r="BB30" s="556"/>
      <c r="BC30" s="513" t="s">
        <v>48</v>
      </c>
      <c r="BD30" s="514"/>
      <c r="BE30" s="514"/>
      <c r="BF30" s="514"/>
      <c r="BG30" s="514"/>
      <c r="BH30" s="514"/>
      <c r="BI30" s="514"/>
      <c r="BJ30" s="514"/>
      <c r="BK30" s="514"/>
      <c r="BL30" s="514"/>
      <c r="BM30" s="515"/>
      <c r="BN30" s="516">
        <v>59518</v>
      </c>
      <c r="BO30" s="517"/>
      <c r="BP30" s="517"/>
      <c r="BQ30" s="517"/>
      <c r="BR30" s="517"/>
      <c r="BS30" s="517"/>
      <c r="BT30" s="517"/>
      <c r="BU30" s="518"/>
      <c r="BV30" s="516">
        <v>60218</v>
      </c>
      <c r="BW30" s="517"/>
      <c r="BX30" s="517"/>
      <c r="BY30" s="517"/>
      <c r="BZ30" s="517"/>
      <c r="CA30" s="517"/>
      <c r="CB30" s="517"/>
      <c r="CC30" s="51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187</v>
      </c>
      <c r="D33" s="418"/>
      <c r="E33" s="383" t="s">
        <v>188</v>
      </c>
      <c r="F33" s="383"/>
      <c r="G33" s="383"/>
      <c r="H33" s="383"/>
      <c r="I33" s="383"/>
      <c r="J33" s="383"/>
      <c r="K33" s="383"/>
      <c r="L33" s="383"/>
      <c r="M33" s="383"/>
      <c r="N33" s="383"/>
      <c r="O33" s="383"/>
      <c r="P33" s="383"/>
      <c r="Q33" s="383"/>
      <c r="R33" s="383"/>
      <c r="S33" s="383"/>
      <c r="T33" s="188"/>
      <c r="U33" s="418" t="s">
        <v>187</v>
      </c>
      <c r="V33" s="418"/>
      <c r="W33" s="383" t="s">
        <v>188</v>
      </c>
      <c r="X33" s="383"/>
      <c r="Y33" s="383"/>
      <c r="Z33" s="383"/>
      <c r="AA33" s="383"/>
      <c r="AB33" s="383"/>
      <c r="AC33" s="383"/>
      <c r="AD33" s="383"/>
      <c r="AE33" s="383"/>
      <c r="AF33" s="383"/>
      <c r="AG33" s="383"/>
      <c r="AH33" s="383"/>
      <c r="AI33" s="383"/>
      <c r="AJ33" s="383"/>
      <c r="AK33" s="383"/>
      <c r="AL33" s="188"/>
      <c r="AM33" s="418" t="s">
        <v>187</v>
      </c>
      <c r="AN33" s="418"/>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418" t="s">
        <v>189</v>
      </c>
      <c r="BX33" s="418"/>
      <c r="BY33" s="383" t="s">
        <v>191</v>
      </c>
      <c r="BZ33" s="383"/>
      <c r="CA33" s="383"/>
      <c r="CB33" s="383"/>
      <c r="CC33" s="383"/>
      <c r="CD33" s="383"/>
      <c r="CE33" s="383"/>
      <c r="CF33" s="383"/>
      <c r="CG33" s="383"/>
      <c r="CH33" s="383"/>
      <c r="CI33" s="383"/>
      <c r="CJ33" s="383"/>
      <c r="CK33" s="383"/>
      <c r="CL33" s="383"/>
      <c r="CM33" s="383"/>
      <c r="CN33" s="188"/>
      <c r="CO33" s="418" t="s">
        <v>187</v>
      </c>
      <c r="CP33" s="418"/>
      <c r="CQ33" s="383" t="s">
        <v>192</v>
      </c>
      <c r="CR33" s="383"/>
      <c r="CS33" s="383"/>
      <c r="CT33" s="383"/>
      <c r="CU33" s="383"/>
      <c r="CV33" s="383"/>
      <c r="CW33" s="383"/>
      <c r="CX33" s="383"/>
      <c r="CY33" s="383"/>
      <c r="CZ33" s="383"/>
      <c r="DA33" s="383"/>
      <c r="DB33" s="383"/>
      <c r="DC33" s="383"/>
      <c r="DD33" s="383"/>
      <c r="DE33" s="383"/>
      <c r="DF33" s="188"/>
      <c r="DG33" s="583" t="s">
        <v>193</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IF('各会計、関係団体の財政状況及び健全化判断比率'!B30="","",'各会計、関係団体の財政状況及び健全化判断比率'!B30)</f>
        <v>簡易水道事業</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6</v>
      </c>
      <c r="BX34" s="584"/>
      <c r="BY34" s="585" t="str">
        <f>IF('各会計、関係団体の財政状況及び健全化判断比率'!B68="","",'各会計、関係団体の財政状況及び健全化判断比率'!B68)</f>
        <v>富山地区広域圏事務組合</v>
      </c>
      <c r="BZ34" s="585"/>
      <c r="CA34" s="585"/>
      <c r="CB34" s="585"/>
      <c r="CC34" s="585"/>
      <c r="CD34" s="585"/>
      <c r="CE34" s="585"/>
      <c r="CF34" s="585"/>
      <c r="CG34" s="585"/>
      <c r="CH34" s="585"/>
      <c r="CI34" s="585"/>
      <c r="CJ34" s="585"/>
      <c r="CK34" s="585"/>
      <c r="CL34" s="585"/>
      <c r="CM34" s="585"/>
      <c r="CN34" s="163"/>
      <c r="CO34" s="584">
        <f>IF(CQ34="","",MAX(C34:D43,U34:V43,AM34:AN43,BE34:BF43,BW34:BX43)+1)</f>
        <v>16</v>
      </c>
      <c r="CP34" s="584"/>
      <c r="CQ34" s="585" t="str">
        <f>IF('各会計、関係団体の財政状況及び健全化判断比率'!BS7="","",'各会計、関係団体の財政状況及び健全化判断比率'!BS7)</f>
        <v>-</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土地取得事業特別会計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後期高齢者医療事業</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7</v>
      </c>
      <c r="BX35" s="584"/>
      <c r="BY35" s="585" t="str">
        <f>IF('各会計、関係団体の財政状況及び健全化判断比率'!B69="","",'各会計、関係団体の財政状況及び健全化判断比率'!B69)</f>
        <v>富山県市町村管理組合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t="str">
        <f t="shared" ref="U36:U43" si="4">IF(W36="","",U35+1)</f>
        <v/>
      </c>
      <c r="V36" s="584"/>
      <c r="W36" s="585"/>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8</v>
      </c>
      <c r="BX36" s="584"/>
      <c r="BY36" s="585" t="str">
        <f>IF('各会計、関係団体の財政状況及び健全化判断比率'!B70="","",'各会計、関係団体の財政状況及び健全化判断比率'!B70)</f>
        <v>富山県市町村総合事務組合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9</v>
      </c>
      <c r="BX37" s="584"/>
      <c r="BY37" s="585" t="str">
        <f>IF('各会計、関係団体の財政状況及び健全化判断比率'!B71="","",'各会計、関係団体の財政状況及び健全化判断比率'!B71)</f>
        <v>富山県後期高齢者医療広域連合（一般会計）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10</v>
      </c>
      <c r="BX38" s="584"/>
      <c r="BY38" s="585" t="str">
        <f>IF('各会計、関係団体の財政状況及び健全化判断比率'!B72="","",'各会計、関係団体の財政状況及び健全化判断比率'!B72)</f>
        <v>富山県後期高齢者医療広域連合（後期高齢者医療事業特別会計）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11</v>
      </c>
      <c r="BX39" s="584"/>
      <c r="BY39" s="585" t="str">
        <f>IF('各会計、関係団体の財政状況及び健全化判断比率'!B73="","",'各会計、関係団体の財政状況及び健全化判断比率'!B73)</f>
        <v>中新川広域行政事務組合（一般会計）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12</v>
      </c>
      <c r="BX40" s="584"/>
      <c r="BY40" s="585" t="str">
        <f>IF('各会計、関係団体の財政状況及び健全化判断比率'!B74="","",'各会計、関係団体の財政状況及び健全化判断比率'!B74)</f>
        <v>中新川広域行政事務組合（介護保険事業特別会計）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13</v>
      </c>
      <c r="BX41" s="584"/>
      <c r="BY41" s="585" t="str">
        <f>IF('各会計、関係団体の財政状況及び健全化判断比率'!B75="","",'各会計、関係団体の財政状況及び健全化判断比率'!B75)</f>
        <v>中新川広域行政事務組合（訪問看護事業特別会計）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14</v>
      </c>
      <c r="BX42" s="584"/>
      <c r="BY42" s="585" t="str">
        <f>IF('各会計、関係団体の財政状況及び健全化判断比率'!B76="","",'各会計、関係団体の財政状況及び健全化判断比率'!B76)</f>
        <v>中新川広域行政事務組合（公共下水道特別会計）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15</v>
      </c>
      <c r="BX43" s="584"/>
      <c r="BY43" s="585" t="str">
        <f>IF('各会計、関係団体の財政状況及び健全化判断比率'!B77="","",'各会計、関係団体の財政状況及び健全化判断比率'!B77)</f>
        <v>富山県東部消防組合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FplDcUnp391VQQuJ9lhZZBAu+F+6vz+qI/e4alMt/TZQm6Cu1eKW23AR7KSskHZlHeL+TFzpSqlvt0EGcfB2cg==" saltValue="202me9AOQYkE7h7MPd0J2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W1" workbookViewId="0">
      <selection activeCell="EL1" sqref="EL1"/>
    </sheetView>
  </sheetViews>
  <sheetFormatPr defaultColWidth="0" defaultRowHeight="11.3"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3"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3"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3" customHeight="1" x14ac:dyDescent="0.2">
      <c r="B5" s="596" t="s">
        <v>216</v>
      </c>
      <c r="C5" s="597"/>
      <c r="D5" s="597"/>
      <c r="E5" s="597"/>
      <c r="F5" s="597"/>
      <c r="G5" s="597"/>
      <c r="H5" s="597"/>
      <c r="I5" s="597"/>
      <c r="J5" s="597"/>
      <c r="K5" s="597"/>
      <c r="L5" s="597"/>
      <c r="M5" s="597"/>
      <c r="N5" s="597"/>
      <c r="O5" s="597"/>
      <c r="P5" s="597"/>
      <c r="Q5" s="598"/>
      <c r="R5" s="599">
        <v>396744</v>
      </c>
      <c r="S5" s="600"/>
      <c r="T5" s="600"/>
      <c r="U5" s="600"/>
      <c r="V5" s="600"/>
      <c r="W5" s="600"/>
      <c r="X5" s="600"/>
      <c r="Y5" s="601"/>
      <c r="Z5" s="602">
        <v>17.3</v>
      </c>
      <c r="AA5" s="602"/>
      <c r="AB5" s="602"/>
      <c r="AC5" s="602"/>
      <c r="AD5" s="603">
        <v>396744</v>
      </c>
      <c r="AE5" s="603"/>
      <c r="AF5" s="603"/>
      <c r="AG5" s="603"/>
      <c r="AH5" s="603"/>
      <c r="AI5" s="603"/>
      <c r="AJ5" s="603"/>
      <c r="AK5" s="603"/>
      <c r="AL5" s="604">
        <v>26.6</v>
      </c>
      <c r="AM5" s="605"/>
      <c r="AN5" s="605"/>
      <c r="AO5" s="606"/>
      <c r="AP5" s="596" t="s">
        <v>217</v>
      </c>
      <c r="AQ5" s="597"/>
      <c r="AR5" s="597"/>
      <c r="AS5" s="597"/>
      <c r="AT5" s="597"/>
      <c r="AU5" s="597"/>
      <c r="AV5" s="597"/>
      <c r="AW5" s="597"/>
      <c r="AX5" s="597"/>
      <c r="AY5" s="597"/>
      <c r="AZ5" s="597"/>
      <c r="BA5" s="597"/>
      <c r="BB5" s="597"/>
      <c r="BC5" s="597"/>
      <c r="BD5" s="597"/>
      <c r="BE5" s="597"/>
      <c r="BF5" s="598"/>
      <c r="BG5" s="610">
        <v>396744</v>
      </c>
      <c r="BH5" s="611"/>
      <c r="BI5" s="611"/>
      <c r="BJ5" s="611"/>
      <c r="BK5" s="611"/>
      <c r="BL5" s="611"/>
      <c r="BM5" s="611"/>
      <c r="BN5" s="612"/>
      <c r="BO5" s="613">
        <v>100</v>
      </c>
      <c r="BP5" s="613"/>
      <c r="BQ5" s="613"/>
      <c r="BR5" s="613"/>
      <c r="BS5" s="614">
        <v>3257</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3" customHeight="1" x14ac:dyDescent="0.2">
      <c r="B6" s="607" t="s">
        <v>221</v>
      </c>
      <c r="C6" s="608"/>
      <c r="D6" s="608"/>
      <c r="E6" s="608"/>
      <c r="F6" s="608"/>
      <c r="G6" s="608"/>
      <c r="H6" s="608"/>
      <c r="I6" s="608"/>
      <c r="J6" s="608"/>
      <c r="K6" s="608"/>
      <c r="L6" s="608"/>
      <c r="M6" s="608"/>
      <c r="N6" s="608"/>
      <c r="O6" s="608"/>
      <c r="P6" s="608"/>
      <c r="Q6" s="609"/>
      <c r="R6" s="610">
        <v>10641</v>
      </c>
      <c r="S6" s="611"/>
      <c r="T6" s="611"/>
      <c r="U6" s="611"/>
      <c r="V6" s="611"/>
      <c r="W6" s="611"/>
      <c r="X6" s="611"/>
      <c r="Y6" s="612"/>
      <c r="Z6" s="613">
        <v>0.5</v>
      </c>
      <c r="AA6" s="613"/>
      <c r="AB6" s="613"/>
      <c r="AC6" s="613"/>
      <c r="AD6" s="614">
        <v>10641</v>
      </c>
      <c r="AE6" s="614"/>
      <c r="AF6" s="614"/>
      <c r="AG6" s="614"/>
      <c r="AH6" s="614"/>
      <c r="AI6" s="614"/>
      <c r="AJ6" s="614"/>
      <c r="AK6" s="614"/>
      <c r="AL6" s="615">
        <v>0.7</v>
      </c>
      <c r="AM6" s="616"/>
      <c r="AN6" s="616"/>
      <c r="AO6" s="617"/>
      <c r="AP6" s="607" t="s">
        <v>222</v>
      </c>
      <c r="AQ6" s="608"/>
      <c r="AR6" s="608"/>
      <c r="AS6" s="608"/>
      <c r="AT6" s="608"/>
      <c r="AU6" s="608"/>
      <c r="AV6" s="608"/>
      <c r="AW6" s="608"/>
      <c r="AX6" s="608"/>
      <c r="AY6" s="608"/>
      <c r="AZ6" s="608"/>
      <c r="BA6" s="608"/>
      <c r="BB6" s="608"/>
      <c r="BC6" s="608"/>
      <c r="BD6" s="608"/>
      <c r="BE6" s="608"/>
      <c r="BF6" s="609"/>
      <c r="BG6" s="610">
        <v>396744</v>
      </c>
      <c r="BH6" s="611"/>
      <c r="BI6" s="611"/>
      <c r="BJ6" s="611"/>
      <c r="BK6" s="611"/>
      <c r="BL6" s="611"/>
      <c r="BM6" s="611"/>
      <c r="BN6" s="612"/>
      <c r="BO6" s="613">
        <v>100</v>
      </c>
      <c r="BP6" s="613"/>
      <c r="BQ6" s="613"/>
      <c r="BR6" s="613"/>
      <c r="BS6" s="614">
        <v>3257</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34940</v>
      </c>
      <c r="CS6" s="611"/>
      <c r="CT6" s="611"/>
      <c r="CU6" s="611"/>
      <c r="CV6" s="611"/>
      <c r="CW6" s="611"/>
      <c r="CX6" s="611"/>
      <c r="CY6" s="612"/>
      <c r="CZ6" s="604">
        <v>1.7</v>
      </c>
      <c r="DA6" s="605"/>
      <c r="DB6" s="605"/>
      <c r="DC6" s="621"/>
      <c r="DD6" s="619" t="s">
        <v>122</v>
      </c>
      <c r="DE6" s="611"/>
      <c r="DF6" s="611"/>
      <c r="DG6" s="611"/>
      <c r="DH6" s="611"/>
      <c r="DI6" s="611"/>
      <c r="DJ6" s="611"/>
      <c r="DK6" s="611"/>
      <c r="DL6" s="611"/>
      <c r="DM6" s="611"/>
      <c r="DN6" s="611"/>
      <c r="DO6" s="611"/>
      <c r="DP6" s="612"/>
      <c r="DQ6" s="619">
        <v>34940</v>
      </c>
      <c r="DR6" s="611"/>
      <c r="DS6" s="611"/>
      <c r="DT6" s="611"/>
      <c r="DU6" s="611"/>
      <c r="DV6" s="611"/>
      <c r="DW6" s="611"/>
      <c r="DX6" s="611"/>
      <c r="DY6" s="611"/>
      <c r="DZ6" s="611"/>
      <c r="EA6" s="611"/>
      <c r="EB6" s="611"/>
      <c r="EC6" s="620"/>
    </row>
    <row r="7" spans="2:143" ht="11.3" customHeight="1" x14ac:dyDescent="0.2">
      <c r="B7" s="607" t="s">
        <v>224</v>
      </c>
      <c r="C7" s="608"/>
      <c r="D7" s="608"/>
      <c r="E7" s="608"/>
      <c r="F7" s="608"/>
      <c r="G7" s="608"/>
      <c r="H7" s="608"/>
      <c r="I7" s="608"/>
      <c r="J7" s="608"/>
      <c r="K7" s="608"/>
      <c r="L7" s="608"/>
      <c r="M7" s="608"/>
      <c r="N7" s="608"/>
      <c r="O7" s="608"/>
      <c r="P7" s="608"/>
      <c r="Q7" s="609"/>
      <c r="R7" s="610">
        <v>290</v>
      </c>
      <c r="S7" s="611"/>
      <c r="T7" s="611"/>
      <c r="U7" s="611"/>
      <c r="V7" s="611"/>
      <c r="W7" s="611"/>
      <c r="X7" s="611"/>
      <c r="Y7" s="612"/>
      <c r="Z7" s="613">
        <v>0</v>
      </c>
      <c r="AA7" s="613"/>
      <c r="AB7" s="613"/>
      <c r="AC7" s="613"/>
      <c r="AD7" s="614">
        <v>290</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201036</v>
      </c>
      <c r="BH7" s="611"/>
      <c r="BI7" s="611"/>
      <c r="BJ7" s="611"/>
      <c r="BK7" s="611"/>
      <c r="BL7" s="611"/>
      <c r="BM7" s="611"/>
      <c r="BN7" s="612"/>
      <c r="BO7" s="613">
        <v>50.7</v>
      </c>
      <c r="BP7" s="613"/>
      <c r="BQ7" s="613"/>
      <c r="BR7" s="613"/>
      <c r="BS7" s="614">
        <v>3257</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446925</v>
      </c>
      <c r="CS7" s="611"/>
      <c r="CT7" s="611"/>
      <c r="CU7" s="611"/>
      <c r="CV7" s="611"/>
      <c r="CW7" s="611"/>
      <c r="CX7" s="611"/>
      <c r="CY7" s="612"/>
      <c r="CZ7" s="613">
        <v>21.4</v>
      </c>
      <c r="DA7" s="613"/>
      <c r="DB7" s="613"/>
      <c r="DC7" s="613"/>
      <c r="DD7" s="619">
        <v>1400</v>
      </c>
      <c r="DE7" s="611"/>
      <c r="DF7" s="611"/>
      <c r="DG7" s="611"/>
      <c r="DH7" s="611"/>
      <c r="DI7" s="611"/>
      <c r="DJ7" s="611"/>
      <c r="DK7" s="611"/>
      <c r="DL7" s="611"/>
      <c r="DM7" s="611"/>
      <c r="DN7" s="611"/>
      <c r="DO7" s="611"/>
      <c r="DP7" s="612"/>
      <c r="DQ7" s="619">
        <v>379308</v>
      </c>
      <c r="DR7" s="611"/>
      <c r="DS7" s="611"/>
      <c r="DT7" s="611"/>
      <c r="DU7" s="611"/>
      <c r="DV7" s="611"/>
      <c r="DW7" s="611"/>
      <c r="DX7" s="611"/>
      <c r="DY7" s="611"/>
      <c r="DZ7" s="611"/>
      <c r="EA7" s="611"/>
      <c r="EB7" s="611"/>
      <c r="EC7" s="620"/>
    </row>
    <row r="8" spans="2:143" ht="11.3" customHeight="1" x14ac:dyDescent="0.2">
      <c r="B8" s="607" t="s">
        <v>227</v>
      </c>
      <c r="C8" s="608"/>
      <c r="D8" s="608"/>
      <c r="E8" s="608"/>
      <c r="F8" s="608"/>
      <c r="G8" s="608"/>
      <c r="H8" s="608"/>
      <c r="I8" s="608"/>
      <c r="J8" s="608"/>
      <c r="K8" s="608"/>
      <c r="L8" s="608"/>
      <c r="M8" s="608"/>
      <c r="N8" s="608"/>
      <c r="O8" s="608"/>
      <c r="P8" s="608"/>
      <c r="Q8" s="609"/>
      <c r="R8" s="610">
        <v>5126</v>
      </c>
      <c r="S8" s="611"/>
      <c r="T8" s="611"/>
      <c r="U8" s="611"/>
      <c r="V8" s="611"/>
      <c r="W8" s="611"/>
      <c r="X8" s="611"/>
      <c r="Y8" s="612"/>
      <c r="Z8" s="613">
        <v>0.2</v>
      </c>
      <c r="AA8" s="613"/>
      <c r="AB8" s="613"/>
      <c r="AC8" s="613"/>
      <c r="AD8" s="614">
        <v>5126</v>
      </c>
      <c r="AE8" s="614"/>
      <c r="AF8" s="614"/>
      <c r="AG8" s="614"/>
      <c r="AH8" s="614"/>
      <c r="AI8" s="614"/>
      <c r="AJ8" s="614"/>
      <c r="AK8" s="614"/>
      <c r="AL8" s="615">
        <v>0.3</v>
      </c>
      <c r="AM8" s="616"/>
      <c r="AN8" s="616"/>
      <c r="AO8" s="617"/>
      <c r="AP8" s="607" t="s">
        <v>228</v>
      </c>
      <c r="AQ8" s="608"/>
      <c r="AR8" s="608"/>
      <c r="AS8" s="608"/>
      <c r="AT8" s="608"/>
      <c r="AU8" s="608"/>
      <c r="AV8" s="608"/>
      <c r="AW8" s="608"/>
      <c r="AX8" s="608"/>
      <c r="AY8" s="608"/>
      <c r="AZ8" s="608"/>
      <c r="BA8" s="608"/>
      <c r="BB8" s="608"/>
      <c r="BC8" s="608"/>
      <c r="BD8" s="608"/>
      <c r="BE8" s="608"/>
      <c r="BF8" s="609"/>
      <c r="BG8" s="610">
        <v>5716</v>
      </c>
      <c r="BH8" s="611"/>
      <c r="BI8" s="611"/>
      <c r="BJ8" s="611"/>
      <c r="BK8" s="611"/>
      <c r="BL8" s="611"/>
      <c r="BM8" s="611"/>
      <c r="BN8" s="612"/>
      <c r="BO8" s="613">
        <v>1.4</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712638</v>
      </c>
      <c r="CS8" s="611"/>
      <c r="CT8" s="611"/>
      <c r="CU8" s="611"/>
      <c r="CV8" s="611"/>
      <c r="CW8" s="611"/>
      <c r="CX8" s="611"/>
      <c r="CY8" s="612"/>
      <c r="CZ8" s="613">
        <v>34.1</v>
      </c>
      <c r="DA8" s="613"/>
      <c r="DB8" s="613"/>
      <c r="DC8" s="613"/>
      <c r="DD8" s="619">
        <v>231</v>
      </c>
      <c r="DE8" s="611"/>
      <c r="DF8" s="611"/>
      <c r="DG8" s="611"/>
      <c r="DH8" s="611"/>
      <c r="DI8" s="611"/>
      <c r="DJ8" s="611"/>
      <c r="DK8" s="611"/>
      <c r="DL8" s="611"/>
      <c r="DM8" s="611"/>
      <c r="DN8" s="611"/>
      <c r="DO8" s="611"/>
      <c r="DP8" s="612"/>
      <c r="DQ8" s="619">
        <v>348545</v>
      </c>
      <c r="DR8" s="611"/>
      <c r="DS8" s="611"/>
      <c r="DT8" s="611"/>
      <c r="DU8" s="611"/>
      <c r="DV8" s="611"/>
      <c r="DW8" s="611"/>
      <c r="DX8" s="611"/>
      <c r="DY8" s="611"/>
      <c r="DZ8" s="611"/>
      <c r="EA8" s="611"/>
      <c r="EB8" s="611"/>
      <c r="EC8" s="620"/>
    </row>
    <row r="9" spans="2:143" ht="11.3" customHeight="1" x14ac:dyDescent="0.2">
      <c r="B9" s="607" t="s">
        <v>230</v>
      </c>
      <c r="C9" s="608"/>
      <c r="D9" s="608"/>
      <c r="E9" s="608"/>
      <c r="F9" s="608"/>
      <c r="G9" s="608"/>
      <c r="H9" s="608"/>
      <c r="I9" s="608"/>
      <c r="J9" s="608"/>
      <c r="K9" s="608"/>
      <c r="L9" s="608"/>
      <c r="M9" s="608"/>
      <c r="N9" s="608"/>
      <c r="O9" s="608"/>
      <c r="P9" s="608"/>
      <c r="Q9" s="609"/>
      <c r="R9" s="610">
        <v>6618</v>
      </c>
      <c r="S9" s="611"/>
      <c r="T9" s="611"/>
      <c r="U9" s="611"/>
      <c r="V9" s="611"/>
      <c r="W9" s="611"/>
      <c r="X9" s="611"/>
      <c r="Y9" s="612"/>
      <c r="Z9" s="613">
        <v>0.3</v>
      </c>
      <c r="AA9" s="613"/>
      <c r="AB9" s="613"/>
      <c r="AC9" s="613"/>
      <c r="AD9" s="614">
        <v>6618</v>
      </c>
      <c r="AE9" s="614"/>
      <c r="AF9" s="614"/>
      <c r="AG9" s="614"/>
      <c r="AH9" s="614"/>
      <c r="AI9" s="614"/>
      <c r="AJ9" s="614"/>
      <c r="AK9" s="614"/>
      <c r="AL9" s="615">
        <v>0.4</v>
      </c>
      <c r="AM9" s="616"/>
      <c r="AN9" s="616"/>
      <c r="AO9" s="617"/>
      <c r="AP9" s="607" t="s">
        <v>231</v>
      </c>
      <c r="AQ9" s="608"/>
      <c r="AR9" s="608"/>
      <c r="AS9" s="608"/>
      <c r="AT9" s="608"/>
      <c r="AU9" s="608"/>
      <c r="AV9" s="608"/>
      <c r="AW9" s="608"/>
      <c r="AX9" s="608"/>
      <c r="AY9" s="608"/>
      <c r="AZ9" s="608"/>
      <c r="BA9" s="608"/>
      <c r="BB9" s="608"/>
      <c r="BC9" s="608"/>
      <c r="BD9" s="608"/>
      <c r="BE9" s="608"/>
      <c r="BF9" s="609"/>
      <c r="BG9" s="610">
        <v>183922</v>
      </c>
      <c r="BH9" s="611"/>
      <c r="BI9" s="611"/>
      <c r="BJ9" s="611"/>
      <c r="BK9" s="611"/>
      <c r="BL9" s="611"/>
      <c r="BM9" s="611"/>
      <c r="BN9" s="612"/>
      <c r="BO9" s="613">
        <v>46.4</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136486</v>
      </c>
      <c r="CS9" s="611"/>
      <c r="CT9" s="611"/>
      <c r="CU9" s="611"/>
      <c r="CV9" s="611"/>
      <c r="CW9" s="611"/>
      <c r="CX9" s="611"/>
      <c r="CY9" s="612"/>
      <c r="CZ9" s="613">
        <v>6.5</v>
      </c>
      <c r="DA9" s="613"/>
      <c r="DB9" s="613"/>
      <c r="DC9" s="613"/>
      <c r="DD9" s="619" t="s">
        <v>122</v>
      </c>
      <c r="DE9" s="611"/>
      <c r="DF9" s="611"/>
      <c r="DG9" s="611"/>
      <c r="DH9" s="611"/>
      <c r="DI9" s="611"/>
      <c r="DJ9" s="611"/>
      <c r="DK9" s="611"/>
      <c r="DL9" s="611"/>
      <c r="DM9" s="611"/>
      <c r="DN9" s="611"/>
      <c r="DO9" s="611"/>
      <c r="DP9" s="612"/>
      <c r="DQ9" s="619">
        <v>87110</v>
      </c>
      <c r="DR9" s="611"/>
      <c r="DS9" s="611"/>
      <c r="DT9" s="611"/>
      <c r="DU9" s="611"/>
      <c r="DV9" s="611"/>
      <c r="DW9" s="611"/>
      <c r="DX9" s="611"/>
      <c r="DY9" s="611"/>
      <c r="DZ9" s="611"/>
      <c r="EA9" s="611"/>
      <c r="EB9" s="611"/>
      <c r="EC9" s="620"/>
    </row>
    <row r="10" spans="2:143" ht="11.3"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6510</v>
      </c>
      <c r="BH10" s="611"/>
      <c r="BI10" s="611"/>
      <c r="BJ10" s="611"/>
      <c r="BK10" s="611"/>
      <c r="BL10" s="611"/>
      <c r="BM10" s="611"/>
      <c r="BN10" s="612"/>
      <c r="BO10" s="613">
        <v>1.6</v>
      </c>
      <c r="BP10" s="613"/>
      <c r="BQ10" s="613"/>
      <c r="BR10" s="613"/>
      <c r="BS10" s="614">
        <v>1860</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3" customHeight="1" x14ac:dyDescent="0.2">
      <c r="B11" s="607" t="s">
        <v>236</v>
      </c>
      <c r="C11" s="608"/>
      <c r="D11" s="608"/>
      <c r="E11" s="608"/>
      <c r="F11" s="608"/>
      <c r="G11" s="608"/>
      <c r="H11" s="608"/>
      <c r="I11" s="608"/>
      <c r="J11" s="608"/>
      <c r="K11" s="608"/>
      <c r="L11" s="608"/>
      <c r="M11" s="608"/>
      <c r="N11" s="608"/>
      <c r="O11" s="608"/>
      <c r="P11" s="608"/>
      <c r="Q11" s="609"/>
      <c r="R11" s="610">
        <v>76044</v>
      </c>
      <c r="S11" s="611"/>
      <c r="T11" s="611"/>
      <c r="U11" s="611"/>
      <c r="V11" s="611"/>
      <c r="W11" s="611"/>
      <c r="X11" s="611"/>
      <c r="Y11" s="612"/>
      <c r="Z11" s="615">
        <v>3.3</v>
      </c>
      <c r="AA11" s="616"/>
      <c r="AB11" s="616"/>
      <c r="AC11" s="622"/>
      <c r="AD11" s="619">
        <v>76044</v>
      </c>
      <c r="AE11" s="611"/>
      <c r="AF11" s="611"/>
      <c r="AG11" s="611"/>
      <c r="AH11" s="611"/>
      <c r="AI11" s="611"/>
      <c r="AJ11" s="611"/>
      <c r="AK11" s="612"/>
      <c r="AL11" s="615">
        <v>5.0999999999999996</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4888</v>
      </c>
      <c r="BH11" s="611"/>
      <c r="BI11" s="611"/>
      <c r="BJ11" s="611"/>
      <c r="BK11" s="611"/>
      <c r="BL11" s="611"/>
      <c r="BM11" s="611"/>
      <c r="BN11" s="612"/>
      <c r="BO11" s="613">
        <v>1.2</v>
      </c>
      <c r="BP11" s="613"/>
      <c r="BQ11" s="613"/>
      <c r="BR11" s="613"/>
      <c r="BS11" s="614">
        <v>1397</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77137</v>
      </c>
      <c r="CS11" s="611"/>
      <c r="CT11" s="611"/>
      <c r="CU11" s="611"/>
      <c r="CV11" s="611"/>
      <c r="CW11" s="611"/>
      <c r="CX11" s="611"/>
      <c r="CY11" s="612"/>
      <c r="CZ11" s="613">
        <v>3.7</v>
      </c>
      <c r="DA11" s="613"/>
      <c r="DB11" s="613"/>
      <c r="DC11" s="613"/>
      <c r="DD11" s="619">
        <v>35266</v>
      </c>
      <c r="DE11" s="611"/>
      <c r="DF11" s="611"/>
      <c r="DG11" s="611"/>
      <c r="DH11" s="611"/>
      <c r="DI11" s="611"/>
      <c r="DJ11" s="611"/>
      <c r="DK11" s="611"/>
      <c r="DL11" s="611"/>
      <c r="DM11" s="611"/>
      <c r="DN11" s="611"/>
      <c r="DO11" s="611"/>
      <c r="DP11" s="612"/>
      <c r="DQ11" s="619">
        <v>31069</v>
      </c>
      <c r="DR11" s="611"/>
      <c r="DS11" s="611"/>
      <c r="DT11" s="611"/>
      <c r="DU11" s="611"/>
      <c r="DV11" s="611"/>
      <c r="DW11" s="611"/>
      <c r="DX11" s="611"/>
      <c r="DY11" s="611"/>
      <c r="DZ11" s="611"/>
      <c r="EA11" s="611"/>
      <c r="EB11" s="611"/>
      <c r="EC11" s="620"/>
    </row>
    <row r="12" spans="2:143" ht="11.3" customHeight="1" x14ac:dyDescent="0.2">
      <c r="B12" s="607" t="s">
        <v>239</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169982</v>
      </c>
      <c r="BH12" s="611"/>
      <c r="BI12" s="611"/>
      <c r="BJ12" s="611"/>
      <c r="BK12" s="611"/>
      <c r="BL12" s="611"/>
      <c r="BM12" s="611"/>
      <c r="BN12" s="612"/>
      <c r="BO12" s="613">
        <v>42.8</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2483</v>
      </c>
      <c r="CS12" s="611"/>
      <c r="CT12" s="611"/>
      <c r="CU12" s="611"/>
      <c r="CV12" s="611"/>
      <c r="CW12" s="611"/>
      <c r="CX12" s="611"/>
      <c r="CY12" s="612"/>
      <c r="CZ12" s="613">
        <v>0.1</v>
      </c>
      <c r="DA12" s="613"/>
      <c r="DB12" s="613"/>
      <c r="DC12" s="613"/>
      <c r="DD12" s="619" t="s">
        <v>122</v>
      </c>
      <c r="DE12" s="611"/>
      <c r="DF12" s="611"/>
      <c r="DG12" s="611"/>
      <c r="DH12" s="611"/>
      <c r="DI12" s="611"/>
      <c r="DJ12" s="611"/>
      <c r="DK12" s="611"/>
      <c r="DL12" s="611"/>
      <c r="DM12" s="611"/>
      <c r="DN12" s="611"/>
      <c r="DO12" s="611"/>
      <c r="DP12" s="612"/>
      <c r="DQ12" s="619">
        <v>2483</v>
      </c>
      <c r="DR12" s="611"/>
      <c r="DS12" s="611"/>
      <c r="DT12" s="611"/>
      <c r="DU12" s="611"/>
      <c r="DV12" s="611"/>
      <c r="DW12" s="611"/>
      <c r="DX12" s="611"/>
      <c r="DY12" s="611"/>
      <c r="DZ12" s="611"/>
      <c r="EA12" s="611"/>
      <c r="EB12" s="611"/>
      <c r="EC12" s="620"/>
    </row>
    <row r="13" spans="2:143" ht="11.3"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169852</v>
      </c>
      <c r="BH13" s="611"/>
      <c r="BI13" s="611"/>
      <c r="BJ13" s="611"/>
      <c r="BK13" s="611"/>
      <c r="BL13" s="611"/>
      <c r="BM13" s="611"/>
      <c r="BN13" s="612"/>
      <c r="BO13" s="613">
        <v>42.8</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152674</v>
      </c>
      <c r="CS13" s="611"/>
      <c r="CT13" s="611"/>
      <c r="CU13" s="611"/>
      <c r="CV13" s="611"/>
      <c r="CW13" s="611"/>
      <c r="CX13" s="611"/>
      <c r="CY13" s="612"/>
      <c r="CZ13" s="613">
        <v>7.3</v>
      </c>
      <c r="DA13" s="613"/>
      <c r="DB13" s="613"/>
      <c r="DC13" s="613"/>
      <c r="DD13" s="619">
        <v>41351</v>
      </c>
      <c r="DE13" s="611"/>
      <c r="DF13" s="611"/>
      <c r="DG13" s="611"/>
      <c r="DH13" s="611"/>
      <c r="DI13" s="611"/>
      <c r="DJ13" s="611"/>
      <c r="DK13" s="611"/>
      <c r="DL13" s="611"/>
      <c r="DM13" s="611"/>
      <c r="DN13" s="611"/>
      <c r="DO13" s="611"/>
      <c r="DP13" s="612"/>
      <c r="DQ13" s="619">
        <v>122679</v>
      </c>
      <c r="DR13" s="611"/>
      <c r="DS13" s="611"/>
      <c r="DT13" s="611"/>
      <c r="DU13" s="611"/>
      <c r="DV13" s="611"/>
      <c r="DW13" s="611"/>
      <c r="DX13" s="611"/>
      <c r="DY13" s="611"/>
      <c r="DZ13" s="611"/>
      <c r="EA13" s="611"/>
      <c r="EB13" s="611"/>
      <c r="EC13" s="620"/>
    </row>
    <row r="14" spans="2:143" ht="11.3"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11116</v>
      </c>
      <c r="BH14" s="611"/>
      <c r="BI14" s="611"/>
      <c r="BJ14" s="611"/>
      <c r="BK14" s="611"/>
      <c r="BL14" s="611"/>
      <c r="BM14" s="611"/>
      <c r="BN14" s="612"/>
      <c r="BO14" s="613">
        <v>2.8</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64655</v>
      </c>
      <c r="CS14" s="611"/>
      <c r="CT14" s="611"/>
      <c r="CU14" s="611"/>
      <c r="CV14" s="611"/>
      <c r="CW14" s="611"/>
      <c r="CX14" s="611"/>
      <c r="CY14" s="612"/>
      <c r="CZ14" s="613">
        <v>3.1</v>
      </c>
      <c r="DA14" s="613"/>
      <c r="DB14" s="613"/>
      <c r="DC14" s="613"/>
      <c r="DD14" s="619" t="s">
        <v>122</v>
      </c>
      <c r="DE14" s="611"/>
      <c r="DF14" s="611"/>
      <c r="DG14" s="611"/>
      <c r="DH14" s="611"/>
      <c r="DI14" s="611"/>
      <c r="DJ14" s="611"/>
      <c r="DK14" s="611"/>
      <c r="DL14" s="611"/>
      <c r="DM14" s="611"/>
      <c r="DN14" s="611"/>
      <c r="DO14" s="611"/>
      <c r="DP14" s="612"/>
      <c r="DQ14" s="619">
        <v>64655</v>
      </c>
      <c r="DR14" s="611"/>
      <c r="DS14" s="611"/>
      <c r="DT14" s="611"/>
      <c r="DU14" s="611"/>
      <c r="DV14" s="611"/>
      <c r="DW14" s="611"/>
      <c r="DX14" s="611"/>
      <c r="DY14" s="611"/>
      <c r="DZ14" s="611"/>
      <c r="EA14" s="611"/>
      <c r="EB14" s="611"/>
      <c r="EC14" s="620"/>
    </row>
    <row r="15" spans="2:143" ht="11.3" customHeight="1" x14ac:dyDescent="0.2">
      <c r="B15" s="607" t="s">
        <v>248</v>
      </c>
      <c r="C15" s="608"/>
      <c r="D15" s="608"/>
      <c r="E15" s="608"/>
      <c r="F15" s="608"/>
      <c r="G15" s="608"/>
      <c r="H15" s="608"/>
      <c r="I15" s="608"/>
      <c r="J15" s="608"/>
      <c r="K15" s="608"/>
      <c r="L15" s="608"/>
      <c r="M15" s="608"/>
      <c r="N15" s="608"/>
      <c r="O15" s="608"/>
      <c r="P15" s="608"/>
      <c r="Q15" s="609"/>
      <c r="R15" s="610">
        <v>1377</v>
      </c>
      <c r="S15" s="611"/>
      <c r="T15" s="611"/>
      <c r="U15" s="611"/>
      <c r="V15" s="611"/>
      <c r="W15" s="611"/>
      <c r="X15" s="611"/>
      <c r="Y15" s="612"/>
      <c r="Z15" s="613">
        <v>0.1</v>
      </c>
      <c r="AA15" s="613"/>
      <c r="AB15" s="613"/>
      <c r="AC15" s="613"/>
      <c r="AD15" s="614">
        <v>1377</v>
      </c>
      <c r="AE15" s="614"/>
      <c r="AF15" s="614"/>
      <c r="AG15" s="614"/>
      <c r="AH15" s="614"/>
      <c r="AI15" s="614"/>
      <c r="AJ15" s="614"/>
      <c r="AK15" s="614"/>
      <c r="AL15" s="615">
        <v>0.1</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14610</v>
      </c>
      <c r="BH15" s="611"/>
      <c r="BI15" s="611"/>
      <c r="BJ15" s="611"/>
      <c r="BK15" s="611"/>
      <c r="BL15" s="611"/>
      <c r="BM15" s="611"/>
      <c r="BN15" s="612"/>
      <c r="BO15" s="613">
        <v>3.7</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290099</v>
      </c>
      <c r="CS15" s="611"/>
      <c r="CT15" s="611"/>
      <c r="CU15" s="611"/>
      <c r="CV15" s="611"/>
      <c r="CW15" s="611"/>
      <c r="CX15" s="611"/>
      <c r="CY15" s="612"/>
      <c r="CZ15" s="613">
        <v>13.9</v>
      </c>
      <c r="DA15" s="613"/>
      <c r="DB15" s="613"/>
      <c r="DC15" s="613"/>
      <c r="DD15" s="619">
        <v>12401</v>
      </c>
      <c r="DE15" s="611"/>
      <c r="DF15" s="611"/>
      <c r="DG15" s="611"/>
      <c r="DH15" s="611"/>
      <c r="DI15" s="611"/>
      <c r="DJ15" s="611"/>
      <c r="DK15" s="611"/>
      <c r="DL15" s="611"/>
      <c r="DM15" s="611"/>
      <c r="DN15" s="611"/>
      <c r="DO15" s="611"/>
      <c r="DP15" s="612"/>
      <c r="DQ15" s="619">
        <v>265228</v>
      </c>
      <c r="DR15" s="611"/>
      <c r="DS15" s="611"/>
      <c r="DT15" s="611"/>
      <c r="DU15" s="611"/>
      <c r="DV15" s="611"/>
      <c r="DW15" s="611"/>
      <c r="DX15" s="611"/>
      <c r="DY15" s="611"/>
      <c r="DZ15" s="611"/>
      <c r="EA15" s="611"/>
      <c r="EB15" s="611"/>
      <c r="EC15" s="620"/>
    </row>
    <row r="16" spans="2:143" ht="11.3" customHeight="1" x14ac:dyDescent="0.2">
      <c r="B16" s="607" t="s">
        <v>251</v>
      </c>
      <c r="C16" s="608"/>
      <c r="D16" s="608"/>
      <c r="E16" s="608"/>
      <c r="F16" s="608"/>
      <c r="G16" s="608"/>
      <c r="H16" s="608"/>
      <c r="I16" s="608"/>
      <c r="J16" s="608"/>
      <c r="K16" s="608"/>
      <c r="L16" s="608"/>
      <c r="M16" s="608"/>
      <c r="N16" s="608"/>
      <c r="O16" s="608"/>
      <c r="P16" s="608"/>
      <c r="Q16" s="609"/>
      <c r="R16" s="610">
        <v>5567</v>
      </c>
      <c r="S16" s="611"/>
      <c r="T16" s="611"/>
      <c r="U16" s="611"/>
      <c r="V16" s="611"/>
      <c r="W16" s="611"/>
      <c r="X16" s="611"/>
      <c r="Y16" s="612"/>
      <c r="Z16" s="613">
        <v>0.2</v>
      </c>
      <c r="AA16" s="613"/>
      <c r="AB16" s="613"/>
      <c r="AC16" s="613"/>
      <c r="AD16" s="614">
        <v>5567</v>
      </c>
      <c r="AE16" s="614"/>
      <c r="AF16" s="614"/>
      <c r="AG16" s="614"/>
      <c r="AH16" s="614"/>
      <c r="AI16" s="614"/>
      <c r="AJ16" s="614"/>
      <c r="AK16" s="614"/>
      <c r="AL16" s="615">
        <v>0.4</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3" customHeight="1" x14ac:dyDescent="0.2">
      <c r="B17" s="607" t="s">
        <v>254</v>
      </c>
      <c r="C17" s="608"/>
      <c r="D17" s="608"/>
      <c r="E17" s="608"/>
      <c r="F17" s="608"/>
      <c r="G17" s="608"/>
      <c r="H17" s="608"/>
      <c r="I17" s="608"/>
      <c r="J17" s="608"/>
      <c r="K17" s="608"/>
      <c r="L17" s="608"/>
      <c r="M17" s="608"/>
      <c r="N17" s="608"/>
      <c r="O17" s="608"/>
      <c r="P17" s="608"/>
      <c r="Q17" s="609"/>
      <c r="R17" s="610">
        <v>23779</v>
      </c>
      <c r="S17" s="611"/>
      <c r="T17" s="611"/>
      <c r="U17" s="611"/>
      <c r="V17" s="611"/>
      <c r="W17" s="611"/>
      <c r="X17" s="611"/>
      <c r="Y17" s="612"/>
      <c r="Z17" s="613">
        <v>1</v>
      </c>
      <c r="AA17" s="613"/>
      <c r="AB17" s="613"/>
      <c r="AC17" s="613"/>
      <c r="AD17" s="614">
        <v>23779</v>
      </c>
      <c r="AE17" s="614"/>
      <c r="AF17" s="614"/>
      <c r="AG17" s="614"/>
      <c r="AH17" s="614"/>
      <c r="AI17" s="614"/>
      <c r="AJ17" s="614"/>
      <c r="AK17" s="614"/>
      <c r="AL17" s="615">
        <v>1.6</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171575</v>
      </c>
      <c r="CS17" s="611"/>
      <c r="CT17" s="611"/>
      <c r="CU17" s="611"/>
      <c r="CV17" s="611"/>
      <c r="CW17" s="611"/>
      <c r="CX17" s="611"/>
      <c r="CY17" s="612"/>
      <c r="CZ17" s="613">
        <v>8.1999999999999993</v>
      </c>
      <c r="DA17" s="613"/>
      <c r="DB17" s="613"/>
      <c r="DC17" s="613"/>
      <c r="DD17" s="619" t="s">
        <v>122</v>
      </c>
      <c r="DE17" s="611"/>
      <c r="DF17" s="611"/>
      <c r="DG17" s="611"/>
      <c r="DH17" s="611"/>
      <c r="DI17" s="611"/>
      <c r="DJ17" s="611"/>
      <c r="DK17" s="611"/>
      <c r="DL17" s="611"/>
      <c r="DM17" s="611"/>
      <c r="DN17" s="611"/>
      <c r="DO17" s="611"/>
      <c r="DP17" s="612"/>
      <c r="DQ17" s="619">
        <v>167395</v>
      </c>
      <c r="DR17" s="611"/>
      <c r="DS17" s="611"/>
      <c r="DT17" s="611"/>
      <c r="DU17" s="611"/>
      <c r="DV17" s="611"/>
      <c r="DW17" s="611"/>
      <c r="DX17" s="611"/>
      <c r="DY17" s="611"/>
      <c r="DZ17" s="611"/>
      <c r="EA17" s="611"/>
      <c r="EB17" s="611"/>
      <c r="EC17" s="620"/>
    </row>
    <row r="18" spans="2:133" ht="11.3" customHeight="1" x14ac:dyDescent="0.2">
      <c r="B18" s="607" t="s">
        <v>257</v>
      </c>
      <c r="C18" s="608"/>
      <c r="D18" s="608"/>
      <c r="E18" s="608"/>
      <c r="F18" s="608"/>
      <c r="G18" s="608"/>
      <c r="H18" s="608"/>
      <c r="I18" s="608"/>
      <c r="J18" s="608"/>
      <c r="K18" s="608"/>
      <c r="L18" s="608"/>
      <c r="M18" s="608"/>
      <c r="N18" s="608"/>
      <c r="O18" s="608"/>
      <c r="P18" s="608"/>
      <c r="Q18" s="609"/>
      <c r="R18" s="610">
        <v>5639</v>
      </c>
      <c r="S18" s="611"/>
      <c r="T18" s="611"/>
      <c r="U18" s="611"/>
      <c r="V18" s="611"/>
      <c r="W18" s="611"/>
      <c r="X18" s="611"/>
      <c r="Y18" s="612"/>
      <c r="Z18" s="613">
        <v>0.2</v>
      </c>
      <c r="AA18" s="613"/>
      <c r="AB18" s="613"/>
      <c r="AC18" s="613"/>
      <c r="AD18" s="614">
        <v>5639</v>
      </c>
      <c r="AE18" s="614"/>
      <c r="AF18" s="614"/>
      <c r="AG18" s="614"/>
      <c r="AH18" s="614"/>
      <c r="AI18" s="614"/>
      <c r="AJ18" s="614"/>
      <c r="AK18" s="614"/>
      <c r="AL18" s="615">
        <v>0.4</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3" customHeight="1" x14ac:dyDescent="0.2">
      <c r="B19" s="607" t="s">
        <v>260</v>
      </c>
      <c r="C19" s="608"/>
      <c r="D19" s="608"/>
      <c r="E19" s="608"/>
      <c r="F19" s="608"/>
      <c r="G19" s="608"/>
      <c r="H19" s="608"/>
      <c r="I19" s="608"/>
      <c r="J19" s="608"/>
      <c r="K19" s="608"/>
      <c r="L19" s="608"/>
      <c r="M19" s="608"/>
      <c r="N19" s="608"/>
      <c r="O19" s="608"/>
      <c r="P19" s="608"/>
      <c r="Q19" s="609"/>
      <c r="R19" s="610">
        <v>17459</v>
      </c>
      <c r="S19" s="611"/>
      <c r="T19" s="611"/>
      <c r="U19" s="611"/>
      <c r="V19" s="611"/>
      <c r="W19" s="611"/>
      <c r="X19" s="611"/>
      <c r="Y19" s="612"/>
      <c r="Z19" s="613">
        <v>0.8</v>
      </c>
      <c r="AA19" s="613"/>
      <c r="AB19" s="613"/>
      <c r="AC19" s="613"/>
      <c r="AD19" s="614">
        <v>17459</v>
      </c>
      <c r="AE19" s="614"/>
      <c r="AF19" s="614"/>
      <c r="AG19" s="614"/>
      <c r="AH19" s="614"/>
      <c r="AI19" s="614"/>
      <c r="AJ19" s="614"/>
      <c r="AK19" s="614"/>
      <c r="AL19" s="615">
        <v>1.2</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t="s">
        <v>122</v>
      </c>
      <c r="BH19" s="611"/>
      <c r="BI19" s="611"/>
      <c r="BJ19" s="611"/>
      <c r="BK19" s="611"/>
      <c r="BL19" s="611"/>
      <c r="BM19" s="611"/>
      <c r="BN19" s="612"/>
      <c r="BO19" s="613" t="s">
        <v>122</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3" customHeight="1" x14ac:dyDescent="0.2">
      <c r="B20" s="623" t="s">
        <v>263</v>
      </c>
      <c r="C20" s="624"/>
      <c r="D20" s="624"/>
      <c r="E20" s="624"/>
      <c r="F20" s="624"/>
      <c r="G20" s="624"/>
      <c r="H20" s="624"/>
      <c r="I20" s="624"/>
      <c r="J20" s="624"/>
      <c r="K20" s="624"/>
      <c r="L20" s="624"/>
      <c r="M20" s="624"/>
      <c r="N20" s="624"/>
      <c r="O20" s="624"/>
      <c r="P20" s="624"/>
      <c r="Q20" s="625"/>
      <c r="R20" s="610">
        <v>681</v>
      </c>
      <c r="S20" s="611"/>
      <c r="T20" s="611"/>
      <c r="U20" s="611"/>
      <c r="V20" s="611"/>
      <c r="W20" s="611"/>
      <c r="X20" s="611"/>
      <c r="Y20" s="612"/>
      <c r="Z20" s="613">
        <v>0</v>
      </c>
      <c r="AA20" s="613"/>
      <c r="AB20" s="613"/>
      <c r="AC20" s="613"/>
      <c r="AD20" s="614">
        <v>681</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t="s">
        <v>122</v>
      </c>
      <c r="BH20" s="611"/>
      <c r="BI20" s="611"/>
      <c r="BJ20" s="611"/>
      <c r="BK20" s="611"/>
      <c r="BL20" s="611"/>
      <c r="BM20" s="611"/>
      <c r="BN20" s="612"/>
      <c r="BO20" s="613" t="s">
        <v>122</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2089612</v>
      </c>
      <c r="CS20" s="611"/>
      <c r="CT20" s="611"/>
      <c r="CU20" s="611"/>
      <c r="CV20" s="611"/>
      <c r="CW20" s="611"/>
      <c r="CX20" s="611"/>
      <c r="CY20" s="612"/>
      <c r="CZ20" s="613">
        <v>100</v>
      </c>
      <c r="DA20" s="613"/>
      <c r="DB20" s="613"/>
      <c r="DC20" s="613"/>
      <c r="DD20" s="619">
        <v>90649</v>
      </c>
      <c r="DE20" s="611"/>
      <c r="DF20" s="611"/>
      <c r="DG20" s="611"/>
      <c r="DH20" s="611"/>
      <c r="DI20" s="611"/>
      <c r="DJ20" s="611"/>
      <c r="DK20" s="611"/>
      <c r="DL20" s="611"/>
      <c r="DM20" s="611"/>
      <c r="DN20" s="611"/>
      <c r="DO20" s="611"/>
      <c r="DP20" s="612"/>
      <c r="DQ20" s="619">
        <v>1503412</v>
      </c>
      <c r="DR20" s="611"/>
      <c r="DS20" s="611"/>
      <c r="DT20" s="611"/>
      <c r="DU20" s="611"/>
      <c r="DV20" s="611"/>
      <c r="DW20" s="611"/>
      <c r="DX20" s="611"/>
      <c r="DY20" s="611"/>
      <c r="DZ20" s="611"/>
      <c r="EA20" s="611"/>
      <c r="EB20" s="611"/>
      <c r="EC20" s="620"/>
    </row>
    <row r="21" spans="2:133" ht="11.3" customHeight="1" x14ac:dyDescent="0.2">
      <c r="B21" s="607" t="s">
        <v>266</v>
      </c>
      <c r="C21" s="608"/>
      <c r="D21" s="608"/>
      <c r="E21" s="608"/>
      <c r="F21" s="608"/>
      <c r="G21" s="608"/>
      <c r="H21" s="608"/>
      <c r="I21" s="608"/>
      <c r="J21" s="608"/>
      <c r="K21" s="608"/>
      <c r="L21" s="608"/>
      <c r="M21" s="608"/>
      <c r="N21" s="608"/>
      <c r="O21" s="608"/>
      <c r="P21" s="608"/>
      <c r="Q21" s="609"/>
      <c r="R21" s="610">
        <v>1014895</v>
      </c>
      <c r="S21" s="611"/>
      <c r="T21" s="611"/>
      <c r="U21" s="611"/>
      <c r="V21" s="611"/>
      <c r="W21" s="611"/>
      <c r="X21" s="611"/>
      <c r="Y21" s="612"/>
      <c r="Z21" s="613">
        <v>44.2</v>
      </c>
      <c r="AA21" s="613"/>
      <c r="AB21" s="613"/>
      <c r="AC21" s="613"/>
      <c r="AD21" s="614">
        <v>945094</v>
      </c>
      <c r="AE21" s="614"/>
      <c r="AF21" s="614"/>
      <c r="AG21" s="614"/>
      <c r="AH21" s="614"/>
      <c r="AI21" s="614"/>
      <c r="AJ21" s="614"/>
      <c r="AK21" s="614"/>
      <c r="AL21" s="615">
        <v>63.4</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3" customHeight="1" x14ac:dyDescent="0.2">
      <c r="B22" s="607" t="s">
        <v>268</v>
      </c>
      <c r="C22" s="608"/>
      <c r="D22" s="608"/>
      <c r="E22" s="608"/>
      <c r="F22" s="608"/>
      <c r="G22" s="608"/>
      <c r="H22" s="608"/>
      <c r="I22" s="608"/>
      <c r="J22" s="608"/>
      <c r="K22" s="608"/>
      <c r="L22" s="608"/>
      <c r="M22" s="608"/>
      <c r="N22" s="608"/>
      <c r="O22" s="608"/>
      <c r="P22" s="608"/>
      <c r="Q22" s="609"/>
      <c r="R22" s="610">
        <v>945094</v>
      </c>
      <c r="S22" s="611"/>
      <c r="T22" s="611"/>
      <c r="U22" s="611"/>
      <c r="V22" s="611"/>
      <c r="W22" s="611"/>
      <c r="X22" s="611"/>
      <c r="Y22" s="612"/>
      <c r="Z22" s="613">
        <v>41.2</v>
      </c>
      <c r="AA22" s="613"/>
      <c r="AB22" s="613"/>
      <c r="AC22" s="613"/>
      <c r="AD22" s="614">
        <v>945094</v>
      </c>
      <c r="AE22" s="614"/>
      <c r="AF22" s="614"/>
      <c r="AG22" s="614"/>
      <c r="AH22" s="614"/>
      <c r="AI22" s="614"/>
      <c r="AJ22" s="614"/>
      <c r="AK22" s="614"/>
      <c r="AL22" s="615">
        <v>63.4</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3" customHeight="1" x14ac:dyDescent="0.2">
      <c r="B23" s="607" t="s">
        <v>271</v>
      </c>
      <c r="C23" s="608"/>
      <c r="D23" s="608"/>
      <c r="E23" s="608"/>
      <c r="F23" s="608"/>
      <c r="G23" s="608"/>
      <c r="H23" s="608"/>
      <c r="I23" s="608"/>
      <c r="J23" s="608"/>
      <c r="K23" s="608"/>
      <c r="L23" s="608"/>
      <c r="M23" s="608"/>
      <c r="N23" s="608"/>
      <c r="O23" s="608"/>
      <c r="P23" s="608"/>
      <c r="Q23" s="609"/>
      <c r="R23" s="610">
        <v>69801</v>
      </c>
      <c r="S23" s="611"/>
      <c r="T23" s="611"/>
      <c r="U23" s="611"/>
      <c r="V23" s="611"/>
      <c r="W23" s="611"/>
      <c r="X23" s="611"/>
      <c r="Y23" s="612"/>
      <c r="Z23" s="613">
        <v>3</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3" customHeight="1" x14ac:dyDescent="0.2">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876132</v>
      </c>
      <c r="CS24" s="600"/>
      <c r="CT24" s="600"/>
      <c r="CU24" s="600"/>
      <c r="CV24" s="600"/>
      <c r="CW24" s="600"/>
      <c r="CX24" s="600"/>
      <c r="CY24" s="601"/>
      <c r="CZ24" s="604">
        <v>41.9</v>
      </c>
      <c r="DA24" s="605"/>
      <c r="DB24" s="605"/>
      <c r="DC24" s="621"/>
      <c r="DD24" s="644">
        <v>589308</v>
      </c>
      <c r="DE24" s="600"/>
      <c r="DF24" s="600"/>
      <c r="DG24" s="600"/>
      <c r="DH24" s="600"/>
      <c r="DI24" s="600"/>
      <c r="DJ24" s="600"/>
      <c r="DK24" s="601"/>
      <c r="DL24" s="644">
        <v>584724</v>
      </c>
      <c r="DM24" s="600"/>
      <c r="DN24" s="600"/>
      <c r="DO24" s="600"/>
      <c r="DP24" s="600"/>
      <c r="DQ24" s="600"/>
      <c r="DR24" s="600"/>
      <c r="DS24" s="600"/>
      <c r="DT24" s="600"/>
      <c r="DU24" s="600"/>
      <c r="DV24" s="601"/>
      <c r="DW24" s="604">
        <v>39.1</v>
      </c>
      <c r="DX24" s="605"/>
      <c r="DY24" s="605"/>
      <c r="DZ24" s="605"/>
      <c r="EA24" s="605"/>
      <c r="EB24" s="605"/>
      <c r="EC24" s="606"/>
    </row>
    <row r="25" spans="2:133" ht="11.3" customHeight="1" x14ac:dyDescent="0.2">
      <c r="B25" s="607" t="s">
        <v>281</v>
      </c>
      <c r="C25" s="608"/>
      <c r="D25" s="608"/>
      <c r="E25" s="608"/>
      <c r="F25" s="608"/>
      <c r="G25" s="608"/>
      <c r="H25" s="608"/>
      <c r="I25" s="608"/>
      <c r="J25" s="608"/>
      <c r="K25" s="608"/>
      <c r="L25" s="608"/>
      <c r="M25" s="608"/>
      <c r="N25" s="608"/>
      <c r="O25" s="608"/>
      <c r="P25" s="608"/>
      <c r="Q25" s="609"/>
      <c r="R25" s="610">
        <v>1541081</v>
      </c>
      <c r="S25" s="611"/>
      <c r="T25" s="611"/>
      <c r="U25" s="611"/>
      <c r="V25" s="611"/>
      <c r="W25" s="611"/>
      <c r="X25" s="611"/>
      <c r="Y25" s="612"/>
      <c r="Z25" s="613">
        <v>67.2</v>
      </c>
      <c r="AA25" s="613"/>
      <c r="AB25" s="613"/>
      <c r="AC25" s="613"/>
      <c r="AD25" s="614">
        <v>1471280</v>
      </c>
      <c r="AE25" s="614"/>
      <c r="AF25" s="614"/>
      <c r="AG25" s="614"/>
      <c r="AH25" s="614"/>
      <c r="AI25" s="614"/>
      <c r="AJ25" s="614"/>
      <c r="AK25" s="614"/>
      <c r="AL25" s="615">
        <v>98.7</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363888</v>
      </c>
      <c r="CS25" s="640"/>
      <c r="CT25" s="640"/>
      <c r="CU25" s="640"/>
      <c r="CV25" s="640"/>
      <c r="CW25" s="640"/>
      <c r="CX25" s="640"/>
      <c r="CY25" s="641"/>
      <c r="CZ25" s="615">
        <v>17.399999999999999</v>
      </c>
      <c r="DA25" s="642"/>
      <c r="DB25" s="642"/>
      <c r="DC25" s="645"/>
      <c r="DD25" s="619">
        <v>350267</v>
      </c>
      <c r="DE25" s="640"/>
      <c r="DF25" s="640"/>
      <c r="DG25" s="640"/>
      <c r="DH25" s="640"/>
      <c r="DI25" s="640"/>
      <c r="DJ25" s="640"/>
      <c r="DK25" s="641"/>
      <c r="DL25" s="619">
        <v>346013</v>
      </c>
      <c r="DM25" s="640"/>
      <c r="DN25" s="640"/>
      <c r="DO25" s="640"/>
      <c r="DP25" s="640"/>
      <c r="DQ25" s="640"/>
      <c r="DR25" s="640"/>
      <c r="DS25" s="640"/>
      <c r="DT25" s="640"/>
      <c r="DU25" s="640"/>
      <c r="DV25" s="641"/>
      <c r="DW25" s="615">
        <v>23.2</v>
      </c>
      <c r="DX25" s="642"/>
      <c r="DY25" s="642"/>
      <c r="DZ25" s="642"/>
      <c r="EA25" s="642"/>
      <c r="EB25" s="642"/>
      <c r="EC25" s="643"/>
    </row>
    <row r="26" spans="2:133" ht="11.3" customHeight="1" x14ac:dyDescent="0.2">
      <c r="B26" s="607" t="s">
        <v>284</v>
      </c>
      <c r="C26" s="608"/>
      <c r="D26" s="608"/>
      <c r="E26" s="608"/>
      <c r="F26" s="608"/>
      <c r="G26" s="608"/>
      <c r="H26" s="608"/>
      <c r="I26" s="608"/>
      <c r="J26" s="608"/>
      <c r="K26" s="608"/>
      <c r="L26" s="608"/>
      <c r="M26" s="608"/>
      <c r="N26" s="608"/>
      <c r="O26" s="608"/>
      <c r="P26" s="608"/>
      <c r="Q26" s="609"/>
      <c r="R26" s="610" t="s">
        <v>122</v>
      </c>
      <c r="S26" s="611"/>
      <c r="T26" s="611"/>
      <c r="U26" s="611"/>
      <c r="V26" s="611"/>
      <c r="W26" s="611"/>
      <c r="X26" s="611"/>
      <c r="Y26" s="612"/>
      <c r="Z26" s="613" t="s">
        <v>122</v>
      </c>
      <c r="AA26" s="613"/>
      <c r="AB26" s="613"/>
      <c r="AC26" s="613"/>
      <c r="AD26" s="614" t="s">
        <v>122</v>
      </c>
      <c r="AE26" s="614"/>
      <c r="AF26" s="614"/>
      <c r="AG26" s="614"/>
      <c r="AH26" s="614"/>
      <c r="AI26" s="614"/>
      <c r="AJ26" s="614"/>
      <c r="AK26" s="614"/>
      <c r="AL26" s="615" t="s">
        <v>122</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207685</v>
      </c>
      <c r="CS26" s="611"/>
      <c r="CT26" s="611"/>
      <c r="CU26" s="611"/>
      <c r="CV26" s="611"/>
      <c r="CW26" s="611"/>
      <c r="CX26" s="611"/>
      <c r="CY26" s="612"/>
      <c r="CZ26" s="615">
        <v>9.9</v>
      </c>
      <c r="DA26" s="642"/>
      <c r="DB26" s="642"/>
      <c r="DC26" s="645"/>
      <c r="DD26" s="619">
        <v>195728</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2"/>
      <c r="DY26" s="642"/>
      <c r="DZ26" s="642"/>
      <c r="EA26" s="642"/>
      <c r="EB26" s="642"/>
      <c r="EC26" s="643"/>
    </row>
    <row r="27" spans="2:133" ht="11.3" customHeight="1" x14ac:dyDescent="0.2">
      <c r="B27" s="607" t="s">
        <v>287</v>
      </c>
      <c r="C27" s="608"/>
      <c r="D27" s="608"/>
      <c r="E27" s="608"/>
      <c r="F27" s="608"/>
      <c r="G27" s="608"/>
      <c r="H27" s="608"/>
      <c r="I27" s="608"/>
      <c r="J27" s="608"/>
      <c r="K27" s="608"/>
      <c r="L27" s="608"/>
      <c r="M27" s="608"/>
      <c r="N27" s="608"/>
      <c r="O27" s="608"/>
      <c r="P27" s="608"/>
      <c r="Q27" s="609"/>
      <c r="R27" s="610">
        <v>141</v>
      </c>
      <c r="S27" s="611"/>
      <c r="T27" s="611"/>
      <c r="U27" s="611"/>
      <c r="V27" s="611"/>
      <c r="W27" s="611"/>
      <c r="X27" s="611"/>
      <c r="Y27" s="612"/>
      <c r="Z27" s="613">
        <v>0</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396744</v>
      </c>
      <c r="BH27" s="611"/>
      <c r="BI27" s="611"/>
      <c r="BJ27" s="611"/>
      <c r="BK27" s="611"/>
      <c r="BL27" s="611"/>
      <c r="BM27" s="611"/>
      <c r="BN27" s="612"/>
      <c r="BO27" s="613">
        <v>100</v>
      </c>
      <c r="BP27" s="613"/>
      <c r="BQ27" s="613"/>
      <c r="BR27" s="613"/>
      <c r="BS27" s="614">
        <v>3257</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340669</v>
      </c>
      <c r="CS27" s="640"/>
      <c r="CT27" s="640"/>
      <c r="CU27" s="640"/>
      <c r="CV27" s="640"/>
      <c r="CW27" s="640"/>
      <c r="CX27" s="640"/>
      <c r="CY27" s="641"/>
      <c r="CZ27" s="615">
        <v>16.3</v>
      </c>
      <c r="DA27" s="642"/>
      <c r="DB27" s="642"/>
      <c r="DC27" s="645"/>
      <c r="DD27" s="619">
        <v>71646</v>
      </c>
      <c r="DE27" s="640"/>
      <c r="DF27" s="640"/>
      <c r="DG27" s="640"/>
      <c r="DH27" s="640"/>
      <c r="DI27" s="640"/>
      <c r="DJ27" s="640"/>
      <c r="DK27" s="641"/>
      <c r="DL27" s="619">
        <v>71316</v>
      </c>
      <c r="DM27" s="640"/>
      <c r="DN27" s="640"/>
      <c r="DO27" s="640"/>
      <c r="DP27" s="640"/>
      <c r="DQ27" s="640"/>
      <c r="DR27" s="640"/>
      <c r="DS27" s="640"/>
      <c r="DT27" s="640"/>
      <c r="DU27" s="640"/>
      <c r="DV27" s="641"/>
      <c r="DW27" s="615">
        <v>4.8</v>
      </c>
      <c r="DX27" s="642"/>
      <c r="DY27" s="642"/>
      <c r="DZ27" s="642"/>
      <c r="EA27" s="642"/>
      <c r="EB27" s="642"/>
      <c r="EC27" s="643"/>
    </row>
    <row r="28" spans="2:133" ht="11.3" customHeight="1" x14ac:dyDescent="0.2">
      <c r="B28" s="607" t="s">
        <v>290</v>
      </c>
      <c r="C28" s="608"/>
      <c r="D28" s="608"/>
      <c r="E28" s="608"/>
      <c r="F28" s="608"/>
      <c r="G28" s="608"/>
      <c r="H28" s="608"/>
      <c r="I28" s="608"/>
      <c r="J28" s="608"/>
      <c r="K28" s="608"/>
      <c r="L28" s="608"/>
      <c r="M28" s="608"/>
      <c r="N28" s="608"/>
      <c r="O28" s="608"/>
      <c r="P28" s="608"/>
      <c r="Q28" s="609"/>
      <c r="R28" s="610">
        <v>40194</v>
      </c>
      <c r="S28" s="611"/>
      <c r="T28" s="611"/>
      <c r="U28" s="611"/>
      <c r="V28" s="611"/>
      <c r="W28" s="611"/>
      <c r="X28" s="611"/>
      <c r="Y28" s="612"/>
      <c r="Z28" s="613">
        <v>1.8</v>
      </c>
      <c r="AA28" s="613"/>
      <c r="AB28" s="613"/>
      <c r="AC28" s="613"/>
      <c r="AD28" s="614" t="s">
        <v>122</v>
      </c>
      <c r="AE28" s="614"/>
      <c r="AF28" s="614"/>
      <c r="AG28" s="614"/>
      <c r="AH28" s="614"/>
      <c r="AI28" s="614"/>
      <c r="AJ28" s="614"/>
      <c r="AK28" s="614"/>
      <c r="AL28" s="615" t="s">
        <v>122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171575</v>
      </c>
      <c r="CS28" s="611"/>
      <c r="CT28" s="611"/>
      <c r="CU28" s="611"/>
      <c r="CV28" s="611"/>
      <c r="CW28" s="611"/>
      <c r="CX28" s="611"/>
      <c r="CY28" s="612"/>
      <c r="CZ28" s="615">
        <v>8.1999999999999993</v>
      </c>
      <c r="DA28" s="642"/>
      <c r="DB28" s="642"/>
      <c r="DC28" s="645"/>
      <c r="DD28" s="619">
        <v>167395</v>
      </c>
      <c r="DE28" s="611"/>
      <c r="DF28" s="611"/>
      <c r="DG28" s="611"/>
      <c r="DH28" s="611"/>
      <c r="DI28" s="611"/>
      <c r="DJ28" s="611"/>
      <c r="DK28" s="612"/>
      <c r="DL28" s="619">
        <v>167395</v>
      </c>
      <c r="DM28" s="611"/>
      <c r="DN28" s="611"/>
      <c r="DO28" s="611"/>
      <c r="DP28" s="611"/>
      <c r="DQ28" s="611"/>
      <c r="DR28" s="611"/>
      <c r="DS28" s="611"/>
      <c r="DT28" s="611"/>
      <c r="DU28" s="611"/>
      <c r="DV28" s="612"/>
      <c r="DW28" s="615">
        <v>11.2</v>
      </c>
      <c r="DX28" s="642"/>
      <c r="DY28" s="642"/>
      <c r="DZ28" s="642"/>
      <c r="EA28" s="642"/>
      <c r="EB28" s="642"/>
      <c r="EC28" s="643"/>
    </row>
    <row r="29" spans="2:133" ht="11.3" customHeight="1" x14ac:dyDescent="0.2">
      <c r="B29" s="607" t="s">
        <v>292</v>
      </c>
      <c r="C29" s="608"/>
      <c r="D29" s="608"/>
      <c r="E29" s="608"/>
      <c r="F29" s="608"/>
      <c r="G29" s="608"/>
      <c r="H29" s="608"/>
      <c r="I29" s="608"/>
      <c r="J29" s="608"/>
      <c r="K29" s="608"/>
      <c r="L29" s="608"/>
      <c r="M29" s="608"/>
      <c r="N29" s="608"/>
      <c r="O29" s="608"/>
      <c r="P29" s="608"/>
      <c r="Q29" s="609"/>
      <c r="R29" s="610">
        <v>1400</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293</v>
      </c>
      <c r="CE29" s="649"/>
      <c r="CF29" s="607" t="s">
        <v>66</v>
      </c>
      <c r="CG29" s="608"/>
      <c r="CH29" s="608"/>
      <c r="CI29" s="608"/>
      <c r="CJ29" s="608"/>
      <c r="CK29" s="608"/>
      <c r="CL29" s="608"/>
      <c r="CM29" s="608"/>
      <c r="CN29" s="608"/>
      <c r="CO29" s="608"/>
      <c r="CP29" s="608"/>
      <c r="CQ29" s="609"/>
      <c r="CR29" s="610">
        <v>171575</v>
      </c>
      <c r="CS29" s="640"/>
      <c r="CT29" s="640"/>
      <c r="CU29" s="640"/>
      <c r="CV29" s="640"/>
      <c r="CW29" s="640"/>
      <c r="CX29" s="640"/>
      <c r="CY29" s="641"/>
      <c r="CZ29" s="615">
        <v>8.1999999999999993</v>
      </c>
      <c r="DA29" s="642"/>
      <c r="DB29" s="642"/>
      <c r="DC29" s="645"/>
      <c r="DD29" s="619">
        <v>167395</v>
      </c>
      <c r="DE29" s="640"/>
      <c r="DF29" s="640"/>
      <c r="DG29" s="640"/>
      <c r="DH29" s="640"/>
      <c r="DI29" s="640"/>
      <c r="DJ29" s="640"/>
      <c r="DK29" s="641"/>
      <c r="DL29" s="619">
        <v>167395</v>
      </c>
      <c r="DM29" s="640"/>
      <c r="DN29" s="640"/>
      <c r="DO29" s="640"/>
      <c r="DP29" s="640"/>
      <c r="DQ29" s="640"/>
      <c r="DR29" s="640"/>
      <c r="DS29" s="640"/>
      <c r="DT29" s="640"/>
      <c r="DU29" s="640"/>
      <c r="DV29" s="641"/>
      <c r="DW29" s="615">
        <v>11.2</v>
      </c>
      <c r="DX29" s="642"/>
      <c r="DY29" s="642"/>
      <c r="DZ29" s="642"/>
      <c r="EA29" s="642"/>
      <c r="EB29" s="642"/>
      <c r="EC29" s="643"/>
    </row>
    <row r="30" spans="2:133" ht="11.3" customHeight="1" x14ac:dyDescent="0.2">
      <c r="B30" s="607" t="s">
        <v>294</v>
      </c>
      <c r="C30" s="608"/>
      <c r="D30" s="608"/>
      <c r="E30" s="608"/>
      <c r="F30" s="608"/>
      <c r="G30" s="608"/>
      <c r="H30" s="608"/>
      <c r="I30" s="608"/>
      <c r="J30" s="608"/>
      <c r="K30" s="608"/>
      <c r="L30" s="608"/>
      <c r="M30" s="608"/>
      <c r="N30" s="608"/>
      <c r="O30" s="608"/>
      <c r="P30" s="608"/>
      <c r="Q30" s="609"/>
      <c r="R30" s="610">
        <v>264963</v>
      </c>
      <c r="S30" s="611"/>
      <c r="T30" s="611"/>
      <c r="U30" s="611"/>
      <c r="V30" s="611"/>
      <c r="W30" s="611"/>
      <c r="X30" s="611"/>
      <c r="Y30" s="612"/>
      <c r="Z30" s="613">
        <v>11.6</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46"/>
      <c r="BI30" s="646"/>
      <c r="BJ30" s="646"/>
      <c r="BK30" s="646"/>
      <c r="BL30" s="646"/>
      <c r="BM30" s="646"/>
      <c r="BN30" s="646"/>
      <c r="BO30" s="646"/>
      <c r="BP30" s="646"/>
      <c r="BQ30" s="647"/>
      <c r="BR30" s="592" t="s">
        <v>296</v>
      </c>
      <c r="BS30" s="646"/>
      <c r="BT30" s="646"/>
      <c r="BU30" s="646"/>
      <c r="BV30" s="646"/>
      <c r="BW30" s="646"/>
      <c r="BX30" s="646"/>
      <c r="BY30" s="646"/>
      <c r="BZ30" s="646"/>
      <c r="CA30" s="646"/>
      <c r="CB30" s="647"/>
      <c r="CD30" s="650"/>
      <c r="CE30" s="651"/>
      <c r="CF30" s="607" t="s">
        <v>297</v>
      </c>
      <c r="CG30" s="608"/>
      <c r="CH30" s="608"/>
      <c r="CI30" s="608"/>
      <c r="CJ30" s="608"/>
      <c r="CK30" s="608"/>
      <c r="CL30" s="608"/>
      <c r="CM30" s="608"/>
      <c r="CN30" s="608"/>
      <c r="CO30" s="608"/>
      <c r="CP30" s="608"/>
      <c r="CQ30" s="609"/>
      <c r="CR30" s="610">
        <v>163430</v>
      </c>
      <c r="CS30" s="611"/>
      <c r="CT30" s="611"/>
      <c r="CU30" s="611"/>
      <c r="CV30" s="611"/>
      <c r="CW30" s="611"/>
      <c r="CX30" s="611"/>
      <c r="CY30" s="612"/>
      <c r="CZ30" s="615">
        <v>7.8</v>
      </c>
      <c r="DA30" s="642"/>
      <c r="DB30" s="642"/>
      <c r="DC30" s="645"/>
      <c r="DD30" s="619">
        <v>159250</v>
      </c>
      <c r="DE30" s="611"/>
      <c r="DF30" s="611"/>
      <c r="DG30" s="611"/>
      <c r="DH30" s="611"/>
      <c r="DI30" s="611"/>
      <c r="DJ30" s="611"/>
      <c r="DK30" s="612"/>
      <c r="DL30" s="619">
        <v>159250</v>
      </c>
      <c r="DM30" s="611"/>
      <c r="DN30" s="611"/>
      <c r="DO30" s="611"/>
      <c r="DP30" s="611"/>
      <c r="DQ30" s="611"/>
      <c r="DR30" s="611"/>
      <c r="DS30" s="611"/>
      <c r="DT30" s="611"/>
      <c r="DU30" s="611"/>
      <c r="DV30" s="612"/>
      <c r="DW30" s="615">
        <v>10.7</v>
      </c>
      <c r="DX30" s="642"/>
      <c r="DY30" s="642"/>
      <c r="DZ30" s="642"/>
      <c r="EA30" s="642"/>
      <c r="EB30" s="642"/>
      <c r="EC30" s="643"/>
    </row>
    <row r="31" spans="2:133" ht="11.3"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299</v>
      </c>
      <c r="AQ31" s="659"/>
      <c r="AR31" s="659"/>
      <c r="AS31" s="659"/>
      <c r="AT31" s="664" t="s">
        <v>300</v>
      </c>
      <c r="AU31" s="200"/>
      <c r="AV31" s="200"/>
      <c r="AW31" s="200"/>
      <c r="AX31" s="596" t="s">
        <v>178</v>
      </c>
      <c r="AY31" s="597"/>
      <c r="AZ31" s="597"/>
      <c r="BA31" s="597"/>
      <c r="BB31" s="597"/>
      <c r="BC31" s="597"/>
      <c r="BD31" s="597"/>
      <c r="BE31" s="597"/>
      <c r="BF31" s="598"/>
      <c r="BG31" s="657">
        <v>99.9</v>
      </c>
      <c r="BH31" s="654"/>
      <c r="BI31" s="654"/>
      <c r="BJ31" s="654"/>
      <c r="BK31" s="654"/>
      <c r="BL31" s="654"/>
      <c r="BM31" s="605">
        <v>99</v>
      </c>
      <c r="BN31" s="654"/>
      <c r="BO31" s="654"/>
      <c r="BP31" s="654"/>
      <c r="BQ31" s="655"/>
      <c r="BR31" s="657">
        <v>99.6</v>
      </c>
      <c r="BS31" s="654"/>
      <c r="BT31" s="654"/>
      <c r="BU31" s="654"/>
      <c r="BV31" s="654"/>
      <c r="BW31" s="654"/>
      <c r="BX31" s="605">
        <v>98.9</v>
      </c>
      <c r="BY31" s="654"/>
      <c r="BZ31" s="654"/>
      <c r="CA31" s="654"/>
      <c r="CB31" s="655"/>
      <c r="CD31" s="650"/>
      <c r="CE31" s="651"/>
      <c r="CF31" s="607" t="s">
        <v>301</v>
      </c>
      <c r="CG31" s="608"/>
      <c r="CH31" s="608"/>
      <c r="CI31" s="608"/>
      <c r="CJ31" s="608"/>
      <c r="CK31" s="608"/>
      <c r="CL31" s="608"/>
      <c r="CM31" s="608"/>
      <c r="CN31" s="608"/>
      <c r="CO31" s="608"/>
      <c r="CP31" s="608"/>
      <c r="CQ31" s="609"/>
      <c r="CR31" s="610">
        <v>8145</v>
      </c>
      <c r="CS31" s="640"/>
      <c r="CT31" s="640"/>
      <c r="CU31" s="640"/>
      <c r="CV31" s="640"/>
      <c r="CW31" s="640"/>
      <c r="CX31" s="640"/>
      <c r="CY31" s="641"/>
      <c r="CZ31" s="615">
        <v>0.4</v>
      </c>
      <c r="DA31" s="642"/>
      <c r="DB31" s="642"/>
      <c r="DC31" s="645"/>
      <c r="DD31" s="619">
        <v>8145</v>
      </c>
      <c r="DE31" s="640"/>
      <c r="DF31" s="640"/>
      <c r="DG31" s="640"/>
      <c r="DH31" s="640"/>
      <c r="DI31" s="640"/>
      <c r="DJ31" s="640"/>
      <c r="DK31" s="641"/>
      <c r="DL31" s="619">
        <v>8145</v>
      </c>
      <c r="DM31" s="640"/>
      <c r="DN31" s="640"/>
      <c r="DO31" s="640"/>
      <c r="DP31" s="640"/>
      <c r="DQ31" s="640"/>
      <c r="DR31" s="640"/>
      <c r="DS31" s="640"/>
      <c r="DT31" s="640"/>
      <c r="DU31" s="640"/>
      <c r="DV31" s="641"/>
      <c r="DW31" s="615">
        <v>0.5</v>
      </c>
      <c r="DX31" s="642"/>
      <c r="DY31" s="642"/>
      <c r="DZ31" s="642"/>
      <c r="EA31" s="642"/>
      <c r="EB31" s="642"/>
      <c r="EC31" s="643"/>
    </row>
    <row r="32" spans="2:133" ht="11.3" customHeight="1" x14ac:dyDescent="0.2">
      <c r="B32" s="607" t="s">
        <v>302</v>
      </c>
      <c r="C32" s="608"/>
      <c r="D32" s="608"/>
      <c r="E32" s="608"/>
      <c r="F32" s="608"/>
      <c r="G32" s="608"/>
      <c r="H32" s="608"/>
      <c r="I32" s="608"/>
      <c r="J32" s="608"/>
      <c r="K32" s="608"/>
      <c r="L32" s="608"/>
      <c r="M32" s="608"/>
      <c r="N32" s="608"/>
      <c r="O32" s="608"/>
      <c r="P32" s="608"/>
      <c r="Q32" s="609"/>
      <c r="R32" s="610">
        <v>120547</v>
      </c>
      <c r="S32" s="611"/>
      <c r="T32" s="611"/>
      <c r="U32" s="611"/>
      <c r="V32" s="611"/>
      <c r="W32" s="611"/>
      <c r="X32" s="611"/>
      <c r="Y32" s="612"/>
      <c r="Z32" s="613">
        <v>5.3</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303</v>
      </c>
      <c r="AX32" s="607" t="s">
        <v>304</v>
      </c>
      <c r="AY32" s="608"/>
      <c r="AZ32" s="608"/>
      <c r="BA32" s="608"/>
      <c r="BB32" s="608"/>
      <c r="BC32" s="608"/>
      <c r="BD32" s="608"/>
      <c r="BE32" s="608"/>
      <c r="BF32" s="609"/>
      <c r="BG32" s="667">
        <v>99.9</v>
      </c>
      <c r="BH32" s="640"/>
      <c r="BI32" s="640"/>
      <c r="BJ32" s="640"/>
      <c r="BK32" s="640"/>
      <c r="BL32" s="640"/>
      <c r="BM32" s="616">
        <v>98.9</v>
      </c>
      <c r="BN32" s="640"/>
      <c r="BO32" s="640"/>
      <c r="BP32" s="640"/>
      <c r="BQ32" s="656"/>
      <c r="BR32" s="667">
        <v>99.4</v>
      </c>
      <c r="BS32" s="640"/>
      <c r="BT32" s="640"/>
      <c r="BU32" s="640"/>
      <c r="BV32" s="640"/>
      <c r="BW32" s="640"/>
      <c r="BX32" s="616">
        <v>98.8</v>
      </c>
      <c r="BY32" s="640"/>
      <c r="BZ32" s="640"/>
      <c r="CA32" s="640"/>
      <c r="CB32" s="656"/>
      <c r="CD32" s="652"/>
      <c r="CE32" s="653"/>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2"/>
      <c r="DB32" s="642"/>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2"/>
      <c r="DY32" s="642"/>
      <c r="DZ32" s="642"/>
      <c r="EA32" s="642"/>
      <c r="EB32" s="642"/>
      <c r="EC32" s="643"/>
    </row>
    <row r="33" spans="2:133" ht="11.3" customHeight="1" x14ac:dyDescent="0.2">
      <c r="B33" s="607" t="s">
        <v>306</v>
      </c>
      <c r="C33" s="608"/>
      <c r="D33" s="608"/>
      <c r="E33" s="608"/>
      <c r="F33" s="608"/>
      <c r="G33" s="608"/>
      <c r="H33" s="608"/>
      <c r="I33" s="608"/>
      <c r="J33" s="608"/>
      <c r="K33" s="608"/>
      <c r="L33" s="608"/>
      <c r="M33" s="608"/>
      <c r="N33" s="608"/>
      <c r="O33" s="608"/>
      <c r="P33" s="608"/>
      <c r="Q33" s="609"/>
      <c r="R33" s="610">
        <v>11689</v>
      </c>
      <c r="S33" s="611"/>
      <c r="T33" s="611"/>
      <c r="U33" s="611"/>
      <c r="V33" s="611"/>
      <c r="W33" s="611"/>
      <c r="X33" s="611"/>
      <c r="Y33" s="612"/>
      <c r="Z33" s="613">
        <v>0.5</v>
      </c>
      <c r="AA33" s="613"/>
      <c r="AB33" s="613"/>
      <c r="AC33" s="613"/>
      <c r="AD33" s="614">
        <v>4596</v>
      </c>
      <c r="AE33" s="614"/>
      <c r="AF33" s="614"/>
      <c r="AG33" s="614"/>
      <c r="AH33" s="614"/>
      <c r="AI33" s="614"/>
      <c r="AJ33" s="614"/>
      <c r="AK33" s="614"/>
      <c r="AL33" s="615">
        <v>0.3</v>
      </c>
      <c r="AM33" s="616"/>
      <c r="AN33" s="616"/>
      <c r="AO33" s="617"/>
      <c r="AP33" s="662"/>
      <c r="AQ33" s="663"/>
      <c r="AR33" s="663"/>
      <c r="AS33" s="663"/>
      <c r="AT33" s="666"/>
      <c r="AU33" s="201"/>
      <c r="AV33" s="201"/>
      <c r="AW33" s="201"/>
      <c r="AX33" s="631" t="s">
        <v>307</v>
      </c>
      <c r="AY33" s="632"/>
      <c r="AZ33" s="632"/>
      <c r="BA33" s="632"/>
      <c r="BB33" s="632"/>
      <c r="BC33" s="632"/>
      <c r="BD33" s="632"/>
      <c r="BE33" s="632"/>
      <c r="BF33" s="633"/>
      <c r="BG33" s="668">
        <v>99.8</v>
      </c>
      <c r="BH33" s="669"/>
      <c r="BI33" s="669"/>
      <c r="BJ33" s="669"/>
      <c r="BK33" s="669"/>
      <c r="BL33" s="669"/>
      <c r="BM33" s="670">
        <v>99</v>
      </c>
      <c r="BN33" s="669"/>
      <c r="BO33" s="669"/>
      <c r="BP33" s="669"/>
      <c r="BQ33" s="671"/>
      <c r="BR33" s="668">
        <v>99.9</v>
      </c>
      <c r="BS33" s="669"/>
      <c r="BT33" s="669"/>
      <c r="BU33" s="669"/>
      <c r="BV33" s="669"/>
      <c r="BW33" s="669"/>
      <c r="BX33" s="670">
        <v>99</v>
      </c>
      <c r="BY33" s="669"/>
      <c r="BZ33" s="669"/>
      <c r="CA33" s="669"/>
      <c r="CB33" s="671"/>
      <c r="CD33" s="607" t="s">
        <v>308</v>
      </c>
      <c r="CE33" s="608"/>
      <c r="CF33" s="608"/>
      <c r="CG33" s="608"/>
      <c r="CH33" s="608"/>
      <c r="CI33" s="608"/>
      <c r="CJ33" s="608"/>
      <c r="CK33" s="608"/>
      <c r="CL33" s="608"/>
      <c r="CM33" s="608"/>
      <c r="CN33" s="608"/>
      <c r="CO33" s="608"/>
      <c r="CP33" s="608"/>
      <c r="CQ33" s="609"/>
      <c r="CR33" s="610">
        <v>1122831</v>
      </c>
      <c r="CS33" s="640"/>
      <c r="CT33" s="640"/>
      <c r="CU33" s="640"/>
      <c r="CV33" s="640"/>
      <c r="CW33" s="640"/>
      <c r="CX33" s="640"/>
      <c r="CY33" s="641"/>
      <c r="CZ33" s="615">
        <v>53.7</v>
      </c>
      <c r="DA33" s="642"/>
      <c r="DB33" s="642"/>
      <c r="DC33" s="645"/>
      <c r="DD33" s="619">
        <v>888408</v>
      </c>
      <c r="DE33" s="640"/>
      <c r="DF33" s="640"/>
      <c r="DG33" s="640"/>
      <c r="DH33" s="640"/>
      <c r="DI33" s="640"/>
      <c r="DJ33" s="640"/>
      <c r="DK33" s="641"/>
      <c r="DL33" s="619">
        <v>752380</v>
      </c>
      <c r="DM33" s="640"/>
      <c r="DN33" s="640"/>
      <c r="DO33" s="640"/>
      <c r="DP33" s="640"/>
      <c r="DQ33" s="640"/>
      <c r="DR33" s="640"/>
      <c r="DS33" s="640"/>
      <c r="DT33" s="640"/>
      <c r="DU33" s="640"/>
      <c r="DV33" s="641"/>
      <c r="DW33" s="615">
        <v>50.4</v>
      </c>
      <c r="DX33" s="642"/>
      <c r="DY33" s="642"/>
      <c r="DZ33" s="642"/>
      <c r="EA33" s="642"/>
      <c r="EB33" s="642"/>
      <c r="EC33" s="643"/>
    </row>
    <row r="34" spans="2:133" ht="11.3" customHeight="1" x14ac:dyDescent="0.2">
      <c r="B34" s="607" t="s">
        <v>309</v>
      </c>
      <c r="C34" s="608"/>
      <c r="D34" s="608"/>
      <c r="E34" s="608"/>
      <c r="F34" s="608"/>
      <c r="G34" s="608"/>
      <c r="H34" s="608"/>
      <c r="I34" s="608"/>
      <c r="J34" s="608"/>
      <c r="K34" s="608"/>
      <c r="L34" s="608"/>
      <c r="M34" s="608"/>
      <c r="N34" s="608"/>
      <c r="O34" s="608"/>
      <c r="P34" s="608"/>
      <c r="Q34" s="609"/>
      <c r="R34" s="610">
        <v>62342</v>
      </c>
      <c r="S34" s="611"/>
      <c r="T34" s="611"/>
      <c r="U34" s="611"/>
      <c r="V34" s="611"/>
      <c r="W34" s="611"/>
      <c r="X34" s="611"/>
      <c r="Y34" s="612"/>
      <c r="Z34" s="613">
        <v>2.7</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310</v>
      </c>
      <c r="CE34" s="608"/>
      <c r="CF34" s="608"/>
      <c r="CG34" s="608"/>
      <c r="CH34" s="608"/>
      <c r="CI34" s="608"/>
      <c r="CJ34" s="608"/>
      <c r="CK34" s="608"/>
      <c r="CL34" s="608"/>
      <c r="CM34" s="608"/>
      <c r="CN34" s="608"/>
      <c r="CO34" s="608"/>
      <c r="CP34" s="608"/>
      <c r="CQ34" s="609"/>
      <c r="CR34" s="610">
        <v>685714</v>
      </c>
      <c r="CS34" s="611"/>
      <c r="CT34" s="611"/>
      <c r="CU34" s="611"/>
      <c r="CV34" s="611"/>
      <c r="CW34" s="611"/>
      <c r="CX34" s="611"/>
      <c r="CY34" s="612"/>
      <c r="CZ34" s="615">
        <v>32.799999999999997</v>
      </c>
      <c r="DA34" s="642"/>
      <c r="DB34" s="642"/>
      <c r="DC34" s="645"/>
      <c r="DD34" s="619">
        <v>547916</v>
      </c>
      <c r="DE34" s="611"/>
      <c r="DF34" s="611"/>
      <c r="DG34" s="611"/>
      <c r="DH34" s="611"/>
      <c r="DI34" s="611"/>
      <c r="DJ34" s="611"/>
      <c r="DK34" s="612"/>
      <c r="DL34" s="619">
        <v>458380</v>
      </c>
      <c r="DM34" s="611"/>
      <c r="DN34" s="611"/>
      <c r="DO34" s="611"/>
      <c r="DP34" s="611"/>
      <c r="DQ34" s="611"/>
      <c r="DR34" s="611"/>
      <c r="DS34" s="611"/>
      <c r="DT34" s="611"/>
      <c r="DU34" s="611"/>
      <c r="DV34" s="612"/>
      <c r="DW34" s="615">
        <v>30.7</v>
      </c>
      <c r="DX34" s="642"/>
      <c r="DY34" s="642"/>
      <c r="DZ34" s="642"/>
      <c r="EA34" s="642"/>
      <c r="EB34" s="642"/>
      <c r="EC34" s="643"/>
    </row>
    <row r="35" spans="2:133" ht="11.3" customHeight="1" x14ac:dyDescent="0.2">
      <c r="B35" s="607" t="s">
        <v>311</v>
      </c>
      <c r="C35" s="608"/>
      <c r="D35" s="608"/>
      <c r="E35" s="608"/>
      <c r="F35" s="608"/>
      <c r="G35" s="608"/>
      <c r="H35" s="608"/>
      <c r="I35" s="608"/>
      <c r="J35" s="608"/>
      <c r="K35" s="608"/>
      <c r="L35" s="608"/>
      <c r="M35" s="608"/>
      <c r="N35" s="608"/>
      <c r="O35" s="608"/>
      <c r="P35" s="608"/>
      <c r="Q35" s="609"/>
      <c r="R35" s="610">
        <v>1000</v>
      </c>
      <c r="S35" s="611"/>
      <c r="T35" s="611"/>
      <c r="U35" s="611"/>
      <c r="V35" s="611"/>
      <c r="W35" s="611"/>
      <c r="X35" s="611"/>
      <c r="Y35" s="612"/>
      <c r="Z35" s="613">
        <v>0</v>
      </c>
      <c r="AA35" s="613"/>
      <c r="AB35" s="613"/>
      <c r="AC35" s="613"/>
      <c r="AD35" s="614" t="s">
        <v>122</v>
      </c>
      <c r="AE35" s="614"/>
      <c r="AF35" s="614"/>
      <c r="AG35" s="614"/>
      <c r="AH35" s="614"/>
      <c r="AI35" s="614"/>
      <c r="AJ35" s="614"/>
      <c r="AK35" s="614"/>
      <c r="AL35" s="615" t="s">
        <v>122</v>
      </c>
      <c r="AM35" s="616"/>
      <c r="AN35" s="616"/>
      <c r="AO35" s="617"/>
      <c r="AP35" s="204"/>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20516</v>
      </c>
      <c r="CS35" s="640"/>
      <c r="CT35" s="640"/>
      <c r="CU35" s="640"/>
      <c r="CV35" s="640"/>
      <c r="CW35" s="640"/>
      <c r="CX35" s="640"/>
      <c r="CY35" s="641"/>
      <c r="CZ35" s="615">
        <v>1</v>
      </c>
      <c r="DA35" s="642"/>
      <c r="DB35" s="642"/>
      <c r="DC35" s="645"/>
      <c r="DD35" s="619">
        <v>18820</v>
      </c>
      <c r="DE35" s="640"/>
      <c r="DF35" s="640"/>
      <c r="DG35" s="640"/>
      <c r="DH35" s="640"/>
      <c r="DI35" s="640"/>
      <c r="DJ35" s="640"/>
      <c r="DK35" s="641"/>
      <c r="DL35" s="619">
        <v>3532</v>
      </c>
      <c r="DM35" s="640"/>
      <c r="DN35" s="640"/>
      <c r="DO35" s="640"/>
      <c r="DP35" s="640"/>
      <c r="DQ35" s="640"/>
      <c r="DR35" s="640"/>
      <c r="DS35" s="640"/>
      <c r="DT35" s="640"/>
      <c r="DU35" s="640"/>
      <c r="DV35" s="641"/>
      <c r="DW35" s="615">
        <v>0.2</v>
      </c>
      <c r="DX35" s="642"/>
      <c r="DY35" s="642"/>
      <c r="DZ35" s="642"/>
      <c r="EA35" s="642"/>
      <c r="EB35" s="642"/>
      <c r="EC35" s="643"/>
    </row>
    <row r="36" spans="2:133" ht="11.3" customHeight="1" x14ac:dyDescent="0.2">
      <c r="B36" s="607" t="s">
        <v>315</v>
      </c>
      <c r="C36" s="608"/>
      <c r="D36" s="608"/>
      <c r="E36" s="608"/>
      <c r="F36" s="608"/>
      <c r="G36" s="608"/>
      <c r="H36" s="608"/>
      <c r="I36" s="608"/>
      <c r="J36" s="608"/>
      <c r="K36" s="608"/>
      <c r="L36" s="608"/>
      <c r="M36" s="608"/>
      <c r="N36" s="608"/>
      <c r="O36" s="608"/>
      <c r="P36" s="608"/>
      <c r="Q36" s="609"/>
      <c r="R36" s="610">
        <v>113912</v>
      </c>
      <c r="S36" s="611"/>
      <c r="T36" s="611"/>
      <c r="U36" s="611"/>
      <c r="V36" s="611"/>
      <c r="W36" s="611"/>
      <c r="X36" s="611"/>
      <c r="Y36" s="612"/>
      <c r="Z36" s="613">
        <v>5</v>
      </c>
      <c r="AA36" s="613"/>
      <c r="AB36" s="613"/>
      <c r="AC36" s="613"/>
      <c r="AD36" s="614" t="s">
        <v>122</v>
      </c>
      <c r="AE36" s="614"/>
      <c r="AF36" s="614"/>
      <c r="AG36" s="614"/>
      <c r="AH36" s="614"/>
      <c r="AI36" s="614"/>
      <c r="AJ36" s="614"/>
      <c r="AK36" s="614"/>
      <c r="AL36" s="615" t="s">
        <v>122</v>
      </c>
      <c r="AM36" s="616"/>
      <c r="AN36" s="616"/>
      <c r="AO36" s="617"/>
      <c r="AP36" s="204"/>
      <c r="AQ36" s="672" t="s">
        <v>316</v>
      </c>
      <c r="AR36" s="673"/>
      <c r="AS36" s="673"/>
      <c r="AT36" s="673"/>
      <c r="AU36" s="673"/>
      <c r="AV36" s="673"/>
      <c r="AW36" s="673"/>
      <c r="AX36" s="673"/>
      <c r="AY36" s="674"/>
      <c r="AZ36" s="599">
        <v>177452</v>
      </c>
      <c r="BA36" s="600"/>
      <c r="BB36" s="600"/>
      <c r="BC36" s="600"/>
      <c r="BD36" s="600"/>
      <c r="BE36" s="600"/>
      <c r="BF36" s="675"/>
      <c r="BG36" s="596" t="s">
        <v>317</v>
      </c>
      <c r="BH36" s="597"/>
      <c r="BI36" s="597"/>
      <c r="BJ36" s="597"/>
      <c r="BK36" s="597"/>
      <c r="BL36" s="597"/>
      <c r="BM36" s="597"/>
      <c r="BN36" s="597"/>
      <c r="BO36" s="597"/>
      <c r="BP36" s="597"/>
      <c r="BQ36" s="597"/>
      <c r="BR36" s="597"/>
      <c r="BS36" s="597"/>
      <c r="BT36" s="597"/>
      <c r="BU36" s="598"/>
      <c r="BV36" s="599">
        <v>4258</v>
      </c>
      <c r="BW36" s="600"/>
      <c r="BX36" s="600"/>
      <c r="BY36" s="600"/>
      <c r="BZ36" s="600"/>
      <c r="CA36" s="600"/>
      <c r="CB36" s="675"/>
      <c r="CD36" s="607" t="s">
        <v>318</v>
      </c>
      <c r="CE36" s="608"/>
      <c r="CF36" s="608"/>
      <c r="CG36" s="608"/>
      <c r="CH36" s="608"/>
      <c r="CI36" s="608"/>
      <c r="CJ36" s="608"/>
      <c r="CK36" s="608"/>
      <c r="CL36" s="608"/>
      <c r="CM36" s="608"/>
      <c r="CN36" s="608"/>
      <c r="CO36" s="608"/>
      <c r="CP36" s="608"/>
      <c r="CQ36" s="609"/>
      <c r="CR36" s="610">
        <v>296428</v>
      </c>
      <c r="CS36" s="611"/>
      <c r="CT36" s="611"/>
      <c r="CU36" s="611"/>
      <c r="CV36" s="611"/>
      <c r="CW36" s="611"/>
      <c r="CX36" s="611"/>
      <c r="CY36" s="612"/>
      <c r="CZ36" s="615">
        <v>14.2</v>
      </c>
      <c r="DA36" s="642"/>
      <c r="DB36" s="642"/>
      <c r="DC36" s="645"/>
      <c r="DD36" s="619">
        <v>212918</v>
      </c>
      <c r="DE36" s="611"/>
      <c r="DF36" s="611"/>
      <c r="DG36" s="611"/>
      <c r="DH36" s="611"/>
      <c r="DI36" s="611"/>
      <c r="DJ36" s="611"/>
      <c r="DK36" s="612"/>
      <c r="DL36" s="619">
        <v>197601</v>
      </c>
      <c r="DM36" s="611"/>
      <c r="DN36" s="611"/>
      <c r="DO36" s="611"/>
      <c r="DP36" s="611"/>
      <c r="DQ36" s="611"/>
      <c r="DR36" s="611"/>
      <c r="DS36" s="611"/>
      <c r="DT36" s="611"/>
      <c r="DU36" s="611"/>
      <c r="DV36" s="612"/>
      <c r="DW36" s="615">
        <v>13.2</v>
      </c>
      <c r="DX36" s="642"/>
      <c r="DY36" s="642"/>
      <c r="DZ36" s="642"/>
      <c r="EA36" s="642"/>
      <c r="EB36" s="642"/>
      <c r="EC36" s="643"/>
    </row>
    <row r="37" spans="2:133" ht="11.3" customHeight="1" x14ac:dyDescent="0.2">
      <c r="B37" s="607" t="s">
        <v>319</v>
      </c>
      <c r="C37" s="608"/>
      <c r="D37" s="608"/>
      <c r="E37" s="608"/>
      <c r="F37" s="608"/>
      <c r="G37" s="608"/>
      <c r="H37" s="608"/>
      <c r="I37" s="608"/>
      <c r="J37" s="608"/>
      <c r="K37" s="608"/>
      <c r="L37" s="608"/>
      <c r="M37" s="608"/>
      <c r="N37" s="608"/>
      <c r="O37" s="608"/>
      <c r="P37" s="608"/>
      <c r="Q37" s="609"/>
      <c r="R37" s="610">
        <v>94691</v>
      </c>
      <c r="S37" s="611"/>
      <c r="T37" s="611"/>
      <c r="U37" s="611"/>
      <c r="V37" s="611"/>
      <c r="W37" s="611"/>
      <c r="X37" s="611"/>
      <c r="Y37" s="612"/>
      <c r="Z37" s="613">
        <v>4.0999999999999996</v>
      </c>
      <c r="AA37" s="613"/>
      <c r="AB37" s="613"/>
      <c r="AC37" s="613"/>
      <c r="AD37" s="614">
        <v>14329</v>
      </c>
      <c r="AE37" s="614"/>
      <c r="AF37" s="614"/>
      <c r="AG37" s="614"/>
      <c r="AH37" s="614"/>
      <c r="AI37" s="614"/>
      <c r="AJ37" s="614"/>
      <c r="AK37" s="614"/>
      <c r="AL37" s="615">
        <v>1</v>
      </c>
      <c r="AM37" s="616"/>
      <c r="AN37" s="616"/>
      <c r="AO37" s="617"/>
      <c r="AQ37" s="676" t="s">
        <v>320</v>
      </c>
      <c r="AR37" s="677"/>
      <c r="AS37" s="677"/>
      <c r="AT37" s="677"/>
      <c r="AU37" s="677"/>
      <c r="AV37" s="677"/>
      <c r="AW37" s="677"/>
      <c r="AX37" s="677"/>
      <c r="AY37" s="678"/>
      <c r="AZ37" s="610">
        <v>56332</v>
      </c>
      <c r="BA37" s="611"/>
      <c r="BB37" s="611"/>
      <c r="BC37" s="611"/>
      <c r="BD37" s="640"/>
      <c r="BE37" s="640"/>
      <c r="BF37" s="656"/>
      <c r="BG37" s="607" t="s">
        <v>321</v>
      </c>
      <c r="BH37" s="608"/>
      <c r="BI37" s="608"/>
      <c r="BJ37" s="608"/>
      <c r="BK37" s="608"/>
      <c r="BL37" s="608"/>
      <c r="BM37" s="608"/>
      <c r="BN37" s="608"/>
      <c r="BO37" s="608"/>
      <c r="BP37" s="608"/>
      <c r="BQ37" s="608"/>
      <c r="BR37" s="608"/>
      <c r="BS37" s="608"/>
      <c r="BT37" s="608"/>
      <c r="BU37" s="609"/>
      <c r="BV37" s="610">
        <v>3173</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90219</v>
      </c>
      <c r="CS37" s="640"/>
      <c r="CT37" s="640"/>
      <c r="CU37" s="640"/>
      <c r="CV37" s="640"/>
      <c r="CW37" s="640"/>
      <c r="CX37" s="640"/>
      <c r="CY37" s="641"/>
      <c r="CZ37" s="615">
        <v>4.3</v>
      </c>
      <c r="DA37" s="642"/>
      <c r="DB37" s="642"/>
      <c r="DC37" s="645"/>
      <c r="DD37" s="619">
        <v>90213</v>
      </c>
      <c r="DE37" s="640"/>
      <c r="DF37" s="640"/>
      <c r="DG37" s="640"/>
      <c r="DH37" s="640"/>
      <c r="DI37" s="640"/>
      <c r="DJ37" s="640"/>
      <c r="DK37" s="641"/>
      <c r="DL37" s="619">
        <v>90213</v>
      </c>
      <c r="DM37" s="640"/>
      <c r="DN37" s="640"/>
      <c r="DO37" s="640"/>
      <c r="DP37" s="640"/>
      <c r="DQ37" s="640"/>
      <c r="DR37" s="640"/>
      <c r="DS37" s="640"/>
      <c r="DT37" s="640"/>
      <c r="DU37" s="640"/>
      <c r="DV37" s="641"/>
      <c r="DW37" s="615">
        <v>6</v>
      </c>
      <c r="DX37" s="642"/>
      <c r="DY37" s="642"/>
      <c r="DZ37" s="642"/>
      <c r="EA37" s="642"/>
      <c r="EB37" s="642"/>
      <c r="EC37" s="643"/>
    </row>
    <row r="38" spans="2:133" ht="11.3" customHeight="1" x14ac:dyDescent="0.2">
      <c r="B38" s="607" t="s">
        <v>323</v>
      </c>
      <c r="C38" s="608"/>
      <c r="D38" s="608"/>
      <c r="E38" s="608"/>
      <c r="F38" s="608"/>
      <c r="G38" s="608"/>
      <c r="H38" s="608"/>
      <c r="I38" s="608"/>
      <c r="J38" s="608"/>
      <c r="K38" s="608"/>
      <c r="L38" s="608"/>
      <c r="M38" s="608"/>
      <c r="N38" s="608"/>
      <c r="O38" s="608"/>
      <c r="P38" s="608"/>
      <c r="Q38" s="609"/>
      <c r="R38" s="610">
        <v>41699</v>
      </c>
      <c r="S38" s="611"/>
      <c r="T38" s="611"/>
      <c r="U38" s="611"/>
      <c r="V38" s="611"/>
      <c r="W38" s="611"/>
      <c r="X38" s="611"/>
      <c r="Y38" s="612"/>
      <c r="Z38" s="613">
        <v>1.8</v>
      </c>
      <c r="AA38" s="613"/>
      <c r="AB38" s="613"/>
      <c r="AC38" s="613"/>
      <c r="AD38" s="614" t="s">
        <v>122</v>
      </c>
      <c r="AE38" s="614"/>
      <c r="AF38" s="614"/>
      <c r="AG38" s="614"/>
      <c r="AH38" s="614"/>
      <c r="AI38" s="614"/>
      <c r="AJ38" s="614"/>
      <c r="AK38" s="614"/>
      <c r="AL38" s="615" t="s">
        <v>122</v>
      </c>
      <c r="AM38" s="616"/>
      <c r="AN38" s="616"/>
      <c r="AO38" s="617"/>
      <c r="AQ38" s="676" t="s">
        <v>324</v>
      </c>
      <c r="AR38" s="677"/>
      <c r="AS38" s="677"/>
      <c r="AT38" s="677"/>
      <c r="AU38" s="677"/>
      <c r="AV38" s="677"/>
      <c r="AW38" s="677"/>
      <c r="AX38" s="677"/>
      <c r="AY38" s="678"/>
      <c r="AZ38" s="610">
        <v>17284</v>
      </c>
      <c r="BA38" s="611"/>
      <c r="BB38" s="611"/>
      <c r="BC38" s="611"/>
      <c r="BD38" s="640"/>
      <c r="BE38" s="640"/>
      <c r="BF38" s="656"/>
      <c r="BG38" s="607" t="s">
        <v>325</v>
      </c>
      <c r="BH38" s="608"/>
      <c r="BI38" s="608"/>
      <c r="BJ38" s="608"/>
      <c r="BK38" s="608"/>
      <c r="BL38" s="608"/>
      <c r="BM38" s="608"/>
      <c r="BN38" s="608"/>
      <c r="BO38" s="608"/>
      <c r="BP38" s="608"/>
      <c r="BQ38" s="608"/>
      <c r="BR38" s="608"/>
      <c r="BS38" s="608"/>
      <c r="BT38" s="608"/>
      <c r="BU38" s="609"/>
      <c r="BV38" s="610">
        <v>235</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103836</v>
      </c>
      <c r="CS38" s="611"/>
      <c r="CT38" s="611"/>
      <c r="CU38" s="611"/>
      <c r="CV38" s="611"/>
      <c r="CW38" s="611"/>
      <c r="CX38" s="611"/>
      <c r="CY38" s="612"/>
      <c r="CZ38" s="615">
        <v>5</v>
      </c>
      <c r="DA38" s="642"/>
      <c r="DB38" s="642"/>
      <c r="DC38" s="645"/>
      <c r="DD38" s="619">
        <v>92867</v>
      </c>
      <c r="DE38" s="611"/>
      <c r="DF38" s="611"/>
      <c r="DG38" s="611"/>
      <c r="DH38" s="611"/>
      <c r="DI38" s="611"/>
      <c r="DJ38" s="611"/>
      <c r="DK38" s="612"/>
      <c r="DL38" s="619">
        <v>92867</v>
      </c>
      <c r="DM38" s="611"/>
      <c r="DN38" s="611"/>
      <c r="DO38" s="611"/>
      <c r="DP38" s="611"/>
      <c r="DQ38" s="611"/>
      <c r="DR38" s="611"/>
      <c r="DS38" s="611"/>
      <c r="DT38" s="611"/>
      <c r="DU38" s="611"/>
      <c r="DV38" s="612"/>
      <c r="DW38" s="615">
        <v>6.2</v>
      </c>
      <c r="DX38" s="642"/>
      <c r="DY38" s="642"/>
      <c r="DZ38" s="642"/>
      <c r="EA38" s="642"/>
      <c r="EB38" s="642"/>
      <c r="EC38" s="643"/>
    </row>
    <row r="39" spans="2:133" ht="11.3"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6" t="s">
        <v>328</v>
      </c>
      <c r="AR39" s="677"/>
      <c r="AS39" s="677"/>
      <c r="AT39" s="677"/>
      <c r="AU39" s="677"/>
      <c r="AV39" s="677"/>
      <c r="AW39" s="677"/>
      <c r="AX39" s="677"/>
      <c r="AY39" s="678"/>
      <c r="AZ39" s="610">
        <v>275</v>
      </c>
      <c r="BA39" s="611"/>
      <c r="BB39" s="611"/>
      <c r="BC39" s="611"/>
      <c r="BD39" s="640"/>
      <c r="BE39" s="640"/>
      <c r="BF39" s="656"/>
      <c r="BG39" s="607" t="s">
        <v>329</v>
      </c>
      <c r="BH39" s="608"/>
      <c r="BI39" s="608"/>
      <c r="BJ39" s="608"/>
      <c r="BK39" s="608"/>
      <c r="BL39" s="608"/>
      <c r="BM39" s="608"/>
      <c r="BN39" s="608"/>
      <c r="BO39" s="608"/>
      <c r="BP39" s="608"/>
      <c r="BQ39" s="608"/>
      <c r="BR39" s="608"/>
      <c r="BS39" s="608"/>
      <c r="BT39" s="608"/>
      <c r="BU39" s="609"/>
      <c r="BV39" s="610">
        <v>330</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300</v>
      </c>
      <c r="CS39" s="640"/>
      <c r="CT39" s="640"/>
      <c r="CU39" s="640"/>
      <c r="CV39" s="640"/>
      <c r="CW39" s="640"/>
      <c r="CX39" s="640"/>
      <c r="CY39" s="641"/>
      <c r="CZ39" s="615">
        <v>0</v>
      </c>
      <c r="DA39" s="642"/>
      <c r="DB39" s="642"/>
      <c r="DC39" s="645"/>
      <c r="DD39" s="619" t="s">
        <v>122</v>
      </c>
      <c r="DE39" s="640"/>
      <c r="DF39" s="640"/>
      <c r="DG39" s="640"/>
      <c r="DH39" s="640"/>
      <c r="DI39" s="640"/>
      <c r="DJ39" s="640"/>
      <c r="DK39" s="641"/>
      <c r="DL39" s="619" t="s">
        <v>122</v>
      </c>
      <c r="DM39" s="640"/>
      <c r="DN39" s="640"/>
      <c r="DO39" s="640"/>
      <c r="DP39" s="640"/>
      <c r="DQ39" s="640"/>
      <c r="DR39" s="640"/>
      <c r="DS39" s="640"/>
      <c r="DT39" s="640"/>
      <c r="DU39" s="640"/>
      <c r="DV39" s="641"/>
      <c r="DW39" s="615" t="s">
        <v>122</v>
      </c>
      <c r="DX39" s="642"/>
      <c r="DY39" s="642"/>
      <c r="DZ39" s="642"/>
      <c r="EA39" s="642"/>
      <c r="EB39" s="642"/>
      <c r="EC39" s="643"/>
    </row>
    <row r="40" spans="2:133" ht="11.3" customHeight="1" x14ac:dyDescent="0.2">
      <c r="B40" s="607" t="s">
        <v>331</v>
      </c>
      <c r="C40" s="608"/>
      <c r="D40" s="608"/>
      <c r="E40" s="608"/>
      <c r="F40" s="608"/>
      <c r="G40" s="608"/>
      <c r="H40" s="608"/>
      <c r="I40" s="608"/>
      <c r="J40" s="608"/>
      <c r="K40" s="608"/>
      <c r="L40" s="608"/>
      <c r="M40" s="608"/>
      <c r="N40" s="608"/>
      <c r="O40" s="608"/>
      <c r="P40" s="608"/>
      <c r="Q40" s="609"/>
      <c r="R40" s="610">
        <v>3699</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6" t="s">
        <v>332</v>
      </c>
      <c r="AR40" s="677"/>
      <c r="AS40" s="677"/>
      <c r="AT40" s="677"/>
      <c r="AU40" s="677"/>
      <c r="AV40" s="677"/>
      <c r="AW40" s="677"/>
      <c r="AX40" s="677"/>
      <c r="AY40" s="678"/>
      <c r="AZ40" s="610" t="s">
        <v>122</v>
      </c>
      <c r="BA40" s="611"/>
      <c r="BB40" s="611"/>
      <c r="BC40" s="611"/>
      <c r="BD40" s="640"/>
      <c r="BE40" s="640"/>
      <c r="BF40" s="656"/>
      <c r="BG40" s="660" t="s">
        <v>333</v>
      </c>
      <c r="BH40" s="661"/>
      <c r="BI40" s="661"/>
      <c r="BJ40" s="661"/>
      <c r="BK40" s="661"/>
      <c r="BL40" s="205"/>
      <c r="BM40" s="608" t="s">
        <v>334</v>
      </c>
      <c r="BN40" s="608"/>
      <c r="BO40" s="608"/>
      <c r="BP40" s="608"/>
      <c r="BQ40" s="608"/>
      <c r="BR40" s="608"/>
      <c r="BS40" s="608"/>
      <c r="BT40" s="608"/>
      <c r="BU40" s="609"/>
      <c r="BV40" s="610">
        <v>104</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16037</v>
      </c>
      <c r="CS40" s="611"/>
      <c r="CT40" s="611"/>
      <c r="CU40" s="611"/>
      <c r="CV40" s="611"/>
      <c r="CW40" s="611"/>
      <c r="CX40" s="611"/>
      <c r="CY40" s="612"/>
      <c r="CZ40" s="615">
        <v>0.8</v>
      </c>
      <c r="DA40" s="642"/>
      <c r="DB40" s="642"/>
      <c r="DC40" s="645"/>
      <c r="DD40" s="619">
        <v>15887</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2"/>
      <c r="DY40" s="642"/>
      <c r="DZ40" s="642"/>
      <c r="EA40" s="642"/>
      <c r="EB40" s="642"/>
      <c r="EC40" s="643"/>
    </row>
    <row r="41" spans="2:133" ht="11.3" customHeight="1" x14ac:dyDescent="0.2">
      <c r="B41" s="631" t="s">
        <v>336</v>
      </c>
      <c r="C41" s="632"/>
      <c r="D41" s="632"/>
      <c r="E41" s="632"/>
      <c r="F41" s="632"/>
      <c r="G41" s="632"/>
      <c r="H41" s="632"/>
      <c r="I41" s="632"/>
      <c r="J41" s="632"/>
      <c r="K41" s="632"/>
      <c r="L41" s="632"/>
      <c r="M41" s="632"/>
      <c r="N41" s="632"/>
      <c r="O41" s="632"/>
      <c r="P41" s="632"/>
      <c r="Q41" s="633"/>
      <c r="R41" s="685">
        <v>2293659</v>
      </c>
      <c r="S41" s="686"/>
      <c r="T41" s="686"/>
      <c r="U41" s="686"/>
      <c r="V41" s="686"/>
      <c r="W41" s="686"/>
      <c r="X41" s="686"/>
      <c r="Y41" s="687"/>
      <c r="Z41" s="688">
        <v>100</v>
      </c>
      <c r="AA41" s="688"/>
      <c r="AB41" s="688"/>
      <c r="AC41" s="688"/>
      <c r="AD41" s="689">
        <v>1490205</v>
      </c>
      <c r="AE41" s="689"/>
      <c r="AF41" s="689"/>
      <c r="AG41" s="689"/>
      <c r="AH41" s="689"/>
      <c r="AI41" s="689"/>
      <c r="AJ41" s="689"/>
      <c r="AK41" s="689"/>
      <c r="AL41" s="690">
        <v>100</v>
      </c>
      <c r="AM41" s="670"/>
      <c r="AN41" s="670"/>
      <c r="AO41" s="691"/>
      <c r="AQ41" s="676" t="s">
        <v>337</v>
      </c>
      <c r="AR41" s="677"/>
      <c r="AS41" s="677"/>
      <c r="AT41" s="677"/>
      <c r="AU41" s="677"/>
      <c r="AV41" s="677"/>
      <c r="AW41" s="677"/>
      <c r="AX41" s="677"/>
      <c r="AY41" s="678"/>
      <c r="AZ41" s="610">
        <v>17531</v>
      </c>
      <c r="BA41" s="611"/>
      <c r="BB41" s="611"/>
      <c r="BC41" s="611"/>
      <c r="BD41" s="640"/>
      <c r="BE41" s="640"/>
      <c r="BF41" s="656"/>
      <c r="BG41" s="660"/>
      <c r="BH41" s="661"/>
      <c r="BI41" s="661"/>
      <c r="BJ41" s="661"/>
      <c r="BK41" s="661"/>
      <c r="BL41" s="205"/>
      <c r="BM41" s="608" t="s">
        <v>338</v>
      </c>
      <c r="BN41" s="608"/>
      <c r="BO41" s="608"/>
      <c r="BP41" s="608"/>
      <c r="BQ41" s="608"/>
      <c r="BR41" s="608"/>
      <c r="BS41" s="608"/>
      <c r="BT41" s="608"/>
      <c r="BU41" s="609"/>
      <c r="BV41" s="610">
        <v>12</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0"/>
      <c r="CT41" s="640"/>
      <c r="CU41" s="640"/>
      <c r="CV41" s="640"/>
      <c r="CW41" s="640"/>
      <c r="CX41" s="640"/>
      <c r="CY41" s="641"/>
      <c r="CZ41" s="615" t="s">
        <v>122</v>
      </c>
      <c r="DA41" s="642"/>
      <c r="DB41" s="642"/>
      <c r="DC41" s="645"/>
      <c r="DD41" s="619" t="s">
        <v>122</v>
      </c>
      <c r="DE41" s="640"/>
      <c r="DF41" s="640"/>
      <c r="DG41" s="640"/>
      <c r="DH41" s="640"/>
      <c r="DI41" s="640"/>
      <c r="DJ41" s="640"/>
      <c r="DK41" s="641"/>
      <c r="DL41" s="679"/>
      <c r="DM41" s="680"/>
      <c r="DN41" s="680"/>
      <c r="DO41" s="680"/>
      <c r="DP41" s="680"/>
      <c r="DQ41" s="680"/>
      <c r="DR41" s="680"/>
      <c r="DS41" s="680"/>
      <c r="DT41" s="680"/>
      <c r="DU41" s="680"/>
      <c r="DV41" s="681"/>
      <c r="DW41" s="682"/>
      <c r="DX41" s="683"/>
      <c r="DY41" s="683"/>
      <c r="DZ41" s="683"/>
      <c r="EA41" s="683"/>
      <c r="EB41" s="683"/>
      <c r="EC41" s="684"/>
    </row>
    <row r="42" spans="2:133" ht="11.3" customHeight="1" x14ac:dyDescent="0.2">
      <c r="AQ42" s="692" t="s">
        <v>340</v>
      </c>
      <c r="AR42" s="693"/>
      <c r="AS42" s="693"/>
      <c r="AT42" s="693"/>
      <c r="AU42" s="693"/>
      <c r="AV42" s="693"/>
      <c r="AW42" s="693"/>
      <c r="AX42" s="693"/>
      <c r="AY42" s="694"/>
      <c r="AZ42" s="685">
        <v>86030</v>
      </c>
      <c r="BA42" s="686"/>
      <c r="BB42" s="686"/>
      <c r="BC42" s="686"/>
      <c r="BD42" s="669"/>
      <c r="BE42" s="669"/>
      <c r="BF42" s="671"/>
      <c r="BG42" s="662"/>
      <c r="BH42" s="663"/>
      <c r="BI42" s="663"/>
      <c r="BJ42" s="663"/>
      <c r="BK42" s="663"/>
      <c r="BL42" s="206"/>
      <c r="BM42" s="632" t="s">
        <v>341</v>
      </c>
      <c r="BN42" s="632"/>
      <c r="BO42" s="632"/>
      <c r="BP42" s="632"/>
      <c r="BQ42" s="632"/>
      <c r="BR42" s="632"/>
      <c r="BS42" s="632"/>
      <c r="BT42" s="632"/>
      <c r="BU42" s="633"/>
      <c r="BV42" s="685">
        <v>279</v>
      </c>
      <c r="BW42" s="686"/>
      <c r="BX42" s="686"/>
      <c r="BY42" s="686"/>
      <c r="BZ42" s="686"/>
      <c r="CA42" s="686"/>
      <c r="CB42" s="695"/>
      <c r="CD42" s="607" t="s">
        <v>342</v>
      </c>
      <c r="CE42" s="608"/>
      <c r="CF42" s="608"/>
      <c r="CG42" s="608"/>
      <c r="CH42" s="608"/>
      <c r="CI42" s="608"/>
      <c r="CJ42" s="608"/>
      <c r="CK42" s="608"/>
      <c r="CL42" s="608"/>
      <c r="CM42" s="608"/>
      <c r="CN42" s="608"/>
      <c r="CO42" s="608"/>
      <c r="CP42" s="608"/>
      <c r="CQ42" s="609"/>
      <c r="CR42" s="610">
        <v>90649</v>
      </c>
      <c r="CS42" s="640"/>
      <c r="CT42" s="640"/>
      <c r="CU42" s="640"/>
      <c r="CV42" s="640"/>
      <c r="CW42" s="640"/>
      <c r="CX42" s="640"/>
      <c r="CY42" s="641"/>
      <c r="CZ42" s="615">
        <v>4.3</v>
      </c>
      <c r="DA42" s="642"/>
      <c r="DB42" s="642"/>
      <c r="DC42" s="645"/>
      <c r="DD42" s="619">
        <v>25696</v>
      </c>
      <c r="DE42" s="640"/>
      <c r="DF42" s="640"/>
      <c r="DG42" s="640"/>
      <c r="DH42" s="640"/>
      <c r="DI42" s="640"/>
      <c r="DJ42" s="640"/>
      <c r="DK42" s="641"/>
      <c r="DL42" s="679"/>
      <c r="DM42" s="680"/>
      <c r="DN42" s="680"/>
      <c r="DO42" s="680"/>
      <c r="DP42" s="680"/>
      <c r="DQ42" s="680"/>
      <c r="DR42" s="680"/>
      <c r="DS42" s="680"/>
      <c r="DT42" s="680"/>
      <c r="DU42" s="680"/>
      <c r="DV42" s="681"/>
      <c r="DW42" s="682"/>
      <c r="DX42" s="683"/>
      <c r="DY42" s="683"/>
      <c r="DZ42" s="683"/>
      <c r="EA42" s="683"/>
      <c r="EB42" s="683"/>
      <c r="EC42" s="684"/>
    </row>
    <row r="43" spans="2:133" ht="11.3" customHeight="1" x14ac:dyDescent="0.2">
      <c r="B43" s="196" t="s">
        <v>343</v>
      </c>
      <c r="CD43" s="607" t="s">
        <v>344</v>
      </c>
      <c r="CE43" s="608"/>
      <c r="CF43" s="608"/>
      <c r="CG43" s="608"/>
      <c r="CH43" s="608"/>
      <c r="CI43" s="608"/>
      <c r="CJ43" s="608"/>
      <c r="CK43" s="608"/>
      <c r="CL43" s="608"/>
      <c r="CM43" s="608"/>
      <c r="CN43" s="608"/>
      <c r="CO43" s="608"/>
      <c r="CP43" s="608"/>
      <c r="CQ43" s="609"/>
      <c r="CR43" s="610">
        <v>7681</v>
      </c>
      <c r="CS43" s="640"/>
      <c r="CT43" s="640"/>
      <c r="CU43" s="640"/>
      <c r="CV43" s="640"/>
      <c r="CW43" s="640"/>
      <c r="CX43" s="640"/>
      <c r="CY43" s="641"/>
      <c r="CZ43" s="615">
        <v>0.4</v>
      </c>
      <c r="DA43" s="642"/>
      <c r="DB43" s="642"/>
      <c r="DC43" s="645"/>
      <c r="DD43" s="619">
        <v>7681</v>
      </c>
      <c r="DE43" s="640"/>
      <c r="DF43" s="640"/>
      <c r="DG43" s="640"/>
      <c r="DH43" s="640"/>
      <c r="DI43" s="640"/>
      <c r="DJ43" s="640"/>
      <c r="DK43" s="641"/>
      <c r="DL43" s="679"/>
      <c r="DM43" s="680"/>
      <c r="DN43" s="680"/>
      <c r="DO43" s="680"/>
      <c r="DP43" s="680"/>
      <c r="DQ43" s="680"/>
      <c r="DR43" s="680"/>
      <c r="DS43" s="680"/>
      <c r="DT43" s="680"/>
      <c r="DU43" s="680"/>
      <c r="DV43" s="681"/>
      <c r="DW43" s="682"/>
      <c r="DX43" s="683"/>
      <c r="DY43" s="683"/>
      <c r="DZ43" s="683"/>
      <c r="EA43" s="683"/>
      <c r="EB43" s="683"/>
      <c r="EC43" s="684"/>
    </row>
    <row r="44" spans="2:133" ht="11.3"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293</v>
      </c>
      <c r="CE44" s="649"/>
      <c r="CF44" s="607" t="s">
        <v>346</v>
      </c>
      <c r="CG44" s="608"/>
      <c r="CH44" s="608"/>
      <c r="CI44" s="608"/>
      <c r="CJ44" s="608"/>
      <c r="CK44" s="608"/>
      <c r="CL44" s="608"/>
      <c r="CM44" s="608"/>
      <c r="CN44" s="608"/>
      <c r="CO44" s="608"/>
      <c r="CP44" s="608"/>
      <c r="CQ44" s="609"/>
      <c r="CR44" s="610">
        <v>90649</v>
      </c>
      <c r="CS44" s="611"/>
      <c r="CT44" s="611"/>
      <c r="CU44" s="611"/>
      <c r="CV44" s="611"/>
      <c r="CW44" s="611"/>
      <c r="CX44" s="611"/>
      <c r="CY44" s="612"/>
      <c r="CZ44" s="615">
        <v>4.3</v>
      </c>
      <c r="DA44" s="616"/>
      <c r="DB44" s="616"/>
      <c r="DC44" s="622"/>
      <c r="DD44" s="619">
        <v>25696</v>
      </c>
      <c r="DE44" s="611"/>
      <c r="DF44" s="611"/>
      <c r="DG44" s="611"/>
      <c r="DH44" s="611"/>
      <c r="DI44" s="611"/>
      <c r="DJ44" s="611"/>
      <c r="DK44" s="612"/>
      <c r="DL44" s="679"/>
      <c r="DM44" s="680"/>
      <c r="DN44" s="680"/>
      <c r="DO44" s="680"/>
      <c r="DP44" s="680"/>
      <c r="DQ44" s="680"/>
      <c r="DR44" s="680"/>
      <c r="DS44" s="680"/>
      <c r="DT44" s="680"/>
      <c r="DU44" s="680"/>
      <c r="DV44" s="681"/>
      <c r="DW44" s="682"/>
      <c r="DX44" s="683"/>
      <c r="DY44" s="683"/>
      <c r="DZ44" s="683"/>
      <c r="EA44" s="683"/>
      <c r="EB44" s="683"/>
      <c r="EC44" s="684"/>
    </row>
    <row r="45" spans="2:133" ht="11.3"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348</v>
      </c>
      <c r="CG45" s="608"/>
      <c r="CH45" s="608"/>
      <c r="CI45" s="608"/>
      <c r="CJ45" s="608"/>
      <c r="CK45" s="608"/>
      <c r="CL45" s="608"/>
      <c r="CM45" s="608"/>
      <c r="CN45" s="608"/>
      <c r="CO45" s="608"/>
      <c r="CP45" s="608"/>
      <c r="CQ45" s="609"/>
      <c r="CR45" s="610">
        <v>10156</v>
      </c>
      <c r="CS45" s="640"/>
      <c r="CT45" s="640"/>
      <c r="CU45" s="640"/>
      <c r="CV45" s="640"/>
      <c r="CW45" s="640"/>
      <c r="CX45" s="640"/>
      <c r="CY45" s="641"/>
      <c r="CZ45" s="615">
        <v>0.5</v>
      </c>
      <c r="DA45" s="642"/>
      <c r="DB45" s="642"/>
      <c r="DC45" s="645"/>
      <c r="DD45" s="619">
        <v>8188</v>
      </c>
      <c r="DE45" s="640"/>
      <c r="DF45" s="640"/>
      <c r="DG45" s="640"/>
      <c r="DH45" s="640"/>
      <c r="DI45" s="640"/>
      <c r="DJ45" s="640"/>
      <c r="DK45" s="641"/>
      <c r="DL45" s="679"/>
      <c r="DM45" s="680"/>
      <c r="DN45" s="680"/>
      <c r="DO45" s="680"/>
      <c r="DP45" s="680"/>
      <c r="DQ45" s="680"/>
      <c r="DR45" s="680"/>
      <c r="DS45" s="680"/>
      <c r="DT45" s="680"/>
      <c r="DU45" s="680"/>
      <c r="DV45" s="681"/>
      <c r="DW45" s="682"/>
      <c r="DX45" s="683"/>
      <c r="DY45" s="683"/>
      <c r="DZ45" s="683"/>
      <c r="EA45" s="683"/>
      <c r="EB45" s="683"/>
      <c r="EC45" s="684"/>
    </row>
    <row r="46" spans="2:133" ht="11.3" customHeight="1" x14ac:dyDescent="0.2">
      <c r="B46" s="207"/>
      <c r="CD46" s="650"/>
      <c r="CE46" s="651"/>
      <c r="CF46" s="607" t="s">
        <v>349</v>
      </c>
      <c r="CG46" s="608"/>
      <c r="CH46" s="608"/>
      <c r="CI46" s="608"/>
      <c r="CJ46" s="608"/>
      <c r="CK46" s="608"/>
      <c r="CL46" s="608"/>
      <c r="CM46" s="608"/>
      <c r="CN46" s="608"/>
      <c r="CO46" s="608"/>
      <c r="CP46" s="608"/>
      <c r="CQ46" s="609"/>
      <c r="CR46" s="610">
        <v>77273</v>
      </c>
      <c r="CS46" s="611"/>
      <c r="CT46" s="611"/>
      <c r="CU46" s="611"/>
      <c r="CV46" s="611"/>
      <c r="CW46" s="611"/>
      <c r="CX46" s="611"/>
      <c r="CY46" s="612"/>
      <c r="CZ46" s="615">
        <v>3.7</v>
      </c>
      <c r="DA46" s="616"/>
      <c r="DB46" s="616"/>
      <c r="DC46" s="622"/>
      <c r="DD46" s="619">
        <v>14288</v>
      </c>
      <c r="DE46" s="611"/>
      <c r="DF46" s="611"/>
      <c r="DG46" s="611"/>
      <c r="DH46" s="611"/>
      <c r="DI46" s="611"/>
      <c r="DJ46" s="611"/>
      <c r="DK46" s="612"/>
      <c r="DL46" s="679"/>
      <c r="DM46" s="680"/>
      <c r="DN46" s="680"/>
      <c r="DO46" s="680"/>
      <c r="DP46" s="680"/>
      <c r="DQ46" s="680"/>
      <c r="DR46" s="680"/>
      <c r="DS46" s="680"/>
      <c r="DT46" s="680"/>
      <c r="DU46" s="680"/>
      <c r="DV46" s="681"/>
      <c r="DW46" s="682"/>
      <c r="DX46" s="683"/>
      <c r="DY46" s="683"/>
      <c r="DZ46" s="683"/>
      <c r="EA46" s="683"/>
      <c r="EB46" s="683"/>
      <c r="EC46" s="684"/>
    </row>
    <row r="47" spans="2:133" ht="11.3" customHeight="1" x14ac:dyDescent="0.2">
      <c r="B47" s="207"/>
      <c r="CD47" s="650"/>
      <c r="CE47" s="651"/>
      <c r="CF47" s="607" t="s">
        <v>350</v>
      </c>
      <c r="CG47" s="608"/>
      <c r="CH47" s="608"/>
      <c r="CI47" s="608"/>
      <c r="CJ47" s="608"/>
      <c r="CK47" s="608"/>
      <c r="CL47" s="608"/>
      <c r="CM47" s="608"/>
      <c r="CN47" s="608"/>
      <c r="CO47" s="608"/>
      <c r="CP47" s="608"/>
      <c r="CQ47" s="609"/>
      <c r="CR47" s="610" t="s">
        <v>122</v>
      </c>
      <c r="CS47" s="640"/>
      <c r="CT47" s="640"/>
      <c r="CU47" s="640"/>
      <c r="CV47" s="640"/>
      <c r="CW47" s="640"/>
      <c r="CX47" s="640"/>
      <c r="CY47" s="641"/>
      <c r="CZ47" s="615" t="s">
        <v>122</v>
      </c>
      <c r="DA47" s="642"/>
      <c r="DB47" s="642"/>
      <c r="DC47" s="645"/>
      <c r="DD47" s="619" t="s">
        <v>122</v>
      </c>
      <c r="DE47" s="640"/>
      <c r="DF47" s="640"/>
      <c r="DG47" s="640"/>
      <c r="DH47" s="640"/>
      <c r="DI47" s="640"/>
      <c r="DJ47" s="640"/>
      <c r="DK47" s="641"/>
      <c r="DL47" s="679"/>
      <c r="DM47" s="680"/>
      <c r="DN47" s="680"/>
      <c r="DO47" s="680"/>
      <c r="DP47" s="680"/>
      <c r="DQ47" s="680"/>
      <c r="DR47" s="680"/>
      <c r="DS47" s="680"/>
      <c r="DT47" s="680"/>
      <c r="DU47" s="680"/>
      <c r="DV47" s="681"/>
      <c r="DW47" s="682"/>
      <c r="DX47" s="683"/>
      <c r="DY47" s="683"/>
      <c r="DZ47" s="683"/>
      <c r="EA47" s="683"/>
      <c r="EB47" s="683"/>
      <c r="EC47" s="684"/>
    </row>
    <row r="48" spans="2:133" ht="10.65" x14ac:dyDescent="0.2">
      <c r="B48" s="207"/>
      <c r="CD48" s="652"/>
      <c r="CE48" s="653"/>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79"/>
      <c r="DM48" s="680"/>
      <c r="DN48" s="680"/>
      <c r="DO48" s="680"/>
      <c r="DP48" s="680"/>
      <c r="DQ48" s="680"/>
      <c r="DR48" s="680"/>
      <c r="DS48" s="680"/>
      <c r="DT48" s="680"/>
      <c r="DU48" s="680"/>
      <c r="DV48" s="681"/>
      <c r="DW48" s="682"/>
      <c r="DX48" s="683"/>
      <c r="DY48" s="683"/>
      <c r="DZ48" s="683"/>
      <c r="EA48" s="683"/>
      <c r="EB48" s="683"/>
      <c r="EC48" s="684"/>
    </row>
    <row r="49" spans="2:133" ht="11.3" customHeight="1" x14ac:dyDescent="0.2">
      <c r="B49" s="207"/>
      <c r="CD49" s="631" t="s">
        <v>352</v>
      </c>
      <c r="CE49" s="632"/>
      <c r="CF49" s="632"/>
      <c r="CG49" s="632"/>
      <c r="CH49" s="632"/>
      <c r="CI49" s="632"/>
      <c r="CJ49" s="632"/>
      <c r="CK49" s="632"/>
      <c r="CL49" s="632"/>
      <c r="CM49" s="632"/>
      <c r="CN49" s="632"/>
      <c r="CO49" s="632"/>
      <c r="CP49" s="632"/>
      <c r="CQ49" s="633"/>
      <c r="CR49" s="685">
        <v>2089612</v>
      </c>
      <c r="CS49" s="669"/>
      <c r="CT49" s="669"/>
      <c r="CU49" s="669"/>
      <c r="CV49" s="669"/>
      <c r="CW49" s="669"/>
      <c r="CX49" s="669"/>
      <c r="CY49" s="698"/>
      <c r="CZ49" s="690">
        <v>100</v>
      </c>
      <c r="DA49" s="699"/>
      <c r="DB49" s="699"/>
      <c r="DC49" s="700"/>
      <c r="DD49" s="701">
        <v>1503412</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Ne9IsL6Nof8aA6MiNl4t+SzdlHEnLRduZhzZ/2k0iOWStKQ65CfnudhPF+kDf6rr9knma5aJbwixEG4X00J2gg==" saltValue="7kLSw7rMn3hHcAkEcPNkA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8" zeroHeight="1" x14ac:dyDescent="0.2"/>
  <cols>
    <col min="1" max="130" width="2.77734375" style="213" customWidth="1"/>
    <col min="131" max="131" width="1.6640625" style="213" customWidth="1"/>
    <col min="132" max="16384" width="9" style="213" hidden="1"/>
  </cols>
  <sheetData>
    <row r="1" spans="1:131" ht="11.3"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3"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3"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3"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3"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6"/>
    </row>
    <row r="6" spans="1:131" s="217" customFormat="1" ht="26.3"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3" customHeight="1" thickTop="1" x14ac:dyDescent="0.2">
      <c r="A7" s="218">
        <v>1</v>
      </c>
      <c r="B7" s="736" t="s">
        <v>375</v>
      </c>
      <c r="C7" s="737"/>
      <c r="D7" s="737"/>
      <c r="E7" s="737"/>
      <c r="F7" s="737"/>
      <c r="G7" s="737"/>
      <c r="H7" s="737"/>
      <c r="I7" s="737"/>
      <c r="J7" s="737"/>
      <c r="K7" s="737"/>
      <c r="L7" s="737"/>
      <c r="M7" s="737"/>
      <c r="N7" s="737"/>
      <c r="O7" s="737"/>
      <c r="P7" s="738"/>
      <c r="Q7" s="739">
        <v>2299</v>
      </c>
      <c r="R7" s="740"/>
      <c r="S7" s="740"/>
      <c r="T7" s="740"/>
      <c r="U7" s="740"/>
      <c r="V7" s="740">
        <v>2099</v>
      </c>
      <c r="W7" s="740"/>
      <c r="X7" s="740"/>
      <c r="Y7" s="740"/>
      <c r="Z7" s="740"/>
      <c r="AA7" s="740">
        <f>Q7-V7</f>
        <v>200</v>
      </c>
      <c r="AB7" s="740"/>
      <c r="AC7" s="740"/>
      <c r="AD7" s="740"/>
      <c r="AE7" s="741"/>
      <c r="AF7" s="742">
        <v>180</v>
      </c>
      <c r="AG7" s="743"/>
      <c r="AH7" s="743"/>
      <c r="AI7" s="743"/>
      <c r="AJ7" s="744"/>
      <c r="AK7" s="745">
        <v>1</v>
      </c>
      <c r="AL7" s="746"/>
      <c r="AM7" s="746"/>
      <c r="AN7" s="746"/>
      <c r="AO7" s="746"/>
      <c r="AP7" s="746">
        <v>1715</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549</v>
      </c>
      <c r="BT7" s="734"/>
      <c r="BU7" s="734"/>
      <c r="BV7" s="734"/>
      <c r="BW7" s="734"/>
      <c r="BX7" s="734"/>
      <c r="BY7" s="734"/>
      <c r="BZ7" s="734"/>
      <c r="CA7" s="734"/>
      <c r="CB7" s="734"/>
      <c r="CC7" s="734"/>
      <c r="CD7" s="734"/>
      <c r="CE7" s="734"/>
      <c r="CF7" s="734"/>
      <c r="CG7" s="749"/>
      <c r="CH7" s="730" t="s">
        <v>549</v>
      </c>
      <c r="CI7" s="731"/>
      <c r="CJ7" s="731"/>
      <c r="CK7" s="731"/>
      <c r="CL7" s="732"/>
      <c r="CM7" s="730" t="s">
        <v>549</v>
      </c>
      <c r="CN7" s="731"/>
      <c r="CO7" s="731"/>
      <c r="CP7" s="731"/>
      <c r="CQ7" s="732"/>
      <c r="CR7" s="730" t="s">
        <v>549</v>
      </c>
      <c r="CS7" s="731"/>
      <c r="CT7" s="731"/>
      <c r="CU7" s="731"/>
      <c r="CV7" s="732"/>
      <c r="CW7" s="730" t="s">
        <v>549</v>
      </c>
      <c r="CX7" s="731"/>
      <c r="CY7" s="731"/>
      <c r="CZ7" s="731"/>
      <c r="DA7" s="732"/>
      <c r="DB7" s="730" t="s">
        <v>549</v>
      </c>
      <c r="DC7" s="731"/>
      <c r="DD7" s="731"/>
      <c r="DE7" s="731"/>
      <c r="DF7" s="732"/>
      <c r="DG7" s="730" t="s">
        <v>549</v>
      </c>
      <c r="DH7" s="731"/>
      <c r="DI7" s="731"/>
      <c r="DJ7" s="731"/>
      <c r="DK7" s="732"/>
      <c r="DL7" s="730" t="s">
        <v>549</v>
      </c>
      <c r="DM7" s="731"/>
      <c r="DN7" s="731"/>
      <c r="DO7" s="731"/>
      <c r="DP7" s="732"/>
      <c r="DQ7" s="730" t="s">
        <v>549</v>
      </c>
      <c r="DR7" s="731"/>
      <c r="DS7" s="731"/>
      <c r="DT7" s="731"/>
      <c r="DU7" s="732"/>
      <c r="DV7" s="733"/>
      <c r="DW7" s="734"/>
      <c r="DX7" s="734"/>
      <c r="DY7" s="734"/>
      <c r="DZ7" s="735"/>
      <c r="EA7" s="216"/>
    </row>
    <row r="8" spans="1:131" s="217" customFormat="1" ht="26.3" customHeight="1" x14ac:dyDescent="0.2">
      <c r="A8" s="220">
        <v>2</v>
      </c>
      <c r="B8" s="767" t="s">
        <v>376</v>
      </c>
      <c r="C8" s="768"/>
      <c r="D8" s="768"/>
      <c r="E8" s="768"/>
      <c r="F8" s="768"/>
      <c r="G8" s="768"/>
      <c r="H8" s="768"/>
      <c r="I8" s="768"/>
      <c r="J8" s="768"/>
      <c r="K8" s="768"/>
      <c r="L8" s="768"/>
      <c r="M8" s="768"/>
      <c r="N8" s="768"/>
      <c r="O8" s="768"/>
      <c r="P8" s="769"/>
      <c r="Q8" s="770">
        <v>0.3</v>
      </c>
      <c r="R8" s="771"/>
      <c r="S8" s="771"/>
      <c r="T8" s="771"/>
      <c r="U8" s="771"/>
      <c r="V8" s="771">
        <v>0</v>
      </c>
      <c r="W8" s="771"/>
      <c r="X8" s="771"/>
      <c r="Y8" s="771"/>
      <c r="Z8" s="771"/>
      <c r="AA8" s="771">
        <f>Q8-V8</f>
        <v>0.3</v>
      </c>
      <c r="AB8" s="771"/>
      <c r="AC8" s="771"/>
      <c r="AD8" s="771"/>
      <c r="AE8" s="772"/>
      <c r="AF8" s="773">
        <v>0.3</v>
      </c>
      <c r="AG8" s="774"/>
      <c r="AH8" s="774"/>
      <c r="AI8" s="774"/>
      <c r="AJ8" s="775"/>
      <c r="AK8" s="756" t="s">
        <v>549</v>
      </c>
      <c r="AL8" s="757"/>
      <c r="AM8" s="757"/>
      <c r="AN8" s="757"/>
      <c r="AO8" s="757"/>
      <c r="AP8" s="757" t="s">
        <v>549</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3"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3"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3"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3"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3"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3"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3"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3"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3"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3"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3"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3"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3"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3"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3" customHeight="1" thickBot="1" x14ac:dyDescent="0.25">
      <c r="A23" s="222" t="s">
        <v>378</v>
      </c>
      <c r="B23" s="776" t="s">
        <v>379</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181</v>
      </c>
      <c r="AG23" s="780"/>
      <c r="AH23" s="780"/>
      <c r="AI23" s="780"/>
      <c r="AJ23" s="783"/>
      <c r="AK23" s="784"/>
      <c r="AL23" s="785"/>
      <c r="AM23" s="785"/>
      <c r="AN23" s="785"/>
      <c r="AO23" s="785"/>
      <c r="AP23" s="780">
        <v>1715</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3" customHeight="1" x14ac:dyDescent="0.2">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3" customHeight="1" thickBot="1" x14ac:dyDescent="0.25">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3" customHeight="1" x14ac:dyDescent="0.2">
      <c r="A26" s="714" t="s">
        <v>358</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365</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3"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3" customHeight="1" thickTop="1" x14ac:dyDescent="0.2">
      <c r="A28" s="224">
        <v>1</v>
      </c>
      <c r="B28" s="736" t="s">
        <v>390</v>
      </c>
      <c r="C28" s="737"/>
      <c r="D28" s="737"/>
      <c r="E28" s="737"/>
      <c r="F28" s="737"/>
      <c r="G28" s="737"/>
      <c r="H28" s="737"/>
      <c r="I28" s="737"/>
      <c r="J28" s="737"/>
      <c r="K28" s="737"/>
      <c r="L28" s="737"/>
      <c r="M28" s="737"/>
      <c r="N28" s="737"/>
      <c r="O28" s="737"/>
      <c r="P28" s="738"/>
      <c r="Q28" s="809">
        <v>151</v>
      </c>
      <c r="R28" s="810"/>
      <c r="S28" s="810"/>
      <c r="T28" s="810"/>
      <c r="U28" s="810"/>
      <c r="V28" s="810">
        <v>147</v>
      </c>
      <c r="W28" s="810"/>
      <c r="X28" s="810"/>
      <c r="Y28" s="810"/>
      <c r="Z28" s="810"/>
      <c r="AA28" s="810">
        <f>Q28-V28</f>
        <v>4</v>
      </c>
      <c r="AB28" s="810"/>
      <c r="AC28" s="810"/>
      <c r="AD28" s="810"/>
      <c r="AE28" s="811"/>
      <c r="AF28" s="812">
        <v>4</v>
      </c>
      <c r="AG28" s="810"/>
      <c r="AH28" s="810"/>
      <c r="AI28" s="810"/>
      <c r="AJ28" s="813"/>
      <c r="AK28" s="814">
        <v>18</v>
      </c>
      <c r="AL28" s="815"/>
      <c r="AM28" s="815"/>
      <c r="AN28" s="815"/>
      <c r="AO28" s="815"/>
      <c r="AP28" s="815" t="s">
        <v>549</v>
      </c>
      <c r="AQ28" s="815"/>
      <c r="AR28" s="815"/>
      <c r="AS28" s="815"/>
      <c r="AT28" s="815"/>
      <c r="AU28" s="815" t="s">
        <v>549</v>
      </c>
      <c r="AV28" s="815"/>
      <c r="AW28" s="815"/>
      <c r="AX28" s="815"/>
      <c r="AY28" s="815"/>
      <c r="AZ28" s="816" t="s">
        <v>549</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3" customHeight="1" x14ac:dyDescent="0.2">
      <c r="A29" s="224">
        <v>2</v>
      </c>
      <c r="B29" s="767" t="s">
        <v>391</v>
      </c>
      <c r="C29" s="768"/>
      <c r="D29" s="768"/>
      <c r="E29" s="768"/>
      <c r="F29" s="768"/>
      <c r="G29" s="768"/>
      <c r="H29" s="768"/>
      <c r="I29" s="768"/>
      <c r="J29" s="768"/>
      <c r="K29" s="768"/>
      <c r="L29" s="768"/>
      <c r="M29" s="768"/>
      <c r="N29" s="768"/>
      <c r="O29" s="768"/>
      <c r="P29" s="769"/>
      <c r="Q29" s="770">
        <v>70</v>
      </c>
      <c r="R29" s="771"/>
      <c r="S29" s="771"/>
      <c r="T29" s="771"/>
      <c r="U29" s="771"/>
      <c r="V29" s="771">
        <v>64</v>
      </c>
      <c r="W29" s="771"/>
      <c r="X29" s="771"/>
      <c r="Y29" s="771"/>
      <c r="Z29" s="771"/>
      <c r="AA29" s="771">
        <f>Q29-V29</f>
        <v>6</v>
      </c>
      <c r="AB29" s="771"/>
      <c r="AC29" s="771"/>
      <c r="AD29" s="771"/>
      <c r="AE29" s="772"/>
      <c r="AF29" s="773">
        <v>6</v>
      </c>
      <c r="AG29" s="774"/>
      <c r="AH29" s="774"/>
      <c r="AI29" s="774"/>
      <c r="AJ29" s="775"/>
      <c r="AK29" s="821">
        <v>37</v>
      </c>
      <c r="AL29" s="817"/>
      <c r="AM29" s="817"/>
      <c r="AN29" s="817"/>
      <c r="AO29" s="817"/>
      <c r="AP29" s="817" t="s">
        <v>549</v>
      </c>
      <c r="AQ29" s="817"/>
      <c r="AR29" s="817"/>
      <c r="AS29" s="817"/>
      <c r="AT29" s="817"/>
      <c r="AU29" s="817" t="s">
        <v>549</v>
      </c>
      <c r="AV29" s="817"/>
      <c r="AW29" s="817"/>
      <c r="AX29" s="817"/>
      <c r="AY29" s="817"/>
      <c r="AZ29" s="818" t="s">
        <v>549</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3" customHeight="1" x14ac:dyDescent="0.2">
      <c r="A30" s="224">
        <v>3</v>
      </c>
      <c r="B30" s="767" t="s">
        <v>392</v>
      </c>
      <c r="C30" s="768"/>
      <c r="D30" s="768"/>
      <c r="E30" s="768"/>
      <c r="F30" s="768"/>
      <c r="G30" s="768"/>
      <c r="H30" s="768"/>
      <c r="I30" s="768"/>
      <c r="J30" s="768"/>
      <c r="K30" s="768"/>
      <c r="L30" s="768"/>
      <c r="M30" s="768"/>
      <c r="N30" s="768"/>
      <c r="O30" s="768"/>
      <c r="P30" s="769"/>
      <c r="Q30" s="770">
        <v>69</v>
      </c>
      <c r="R30" s="771"/>
      <c r="S30" s="771"/>
      <c r="T30" s="771"/>
      <c r="U30" s="771"/>
      <c r="V30" s="771">
        <v>56</v>
      </c>
      <c r="W30" s="771"/>
      <c r="X30" s="771"/>
      <c r="Y30" s="771"/>
      <c r="Z30" s="771"/>
      <c r="AA30" s="771">
        <f>Q30-V30</f>
        <v>13</v>
      </c>
      <c r="AB30" s="771"/>
      <c r="AC30" s="771"/>
      <c r="AD30" s="771"/>
      <c r="AE30" s="772"/>
      <c r="AF30" s="773">
        <v>13</v>
      </c>
      <c r="AG30" s="774"/>
      <c r="AH30" s="774"/>
      <c r="AI30" s="774"/>
      <c r="AJ30" s="775"/>
      <c r="AK30" s="821">
        <v>17</v>
      </c>
      <c r="AL30" s="817"/>
      <c r="AM30" s="817"/>
      <c r="AN30" s="817"/>
      <c r="AO30" s="817"/>
      <c r="AP30" s="817">
        <v>346</v>
      </c>
      <c r="AQ30" s="817"/>
      <c r="AR30" s="817"/>
      <c r="AS30" s="817"/>
      <c r="AT30" s="817"/>
      <c r="AU30" s="817">
        <v>0</v>
      </c>
      <c r="AV30" s="817"/>
      <c r="AW30" s="817"/>
      <c r="AX30" s="817"/>
      <c r="AY30" s="817"/>
      <c r="AZ30" s="818" t="s">
        <v>549</v>
      </c>
      <c r="BA30" s="818"/>
      <c r="BB30" s="818"/>
      <c r="BC30" s="818"/>
      <c r="BD30" s="818"/>
      <c r="BE30" s="819" t="s">
        <v>393</v>
      </c>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3" customHeight="1" x14ac:dyDescent="0.2">
      <c r="A31" s="224">
        <v>4</v>
      </c>
      <c r="B31" s="767"/>
      <c r="C31" s="768"/>
      <c r="D31" s="768"/>
      <c r="E31" s="768"/>
      <c r="F31" s="768"/>
      <c r="G31" s="768"/>
      <c r="H31" s="768"/>
      <c r="I31" s="768"/>
      <c r="J31" s="768"/>
      <c r="K31" s="768"/>
      <c r="L31" s="768"/>
      <c r="M31" s="768"/>
      <c r="N31" s="768"/>
      <c r="O31" s="768"/>
      <c r="P31" s="769"/>
      <c r="Q31" s="770"/>
      <c r="R31" s="771"/>
      <c r="S31" s="771"/>
      <c r="T31" s="771"/>
      <c r="U31" s="771"/>
      <c r="V31" s="771"/>
      <c r="W31" s="771"/>
      <c r="X31" s="771"/>
      <c r="Y31" s="771"/>
      <c r="Z31" s="771"/>
      <c r="AA31" s="771"/>
      <c r="AB31" s="771"/>
      <c r="AC31" s="771"/>
      <c r="AD31" s="771"/>
      <c r="AE31" s="772"/>
      <c r="AF31" s="773"/>
      <c r="AG31" s="774"/>
      <c r="AH31" s="774"/>
      <c r="AI31" s="774"/>
      <c r="AJ31" s="775"/>
      <c r="AK31" s="821"/>
      <c r="AL31" s="817"/>
      <c r="AM31" s="817"/>
      <c r="AN31" s="817"/>
      <c r="AO31" s="817"/>
      <c r="AP31" s="817"/>
      <c r="AQ31" s="817"/>
      <c r="AR31" s="817"/>
      <c r="AS31" s="817"/>
      <c r="AT31" s="817"/>
      <c r="AU31" s="817"/>
      <c r="AV31" s="817"/>
      <c r="AW31" s="817"/>
      <c r="AX31" s="817"/>
      <c r="AY31" s="817"/>
      <c r="AZ31" s="818"/>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3" customHeight="1" x14ac:dyDescent="0.2">
      <c r="A32" s="224">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1"/>
      <c r="AL32" s="817"/>
      <c r="AM32" s="817"/>
      <c r="AN32" s="817"/>
      <c r="AO32" s="817"/>
      <c r="AP32" s="817"/>
      <c r="AQ32" s="817"/>
      <c r="AR32" s="817"/>
      <c r="AS32" s="817"/>
      <c r="AT32" s="817"/>
      <c r="AU32" s="817"/>
      <c r="AV32" s="817"/>
      <c r="AW32" s="817"/>
      <c r="AX32" s="817"/>
      <c r="AY32" s="817"/>
      <c r="AZ32" s="818"/>
      <c r="BA32" s="818"/>
      <c r="BB32" s="818"/>
      <c r="BC32" s="818"/>
      <c r="BD32" s="818"/>
      <c r="BE32" s="819"/>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3"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3"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3"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3"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3"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3"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3"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3"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3"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3"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3"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3"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3"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3"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3"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3"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3"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3"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3"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3"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3"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3"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3"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3"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3"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3"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3"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3"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3"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3"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394</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3" customHeight="1" thickBot="1" x14ac:dyDescent="0.25">
      <c r="A63" s="222" t="s">
        <v>378</v>
      </c>
      <c r="B63" s="776" t="s">
        <v>395</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23</v>
      </c>
      <c r="AG63" s="831"/>
      <c r="AH63" s="831"/>
      <c r="AI63" s="831"/>
      <c r="AJ63" s="832"/>
      <c r="AK63" s="833"/>
      <c r="AL63" s="828"/>
      <c r="AM63" s="828"/>
      <c r="AN63" s="828"/>
      <c r="AO63" s="828"/>
      <c r="AP63" s="831">
        <v>346</v>
      </c>
      <c r="AQ63" s="831"/>
      <c r="AR63" s="831"/>
      <c r="AS63" s="831"/>
      <c r="AT63" s="831"/>
      <c r="AU63" s="831">
        <v>0</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3"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3"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3" customHeight="1" x14ac:dyDescent="0.2">
      <c r="A66" s="714" t="s">
        <v>397</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1" t="s">
        <v>385</v>
      </c>
      <c r="AG66" s="802"/>
      <c r="AH66" s="802"/>
      <c r="AI66" s="802"/>
      <c r="AJ66" s="842"/>
      <c r="AK66" s="720" t="s">
        <v>386</v>
      </c>
      <c r="AL66" s="715"/>
      <c r="AM66" s="715"/>
      <c r="AN66" s="715"/>
      <c r="AO66" s="716"/>
      <c r="AP66" s="720" t="s">
        <v>387</v>
      </c>
      <c r="AQ66" s="721"/>
      <c r="AR66" s="721"/>
      <c r="AS66" s="721"/>
      <c r="AT66" s="722"/>
      <c r="AU66" s="720" t="s">
        <v>398</v>
      </c>
      <c r="AV66" s="721"/>
      <c r="AW66" s="721"/>
      <c r="AX66" s="721"/>
      <c r="AY66" s="722"/>
      <c r="AZ66" s="720" t="s">
        <v>365</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3"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3" customHeight="1" thickTop="1" x14ac:dyDescent="0.2">
      <c r="A68" s="218">
        <v>1</v>
      </c>
      <c r="B68" s="856" t="s">
        <v>550</v>
      </c>
      <c r="C68" s="857"/>
      <c r="D68" s="857"/>
      <c r="E68" s="857"/>
      <c r="F68" s="857"/>
      <c r="G68" s="857"/>
      <c r="H68" s="857"/>
      <c r="I68" s="857"/>
      <c r="J68" s="857"/>
      <c r="K68" s="857"/>
      <c r="L68" s="857"/>
      <c r="M68" s="857"/>
      <c r="N68" s="857"/>
      <c r="O68" s="857"/>
      <c r="P68" s="858"/>
      <c r="Q68" s="859">
        <v>5035</v>
      </c>
      <c r="R68" s="853"/>
      <c r="S68" s="853"/>
      <c r="T68" s="853"/>
      <c r="U68" s="853"/>
      <c r="V68" s="853">
        <v>4372</v>
      </c>
      <c r="W68" s="853"/>
      <c r="X68" s="853"/>
      <c r="Y68" s="853"/>
      <c r="Z68" s="853"/>
      <c r="AA68" s="853">
        <f t="shared" ref="AA68:AA76" si="0">Q68-V68</f>
        <v>663</v>
      </c>
      <c r="AB68" s="853"/>
      <c r="AC68" s="853"/>
      <c r="AD68" s="853"/>
      <c r="AE68" s="853"/>
      <c r="AF68" s="853">
        <v>663</v>
      </c>
      <c r="AG68" s="853"/>
      <c r="AH68" s="853"/>
      <c r="AI68" s="853"/>
      <c r="AJ68" s="853"/>
      <c r="AK68" s="853" t="s">
        <v>549</v>
      </c>
      <c r="AL68" s="853"/>
      <c r="AM68" s="853"/>
      <c r="AN68" s="853"/>
      <c r="AO68" s="853"/>
      <c r="AP68" s="853">
        <v>503</v>
      </c>
      <c r="AQ68" s="853"/>
      <c r="AR68" s="853"/>
      <c r="AS68" s="853"/>
      <c r="AT68" s="853"/>
      <c r="AU68" s="853">
        <v>1</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3" customHeight="1" x14ac:dyDescent="0.2">
      <c r="A69" s="220">
        <v>2</v>
      </c>
      <c r="B69" s="860" t="s">
        <v>551</v>
      </c>
      <c r="C69" s="861"/>
      <c r="D69" s="861"/>
      <c r="E69" s="861"/>
      <c r="F69" s="861"/>
      <c r="G69" s="861"/>
      <c r="H69" s="861"/>
      <c r="I69" s="861"/>
      <c r="J69" s="861"/>
      <c r="K69" s="861"/>
      <c r="L69" s="861"/>
      <c r="M69" s="861"/>
      <c r="N69" s="861"/>
      <c r="O69" s="861"/>
      <c r="P69" s="862"/>
      <c r="Q69" s="863">
        <v>286</v>
      </c>
      <c r="R69" s="817"/>
      <c r="S69" s="817"/>
      <c r="T69" s="817"/>
      <c r="U69" s="817"/>
      <c r="V69" s="817">
        <v>162</v>
      </c>
      <c r="W69" s="817"/>
      <c r="X69" s="817"/>
      <c r="Y69" s="817"/>
      <c r="Z69" s="817"/>
      <c r="AA69" s="817">
        <f t="shared" si="0"/>
        <v>124</v>
      </c>
      <c r="AB69" s="817"/>
      <c r="AC69" s="817"/>
      <c r="AD69" s="817"/>
      <c r="AE69" s="817"/>
      <c r="AF69" s="817">
        <v>124</v>
      </c>
      <c r="AG69" s="817"/>
      <c r="AH69" s="817"/>
      <c r="AI69" s="817"/>
      <c r="AJ69" s="817"/>
      <c r="AK69" s="817" t="s">
        <v>549</v>
      </c>
      <c r="AL69" s="817"/>
      <c r="AM69" s="817"/>
      <c r="AN69" s="817"/>
      <c r="AO69" s="817"/>
      <c r="AP69" s="817">
        <v>0</v>
      </c>
      <c r="AQ69" s="817"/>
      <c r="AR69" s="817"/>
      <c r="AS69" s="817"/>
      <c r="AT69" s="817"/>
      <c r="AU69" s="817" t="s">
        <v>549</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3" customHeight="1" x14ac:dyDescent="0.2">
      <c r="A70" s="220">
        <v>3</v>
      </c>
      <c r="B70" s="860" t="s">
        <v>552</v>
      </c>
      <c r="C70" s="861"/>
      <c r="D70" s="861"/>
      <c r="E70" s="861"/>
      <c r="F70" s="861"/>
      <c r="G70" s="861"/>
      <c r="H70" s="861"/>
      <c r="I70" s="861"/>
      <c r="J70" s="861"/>
      <c r="K70" s="861"/>
      <c r="L70" s="861"/>
      <c r="M70" s="861"/>
      <c r="N70" s="861"/>
      <c r="O70" s="861"/>
      <c r="P70" s="862"/>
      <c r="Q70" s="863">
        <v>5505</v>
      </c>
      <c r="R70" s="817"/>
      <c r="S70" s="817"/>
      <c r="T70" s="817"/>
      <c r="U70" s="817"/>
      <c r="V70" s="817">
        <v>4899</v>
      </c>
      <c r="W70" s="817"/>
      <c r="X70" s="817"/>
      <c r="Y70" s="817"/>
      <c r="Z70" s="817"/>
      <c r="AA70" s="817">
        <f t="shared" si="0"/>
        <v>606</v>
      </c>
      <c r="AB70" s="817"/>
      <c r="AC70" s="817"/>
      <c r="AD70" s="817"/>
      <c r="AE70" s="817"/>
      <c r="AF70" s="817">
        <v>606</v>
      </c>
      <c r="AG70" s="817"/>
      <c r="AH70" s="817"/>
      <c r="AI70" s="817"/>
      <c r="AJ70" s="817"/>
      <c r="AK70" s="817" t="s">
        <v>549</v>
      </c>
      <c r="AL70" s="817"/>
      <c r="AM70" s="817"/>
      <c r="AN70" s="817"/>
      <c r="AO70" s="817"/>
      <c r="AP70" s="817">
        <v>0</v>
      </c>
      <c r="AQ70" s="817"/>
      <c r="AR70" s="817"/>
      <c r="AS70" s="817"/>
      <c r="AT70" s="817"/>
      <c r="AU70" s="817" t="s">
        <v>549</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3" customHeight="1" x14ac:dyDescent="0.2">
      <c r="A71" s="220">
        <v>4</v>
      </c>
      <c r="B71" s="860" t="s">
        <v>553</v>
      </c>
      <c r="C71" s="861"/>
      <c r="D71" s="861"/>
      <c r="E71" s="861"/>
      <c r="F71" s="861"/>
      <c r="G71" s="861"/>
      <c r="H71" s="861"/>
      <c r="I71" s="861"/>
      <c r="J71" s="861"/>
      <c r="K71" s="861"/>
      <c r="L71" s="861"/>
      <c r="M71" s="861"/>
      <c r="N71" s="861"/>
      <c r="O71" s="861"/>
      <c r="P71" s="862"/>
      <c r="Q71" s="863">
        <v>166</v>
      </c>
      <c r="R71" s="817"/>
      <c r="S71" s="817"/>
      <c r="T71" s="817"/>
      <c r="U71" s="817"/>
      <c r="V71" s="817">
        <v>162</v>
      </c>
      <c r="W71" s="817"/>
      <c r="X71" s="817"/>
      <c r="Y71" s="817"/>
      <c r="Z71" s="817"/>
      <c r="AA71" s="817">
        <f t="shared" si="0"/>
        <v>4</v>
      </c>
      <c r="AB71" s="817"/>
      <c r="AC71" s="817"/>
      <c r="AD71" s="817"/>
      <c r="AE71" s="817"/>
      <c r="AF71" s="817">
        <v>4</v>
      </c>
      <c r="AG71" s="817"/>
      <c r="AH71" s="817"/>
      <c r="AI71" s="817"/>
      <c r="AJ71" s="817"/>
      <c r="AK71" s="817" t="s">
        <v>549</v>
      </c>
      <c r="AL71" s="817"/>
      <c r="AM71" s="817"/>
      <c r="AN71" s="817"/>
      <c r="AO71" s="817"/>
      <c r="AP71" s="817">
        <v>0</v>
      </c>
      <c r="AQ71" s="817"/>
      <c r="AR71" s="817"/>
      <c r="AS71" s="817"/>
      <c r="AT71" s="817"/>
      <c r="AU71" s="817" t="s">
        <v>549</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3" customHeight="1" x14ac:dyDescent="0.2">
      <c r="A72" s="220">
        <v>5</v>
      </c>
      <c r="B72" s="860" t="s">
        <v>554</v>
      </c>
      <c r="C72" s="861"/>
      <c r="D72" s="861"/>
      <c r="E72" s="861"/>
      <c r="F72" s="861"/>
      <c r="G72" s="861"/>
      <c r="H72" s="861"/>
      <c r="I72" s="861"/>
      <c r="J72" s="861"/>
      <c r="K72" s="861"/>
      <c r="L72" s="861"/>
      <c r="M72" s="861"/>
      <c r="N72" s="861"/>
      <c r="O72" s="861"/>
      <c r="P72" s="862"/>
      <c r="Q72" s="863">
        <v>178905</v>
      </c>
      <c r="R72" s="817"/>
      <c r="S72" s="817"/>
      <c r="T72" s="817"/>
      <c r="U72" s="817"/>
      <c r="V72" s="817">
        <v>178905</v>
      </c>
      <c r="W72" s="817"/>
      <c r="X72" s="817"/>
      <c r="Y72" s="817"/>
      <c r="Z72" s="817"/>
      <c r="AA72" s="817">
        <f t="shared" si="0"/>
        <v>0</v>
      </c>
      <c r="AB72" s="817"/>
      <c r="AC72" s="817"/>
      <c r="AD72" s="817"/>
      <c r="AE72" s="817"/>
      <c r="AF72" s="817">
        <v>0</v>
      </c>
      <c r="AG72" s="817"/>
      <c r="AH72" s="817"/>
      <c r="AI72" s="817"/>
      <c r="AJ72" s="817"/>
      <c r="AK72" s="817" t="s">
        <v>549</v>
      </c>
      <c r="AL72" s="817"/>
      <c r="AM72" s="817"/>
      <c r="AN72" s="817"/>
      <c r="AO72" s="817"/>
      <c r="AP72" s="817">
        <v>0</v>
      </c>
      <c r="AQ72" s="817"/>
      <c r="AR72" s="817"/>
      <c r="AS72" s="817"/>
      <c r="AT72" s="817"/>
      <c r="AU72" s="817" t="s">
        <v>549</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3" customHeight="1" x14ac:dyDescent="0.2">
      <c r="A73" s="220">
        <v>6</v>
      </c>
      <c r="B73" s="860" t="s">
        <v>555</v>
      </c>
      <c r="C73" s="861"/>
      <c r="D73" s="861"/>
      <c r="E73" s="861"/>
      <c r="F73" s="861"/>
      <c r="G73" s="861"/>
      <c r="H73" s="861"/>
      <c r="I73" s="861"/>
      <c r="J73" s="861"/>
      <c r="K73" s="861"/>
      <c r="L73" s="861"/>
      <c r="M73" s="861"/>
      <c r="N73" s="861"/>
      <c r="O73" s="861"/>
      <c r="P73" s="862"/>
      <c r="Q73" s="863">
        <v>50</v>
      </c>
      <c r="R73" s="817"/>
      <c r="S73" s="817"/>
      <c r="T73" s="817"/>
      <c r="U73" s="817"/>
      <c r="V73" s="817">
        <v>46</v>
      </c>
      <c r="W73" s="817"/>
      <c r="X73" s="817"/>
      <c r="Y73" s="817"/>
      <c r="Z73" s="817"/>
      <c r="AA73" s="817">
        <f t="shared" si="0"/>
        <v>4</v>
      </c>
      <c r="AB73" s="817"/>
      <c r="AC73" s="817"/>
      <c r="AD73" s="817"/>
      <c r="AE73" s="817"/>
      <c r="AF73" s="817">
        <v>4</v>
      </c>
      <c r="AG73" s="817"/>
      <c r="AH73" s="817"/>
      <c r="AI73" s="817"/>
      <c r="AJ73" s="817"/>
      <c r="AK73" s="817" t="s">
        <v>549</v>
      </c>
      <c r="AL73" s="817"/>
      <c r="AM73" s="817"/>
      <c r="AN73" s="817"/>
      <c r="AO73" s="817"/>
      <c r="AP73" s="817">
        <v>0</v>
      </c>
      <c r="AQ73" s="817"/>
      <c r="AR73" s="817"/>
      <c r="AS73" s="817"/>
      <c r="AT73" s="817"/>
      <c r="AU73" s="817" t="s">
        <v>549</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3" customHeight="1" x14ac:dyDescent="0.2">
      <c r="A74" s="220">
        <v>7</v>
      </c>
      <c r="B74" s="860" t="s">
        <v>556</v>
      </c>
      <c r="C74" s="861"/>
      <c r="D74" s="861"/>
      <c r="E74" s="861"/>
      <c r="F74" s="861"/>
      <c r="G74" s="861"/>
      <c r="H74" s="861"/>
      <c r="I74" s="861"/>
      <c r="J74" s="861"/>
      <c r="K74" s="861"/>
      <c r="L74" s="861"/>
      <c r="M74" s="861"/>
      <c r="N74" s="861"/>
      <c r="O74" s="861"/>
      <c r="P74" s="862"/>
      <c r="Q74" s="863">
        <v>6013</v>
      </c>
      <c r="R74" s="817"/>
      <c r="S74" s="817"/>
      <c r="T74" s="817"/>
      <c r="U74" s="817"/>
      <c r="V74" s="817">
        <v>5649</v>
      </c>
      <c r="W74" s="817"/>
      <c r="X74" s="817"/>
      <c r="Y74" s="817"/>
      <c r="Z74" s="817"/>
      <c r="AA74" s="817">
        <f t="shared" si="0"/>
        <v>364</v>
      </c>
      <c r="AB74" s="817"/>
      <c r="AC74" s="817"/>
      <c r="AD74" s="817"/>
      <c r="AE74" s="817"/>
      <c r="AF74" s="817">
        <v>364</v>
      </c>
      <c r="AG74" s="817"/>
      <c r="AH74" s="817"/>
      <c r="AI74" s="817"/>
      <c r="AJ74" s="817"/>
      <c r="AK74" s="817" t="s">
        <v>549</v>
      </c>
      <c r="AL74" s="817"/>
      <c r="AM74" s="817"/>
      <c r="AN74" s="817"/>
      <c r="AO74" s="817"/>
      <c r="AP74" s="817">
        <v>0</v>
      </c>
      <c r="AQ74" s="817"/>
      <c r="AR74" s="817"/>
      <c r="AS74" s="817"/>
      <c r="AT74" s="817"/>
      <c r="AU74" s="817" t="s">
        <v>549</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3" customHeight="1" x14ac:dyDescent="0.2">
      <c r="A75" s="220">
        <v>8</v>
      </c>
      <c r="B75" s="860" t="s">
        <v>559</v>
      </c>
      <c r="C75" s="861"/>
      <c r="D75" s="861"/>
      <c r="E75" s="861"/>
      <c r="F75" s="861"/>
      <c r="G75" s="861"/>
      <c r="H75" s="861"/>
      <c r="I75" s="861"/>
      <c r="J75" s="861"/>
      <c r="K75" s="861"/>
      <c r="L75" s="861"/>
      <c r="M75" s="861"/>
      <c r="N75" s="861"/>
      <c r="O75" s="861"/>
      <c r="P75" s="862"/>
      <c r="Q75" s="864">
        <v>123</v>
      </c>
      <c r="R75" s="865"/>
      <c r="S75" s="865"/>
      <c r="T75" s="865"/>
      <c r="U75" s="821"/>
      <c r="V75" s="866">
        <v>93</v>
      </c>
      <c r="W75" s="865"/>
      <c r="X75" s="865"/>
      <c r="Y75" s="865"/>
      <c r="Z75" s="821"/>
      <c r="AA75" s="866">
        <f t="shared" si="0"/>
        <v>30</v>
      </c>
      <c r="AB75" s="865"/>
      <c r="AC75" s="865"/>
      <c r="AD75" s="865"/>
      <c r="AE75" s="821"/>
      <c r="AF75" s="866">
        <v>30</v>
      </c>
      <c r="AG75" s="865"/>
      <c r="AH75" s="865"/>
      <c r="AI75" s="865"/>
      <c r="AJ75" s="821"/>
      <c r="AK75" s="866" t="s">
        <v>549</v>
      </c>
      <c r="AL75" s="865"/>
      <c r="AM75" s="865"/>
      <c r="AN75" s="865"/>
      <c r="AO75" s="821"/>
      <c r="AP75" s="866">
        <v>0</v>
      </c>
      <c r="AQ75" s="865"/>
      <c r="AR75" s="865"/>
      <c r="AS75" s="865"/>
      <c r="AT75" s="821"/>
      <c r="AU75" s="866" t="s">
        <v>549</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3" customHeight="1" x14ac:dyDescent="0.2">
      <c r="A76" s="220">
        <v>9</v>
      </c>
      <c r="B76" s="860" t="s">
        <v>558</v>
      </c>
      <c r="C76" s="861"/>
      <c r="D76" s="861"/>
      <c r="E76" s="861"/>
      <c r="F76" s="861"/>
      <c r="G76" s="861"/>
      <c r="H76" s="861"/>
      <c r="I76" s="861"/>
      <c r="J76" s="861"/>
      <c r="K76" s="861"/>
      <c r="L76" s="861"/>
      <c r="M76" s="861"/>
      <c r="N76" s="861"/>
      <c r="O76" s="861"/>
      <c r="P76" s="862"/>
      <c r="Q76" s="864">
        <v>321</v>
      </c>
      <c r="R76" s="865"/>
      <c r="S76" s="865"/>
      <c r="T76" s="865"/>
      <c r="U76" s="821"/>
      <c r="V76" s="866">
        <v>51</v>
      </c>
      <c r="W76" s="865"/>
      <c r="X76" s="865"/>
      <c r="Y76" s="865"/>
      <c r="Z76" s="821"/>
      <c r="AA76" s="866">
        <f t="shared" si="0"/>
        <v>270</v>
      </c>
      <c r="AB76" s="865"/>
      <c r="AC76" s="865"/>
      <c r="AD76" s="865"/>
      <c r="AE76" s="821"/>
      <c r="AF76" s="866">
        <v>270</v>
      </c>
      <c r="AG76" s="865"/>
      <c r="AH76" s="865"/>
      <c r="AI76" s="865"/>
      <c r="AJ76" s="821"/>
      <c r="AK76" s="866" t="s">
        <v>549</v>
      </c>
      <c r="AL76" s="865"/>
      <c r="AM76" s="865"/>
      <c r="AN76" s="865"/>
      <c r="AO76" s="821"/>
      <c r="AP76" s="866">
        <v>13997</v>
      </c>
      <c r="AQ76" s="865"/>
      <c r="AR76" s="865"/>
      <c r="AS76" s="865"/>
      <c r="AT76" s="821"/>
      <c r="AU76" s="866">
        <v>534</v>
      </c>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3" customHeight="1" x14ac:dyDescent="0.2">
      <c r="A77" s="220">
        <v>10</v>
      </c>
      <c r="B77" s="860" t="s">
        <v>557</v>
      </c>
      <c r="C77" s="861"/>
      <c r="D77" s="861"/>
      <c r="E77" s="861"/>
      <c r="F77" s="861"/>
      <c r="G77" s="861"/>
      <c r="H77" s="861"/>
      <c r="I77" s="861"/>
      <c r="J77" s="861"/>
      <c r="K77" s="861"/>
      <c r="L77" s="861"/>
      <c r="M77" s="861"/>
      <c r="N77" s="861"/>
      <c r="O77" s="861"/>
      <c r="P77" s="862"/>
      <c r="Q77" s="864">
        <v>1517</v>
      </c>
      <c r="R77" s="865"/>
      <c r="S77" s="865"/>
      <c r="T77" s="865"/>
      <c r="U77" s="821"/>
      <c r="V77" s="866">
        <v>1481</v>
      </c>
      <c r="W77" s="865"/>
      <c r="X77" s="865"/>
      <c r="Y77" s="865"/>
      <c r="Z77" s="821"/>
      <c r="AA77" s="866">
        <v>36</v>
      </c>
      <c r="AB77" s="865"/>
      <c r="AC77" s="865"/>
      <c r="AD77" s="865"/>
      <c r="AE77" s="821"/>
      <c r="AF77" s="866">
        <v>24</v>
      </c>
      <c r="AG77" s="865"/>
      <c r="AH77" s="865"/>
      <c r="AI77" s="865"/>
      <c r="AJ77" s="821"/>
      <c r="AK77" s="866" t="s">
        <v>549</v>
      </c>
      <c r="AL77" s="865"/>
      <c r="AM77" s="865"/>
      <c r="AN77" s="865"/>
      <c r="AO77" s="821"/>
      <c r="AP77" s="866">
        <v>423</v>
      </c>
      <c r="AQ77" s="865"/>
      <c r="AR77" s="865"/>
      <c r="AS77" s="865"/>
      <c r="AT77" s="821"/>
      <c r="AU77" s="866">
        <v>29</v>
      </c>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3"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3"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3"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3"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3"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3"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3"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3"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3"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3"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3" customHeight="1" thickBot="1" x14ac:dyDescent="0.25">
      <c r="A88" s="222" t="s">
        <v>378</v>
      </c>
      <c r="B88" s="776" t="s">
        <v>399</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2089</v>
      </c>
      <c r="AG88" s="831"/>
      <c r="AH88" s="831"/>
      <c r="AI88" s="831"/>
      <c r="AJ88" s="831"/>
      <c r="AK88" s="828"/>
      <c r="AL88" s="828"/>
      <c r="AM88" s="828"/>
      <c r="AN88" s="828"/>
      <c r="AO88" s="828"/>
      <c r="AP88" s="831">
        <v>14923</v>
      </c>
      <c r="AQ88" s="831"/>
      <c r="AR88" s="831"/>
      <c r="AS88" s="831"/>
      <c r="AT88" s="831"/>
      <c r="AU88" s="831">
        <v>564</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3"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3"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3"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3"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3"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3"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3"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3"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3"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3"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3"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3"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3"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3"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776" t="s">
        <v>400</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3"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401</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3"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402</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3"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3"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3"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3" customHeight="1" x14ac:dyDescent="0.2">
      <c r="A108" s="904" t="s">
        <v>405</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406</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3" customHeight="1" x14ac:dyDescent="0.2">
      <c r="A109" s="899" t="s">
        <v>407</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408</v>
      </c>
      <c r="AB109" s="880"/>
      <c r="AC109" s="880"/>
      <c r="AD109" s="880"/>
      <c r="AE109" s="881"/>
      <c r="AF109" s="879" t="s">
        <v>409</v>
      </c>
      <c r="AG109" s="880"/>
      <c r="AH109" s="880"/>
      <c r="AI109" s="880"/>
      <c r="AJ109" s="881"/>
      <c r="AK109" s="879" t="s">
        <v>295</v>
      </c>
      <c r="AL109" s="880"/>
      <c r="AM109" s="880"/>
      <c r="AN109" s="880"/>
      <c r="AO109" s="881"/>
      <c r="AP109" s="879" t="s">
        <v>410</v>
      </c>
      <c r="AQ109" s="880"/>
      <c r="AR109" s="880"/>
      <c r="AS109" s="880"/>
      <c r="AT109" s="882"/>
      <c r="AU109" s="899" t="s">
        <v>407</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408</v>
      </c>
      <c r="BR109" s="880"/>
      <c r="BS109" s="880"/>
      <c r="BT109" s="880"/>
      <c r="BU109" s="881"/>
      <c r="BV109" s="879" t="s">
        <v>409</v>
      </c>
      <c r="BW109" s="880"/>
      <c r="BX109" s="880"/>
      <c r="BY109" s="880"/>
      <c r="BZ109" s="881"/>
      <c r="CA109" s="879" t="s">
        <v>295</v>
      </c>
      <c r="CB109" s="880"/>
      <c r="CC109" s="880"/>
      <c r="CD109" s="880"/>
      <c r="CE109" s="881"/>
      <c r="CF109" s="900" t="s">
        <v>410</v>
      </c>
      <c r="CG109" s="900"/>
      <c r="CH109" s="900"/>
      <c r="CI109" s="900"/>
      <c r="CJ109" s="900"/>
      <c r="CK109" s="879" t="s">
        <v>411</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408</v>
      </c>
      <c r="DH109" s="880"/>
      <c r="DI109" s="880"/>
      <c r="DJ109" s="880"/>
      <c r="DK109" s="881"/>
      <c r="DL109" s="879" t="s">
        <v>409</v>
      </c>
      <c r="DM109" s="880"/>
      <c r="DN109" s="880"/>
      <c r="DO109" s="880"/>
      <c r="DP109" s="881"/>
      <c r="DQ109" s="879" t="s">
        <v>295</v>
      </c>
      <c r="DR109" s="880"/>
      <c r="DS109" s="880"/>
      <c r="DT109" s="880"/>
      <c r="DU109" s="881"/>
      <c r="DV109" s="879" t="s">
        <v>410</v>
      </c>
      <c r="DW109" s="880"/>
      <c r="DX109" s="880"/>
      <c r="DY109" s="880"/>
      <c r="DZ109" s="882"/>
    </row>
    <row r="110" spans="1:131" s="212" customFormat="1" ht="26.3" customHeight="1" x14ac:dyDescent="0.2">
      <c r="A110" s="883" t="s">
        <v>412</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170782</v>
      </c>
      <c r="AB110" s="887"/>
      <c r="AC110" s="887"/>
      <c r="AD110" s="887"/>
      <c r="AE110" s="888"/>
      <c r="AF110" s="889">
        <v>170188</v>
      </c>
      <c r="AG110" s="887"/>
      <c r="AH110" s="887"/>
      <c r="AI110" s="887"/>
      <c r="AJ110" s="888"/>
      <c r="AK110" s="889">
        <v>171575</v>
      </c>
      <c r="AL110" s="887"/>
      <c r="AM110" s="887"/>
      <c r="AN110" s="887"/>
      <c r="AO110" s="888"/>
      <c r="AP110" s="890">
        <v>13</v>
      </c>
      <c r="AQ110" s="891"/>
      <c r="AR110" s="891"/>
      <c r="AS110" s="891"/>
      <c r="AT110" s="892"/>
      <c r="AU110" s="893" t="s">
        <v>69</v>
      </c>
      <c r="AV110" s="894"/>
      <c r="AW110" s="894"/>
      <c r="AX110" s="894"/>
      <c r="AY110" s="894"/>
      <c r="AZ110" s="916" t="s">
        <v>413</v>
      </c>
      <c r="BA110" s="884"/>
      <c r="BB110" s="884"/>
      <c r="BC110" s="884"/>
      <c r="BD110" s="884"/>
      <c r="BE110" s="884"/>
      <c r="BF110" s="884"/>
      <c r="BG110" s="884"/>
      <c r="BH110" s="884"/>
      <c r="BI110" s="884"/>
      <c r="BJ110" s="884"/>
      <c r="BK110" s="884"/>
      <c r="BL110" s="884"/>
      <c r="BM110" s="884"/>
      <c r="BN110" s="884"/>
      <c r="BO110" s="884"/>
      <c r="BP110" s="885"/>
      <c r="BQ110" s="917">
        <v>1866360</v>
      </c>
      <c r="BR110" s="918"/>
      <c r="BS110" s="918"/>
      <c r="BT110" s="918"/>
      <c r="BU110" s="918"/>
      <c r="BV110" s="918">
        <v>1836542</v>
      </c>
      <c r="BW110" s="918"/>
      <c r="BX110" s="918"/>
      <c r="BY110" s="918"/>
      <c r="BZ110" s="918"/>
      <c r="CA110" s="918">
        <v>1714811</v>
      </c>
      <c r="CB110" s="918"/>
      <c r="CC110" s="918"/>
      <c r="CD110" s="918"/>
      <c r="CE110" s="918"/>
      <c r="CF110" s="931">
        <v>129.80000000000001</v>
      </c>
      <c r="CG110" s="932"/>
      <c r="CH110" s="932"/>
      <c r="CI110" s="932"/>
      <c r="CJ110" s="932"/>
      <c r="CK110" s="933" t="s">
        <v>414</v>
      </c>
      <c r="CL110" s="934"/>
      <c r="CM110" s="916" t="s">
        <v>415</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3" customHeight="1" x14ac:dyDescent="0.2">
      <c r="A111" s="921" t="s">
        <v>416</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417</v>
      </c>
      <c r="BA111" s="910"/>
      <c r="BB111" s="910"/>
      <c r="BC111" s="910"/>
      <c r="BD111" s="910"/>
      <c r="BE111" s="910"/>
      <c r="BF111" s="910"/>
      <c r="BG111" s="910"/>
      <c r="BH111" s="910"/>
      <c r="BI111" s="910"/>
      <c r="BJ111" s="910"/>
      <c r="BK111" s="910"/>
      <c r="BL111" s="910"/>
      <c r="BM111" s="910"/>
      <c r="BN111" s="910"/>
      <c r="BO111" s="910"/>
      <c r="BP111" s="911"/>
      <c r="BQ111" s="912">
        <v>2259</v>
      </c>
      <c r="BR111" s="913"/>
      <c r="BS111" s="913"/>
      <c r="BT111" s="913"/>
      <c r="BU111" s="913"/>
      <c r="BV111" s="913">
        <v>1450</v>
      </c>
      <c r="BW111" s="913"/>
      <c r="BX111" s="913"/>
      <c r="BY111" s="913"/>
      <c r="BZ111" s="913"/>
      <c r="CA111" s="913">
        <v>654</v>
      </c>
      <c r="CB111" s="913"/>
      <c r="CC111" s="913"/>
      <c r="CD111" s="913"/>
      <c r="CE111" s="913"/>
      <c r="CF111" s="907">
        <v>0</v>
      </c>
      <c r="CG111" s="908"/>
      <c r="CH111" s="908"/>
      <c r="CI111" s="908"/>
      <c r="CJ111" s="908"/>
      <c r="CK111" s="935"/>
      <c r="CL111" s="936"/>
      <c r="CM111" s="909" t="s">
        <v>418</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3" customHeight="1" x14ac:dyDescent="0.2">
      <c r="A112" s="939" t="s">
        <v>419</v>
      </c>
      <c r="B112" s="940"/>
      <c r="C112" s="910" t="s">
        <v>420</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421</v>
      </c>
      <c r="BA112" s="910"/>
      <c r="BB112" s="910"/>
      <c r="BC112" s="910"/>
      <c r="BD112" s="910"/>
      <c r="BE112" s="910"/>
      <c r="BF112" s="910"/>
      <c r="BG112" s="910"/>
      <c r="BH112" s="910"/>
      <c r="BI112" s="910"/>
      <c r="BJ112" s="910"/>
      <c r="BK112" s="910"/>
      <c r="BL112" s="910"/>
      <c r="BM112" s="910"/>
      <c r="BN112" s="910"/>
      <c r="BO112" s="910"/>
      <c r="BP112" s="911"/>
      <c r="BQ112" s="912">
        <v>176639</v>
      </c>
      <c r="BR112" s="913"/>
      <c r="BS112" s="913"/>
      <c r="BT112" s="913"/>
      <c r="BU112" s="913"/>
      <c r="BV112" s="913">
        <v>166411</v>
      </c>
      <c r="BW112" s="913"/>
      <c r="BX112" s="913"/>
      <c r="BY112" s="913"/>
      <c r="BZ112" s="913"/>
      <c r="CA112" s="913">
        <v>177496</v>
      </c>
      <c r="CB112" s="913"/>
      <c r="CC112" s="913"/>
      <c r="CD112" s="913"/>
      <c r="CE112" s="913"/>
      <c r="CF112" s="907">
        <v>13.4</v>
      </c>
      <c r="CG112" s="908"/>
      <c r="CH112" s="908"/>
      <c r="CI112" s="908"/>
      <c r="CJ112" s="908"/>
      <c r="CK112" s="935"/>
      <c r="CL112" s="936"/>
      <c r="CM112" s="909" t="s">
        <v>422</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3" customHeight="1" x14ac:dyDescent="0.2">
      <c r="A113" s="941"/>
      <c r="B113" s="942"/>
      <c r="C113" s="910" t="s">
        <v>423</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t="s">
        <v>122</v>
      </c>
      <c r="AB113" s="925"/>
      <c r="AC113" s="925"/>
      <c r="AD113" s="925"/>
      <c r="AE113" s="926"/>
      <c r="AF113" s="927" t="s">
        <v>122</v>
      </c>
      <c r="AG113" s="925"/>
      <c r="AH113" s="925"/>
      <c r="AI113" s="925"/>
      <c r="AJ113" s="926"/>
      <c r="AK113" s="927" t="s">
        <v>122</v>
      </c>
      <c r="AL113" s="925"/>
      <c r="AM113" s="925"/>
      <c r="AN113" s="925"/>
      <c r="AO113" s="926"/>
      <c r="AP113" s="928" t="s">
        <v>122</v>
      </c>
      <c r="AQ113" s="929"/>
      <c r="AR113" s="929"/>
      <c r="AS113" s="929"/>
      <c r="AT113" s="930"/>
      <c r="AU113" s="895"/>
      <c r="AV113" s="896"/>
      <c r="AW113" s="896"/>
      <c r="AX113" s="896"/>
      <c r="AY113" s="896"/>
      <c r="AZ113" s="909" t="s">
        <v>424</v>
      </c>
      <c r="BA113" s="910"/>
      <c r="BB113" s="910"/>
      <c r="BC113" s="910"/>
      <c r="BD113" s="910"/>
      <c r="BE113" s="910"/>
      <c r="BF113" s="910"/>
      <c r="BG113" s="910"/>
      <c r="BH113" s="910"/>
      <c r="BI113" s="910"/>
      <c r="BJ113" s="910"/>
      <c r="BK113" s="910"/>
      <c r="BL113" s="910"/>
      <c r="BM113" s="910"/>
      <c r="BN113" s="910"/>
      <c r="BO113" s="910"/>
      <c r="BP113" s="911"/>
      <c r="BQ113" s="912">
        <v>787703</v>
      </c>
      <c r="BR113" s="913"/>
      <c r="BS113" s="913"/>
      <c r="BT113" s="913"/>
      <c r="BU113" s="913"/>
      <c r="BV113" s="913">
        <v>688651</v>
      </c>
      <c r="BW113" s="913"/>
      <c r="BX113" s="913"/>
      <c r="BY113" s="913"/>
      <c r="BZ113" s="913"/>
      <c r="CA113" s="913">
        <v>563543</v>
      </c>
      <c r="CB113" s="913"/>
      <c r="CC113" s="913"/>
      <c r="CD113" s="913"/>
      <c r="CE113" s="913"/>
      <c r="CF113" s="907">
        <v>42.7</v>
      </c>
      <c r="CG113" s="908"/>
      <c r="CH113" s="908"/>
      <c r="CI113" s="908"/>
      <c r="CJ113" s="908"/>
      <c r="CK113" s="935"/>
      <c r="CL113" s="936"/>
      <c r="CM113" s="909" t="s">
        <v>425</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3" customHeight="1" x14ac:dyDescent="0.2">
      <c r="A114" s="941"/>
      <c r="B114" s="942"/>
      <c r="C114" s="910" t="s">
        <v>426</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79533</v>
      </c>
      <c r="AB114" s="946"/>
      <c r="AC114" s="946"/>
      <c r="AD114" s="946"/>
      <c r="AE114" s="947"/>
      <c r="AF114" s="948">
        <v>72870</v>
      </c>
      <c r="AG114" s="946"/>
      <c r="AH114" s="946"/>
      <c r="AI114" s="946"/>
      <c r="AJ114" s="947"/>
      <c r="AK114" s="948">
        <v>60085</v>
      </c>
      <c r="AL114" s="946"/>
      <c r="AM114" s="946"/>
      <c r="AN114" s="946"/>
      <c r="AO114" s="947"/>
      <c r="AP114" s="949">
        <v>4.5</v>
      </c>
      <c r="AQ114" s="950"/>
      <c r="AR114" s="950"/>
      <c r="AS114" s="950"/>
      <c r="AT114" s="951"/>
      <c r="AU114" s="895"/>
      <c r="AV114" s="896"/>
      <c r="AW114" s="896"/>
      <c r="AX114" s="896"/>
      <c r="AY114" s="896"/>
      <c r="AZ114" s="909" t="s">
        <v>427</v>
      </c>
      <c r="BA114" s="910"/>
      <c r="BB114" s="910"/>
      <c r="BC114" s="910"/>
      <c r="BD114" s="910"/>
      <c r="BE114" s="910"/>
      <c r="BF114" s="910"/>
      <c r="BG114" s="910"/>
      <c r="BH114" s="910"/>
      <c r="BI114" s="910"/>
      <c r="BJ114" s="910"/>
      <c r="BK114" s="910"/>
      <c r="BL114" s="910"/>
      <c r="BM114" s="910"/>
      <c r="BN114" s="910"/>
      <c r="BO114" s="910"/>
      <c r="BP114" s="911"/>
      <c r="BQ114" s="912" t="s">
        <v>122</v>
      </c>
      <c r="BR114" s="913"/>
      <c r="BS114" s="913"/>
      <c r="BT114" s="913"/>
      <c r="BU114" s="913"/>
      <c r="BV114" s="913" t="s">
        <v>122</v>
      </c>
      <c r="BW114" s="913"/>
      <c r="BX114" s="913"/>
      <c r="BY114" s="913"/>
      <c r="BZ114" s="913"/>
      <c r="CA114" s="913" t="s">
        <v>122</v>
      </c>
      <c r="CB114" s="913"/>
      <c r="CC114" s="913"/>
      <c r="CD114" s="913"/>
      <c r="CE114" s="913"/>
      <c r="CF114" s="907" t="s">
        <v>122</v>
      </c>
      <c r="CG114" s="908"/>
      <c r="CH114" s="908"/>
      <c r="CI114" s="908"/>
      <c r="CJ114" s="908"/>
      <c r="CK114" s="935"/>
      <c r="CL114" s="936"/>
      <c r="CM114" s="909" t="s">
        <v>428</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3" customHeight="1" x14ac:dyDescent="0.2">
      <c r="A115" s="941"/>
      <c r="B115" s="942"/>
      <c r="C115" s="910" t="s">
        <v>429</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883</v>
      </c>
      <c r="AB115" s="925"/>
      <c r="AC115" s="925"/>
      <c r="AD115" s="925"/>
      <c r="AE115" s="926"/>
      <c r="AF115" s="927">
        <v>809</v>
      </c>
      <c r="AG115" s="925"/>
      <c r="AH115" s="925"/>
      <c r="AI115" s="925"/>
      <c r="AJ115" s="926"/>
      <c r="AK115" s="927">
        <v>797</v>
      </c>
      <c r="AL115" s="925"/>
      <c r="AM115" s="925"/>
      <c r="AN115" s="925"/>
      <c r="AO115" s="926"/>
      <c r="AP115" s="928">
        <v>0.1</v>
      </c>
      <c r="AQ115" s="929"/>
      <c r="AR115" s="929"/>
      <c r="AS115" s="929"/>
      <c r="AT115" s="930"/>
      <c r="AU115" s="895"/>
      <c r="AV115" s="896"/>
      <c r="AW115" s="896"/>
      <c r="AX115" s="896"/>
      <c r="AY115" s="896"/>
      <c r="AZ115" s="909" t="s">
        <v>430</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431</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3" customHeight="1" x14ac:dyDescent="0.2">
      <c r="A116" s="943"/>
      <c r="B116" s="944"/>
      <c r="C116" s="952" t="s">
        <v>432</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433</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434</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v>2259</v>
      </c>
      <c r="DH116" s="946"/>
      <c r="DI116" s="946"/>
      <c r="DJ116" s="946"/>
      <c r="DK116" s="947"/>
      <c r="DL116" s="948">
        <v>1450</v>
      </c>
      <c r="DM116" s="946"/>
      <c r="DN116" s="946"/>
      <c r="DO116" s="946"/>
      <c r="DP116" s="947"/>
      <c r="DQ116" s="948">
        <v>654</v>
      </c>
      <c r="DR116" s="946"/>
      <c r="DS116" s="946"/>
      <c r="DT116" s="946"/>
      <c r="DU116" s="947"/>
      <c r="DV116" s="949">
        <v>0</v>
      </c>
      <c r="DW116" s="950"/>
      <c r="DX116" s="950"/>
      <c r="DY116" s="950"/>
      <c r="DZ116" s="951"/>
    </row>
    <row r="117" spans="1:130" s="212" customFormat="1" ht="26.3"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435</v>
      </c>
      <c r="Z117" s="881"/>
      <c r="AA117" s="965">
        <v>251198</v>
      </c>
      <c r="AB117" s="966"/>
      <c r="AC117" s="966"/>
      <c r="AD117" s="966"/>
      <c r="AE117" s="967"/>
      <c r="AF117" s="968">
        <v>243867</v>
      </c>
      <c r="AG117" s="966"/>
      <c r="AH117" s="966"/>
      <c r="AI117" s="966"/>
      <c r="AJ117" s="967"/>
      <c r="AK117" s="968">
        <v>232457</v>
      </c>
      <c r="AL117" s="966"/>
      <c r="AM117" s="966"/>
      <c r="AN117" s="966"/>
      <c r="AO117" s="967"/>
      <c r="AP117" s="969"/>
      <c r="AQ117" s="970"/>
      <c r="AR117" s="970"/>
      <c r="AS117" s="970"/>
      <c r="AT117" s="971"/>
      <c r="AU117" s="895"/>
      <c r="AV117" s="896"/>
      <c r="AW117" s="896"/>
      <c r="AX117" s="896"/>
      <c r="AY117" s="896"/>
      <c r="AZ117" s="961" t="s">
        <v>436</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437</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3" customHeight="1" x14ac:dyDescent="0.2">
      <c r="A118" s="899" t="s">
        <v>411</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408</v>
      </c>
      <c r="AB118" s="880"/>
      <c r="AC118" s="880"/>
      <c r="AD118" s="880"/>
      <c r="AE118" s="881"/>
      <c r="AF118" s="879" t="s">
        <v>409</v>
      </c>
      <c r="AG118" s="880"/>
      <c r="AH118" s="880"/>
      <c r="AI118" s="880"/>
      <c r="AJ118" s="881"/>
      <c r="AK118" s="879" t="s">
        <v>295</v>
      </c>
      <c r="AL118" s="880"/>
      <c r="AM118" s="880"/>
      <c r="AN118" s="880"/>
      <c r="AO118" s="881"/>
      <c r="AP118" s="957" t="s">
        <v>410</v>
      </c>
      <c r="AQ118" s="958"/>
      <c r="AR118" s="958"/>
      <c r="AS118" s="958"/>
      <c r="AT118" s="959"/>
      <c r="AU118" s="895"/>
      <c r="AV118" s="896"/>
      <c r="AW118" s="896"/>
      <c r="AX118" s="896"/>
      <c r="AY118" s="896"/>
      <c r="AZ118" s="960" t="s">
        <v>438</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439</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3" customHeight="1" x14ac:dyDescent="0.2">
      <c r="A119" s="1044" t="s">
        <v>414</v>
      </c>
      <c r="B119" s="934"/>
      <c r="C119" s="916" t="s">
        <v>415</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178</v>
      </c>
      <c r="BA119" s="233"/>
      <c r="BB119" s="233"/>
      <c r="BC119" s="233"/>
      <c r="BD119" s="233"/>
      <c r="BE119" s="233"/>
      <c r="BF119" s="233"/>
      <c r="BG119" s="233"/>
      <c r="BH119" s="233"/>
      <c r="BI119" s="233"/>
      <c r="BJ119" s="233"/>
      <c r="BK119" s="233"/>
      <c r="BL119" s="233"/>
      <c r="BM119" s="233"/>
      <c r="BN119" s="233"/>
      <c r="BO119" s="964" t="s">
        <v>440</v>
      </c>
      <c r="BP119" s="992"/>
      <c r="BQ119" s="986">
        <v>2832961</v>
      </c>
      <c r="BR119" s="987"/>
      <c r="BS119" s="987"/>
      <c r="BT119" s="987"/>
      <c r="BU119" s="987"/>
      <c r="BV119" s="987">
        <v>2693054</v>
      </c>
      <c r="BW119" s="987"/>
      <c r="BX119" s="987"/>
      <c r="BY119" s="987"/>
      <c r="BZ119" s="987"/>
      <c r="CA119" s="987">
        <v>2456504</v>
      </c>
      <c r="CB119" s="987"/>
      <c r="CC119" s="987"/>
      <c r="CD119" s="987"/>
      <c r="CE119" s="987"/>
      <c r="CF119" s="988"/>
      <c r="CG119" s="989"/>
      <c r="CH119" s="989"/>
      <c r="CI119" s="989"/>
      <c r="CJ119" s="990"/>
      <c r="CK119" s="937"/>
      <c r="CL119" s="938"/>
      <c r="CM119" s="960" t="s">
        <v>441</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3" customHeight="1" x14ac:dyDescent="0.2">
      <c r="A120" s="1045"/>
      <c r="B120" s="936"/>
      <c r="C120" s="909" t="s">
        <v>418</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442</v>
      </c>
      <c r="AV120" s="979"/>
      <c r="AW120" s="979"/>
      <c r="AX120" s="979"/>
      <c r="AY120" s="980"/>
      <c r="AZ120" s="916" t="s">
        <v>443</v>
      </c>
      <c r="BA120" s="884"/>
      <c r="BB120" s="884"/>
      <c r="BC120" s="884"/>
      <c r="BD120" s="884"/>
      <c r="BE120" s="884"/>
      <c r="BF120" s="884"/>
      <c r="BG120" s="884"/>
      <c r="BH120" s="884"/>
      <c r="BI120" s="884"/>
      <c r="BJ120" s="884"/>
      <c r="BK120" s="884"/>
      <c r="BL120" s="884"/>
      <c r="BM120" s="884"/>
      <c r="BN120" s="884"/>
      <c r="BO120" s="884"/>
      <c r="BP120" s="885"/>
      <c r="BQ120" s="917">
        <v>817788</v>
      </c>
      <c r="BR120" s="918"/>
      <c r="BS120" s="918"/>
      <c r="BT120" s="918"/>
      <c r="BU120" s="918"/>
      <c r="BV120" s="918">
        <v>929146</v>
      </c>
      <c r="BW120" s="918"/>
      <c r="BX120" s="918"/>
      <c r="BY120" s="918"/>
      <c r="BZ120" s="918"/>
      <c r="CA120" s="918">
        <v>1026146</v>
      </c>
      <c r="CB120" s="918"/>
      <c r="CC120" s="918"/>
      <c r="CD120" s="918"/>
      <c r="CE120" s="918"/>
      <c r="CF120" s="931">
        <v>77.7</v>
      </c>
      <c r="CG120" s="932"/>
      <c r="CH120" s="932"/>
      <c r="CI120" s="932"/>
      <c r="CJ120" s="932"/>
      <c r="CK120" s="993" t="s">
        <v>444</v>
      </c>
      <c r="CL120" s="994"/>
      <c r="CM120" s="994"/>
      <c r="CN120" s="994"/>
      <c r="CO120" s="995"/>
      <c r="CP120" s="1001" t="s">
        <v>445</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v>177496</v>
      </c>
      <c r="DR120" s="918"/>
      <c r="DS120" s="918"/>
      <c r="DT120" s="918"/>
      <c r="DU120" s="918"/>
      <c r="DV120" s="919">
        <v>13.4</v>
      </c>
      <c r="DW120" s="919"/>
      <c r="DX120" s="919"/>
      <c r="DY120" s="919"/>
      <c r="DZ120" s="920"/>
    </row>
    <row r="121" spans="1:130" s="212" customFormat="1" ht="26.3" customHeight="1" x14ac:dyDescent="0.2">
      <c r="A121" s="1045"/>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v>86368</v>
      </c>
      <c r="BR121" s="913"/>
      <c r="BS121" s="913"/>
      <c r="BT121" s="913"/>
      <c r="BU121" s="913"/>
      <c r="BV121" s="913">
        <v>82351</v>
      </c>
      <c r="BW121" s="913"/>
      <c r="BX121" s="913"/>
      <c r="BY121" s="913"/>
      <c r="BZ121" s="913"/>
      <c r="CA121" s="913">
        <v>78334</v>
      </c>
      <c r="CB121" s="913"/>
      <c r="CC121" s="913"/>
      <c r="CD121" s="913"/>
      <c r="CE121" s="913"/>
      <c r="CF121" s="907">
        <v>5.9</v>
      </c>
      <c r="CG121" s="908"/>
      <c r="CH121" s="908"/>
      <c r="CI121" s="908"/>
      <c r="CJ121" s="908"/>
      <c r="CK121" s="996"/>
      <c r="CL121" s="997"/>
      <c r="CM121" s="997"/>
      <c r="CN121" s="997"/>
      <c r="CO121" s="998"/>
      <c r="CP121" s="1006"/>
      <c r="CQ121" s="1007"/>
      <c r="CR121" s="1007"/>
      <c r="CS121" s="1007"/>
      <c r="CT121" s="1007"/>
      <c r="CU121" s="1007"/>
      <c r="CV121" s="1007"/>
      <c r="CW121" s="1007"/>
      <c r="CX121" s="1007"/>
      <c r="CY121" s="1007"/>
      <c r="CZ121" s="1007"/>
      <c r="DA121" s="1007"/>
      <c r="DB121" s="1007"/>
      <c r="DC121" s="1007"/>
      <c r="DD121" s="1007"/>
      <c r="DE121" s="1007"/>
      <c r="DF121" s="1008"/>
      <c r="DG121" s="912"/>
      <c r="DH121" s="913"/>
      <c r="DI121" s="913"/>
      <c r="DJ121" s="913"/>
      <c r="DK121" s="913"/>
      <c r="DL121" s="913"/>
      <c r="DM121" s="913"/>
      <c r="DN121" s="913"/>
      <c r="DO121" s="913"/>
      <c r="DP121" s="913"/>
      <c r="DQ121" s="913"/>
      <c r="DR121" s="913"/>
      <c r="DS121" s="913"/>
      <c r="DT121" s="913"/>
      <c r="DU121" s="913"/>
      <c r="DV121" s="914"/>
      <c r="DW121" s="914"/>
      <c r="DX121" s="914"/>
      <c r="DY121" s="914"/>
      <c r="DZ121" s="915"/>
    </row>
    <row r="122" spans="1:130" s="212" customFormat="1" ht="26.3" customHeight="1" x14ac:dyDescent="0.2">
      <c r="A122" s="1045"/>
      <c r="B122" s="936"/>
      <c r="C122" s="909" t="s">
        <v>428</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1225693</v>
      </c>
      <c r="BR122" s="987"/>
      <c r="BS122" s="987"/>
      <c r="BT122" s="987"/>
      <c r="BU122" s="987"/>
      <c r="BV122" s="987">
        <v>1120141</v>
      </c>
      <c r="BW122" s="987"/>
      <c r="BX122" s="987"/>
      <c r="BY122" s="987"/>
      <c r="BZ122" s="987"/>
      <c r="CA122" s="987">
        <v>1011037</v>
      </c>
      <c r="CB122" s="987"/>
      <c r="CC122" s="987"/>
      <c r="CD122" s="987"/>
      <c r="CE122" s="987"/>
      <c r="CF122" s="1004">
        <v>76.5</v>
      </c>
      <c r="CG122" s="1005"/>
      <c r="CH122" s="1005"/>
      <c r="CI122" s="1005"/>
      <c r="CJ122" s="1005"/>
      <c r="CK122" s="996"/>
      <c r="CL122" s="997"/>
      <c r="CM122" s="997"/>
      <c r="CN122" s="997"/>
      <c r="CO122" s="998"/>
      <c r="CP122" s="1006"/>
      <c r="CQ122" s="1007"/>
      <c r="CR122" s="1007"/>
      <c r="CS122" s="1007"/>
      <c r="CT122" s="1007"/>
      <c r="CU122" s="1007"/>
      <c r="CV122" s="1007"/>
      <c r="CW122" s="1007"/>
      <c r="CX122" s="1007"/>
      <c r="CY122" s="1007"/>
      <c r="CZ122" s="1007"/>
      <c r="DA122" s="1007"/>
      <c r="DB122" s="1007"/>
      <c r="DC122" s="1007"/>
      <c r="DD122" s="1007"/>
      <c r="DE122" s="1007"/>
      <c r="DF122" s="1008"/>
      <c r="DG122" s="912"/>
      <c r="DH122" s="913"/>
      <c r="DI122" s="913"/>
      <c r="DJ122" s="913"/>
      <c r="DK122" s="913"/>
      <c r="DL122" s="913"/>
      <c r="DM122" s="913"/>
      <c r="DN122" s="913"/>
      <c r="DO122" s="913"/>
      <c r="DP122" s="913"/>
      <c r="DQ122" s="913"/>
      <c r="DR122" s="913"/>
      <c r="DS122" s="913"/>
      <c r="DT122" s="913"/>
      <c r="DU122" s="913"/>
      <c r="DV122" s="914"/>
      <c r="DW122" s="914"/>
      <c r="DX122" s="914"/>
      <c r="DY122" s="914"/>
      <c r="DZ122" s="915"/>
    </row>
    <row r="123" spans="1:130" s="212" customFormat="1" ht="26.3" customHeight="1" x14ac:dyDescent="0.2">
      <c r="A123" s="1045"/>
      <c r="B123" s="936"/>
      <c r="C123" s="909" t="s">
        <v>434</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178</v>
      </c>
      <c r="BA123" s="233"/>
      <c r="BB123" s="233"/>
      <c r="BC123" s="233"/>
      <c r="BD123" s="233"/>
      <c r="BE123" s="233"/>
      <c r="BF123" s="233"/>
      <c r="BG123" s="233"/>
      <c r="BH123" s="233"/>
      <c r="BI123" s="233"/>
      <c r="BJ123" s="233"/>
      <c r="BK123" s="233"/>
      <c r="BL123" s="233"/>
      <c r="BM123" s="233"/>
      <c r="BN123" s="233"/>
      <c r="BO123" s="964" t="s">
        <v>449</v>
      </c>
      <c r="BP123" s="992"/>
      <c r="BQ123" s="1051">
        <v>2129849</v>
      </c>
      <c r="BR123" s="1018"/>
      <c r="BS123" s="1018"/>
      <c r="BT123" s="1018"/>
      <c r="BU123" s="1018"/>
      <c r="BV123" s="1018">
        <v>2131638</v>
      </c>
      <c r="BW123" s="1018"/>
      <c r="BX123" s="1018"/>
      <c r="BY123" s="1018"/>
      <c r="BZ123" s="1018"/>
      <c r="CA123" s="1018">
        <v>2115517</v>
      </c>
      <c r="CB123" s="1018"/>
      <c r="CC123" s="1018"/>
      <c r="CD123" s="1018"/>
      <c r="CE123" s="1018"/>
      <c r="CF123" s="988"/>
      <c r="CG123" s="989"/>
      <c r="CH123" s="989"/>
      <c r="CI123" s="989"/>
      <c r="CJ123" s="990"/>
      <c r="CK123" s="996"/>
      <c r="CL123" s="997"/>
      <c r="CM123" s="997"/>
      <c r="CN123" s="997"/>
      <c r="CO123" s="998"/>
      <c r="CP123" s="1006"/>
      <c r="CQ123" s="1007"/>
      <c r="CR123" s="1007"/>
      <c r="CS123" s="1007"/>
      <c r="CT123" s="1007"/>
      <c r="CU123" s="1007"/>
      <c r="CV123" s="1007"/>
      <c r="CW123" s="1007"/>
      <c r="CX123" s="1007"/>
      <c r="CY123" s="1007"/>
      <c r="CZ123" s="1007"/>
      <c r="DA123" s="1007"/>
      <c r="DB123" s="1007"/>
      <c r="DC123" s="1007"/>
      <c r="DD123" s="1007"/>
      <c r="DE123" s="1007"/>
      <c r="DF123" s="1008"/>
      <c r="DG123" s="945"/>
      <c r="DH123" s="946"/>
      <c r="DI123" s="946"/>
      <c r="DJ123" s="946"/>
      <c r="DK123" s="947"/>
      <c r="DL123" s="948"/>
      <c r="DM123" s="946"/>
      <c r="DN123" s="946"/>
      <c r="DO123" s="946"/>
      <c r="DP123" s="947"/>
      <c r="DQ123" s="948"/>
      <c r="DR123" s="946"/>
      <c r="DS123" s="946"/>
      <c r="DT123" s="946"/>
      <c r="DU123" s="947"/>
      <c r="DV123" s="949"/>
      <c r="DW123" s="950"/>
      <c r="DX123" s="950"/>
      <c r="DY123" s="950"/>
      <c r="DZ123" s="951"/>
    </row>
    <row r="124" spans="1:130" s="212" customFormat="1" ht="26.3" customHeight="1" thickBot="1" x14ac:dyDescent="0.25">
      <c r="A124" s="1045"/>
      <c r="B124" s="936"/>
      <c r="C124" s="909" t="s">
        <v>437</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7" t="s">
        <v>450</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v>61.1</v>
      </c>
      <c r="BR124" s="1014"/>
      <c r="BS124" s="1014"/>
      <c r="BT124" s="1014"/>
      <c r="BU124" s="1014"/>
      <c r="BV124" s="1014">
        <v>44.6</v>
      </c>
      <c r="BW124" s="1014"/>
      <c r="BX124" s="1014"/>
      <c r="BY124" s="1014"/>
      <c r="BZ124" s="1014"/>
      <c r="CA124" s="1014">
        <v>25.8</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v>176639</v>
      </c>
      <c r="DH124" s="973"/>
      <c r="DI124" s="973"/>
      <c r="DJ124" s="973"/>
      <c r="DK124" s="974"/>
      <c r="DL124" s="972">
        <v>166411</v>
      </c>
      <c r="DM124" s="973"/>
      <c r="DN124" s="973"/>
      <c r="DO124" s="973"/>
      <c r="DP124" s="974"/>
      <c r="DQ124" s="972" t="s">
        <v>122</v>
      </c>
      <c r="DR124" s="973"/>
      <c r="DS124" s="973"/>
      <c r="DT124" s="973"/>
      <c r="DU124" s="974"/>
      <c r="DV124" s="975" t="s">
        <v>122</v>
      </c>
      <c r="DW124" s="976"/>
      <c r="DX124" s="976"/>
      <c r="DY124" s="976"/>
      <c r="DZ124" s="977"/>
    </row>
    <row r="125" spans="1:130" s="212" customFormat="1" ht="26.3" customHeight="1" x14ac:dyDescent="0.2">
      <c r="A125" s="1045"/>
      <c r="B125" s="936"/>
      <c r="C125" s="909" t="s">
        <v>439</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3" customHeight="1" thickBot="1" x14ac:dyDescent="0.25">
      <c r="A126" s="1045"/>
      <c r="B126" s="936"/>
      <c r="C126" s="909" t="s">
        <v>441</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3" customHeight="1" x14ac:dyDescent="0.2">
      <c r="A127" s="1046"/>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883</v>
      </c>
      <c r="AB127" s="946"/>
      <c r="AC127" s="946"/>
      <c r="AD127" s="946"/>
      <c r="AE127" s="947"/>
      <c r="AF127" s="948">
        <v>809</v>
      </c>
      <c r="AG127" s="946"/>
      <c r="AH127" s="946"/>
      <c r="AI127" s="946"/>
      <c r="AJ127" s="947"/>
      <c r="AK127" s="948">
        <v>797</v>
      </c>
      <c r="AL127" s="946"/>
      <c r="AM127" s="946"/>
      <c r="AN127" s="946"/>
      <c r="AO127" s="947"/>
      <c r="AP127" s="949">
        <v>0.1</v>
      </c>
      <c r="AQ127" s="950"/>
      <c r="AR127" s="950"/>
      <c r="AS127" s="950"/>
      <c r="AT127" s="951"/>
      <c r="AU127" s="214"/>
      <c r="AV127" s="214"/>
      <c r="AW127" s="214"/>
      <c r="AX127" s="1019" t="s">
        <v>456</v>
      </c>
      <c r="AY127" s="1020"/>
      <c r="AZ127" s="1020"/>
      <c r="BA127" s="1020"/>
      <c r="BB127" s="1020"/>
      <c r="BC127" s="1020"/>
      <c r="BD127" s="1020"/>
      <c r="BE127" s="1021"/>
      <c r="BF127" s="1022" t="s">
        <v>457</v>
      </c>
      <c r="BG127" s="1020"/>
      <c r="BH127" s="1020"/>
      <c r="BI127" s="1020"/>
      <c r="BJ127" s="1020"/>
      <c r="BK127" s="1020"/>
      <c r="BL127" s="1021"/>
      <c r="BM127" s="1022" t="s">
        <v>458</v>
      </c>
      <c r="BN127" s="1020"/>
      <c r="BO127" s="1020"/>
      <c r="BP127" s="1020"/>
      <c r="BQ127" s="1020"/>
      <c r="BR127" s="1020"/>
      <c r="BS127" s="1021"/>
      <c r="BT127" s="1022" t="s">
        <v>459</v>
      </c>
      <c r="BU127" s="1020"/>
      <c r="BV127" s="1020"/>
      <c r="BW127" s="1020"/>
      <c r="BX127" s="1020"/>
      <c r="BY127" s="1020"/>
      <c r="BZ127" s="1043"/>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3" customHeight="1" thickBot="1" x14ac:dyDescent="0.25">
      <c r="A128" s="1029" t="s">
        <v>461</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462</v>
      </c>
      <c r="X128" s="1031"/>
      <c r="Y128" s="1031"/>
      <c r="Z128" s="1032"/>
      <c r="AA128" s="1033">
        <v>4017</v>
      </c>
      <c r="AB128" s="1034"/>
      <c r="AC128" s="1034"/>
      <c r="AD128" s="1034"/>
      <c r="AE128" s="1035"/>
      <c r="AF128" s="1036">
        <v>4017</v>
      </c>
      <c r="AG128" s="1034"/>
      <c r="AH128" s="1034"/>
      <c r="AI128" s="1034"/>
      <c r="AJ128" s="1035"/>
      <c r="AK128" s="1036">
        <v>4017</v>
      </c>
      <c r="AL128" s="1034"/>
      <c r="AM128" s="1034"/>
      <c r="AN128" s="1034"/>
      <c r="AO128" s="1035"/>
      <c r="AP128" s="1037"/>
      <c r="AQ128" s="1038"/>
      <c r="AR128" s="1038"/>
      <c r="AS128" s="1038"/>
      <c r="AT128" s="1039"/>
      <c r="AU128" s="214"/>
      <c r="AV128" s="214"/>
      <c r="AW128" s="214"/>
      <c r="AX128" s="883" t="s">
        <v>463</v>
      </c>
      <c r="AY128" s="884"/>
      <c r="AZ128" s="884"/>
      <c r="BA128" s="884"/>
      <c r="BB128" s="884"/>
      <c r="BC128" s="884"/>
      <c r="BD128" s="884"/>
      <c r="BE128" s="885"/>
      <c r="BF128" s="1040" t="s">
        <v>122</v>
      </c>
      <c r="BG128" s="1041"/>
      <c r="BH128" s="1041"/>
      <c r="BI128" s="1041"/>
      <c r="BJ128" s="1041"/>
      <c r="BK128" s="1041"/>
      <c r="BL128" s="1042"/>
      <c r="BM128" s="1040">
        <v>15</v>
      </c>
      <c r="BN128" s="1041"/>
      <c r="BO128" s="1041"/>
      <c r="BP128" s="1041"/>
      <c r="BQ128" s="1041"/>
      <c r="BR128" s="1041"/>
      <c r="BS128" s="1042"/>
      <c r="BT128" s="1040">
        <v>20</v>
      </c>
      <c r="BU128" s="1041"/>
      <c r="BV128" s="1041"/>
      <c r="BW128" s="1041"/>
      <c r="BX128" s="1041"/>
      <c r="BY128" s="1041"/>
      <c r="BZ128" s="1063"/>
      <c r="CA128" s="237"/>
      <c r="CB128" s="237"/>
      <c r="CC128" s="237"/>
      <c r="CD128" s="237"/>
      <c r="CE128" s="237"/>
      <c r="CF128" s="237"/>
      <c r="CG128" s="214"/>
      <c r="CH128" s="214"/>
      <c r="CI128" s="214"/>
      <c r="CJ128" s="236"/>
      <c r="CK128" s="1011"/>
      <c r="CL128" s="1012"/>
      <c r="CM128" s="1012"/>
      <c r="CN128" s="1012"/>
      <c r="CO128" s="1013"/>
      <c r="CP128" s="1023" t="s">
        <v>464</v>
      </c>
      <c r="CQ128" s="713"/>
      <c r="CR128" s="713"/>
      <c r="CS128" s="713"/>
      <c r="CT128" s="713"/>
      <c r="CU128" s="713"/>
      <c r="CV128" s="713"/>
      <c r="CW128" s="713"/>
      <c r="CX128" s="713"/>
      <c r="CY128" s="713"/>
      <c r="CZ128" s="713"/>
      <c r="DA128" s="713"/>
      <c r="DB128" s="713"/>
      <c r="DC128" s="713"/>
      <c r="DD128" s="713"/>
      <c r="DE128" s="713"/>
      <c r="DF128" s="1024"/>
      <c r="DG128" s="1025" t="s">
        <v>122</v>
      </c>
      <c r="DH128" s="1026"/>
      <c r="DI128" s="1026"/>
      <c r="DJ128" s="1026"/>
      <c r="DK128" s="1026"/>
      <c r="DL128" s="1026" t="s">
        <v>122</v>
      </c>
      <c r="DM128" s="1026"/>
      <c r="DN128" s="1026"/>
      <c r="DO128" s="1026"/>
      <c r="DP128" s="1026"/>
      <c r="DQ128" s="1026" t="s">
        <v>122</v>
      </c>
      <c r="DR128" s="1026"/>
      <c r="DS128" s="1026"/>
      <c r="DT128" s="1026"/>
      <c r="DU128" s="1026"/>
      <c r="DV128" s="1027" t="s">
        <v>122</v>
      </c>
      <c r="DW128" s="1027"/>
      <c r="DX128" s="1027"/>
      <c r="DY128" s="1027"/>
      <c r="DZ128" s="1028"/>
    </row>
    <row r="129" spans="1:131" s="212" customFormat="1" ht="26.3"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1266721</v>
      </c>
      <c r="AB129" s="946"/>
      <c r="AC129" s="946"/>
      <c r="AD129" s="946"/>
      <c r="AE129" s="947"/>
      <c r="AF129" s="948">
        <v>1394774</v>
      </c>
      <c r="AG129" s="946"/>
      <c r="AH129" s="946"/>
      <c r="AI129" s="946"/>
      <c r="AJ129" s="947"/>
      <c r="AK129" s="948">
        <v>1448546</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3"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144088</v>
      </c>
      <c r="AB130" s="946"/>
      <c r="AC130" s="946"/>
      <c r="AD130" s="946"/>
      <c r="AE130" s="947"/>
      <c r="AF130" s="948">
        <v>137626</v>
      </c>
      <c r="AG130" s="946"/>
      <c r="AH130" s="946"/>
      <c r="AI130" s="946"/>
      <c r="AJ130" s="947"/>
      <c r="AK130" s="948">
        <v>127325</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8.3000000000000007</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3"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1122633</v>
      </c>
      <c r="AB131" s="973"/>
      <c r="AC131" s="973"/>
      <c r="AD131" s="973"/>
      <c r="AE131" s="974"/>
      <c r="AF131" s="972">
        <v>1257148</v>
      </c>
      <c r="AG131" s="973"/>
      <c r="AH131" s="973"/>
      <c r="AI131" s="973"/>
      <c r="AJ131" s="974"/>
      <c r="AK131" s="972">
        <v>1321221</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4"/>
      <c r="BF131" s="1071">
        <v>25.8</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3"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9.1831435559999992</v>
      </c>
      <c r="AB132" s="1084"/>
      <c r="AC132" s="1084"/>
      <c r="AD132" s="1084"/>
      <c r="AE132" s="1085"/>
      <c r="AF132" s="1086">
        <v>8.1314212809999997</v>
      </c>
      <c r="AG132" s="1084"/>
      <c r="AH132" s="1084"/>
      <c r="AI132" s="1084"/>
      <c r="AJ132" s="1085"/>
      <c r="AK132" s="1086">
        <v>7.6531481110000001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3"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9.6</v>
      </c>
      <c r="AB133" s="1067"/>
      <c r="AC133" s="1067"/>
      <c r="AD133" s="1067"/>
      <c r="AE133" s="1068"/>
      <c r="AF133" s="1066">
        <v>8.8000000000000007</v>
      </c>
      <c r="AG133" s="1067"/>
      <c r="AH133" s="1067"/>
      <c r="AI133" s="1067"/>
      <c r="AJ133" s="1068"/>
      <c r="AK133" s="1066">
        <v>8.3000000000000007</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3"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l3An3Lc3PraWIY81UM2MgxYV0QEEZafTyG5lYpDXPD4mJfJRQWD1X3lVWwkmTDbT3dwx/c70mPNyh/kTEF/hw==" saltValue="3ar8bdtO9VVvds4ganDMn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7"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BH69" zoomScaleNormal="85" zoomScaleSheetLayoutView="100" workbookViewId="0">
      <selection activeCell="DM84" sqref="DM84"/>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8"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8" x14ac:dyDescent="0.2"/>
    <row r="3" spans="1:120" ht="13.8" x14ac:dyDescent="0.2"/>
    <row r="4" spans="1:120" ht="13.8" x14ac:dyDescent="0.2"/>
    <row r="5" spans="1:120" ht="13.8" x14ac:dyDescent="0.2"/>
    <row r="6" spans="1:120" ht="13.8" x14ac:dyDescent="0.2"/>
    <row r="7" spans="1:120" ht="13.8" x14ac:dyDescent="0.2"/>
    <row r="8" spans="1:120" ht="13.8" x14ac:dyDescent="0.2"/>
    <row r="9" spans="1:120" ht="13.8" x14ac:dyDescent="0.2"/>
    <row r="10" spans="1:120" ht="13.8" x14ac:dyDescent="0.2"/>
    <row r="11" spans="1:120" ht="13.8" x14ac:dyDescent="0.2"/>
    <row r="12" spans="1:120" ht="13.8" x14ac:dyDescent="0.2"/>
    <row r="13" spans="1:120" ht="13.8" x14ac:dyDescent="0.2"/>
    <row r="14" spans="1:120" ht="13.8" x14ac:dyDescent="0.2"/>
    <row r="15" spans="1:120" ht="13.8" x14ac:dyDescent="0.2"/>
    <row r="16" spans="1:120" ht="13.8" x14ac:dyDescent="0.2">
      <c r="DP16" s="241"/>
    </row>
    <row r="17" spans="119:120" ht="13.8" x14ac:dyDescent="0.2">
      <c r="DP17" s="241"/>
    </row>
    <row r="18" spans="119:120" ht="13.8" x14ac:dyDescent="0.2"/>
    <row r="19" spans="119:120" ht="13.8" x14ac:dyDescent="0.2"/>
    <row r="20" spans="119:120" ht="13.8" x14ac:dyDescent="0.2">
      <c r="DO20" s="241"/>
      <c r="DP20" s="241"/>
    </row>
    <row r="21" spans="119:120" ht="13.8" x14ac:dyDescent="0.2">
      <c r="DP21" s="241"/>
    </row>
    <row r="22" spans="119:120" ht="13.8" x14ac:dyDescent="0.2"/>
    <row r="23" spans="119:120" ht="13.8" x14ac:dyDescent="0.2">
      <c r="DO23" s="241"/>
      <c r="DP23" s="241"/>
    </row>
    <row r="24" spans="119:120" ht="13.8" x14ac:dyDescent="0.2">
      <c r="DP24" s="241"/>
    </row>
    <row r="25" spans="119:120" ht="13.8" x14ac:dyDescent="0.2">
      <c r="DP25" s="241"/>
    </row>
    <row r="26" spans="119:120" ht="13.8" x14ac:dyDescent="0.2">
      <c r="DO26" s="241"/>
      <c r="DP26" s="241"/>
    </row>
    <row r="27" spans="119:120" ht="13.8" x14ac:dyDescent="0.2"/>
    <row r="28" spans="119:120" ht="13.8" x14ac:dyDescent="0.2">
      <c r="DO28" s="241"/>
      <c r="DP28" s="241"/>
    </row>
    <row r="29" spans="119:120" ht="13.8" x14ac:dyDescent="0.2">
      <c r="DP29" s="241"/>
    </row>
    <row r="30" spans="119:120" ht="13.8" x14ac:dyDescent="0.2"/>
    <row r="31" spans="119:120" ht="13.8" x14ac:dyDescent="0.2">
      <c r="DO31" s="241"/>
      <c r="DP31" s="241"/>
    </row>
    <row r="32" spans="119:120" ht="13.8" x14ac:dyDescent="0.2"/>
    <row r="33" spans="98:120" ht="13.8" x14ac:dyDescent="0.2">
      <c r="DO33" s="241"/>
      <c r="DP33" s="241"/>
    </row>
    <row r="34" spans="98:120" ht="13.8" x14ac:dyDescent="0.2">
      <c r="DM34" s="241"/>
    </row>
    <row r="35" spans="98:120" ht="13.8" x14ac:dyDescent="0.2">
      <c r="CT35" s="241"/>
      <c r="CU35" s="241"/>
      <c r="CV35" s="241"/>
      <c r="CY35" s="241"/>
      <c r="CZ35" s="241"/>
      <c r="DA35" s="241"/>
      <c r="DD35" s="241"/>
      <c r="DE35" s="241"/>
      <c r="DF35" s="241"/>
      <c r="DI35" s="241"/>
      <c r="DJ35" s="241"/>
      <c r="DK35" s="241"/>
      <c r="DM35" s="241"/>
      <c r="DN35" s="241"/>
      <c r="DO35" s="241"/>
      <c r="DP35" s="241"/>
    </row>
    <row r="36" spans="98:120" ht="13.8" x14ac:dyDescent="0.2"/>
    <row r="37" spans="98:120" ht="13.8" x14ac:dyDescent="0.2">
      <c r="CW37" s="241"/>
      <c r="DB37" s="241"/>
      <c r="DG37" s="241"/>
      <c r="DL37" s="241"/>
      <c r="DP37" s="241"/>
    </row>
    <row r="38" spans="98:120" ht="13.8"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8" x14ac:dyDescent="0.2"/>
    <row r="40" spans="98:120" ht="13.8" x14ac:dyDescent="0.2"/>
    <row r="41" spans="98:120" ht="13.8" x14ac:dyDescent="0.2"/>
    <row r="42" spans="98:120" ht="13.8" x14ac:dyDescent="0.2"/>
    <row r="43" spans="98:120" ht="13.8" x14ac:dyDescent="0.2"/>
    <row r="44" spans="98:120" ht="13.8" x14ac:dyDescent="0.2"/>
    <row r="45" spans="98:120" ht="13.8" x14ac:dyDescent="0.2"/>
    <row r="46" spans="98:120" ht="13.8" x14ac:dyDescent="0.2"/>
    <row r="47" spans="98:120" ht="13.8" x14ac:dyDescent="0.2"/>
    <row r="48" spans="98:120" ht="13.8" x14ac:dyDescent="0.2"/>
    <row r="49" spans="22:120" ht="13.8" x14ac:dyDescent="0.2">
      <c r="DN49" s="241"/>
      <c r="DO49" s="241"/>
      <c r="DP49" s="241"/>
    </row>
    <row r="50" spans="22:120" ht="13.8" x14ac:dyDescent="0.2"/>
    <row r="51" spans="22:120" ht="13.8" x14ac:dyDescent="0.2"/>
    <row r="52" spans="22:120" ht="13.8" x14ac:dyDescent="0.2"/>
    <row r="53" spans="22:120" ht="13.8" x14ac:dyDescent="0.2"/>
    <row r="54" spans="22:120" ht="13.8" x14ac:dyDescent="0.2"/>
    <row r="55" spans="22:120" ht="13.8" x14ac:dyDescent="0.2"/>
    <row r="56" spans="22:120" ht="13.8" x14ac:dyDescent="0.2"/>
    <row r="57" spans="22:120" ht="13.8" x14ac:dyDescent="0.2"/>
    <row r="58" spans="22:120" ht="13.8" x14ac:dyDescent="0.2"/>
    <row r="59" spans="22:120" ht="13.8" x14ac:dyDescent="0.2"/>
    <row r="60" spans="22:120" ht="13.8" x14ac:dyDescent="0.2"/>
    <row r="61" spans="22:120" ht="13.8" x14ac:dyDescent="0.2"/>
    <row r="62" spans="22:120" ht="13.8" x14ac:dyDescent="0.2"/>
    <row r="63" spans="22:120" ht="13.8" x14ac:dyDescent="0.2">
      <c r="W63" s="241"/>
      <c r="CS63" s="241"/>
      <c r="CX63" s="241"/>
      <c r="DC63" s="241"/>
      <c r="DH63" s="241"/>
    </row>
    <row r="64" spans="22:120" ht="13.8" x14ac:dyDescent="0.2">
      <c r="V64" s="241"/>
    </row>
    <row r="65" spans="15:120" ht="13.8"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8" x14ac:dyDescent="0.2">
      <c r="Q66" s="241"/>
      <c r="S66" s="241"/>
      <c r="U66" s="241"/>
      <c r="DM66" s="241"/>
    </row>
    <row r="67" spans="15:120" ht="13.8"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8" x14ac:dyDescent="0.2"/>
    <row r="69" spans="15:120" ht="13.8" x14ac:dyDescent="0.2"/>
    <row r="70" spans="15:120" ht="13.8" x14ac:dyDescent="0.2"/>
    <row r="71" spans="15:120" ht="13.8" x14ac:dyDescent="0.2"/>
    <row r="72" spans="15:120" ht="13.8" x14ac:dyDescent="0.2">
      <c r="DP72" s="241"/>
    </row>
    <row r="73" spans="15:120" ht="13.8" x14ac:dyDescent="0.2">
      <c r="DP73" s="241"/>
    </row>
    <row r="74" spans="15:120" ht="13.8" x14ac:dyDescent="0.2"/>
    <row r="75" spans="15:120" ht="13.8" x14ac:dyDescent="0.2"/>
    <row r="76" spans="15:120" ht="13.8" x14ac:dyDescent="0.2"/>
    <row r="77" spans="15:120" ht="13.8" x14ac:dyDescent="0.2"/>
    <row r="78" spans="15:120" ht="13.8" x14ac:dyDescent="0.2"/>
    <row r="79" spans="15:120" ht="13.8" x14ac:dyDescent="0.2"/>
    <row r="80" spans="15:120" ht="13.8" x14ac:dyDescent="0.2"/>
    <row r="81" spans="97:112" ht="13.8" x14ac:dyDescent="0.2"/>
    <row r="82" spans="97:112" ht="13.8" x14ac:dyDescent="0.2"/>
    <row r="83" spans="97:112" ht="13.8" x14ac:dyDescent="0.2"/>
    <row r="84" spans="97:112" ht="13.8" x14ac:dyDescent="0.2"/>
    <row r="85" spans="97:112" ht="13.8" x14ac:dyDescent="0.2"/>
    <row r="86" spans="97:112" ht="13.8" x14ac:dyDescent="0.2"/>
    <row r="87" spans="97:112" ht="13.8" x14ac:dyDescent="0.2"/>
    <row r="88" spans="97:112" ht="13.8" x14ac:dyDescent="0.2"/>
    <row r="89" spans="97:112" ht="13.8" x14ac:dyDescent="0.2"/>
    <row r="90" spans="97:112" ht="13.8" x14ac:dyDescent="0.2"/>
    <row r="91" spans="97:112" ht="13.8" x14ac:dyDescent="0.2"/>
    <row r="92" spans="97:112" ht="13.8" x14ac:dyDescent="0.2"/>
    <row r="93" spans="97:112" ht="13.8" x14ac:dyDescent="0.2"/>
    <row r="94" spans="97:112" ht="13.8" x14ac:dyDescent="0.2"/>
    <row r="95" spans="97:112" ht="13.8" x14ac:dyDescent="0.2"/>
    <row r="96" spans="97:112" ht="13.8" x14ac:dyDescent="0.2">
      <c r="CS96" s="241"/>
      <c r="CX96" s="241"/>
      <c r="DC96" s="241"/>
      <c r="DH96" s="241"/>
    </row>
    <row r="97" spans="24:120" ht="13.8" x14ac:dyDescent="0.2">
      <c r="CS97" s="241"/>
      <c r="CX97" s="241"/>
      <c r="DC97" s="241"/>
      <c r="DH97" s="241"/>
      <c r="DP97" s="242" t="s">
        <v>475</v>
      </c>
    </row>
    <row r="98" spans="24:120" ht="13.8" hidden="1" x14ac:dyDescent="0.2">
      <c r="CS98" s="241"/>
      <c r="CX98" s="241"/>
      <c r="DC98" s="241"/>
      <c r="DH98" s="241"/>
    </row>
    <row r="99" spans="24:120" ht="13.8" hidden="1" x14ac:dyDescent="0.2">
      <c r="CS99" s="241"/>
      <c r="CX99" s="241"/>
      <c r="DC99" s="241"/>
      <c r="DH99" s="241"/>
    </row>
    <row r="101" spans="24:120" ht="12.05"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6" hidden="1" customHeight="1" x14ac:dyDescent="0.2">
      <c r="CU102" s="241"/>
      <c r="CZ102" s="241"/>
      <c r="DE102" s="241"/>
      <c r="DJ102" s="241"/>
      <c r="DM102" s="241"/>
    </row>
    <row r="103" spans="24:120" ht="13.8" hidden="1" x14ac:dyDescent="0.2">
      <c r="CT103" s="241"/>
      <c r="CV103" s="241"/>
      <c r="CW103" s="241"/>
      <c r="CY103" s="241"/>
      <c r="DA103" s="241"/>
      <c r="DB103" s="241"/>
      <c r="DD103" s="241"/>
      <c r="DF103" s="241"/>
      <c r="DG103" s="241"/>
      <c r="DI103" s="241"/>
      <c r="DK103" s="241"/>
      <c r="DL103" s="241"/>
      <c r="DM103" s="241"/>
      <c r="DN103" s="241"/>
      <c r="DO103" s="241"/>
      <c r="DP103" s="241"/>
    </row>
    <row r="104" spans="24:120" ht="13.8" hidden="1" x14ac:dyDescent="0.2">
      <c r="CV104" s="241"/>
      <c r="CW104" s="241"/>
      <c r="DA104" s="241"/>
      <c r="DB104" s="241"/>
      <c r="DF104" s="241"/>
      <c r="DG104" s="241"/>
      <c r="DK104" s="241"/>
      <c r="DL104" s="241"/>
      <c r="DN104" s="241"/>
      <c r="DO104" s="241"/>
      <c r="DP104" s="241"/>
    </row>
    <row r="105" spans="24:120" ht="12.7" hidden="1" customHeight="1" x14ac:dyDescent="0.2"/>
  </sheetData>
  <sheetProtection algorithmName="SHA-512" hashValue="NijmtA0Ln941A7gD+O1KjUzdgoRBQ2PC9oft1SiqtlX9399iUD5hzu5q+nYFuTQUmZyUZgci4gLh1vVG7fJOTw==" saltValue="evS0SDhE2StcLUXOZ/CwC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C59"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8"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8" x14ac:dyDescent="0.2"/>
    <row r="3" spans="2:116" ht="13.8" x14ac:dyDescent="0.2"/>
    <row r="4" spans="2:116" ht="13.8"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8"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8" x14ac:dyDescent="0.2"/>
    <row r="7" spans="2:116" ht="13.8" x14ac:dyDescent="0.2"/>
    <row r="8" spans="2:116" ht="13.8" x14ac:dyDescent="0.2"/>
    <row r="9" spans="2:116" ht="13.8" x14ac:dyDescent="0.2"/>
    <row r="10" spans="2:116" ht="13.8" x14ac:dyDescent="0.2"/>
    <row r="11" spans="2:116" ht="13.8" x14ac:dyDescent="0.2"/>
    <row r="12" spans="2:116" ht="13.8" x14ac:dyDescent="0.2"/>
    <row r="13" spans="2:116" ht="13.8" x14ac:dyDescent="0.2"/>
    <row r="14" spans="2:116" ht="13.8" x14ac:dyDescent="0.2"/>
    <row r="15" spans="2:116" ht="13.8" x14ac:dyDescent="0.2"/>
    <row r="16" spans="2:116" ht="13.8" x14ac:dyDescent="0.2"/>
    <row r="17" spans="9:116" ht="13.8" x14ac:dyDescent="0.2"/>
    <row r="18" spans="9:116" ht="13.8"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8" x14ac:dyDescent="0.2"/>
    <row r="20" spans="9:116" ht="13.8" x14ac:dyDescent="0.2"/>
    <row r="21" spans="9:116" ht="13.8" x14ac:dyDescent="0.2">
      <c r="DL21" s="241"/>
    </row>
    <row r="22" spans="9:116" ht="13.8" x14ac:dyDescent="0.2">
      <c r="DI22" s="241"/>
      <c r="DJ22" s="241"/>
      <c r="DK22" s="241"/>
      <c r="DL22" s="241"/>
    </row>
    <row r="23" spans="9:116" ht="13.8" x14ac:dyDescent="0.2">
      <c r="CY23" s="241"/>
      <c r="CZ23" s="241"/>
      <c r="DA23" s="241"/>
      <c r="DB23" s="241"/>
      <c r="DC23" s="241"/>
      <c r="DD23" s="241"/>
      <c r="DE23" s="241"/>
      <c r="DF23" s="241"/>
      <c r="DG23" s="241"/>
      <c r="DH23" s="241"/>
      <c r="DI23" s="241"/>
      <c r="DJ23" s="241"/>
      <c r="DK23" s="241"/>
      <c r="DL23" s="241"/>
    </row>
    <row r="24" spans="9:116" ht="13.8" x14ac:dyDescent="0.2"/>
    <row r="25" spans="9:116" ht="13.8" x14ac:dyDescent="0.2"/>
    <row r="26" spans="9:116" ht="13.8" x14ac:dyDescent="0.2"/>
    <row r="27" spans="9:116" ht="13.8" x14ac:dyDescent="0.2"/>
    <row r="28" spans="9:116" ht="13.8" x14ac:dyDescent="0.2"/>
    <row r="29" spans="9:116" ht="13.8" x14ac:dyDescent="0.2"/>
    <row r="30" spans="9:116" ht="13.8" x14ac:dyDescent="0.2"/>
    <row r="31" spans="9:116" ht="13.8" x14ac:dyDescent="0.2"/>
    <row r="32" spans="9:116" ht="13.8" x14ac:dyDescent="0.2"/>
    <row r="33" spans="15:116" ht="13.8" x14ac:dyDescent="0.2"/>
    <row r="34" spans="15:116" ht="13.8" x14ac:dyDescent="0.2"/>
    <row r="35" spans="15:116" ht="13.8" x14ac:dyDescent="0.2">
      <c r="CZ35" s="241"/>
      <c r="DA35" s="241"/>
      <c r="DB35" s="241"/>
      <c r="DC35" s="241"/>
      <c r="DD35" s="241"/>
      <c r="DE35" s="241"/>
      <c r="DF35" s="241"/>
      <c r="DG35" s="241"/>
      <c r="DH35" s="241"/>
      <c r="DI35" s="241"/>
      <c r="DJ35" s="241"/>
      <c r="DK35" s="241"/>
      <c r="DL35" s="241"/>
    </row>
    <row r="36" spans="15:116" ht="13.8" x14ac:dyDescent="0.2"/>
    <row r="37" spans="15:116" ht="13.8" x14ac:dyDescent="0.2">
      <c r="DL37" s="241"/>
    </row>
    <row r="38" spans="15:116" ht="13.8" x14ac:dyDescent="0.2">
      <c r="DI38" s="241"/>
      <c r="DJ38" s="241"/>
      <c r="DK38" s="241"/>
      <c r="DL38" s="241"/>
    </row>
    <row r="39" spans="15:116" ht="13.8" x14ac:dyDescent="0.2"/>
    <row r="40" spans="15:116" ht="13.8" x14ac:dyDescent="0.2"/>
    <row r="41" spans="15:116" ht="13.8" x14ac:dyDescent="0.2"/>
    <row r="42" spans="15:116" ht="13.8" x14ac:dyDescent="0.2"/>
    <row r="43" spans="15:116" ht="13.8"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8" x14ac:dyDescent="0.2">
      <c r="DL44" s="241"/>
    </row>
    <row r="45" spans="15:116" ht="13.8" x14ac:dyDescent="0.2"/>
    <row r="46" spans="15:116" ht="13.8" x14ac:dyDescent="0.2">
      <c r="DA46" s="241"/>
      <c r="DB46" s="241"/>
      <c r="DC46" s="241"/>
      <c r="DD46" s="241"/>
      <c r="DE46" s="241"/>
      <c r="DF46" s="241"/>
      <c r="DG46" s="241"/>
      <c r="DH46" s="241"/>
      <c r="DI46" s="241"/>
      <c r="DJ46" s="241"/>
      <c r="DK46" s="241"/>
      <c r="DL46" s="241"/>
    </row>
    <row r="47" spans="15:116" ht="13.8" x14ac:dyDescent="0.2"/>
    <row r="48" spans="15:116" ht="13.8" x14ac:dyDescent="0.2"/>
    <row r="49" spans="104:116" ht="13.8" x14ac:dyDescent="0.2"/>
    <row r="50" spans="104:116" ht="13.8" x14ac:dyDescent="0.2">
      <c r="CZ50" s="241"/>
      <c r="DA50" s="241"/>
      <c r="DB50" s="241"/>
      <c r="DC50" s="241"/>
      <c r="DD50" s="241"/>
      <c r="DE50" s="241"/>
      <c r="DF50" s="241"/>
      <c r="DG50" s="241"/>
      <c r="DH50" s="241"/>
      <c r="DI50" s="241"/>
      <c r="DJ50" s="241"/>
      <c r="DK50" s="241"/>
      <c r="DL50" s="241"/>
    </row>
    <row r="51" spans="104:116" ht="13.8" x14ac:dyDescent="0.2"/>
    <row r="52" spans="104:116" ht="13.8" x14ac:dyDescent="0.2"/>
    <row r="53" spans="104:116" ht="13.8" x14ac:dyDescent="0.2">
      <c r="DL53" s="241"/>
    </row>
    <row r="54" spans="104:116" ht="13.8" x14ac:dyDescent="0.2"/>
    <row r="55" spans="104:116" ht="13.8" x14ac:dyDescent="0.2"/>
    <row r="56" spans="104:116" ht="13.8" x14ac:dyDescent="0.2"/>
    <row r="57" spans="104:116" ht="13.8" x14ac:dyDescent="0.2"/>
    <row r="58" spans="104:116" ht="13.8" x14ac:dyDescent="0.2"/>
    <row r="59" spans="104:116" ht="13.8" x14ac:dyDescent="0.2"/>
    <row r="60" spans="104:116" ht="13.8" x14ac:dyDescent="0.2"/>
    <row r="61" spans="104:116" ht="13.8" x14ac:dyDescent="0.2"/>
    <row r="62" spans="104:116" ht="13.8" x14ac:dyDescent="0.2"/>
    <row r="63" spans="104:116" ht="13.8" x14ac:dyDescent="0.2"/>
    <row r="64" spans="104:116" ht="13.8" x14ac:dyDescent="0.2"/>
    <row r="65" spans="107:116" ht="13.8" x14ac:dyDescent="0.2"/>
    <row r="66" spans="107:116" ht="13.8" x14ac:dyDescent="0.2"/>
    <row r="67" spans="107:116" ht="13.8" x14ac:dyDescent="0.2">
      <c r="DC67" s="241"/>
      <c r="DD67" s="241"/>
      <c r="DE67" s="241"/>
      <c r="DF67" s="241"/>
      <c r="DG67" s="241"/>
      <c r="DH67" s="241"/>
      <c r="DI67" s="241"/>
      <c r="DJ67" s="241"/>
      <c r="DK67" s="241"/>
      <c r="DL67" s="241"/>
    </row>
    <row r="68" spans="107:116" ht="13.8" x14ac:dyDescent="0.2"/>
    <row r="69" spans="107:116" ht="13.8" x14ac:dyDescent="0.2"/>
    <row r="70" spans="107:116" ht="13.8" x14ac:dyDescent="0.2"/>
    <row r="71" spans="107:116" ht="13.8" x14ac:dyDescent="0.2"/>
    <row r="72" spans="107:116" ht="13.8" x14ac:dyDescent="0.2"/>
    <row r="73" spans="107:116" ht="13.8" x14ac:dyDescent="0.2"/>
    <row r="74" spans="107:116" ht="13.8" x14ac:dyDescent="0.2"/>
    <row r="75" spans="107:116" ht="13.8" x14ac:dyDescent="0.2"/>
    <row r="76" spans="107:116" ht="13.8" x14ac:dyDescent="0.2"/>
    <row r="77" spans="107:116" ht="13.8" x14ac:dyDescent="0.2"/>
    <row r="78" spans="107:116" ht="13.8" x14ac:dyDescent="0.2"/>
    <row r="79" spans="107:116" ht="13.8" x14ac:dyDescent="0.2"/>
    <row r="80" spans="107:116"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sheetData>
  <sheetProtection algorithmName="SHA-512" hashValue="27fnPM0I9vm3qK+Vlym2Pit7egQCR7ItlhCBu+j9AukfpUWQeZ1q2Z4eKN8mypinpM+ImRqPWUd5Q1r0T9rPiw==" saltValue="oI1lBgLw6rkSDNy6kvIdi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D1"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8" x14ac:dyDescent="0.2">
      <c r="AS1" s="243"/>
      <c r="AT1" s="243"/>
    </row>
    <row r="2" spans="1:46" ht="13.8" x14ac:dyDescent="0.2">
      <c r="AS2" s="243"/>
      <c r="AT2" s="243"/>
    </row>
    <row r="3" spans="1:46" ht="13.8" x14ac:dyDescent="0.2">
      <c r="AS3" s="243"/>
      <c r="AT3" s="243"/>
    </row>
    <row r="4" spans="1:46" ht="13.8" x14ac:dyDescent="0.2">
      <c r="AS4" s="243"/>
      <c r="AT4" s="243"/>
    </row>
    <row r="5" spans="1:46" ht="16.3"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8" x14ac:dyDescent="0.2">
      <c r="A6" s="247"/>
      <c r="AK6" s="248" t="s">
        <v>477</v>
      </c>
      <c r="AL6" s="248"/>
      <c r="AM6" s="248"/>
      <c r="AN6" s="248"/>
    </row>
    <row r="7" spans="1:46" ht="13.5" customHeight="1" x14ac:dyDescent="0.2">
      <c r="A7" s="247"/>
      <c r="AK7" s="250"/>
      <c r="AL7" s="251"/>
      <c r="AM7" s="251"/>
      <c r="AN7" s="252"/>
      <c r="AO7" s="1101" t="s">
        <v>478</v>
      </c>
      <c r="AP7" s="253"/>
      <c r="AQ7" s="254" t="s">
        <v>479</v>
      </c>
      <c r="AR7" s="255"/>
    </row>
    <row r="8" spans="1:46" ht="13.8" x14ac:dyDescent="0.2">
      <c r="A8" s="247"/>
      <c r="AK8" s="256"/>
      <c r="AL8" s="257"/>
      <c r="AM8" s="257"/>
      <c r="AN8" s="258"/>
      <c r="AO8" s="1102"/>
      <c r="AP8" s="259" t="s">
        <v>480</v>
      </c>
      <c r="AQ8" s="260" t="s">
        <v>481</v>
      </c>
      <c r="AR8" s="261" t="s">
        <v>482</v>
      </c>
    </row>
    <row r="9" spans="1:46" ht="13.8" x14ac:dyDescent="0.2">
      <c r="A9" s="247"/>
      <c r="AK9" s="1103" t="s">
        <v>483</v>
      </c>
      <c r="AL9" s="1104"/>
      <c r="AM9" s="1104"/>
      <c r="AN9" s="1105"/>
      <c r="AO9" s="262">
        <v>363888</v>
      </c>
      <c r="AP9" s="262">
        <v>109836</v>
      </c>
      <c r="AQ9" s="263">
        <v>289558</v>
      </c>
      <c r="AR9" s="264">
        <v>-62.1</v>
      </c>
    </row>
    <row r="10" spans="1:46" ht="13.5" customHeight="1" x14ac:dyDescent="0.2">
      <c r="A10" s="247"/>
      <c r="AK10" s="1103" t="s">
        <v>484</v>
      </c>
      <c r="AL10" s="1104"/>
      <c r="AM10" s="1104"/>
      <c r="AN10" s="1105"/>
      <c r="AO10" s="265">
        <v>49520</v>
      </c>
      <c r="AP10" s="265">
        <v>14947</v>
      </c>
      <c r="AQ10" s="266">
        <v>31838</v>
      </c>
      <c r="AR10" s="267">
        <v>-53.1</v>
      </c>
    </row>
    <row r="11" spans="1:46" ht="13.5" customHeight="1" x14ac:dyDescent="0.2">
      <c r="A11" s="247"/>
      <c r="AK11" s="1103" t="s">
        <v>485</v>
      </c>
      <c r="AL11" s="1104"/>
      <c r="AM11" s="1104"/>
      <c r="AN11" s="1105"/>
      <c r="AO11" s="265" t="s">
        <v>486</v>
      </c>
      <c r="AP11" s="265" t="s">
        <v>486</v>
      </c>
      <c r="AQ11" s="266">
        <v>5309</v>
      </c>
      <c r="AR11" s="267" t="s">
        <v>486</v>
      </c>
    </row>
    <row r="12" spans="1:46" ht="13.5" customHeight="1" x14ac:dyDescent="0.2">
      <c r="A12" s="247"/>
      <c r="AK12" s="1103" t="s">
        <v>487</v>
      </c>
      <c r="AL12" s="1104"/>
      <c r="AM12" s="1104"/>
      <c r="AN12" s="1105"/>
      <c r="AO12" s="265" t="s">
        <v>486</v>
      </c>
      <c r="AP12" s="265" t="s">
        <v>486</v>
      </c>
      <c r="AQ12" s="266" t="s">
        <v>486</v>
      </c>
      <c r="AR12" s="267" t="s">
        <v>486</v>
      </c>
    </row>
    <row r="13" spans="1:46" ht="13.5" customHeight="1" x14ac:dyDescent="0.2">
      <c r="A13" s="247"/>
      <c r="AK13" s="1103" t="s">
        <v>488</v>
      </c>
      <c r="AL13" s="1104"/>
      <c r="AM13" s="1104"/>
      <c r="AN13" s="1105"/>
      <c r="AO13" s="265">
        <v>12441</v>
      </c>
      <c r="AP13" s="265">
        <v>3755</v>
      </c>
      <c r="AQ13" s="266">
        <v>8195</v>
      </c>
      <c r="AR13" s="267">
        <v>-54.2</v>
      </c>
    </row>
    <row r="14" spans="1:46" ht="13.5" customHeight="1" x14ac:dyDescent="0.2">
      <c r="A14" s="247"/>
      <c r="AK14" s="1103" t="s">
        <v>489</v>
      </c>
      <c r="AL14" s="1104"/>
      <c r="AM14" s="1104"/>
      <c r="AN14" s="1105"/>
      <c r="AO14" s="265">
        <v>7681</v>
      </c>
      <c r="AP14" s="265">
        <v>2318</v>
      </c>
      <c r="AQ14" s="266">
        <v>5752</v>
      </c>
      <c r="AR14" s="267">
        <v>-59.7</v>
      </c>
    </row>
    <row r="15" spans="1:46" ht="13.5" customHeight="1" x14ac:dyDescent="0.2">
      <c r="A15" s="247"/>
      <c r="AK15" s="1106" t="s">
        <v>490</v>
      </c>
      <c r="AL15" s="1107"/>
      <c r="AM15" s="1107"/>
      <c r="AN15" s="1108"/>
      <c r="AO15" s="265">
        <v>-23333</v>
      </c>
      <c r="AP15" s="265">
        <v>-7043</v>
      </c>
      <c r="AQ15" s="266">
        <v>-17150</v>
      </c>
      <c r="AR15" s="267">
        <v>-58.9</v>
      </c>
    </row>
    <row r="16" spans="1:46" ht="13.8" x14ac:dyDescent="0.2">
      <c r="A16" s="247"/>
      <c r="AK16" s="1106" t="s">
        <v>178</v>
      </c>
      <c r="AL16" s="1107"/>
      <c r="AM16" s="1107"/>
      <c r="AN16" s="1108"/>
      <c r="AO16" s="265">
        <v>410197</v>
      </c>
      <c r="AP16" s="265">
        <v>123814</v>
      </c>
      <c r="AQ16" s="266">
        <v>323504</v>
      </c>
      <c r="AR16" s="267">
        <v>-61.7</v>
      </c>
    </row>
    <row r="17" spans="1:46" ht="13.8" x14ac:dyDescent="0.2">
      <c r="A17" s="247"/>
    </row>
    <row r="18" spans="1:46" ht="13.8" x14ac:dyDescent="0.2">
      <c r="A18" s="247"/>
      <c r="AQ18" s="268"/>
      <c r="AR18" s="268"/>
    </row>
    <row r="19" spans="1:46" ht="13.8" x14ac:dyDescent="0.2">
      <c r="A19" s="247"/>
      <c r="AK19" s="243" t="s">
        <v>491</v>
      </c>
    </row>
    <row r="20" spans="1:46" ht="13.8" x14ac:dyDescent="0.2">
      <c r="A20" s="247"/>
      <c r="AK20" s="269"/>
      <c r="AL20" s="270"/>
      <c r="AM20" s="270"/>
      <c r="AN20" s="271"/>
      <c r="AO20" s="272" t="s">
        <v>492</v>
      </c>
      <c r="AP20" s="273" t="s">
        <v>493</v>
      </c>
      <c r="AQ20" s="274" t="s">
        <v>494</v>
      </c>
      <c r="AR20" s="275"/>
    </row>
    <row r="21" spans="1:46" s="248" customFormat="1" ht="13.8" x14ac:dyDescent="0.2">
      <c r="A21" s="276"/>
      <c r="AK21" s="1109" t="s">
        <v>495</v>
      </c>
      <c r="AL21" s="1110"/>
      <c r="AM21" s="1110"/>
      <c r="AN21" s="1111"/>
      <c r="AO21" s="277">
        <v>8.75</v>
      </c>
      <c r="AP21" s="278">
        <v>26.26</v>
      </c>
      <c r="AQ21" s="279">
        <v>-17.510000000000002</v>
      </c>
      <c r="AS21" s="280"/>
      <c r="AT21" s="276"/>
    </row>
    <row r="22" spans="1:46" s="248" customFormat="1" ht="13.8" x14ac:dyDescent="0.2">
      <c r="A22" s="276"/>
      <c r="AK22" s="1109" t="s">
        <v>496</v>
      </c>
      <c r="AL22" s="1110"/>
      <c r="AM22" s="1110"/>
      <c r="AN22" s="1111"/>
      <c r="AO22" s="281">
        <v>91.5</v>
      </c>
      <c r="AP22" s="282">
        <v>94.5</v>
      </c>
      <c r="AQ22" s="283">
        <v>-3</v>
      </c>
      <c r="AR22" s="268"/>
      <c r="AS22" s="280"/>
      <c r="AT22" s="276"/>
    </row>
    <row r="23" spans="1:46" s="248" customFormat="1" ht="13.8" x14ac:dyDescent="0.2">
      <c r="A23" s="276"/>
      <c r="AP23" s="268"/>
      <c r="AQ23" s="268"/>
      <c r="AR23" s="268"/>
      <c r="AS23" s="280"/>
      <c r="AT23" s="276"/>
    </row>
    <row r="24" spans="1:46" s="248" customFormat="1" ht="13.8" x14ac:dyDescent="0.2">
      <c r="A24" s="276"/>
      <c r="AP24" s="268"/>
      <c r="AQ24" s="268"/>
      <c r="AR24" s="268"/>
      <c r="AS24" s="280"/>
      <c r="AT24" s="276"/>
    </row>
    <row r="25" spans="1:46" s="248" customFormat="1" ht="13.8"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8" x14ac:dyDescent="0.2">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8" x14ac:dyDescent="0.2">
      <c r="A27" s="288"/>
      <c r="AS27" s="243"/>
      <c r="AT27" s="243"/>
    </row>
    <row r="28" spans="1:46" ht="16.3"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8" x14ac:dyDescent="0.2">
      <c r="A29" s="247"/>
      <c r="AK29" s="248" t="s">
        <v>499</v>
      </c>
      <c r="AL29" s="248"/>
      <c r="AM29" s="248"/>
      <c r="AN29" s="248"/>
      <c r="AS29" s="290"/>
    </row>
    <row r="30" spans="1:46" ht="13.5" customHeight="1" x14ac:dyDescent="0.2">
      <c r="A30" s="247"/>
      <c r="AK30" s="250"/>
      <c r="AL30" s="251"/>
      <c r="AM30" s="251"/>
      <c r="AN30" s="252"/>
      <c r="AO30" s="1101" t="s">
        <v>478</v>
      </c>
      <c r="AP30" s="253"/>
      <c r="AQ30" s="254" t="s">
        <v>479</v>
      </c>
      <c r="AR30" s="255"/>
    </row>
    <row r="31" spans="1:46" ht="13.8" x14ac:dyDescent="0.2">
      <c r="A31" s="247"/>
      <c r="AK31" s="256"/>
      <c r="AL31" s="257"/>
      <c r="AM31" s="257"/>
      <c r="AN31" s="258"/>
      <c r="AO31" s="1102"/>
      <c r="AP31" s="259" t="s">
        <v>480</v>
      </c>
      <c r="AQ31" s="260" t="s">
        <v>481</v>
      </c>
      <c r="AR31" s="261" t="s">
        <v>482</v>
      </c>
    </row>
    <row r="32" spans="1:46" ht="27.1" customHeight="1" x14ac:dyDescent="0.2">
      <c r="A32" s="247"/>
      <c r="AK32" s="1117" t="s">
        <v>500</v>
      </c>
      <c r="AL32" s="1118"/>
      <c r="AM32" s="1118"/>
      <c r="AN32" s="1119"/>
      <c r="AO32" s="291">
        <v>171575</v>
      </c>
      <c r="AP32" s="291">
        <v>51788</v>
      </c>
      <c r="AQ32" s="292">
        <v>167749</v>
      </c>
      <c r="AR32" s="293">
        <v>-69.099999999999994</v>
      </c>
    </row>
    <row r="33" spans="1:46" ht="13.5" customHeight="1" x14ac:dyDescent="0.2">
      <c r="A33" s="247"/>
      <c r="AK33" s="1117" t="s">
        <v>501</v>
      </c>
      <c r="AL33" s="1118"/>
      <c r="AM33" s="1118"/>
      <c r="AN33" s="1119"/>
      <c r="AO33" s="291" t="s">
        <v>486</v>
      </c>
      <c r="AP33" s="291" t="s">
        <v>486</v>
      </c>
      <c r="AQ33" s="292" t="s">
        <v>486</v>
      </c>
      <c r="AR33" s="293" t="s">
        <v>486</v>
      </c>
    </row>
    <row r="34" spans="1:46" ht="27.1" customHeight="1" x14ac:dyDescent="0.2">
      <c r="A34" s="247"/>
      <c r="AK34" s="1117" t="s">
        <v>502</v>
      </c>
      <c r="AL34" s="1118"/>
      <c r="AM34" s="1118"/>
      <c r="AN34" s="1119"/>
      <c r="AO34" s="291" t="s">
        <v>486</v>
      </c>
      <c r="AP34" s="291" t="s">
        <v>486</v>
      </c>
      <c r="AQ34" s="292" t="s">
        <v>486</v>
      </c>
      <c r="AR34" s="293" t="s">
        <v>486</v>
      </c>
    </row>
    <row r="35" spans="1:46" ht="27.1" customHeight="1" x14ac:dyDescent="0.2">
      <c r="A35" s="247"/>
      <c r="AK35" s="1117" t="s">
        <v>503</v>
      </c>
      <c r="AL35" s="1118"/>
      <c r="AM35" s="1118"/>
      <c r="AN35" s="1119"/>
      <c r="AO35" s="291" t="s">
        <v>486</v>
      </c>
      <c r="AP35" s="291" t="s">
        <v>486</v>
      </c>
      <c r="AQ35" s="292">
        <v>32778</v>
      </c>
      <c r="AR35" s="293" t="s">
        <v>486</v>
      </c>
    </row>
    <row r="36" spans="1:46" ht="27.1" customHeight="1" x14ac:dyDescent="0.2">
      <c r="A36" s="247"/>
      <c r="AK36" s="1117" t="s">
        <v>504</v>
      </c>
      <c r="AL36" s="1118"/>
      <c r="AM36" s="1118"/>
      <c r="AN36" s="1119"/>
      <c r="AO36" s="291">
        <v>60085</v>
      </c>
      <c r="AP36" s="291">
        <v>18136</v>
      </c>
      <c r="AQ36" s="292">
        <v>4535</v>
      </c>
      <c r="AR36" s="293">
        <v>299.89999999999998</v>
      </c>
    </row>
    <row r="37" spans="1:46" ht="13.5" customHeight="1" x14ac:dyDescent="0.2">
      <c r="A37" s="247"/>
      <c r="AK37" s="1117" t="s">
        <v>505</v>
      </c>
      <c r="AL37" s="1118"/>
      <c r="AM37" s="1118"/>
      <c r="AN37" s="1119"/>
      <c r="AO37" s="291">
        <v>797</v>
      </c>
      <c r="AP37" s="291">
        <v>241</v>
      </c>
      <c r="AQ37" s="292">
        <v>1146</v>
      </c>
      <c r="AR37" s="293">
        <v>-79</v>
      </c>
    </row>
    <row r="38" spans="1:46" ht="27.1" customHeight="1" x14ac:dyDescent="0.2">
      <c r="A38" s="247"/>
      <c r="AK38" s="1120" t="s">
        <v>506</v>
      </c>
      <c r="AL38" s="1121"/>
      <c r="AM38" s="1121"/>
      <c r="AN38" s="1122"/>
      <c r="AO38" s="294" t="s">
        <v>486</v>
      </c>
      <c r="AP38" s="294" t="s">
        <v>486</v>
      </c>
      <c r="AQ38" s="295">
        <v>37</v>
      </c>
      <c r="AR38" s="283" t="s">
        <v>486</v>
      </c>
      <c r="AS38" s="290"/>
    </row>
    <row r="39" spans="1:46" ht="13.8" x14ac:dyDescent="0.2">
      <c r="A39" s="247"/>
      <c r="AK39" s="1120" t="s">
        <v>507</v>
      </c>
      <c r="AL39" s="1121"/>
      <c r="AM39" s="1121"/>
      <c r="AN39" s="1122"/>
      <c r="AO39" s="291">
        <v>-4017</v>
      </c>
      <c r="AP39" s="291">
        <v>-1212</v>
      </c>
      <c r="AQ39" s="292">
        <v>-7395</v>
      </c>
      <c r="AR39" s="293">
        <v>-83.6</v>
      </c>
      <c r="AS39" s="290"/>
    </row>
    <row r="40" spans="1:46" ht="27.1" customHeight="1" x14ac:dyDescent="0.2">
      <c r="A40" s="247"/>
      <c r="AK40" s="1117" t="s">
        <v>508</v>
      </c>
      <c r="AL40" s="1118"/>
      <c r="AM40" s="1118"/>
      <c r="AN40" s="1119"/>
      <c r="AO40" s="291">
        <v>-127325</v>
      </c>
      <c r="AP40" s="291">
        <v>-38432</v>
      </c>
      <c r="AQ40" s="292">
        <v>-144519</v>
      </c>
      <c r="AR40" s="293">
        <v>-73.400000000000006</v>
      </c>
      <c r="AS40" s="290"/>
    </row>
    <row r="41" spans="1:46" ht="13.8" x14ac:dyDescent="0.2">
      <c r="A41" s="247"/>
      <c r="AK41" s="1123" t="s">
        <v>288</v>
      </c>
      <c r="AL41" s="1124"/>
      <c r="AM41" s="1124"/>
      <c r="AN41" s="1125"/>
      <c r="AO41" s="291">
        <v>101115</v>
      </c>
      <c r="AP41" s="291">
        <v>30521</v>
      </c>
      <c r="AQ41" s="292">
        <v>54333</v>
      </c>
      <c r="AR41" s="293">
        <v>-43.8</v>
      </c>
      <c r="AS41" s="290"/>
    </row>
    <row r="42" spans="1:46" ht="13.8" x14ac:dyDescent="0.2">
      <c r="A42" s="247"/>
      <c r="AK42" s="296"/>
      <c r="AQ42" s="268"/>
      <c r="AR42" s="268"/>
      <c r="AS42" s="290"/>
    </row>
    <row r="43" spans="1:46" ht="13.8" x14ac:dyDescent="0.2">
      <c r="A43" s="247"/>
      <c r="AP43" s="297"/>
      <c r="AQ43" s="268"/>
      <c r="AS43" s="290"/>
    </row>
    <row r="44" spans="1:46" ht="13.8" x14ac:dyDescent="0.2">
      <c r="A44" s="247"/>
      <c r="AQ44" s="268"/>
    </row>
    <row r="45" spans="1:46" ht="13.8"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8"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8" x14ac:dyDescent="0.2">
      <c r="A48" s="247"/>
      <c r="AK48" s="301" t="s">
        <v>510</v>
      </c>
      <c r="AL48" s="301"/>
      <c r="AM48" s="301"/>
      <c r="AN48" s="301"/>
      <c r="AO48" s="301"/>
      <c r="AP48" s="301"/>
      <c r="AQ48" s="302"/>
      <c r="AR48" s="301"/>
    </row>
    <row r="49" spans="1:44" ht="13.5" customHeight="1" x14ac:dyDescent="0.2">
      <c r="A49" s="247"/>
      <c r="AK49" s="303"/>
      <c r="AL49" s="304"/>
      <c r="AM49" s="1112" t="s">
        <v>478</v>
      </c>
      <c r="AN49" s="1114" t="s">
        <v>511</v>
      </c>
      <c r="AO49" s="1115"/>
      <c r="AP49" s="1115"/>
      <c r="AQ49" s="1115"/>
      <c r="AR49" s="1116"/>
    </row>
    <row r="50" spans="1:44" ht="13.8" x14ac:dyDescent="0.2">
      <c r="A50" s="247"/>
      <c r="AK50" s="305"/>
      <c r="AL50" s="306"/>
      <c r="AM50" s="1113"/>
      <c r="AN50" s="307" t="s">
        <v>512</v>
      </c>
      <c r="AO50" s="308" t="s">
        <v>513</v>
      </c>
      <c r="AP50" s="309" t="s">
        <v>514</v>
      </c>
      <c r="AQ50" s="310" t="s">
        <v>515</v>
      </c>
      <c r="AR50" s="311" t="s">
        <v>516</v>
      </c>
    </row>
    <row r="51" spans="1:44" ht="13.8" x14ac:dyDescent="0.2">
      <c r="A51" s="247"/>
      <c r="AK51" s="303" t="s">
        <v>517</v>
      </c>
      <c r="AL51" s="304"/>
      <c r="AM51" s="312">
        <v>234586</v>
      </c>
      <c r="AN51" s="313">
        <v>73034</v>
      </c>
      <c r="AO51" s="314">
        <v>-54.3</v>
      </c>
      <c r="AP51" s="315">
        <v>332350</v>
      </c>
      <c r="AQ51" s="316">
        <v>4.9000000000000004</v>
      </c>
      <c r="AR51" s="317">
        <v>-59.2</v>
      </c>
    </row>
    <row r="52" spans="1:44" ht="13.8" x14ac:dyDescent="0.2">
      <c r="A52" s="247"/>
      <c r="AK52" s="318"/>
      <c r="AL52" s="319" t="s">
        <v>518</v>
      </c>
      <c r="AM52" s="320">
        <v>145126</v>
      </c>
      <c r="AN52" s="321">
        <v>45182</v>
      </c>
      <c r="AO52" s="322">
        <v>89.9</v>
      </c>
      <c r="AP52" s="323">
        <v>200453</v>
      </c>
      <c r="AQ52" s="324">
        <v>0.7</v>
      </c>
      <c r="AR52" s="325">
        <v>89.2</v>
      </c>
    </row>
    <row r="53" spans="1:44" ht="13.8" x14ac:dyDescent="0.2">
      <c r="A53" s="247"/>
      <c r="AK53" s="303" t="s">
        <v>519</v>
      </c>
      <c r="AL53" s="304"/>
      <c r="AM53" s="312">
        <v>202353</v>
      </c>
      <c r="AN53" s="313">
        <v>61806</v>
      </c>
      <c r="AO53" s="314">
        <v>-15.4</v>
      </c>
      <c r="AP53" s="315">
        <v>362690</v>
      </c>
      <c r="AQ53" s="316">
        <v>9.1</v>
      </c>
      <c r="AR53" s="317">
        <v>-24.5</v>
      </c>
    </row>
    <row r="54" spans="1:44" ht="13.8" x14ac:dyDescent="0.2">
      <c r="A54" s="247"/>
      <c r="AK54" s="318"/>
      <c r="AL54" s="319" t="s">
        <v>518</v>
      </c>
      <c r="AM54" s="320">
        <v>151311</v>
      </c>
      <c r="AN54" s="321">
        <v>46216</v>
      </c>
      <c r="AO54" s="322">
        <v>2.2999999999999998</v>
      </c>
      <c r="AP54" s="323">
        <v>172580</v>
      </c>
      <c r="AQ54" s="324">
        <v>-13.9</v>
      </c>
      <c r="AR54" s="325">
        <v>16.2</v>
      </c>
    </row>
    <row r="55" spans="1:44" ht="13.8" x14ac:dyDescent="0.2">
      <c r="A55" s="247"/>
      <c r="AK55" s="303" t="s">
        <v>520</v>
      </c>
      <c r="AL55" s="304"/>
      <c r="AM55" s="312">
        <v>121813</v>
      </c>
      <c r="AN55" s="313">
        <v>37240</v>
      </c>
      <c r="AO55" s="314">
        <v>-39.700000000000003</v>
      </c>
      <c r="AP55" s="315">
        <v>296093</v>
      </c>
      <c r="AQ55" s="316">
        <v>-18.399999999999999</v>
      </c>
      <c r="AR55" s="317">
        <v>-21.3</v>
      </c>
    </row>
    <row r="56" spans="1:44" ht="13.8" x14ac:dyDescent="0.2">
      <c r="A56" s="247"/>
      <c r="AK56" s="318"/>
      <c r="AL56" s="319" t="s">
        <v>518</v>
      </c>
      <c r="AM56" s="320">
        <v>73876</v>
      </c>
      <c r="AN56" s="321">
        <v>22585</v>
      </c>
      <c r="AO56" s="322">
        <v>-51.1</v>
      </c>
      <c r="AP56" s="323">
        <v>140545</v>
      </c>
      <c r="AQ56" s="324">
        <v>-18.600000000000001</v>
      </c>
      <c r="AR56" s="325">
        <v>-32.5</v>
      </c>
    </row>
    <row r="57" spans="1:44" ht="13.8" x14ac:dyDescent="0.2">
      <c r="A57" s="247"/>
      <c r="AK57" s="303" t="s">
        <v>521</v>
      </c>
      <c r="AL57" s="304"/>
      <c r="AM57" s="312">
        <v>267206</v>
      </c>
      <c r="AN57" s="313">
        <v>80996</v>
      </c>
      <c r="AO57" s="314">
        <v>117.5</v>
      </c>
      <c r="AP57" s="315">
        <v>308655</v>
      </c>
      <c r="AQ57" s="316">
        <v>4.2</v>
      </c>
      <c r="AR57" s="317">
        <v>113.3</v>
      </c>
    </row>
    <row r="58" spans="1:44" ht="13.8" x14ac:dyDescent="0.2">
      <c r="A58" s="247"/>
      <c r="AK58" s="318"/>
      <c r="AL58" s="319" t="s">
        <v>518</v>
      </c>
      <c r="AM58" s="320">
        <v>112830</v>
      </c>
      <c r="AN58" s="321">
        <v>34201</v>
      </c>
      <c r="AO58" s="322">
        <v>51.4</v>
      </c>
      <c r="AP58" s="323">
        <v>169887</v>
      </c>
      <c r="AQ58" s="324">
        <v>20.9</v>
      </c>
      <c r="AR58" s="325">
        <v>30.5</v>
      </c>
    </row>
    <row r="59" spans="1:44" ht="13.8" x14ac:dyDescent="0.2">
      <c r="A59" s="247"/>
      <c r="AK59" s="303" t="s">
        <v>522</v>
      </c>
      <c r="AL59" s="304"/>
      <c r="AM59" s="312">
        <v>90649</v>
      </c>
      <c r="AN59" s="313">
        <v>27362</v>
      </c>
      <c r="AO59" s="314">
        <v>-66.2</v>
      </c>
      <c r="AP59" s="315">
        <v>325476</v>
      </c>
      <c r="AQ59" s="316">
        <v>5.4</v>
      </c>
      <c r="AR59" s="317">
        <v>-71.599999999999994</v>
      </c>
    </row>
    <row r="60" spans="1:44" ht="13.8" x14ac:dyDescent="0.2">
      <c r="A60" s="247"/>
      <c r="AK60" s="318"/>
      <c r="AL60" s="319" t="s">
        <v>518</v>
      </c>
      <c r="AM60" s="320">
        <v>77273</v>
      </c>
      <c r="AN60" s="321">
        <v>23324</v>
      </c>
      <c r="AO60" s="322">
        <v>-31.8</v>
      </c>
      <c r="AP60" s="323">
        <v>190204</v>
      </c>
      <c r="AQ60" s="324">
        <v>12</v>
      </c>
      <c r="AR60" s="325">
        <v>-43.8</v>
      </c>
    </row>
    <row r="61" spans="1:44" ht="13.8" x14ac:dyDescent="0.2">
      <c r="A61" s="247"/>
      <c r="AK61" s="303" t="s">
        <v>523</v>
      </c>
      <c r="AL61" s="326"/>
      <c r="AM61" s="312">
        <v>183321</v>
      </c>
      <c r="AN61" s="313">
        <v>56088</v>
      </c>
      <c r="AO61" s="314">
        <v>-11.6</v>
      </c>
      <c r="AP61" s="315">
        <v>325053</v>
      </c>
      <c r="AQ61" s="327">
        <v>1</v>
      </c>
      <c r="AR61" s="317">
        <v>-12.6</v>
      </c>
    </row>
    <row r="62" spans="1:44" ht="13.8" x14ac:dyDescent="0.2">
      <c r="A62" s="247"/>
      <c r="AK62" s="318"/>
      <c r="AL62" s="319" t="s">
        <v>518</v>
      </c>
      <c r="AM62" s="320">
        <v>112083</v>
      </c>
      <c r="AN62" s="321">
        <v>34302</v>
      </c>
      <c r="AO62" s="322">
        <v>12.1</v>
      </c>
      <c r="AP62" s="323">
        <v>174734</v>
      </c>
      <c r="AQ62" s="324">
        <v>0.2</v>
      </c>
      <c r="AR62" s="325">
        <v>11.9</v>
      </c>
    </row>
    <row r="63" spans="1:44" ht="13.8" x14ac:dyDescent="0.2">
      <c r="A63" s="247"/>
    </row>
    <row r="64" spans="1:44" ht="13.8" x14ac:dyDescent="0.2">
      <c r="A64" s="247"/>
    </row>
    <row r="65" spans="1:46" ht="13.8" x14ac:dyDescent="0.2">
      <c r="A65" s="247"/>
    </row>
    <row r="66" spans="1:46" ht="13.8"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8" hidden="1" x14ac:dyDescent="0.2"/>
    <row r="71" spans="1:46" ht="13.8" hidden="1" x14ac:dyDescent="0.2"/>
    <row r="72" spans="1:46" ht="13.8" hidden="1" x14ac:dyDescent="0.2"/>
    <row r="73" spans="1:46" ht="13.8" hidden="1" x14ac:dyDescent="0.2"/>
  </sheetData>
  <sheetProtection algorithmName="SHA-512" hashValue="7MlSkeUobxfnl0TsKbY6SxS+fA1o64f+LeOAShLv41EgP07v/suPXfJeYuoGWa3ghTQ+ZDBeHKqwRdUmTNxXWw==" saltValue="BLe9LBi6CDvbbCtoUGGCp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91"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8" x14ac:dyDescent="0.2">
      <c r="B2" s="241"/>
      <c r="DG2" s="241"/>
    </row>
    <row r="3" spans="2:125" ht="13.8"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8" x14ac:dyDescent="0.2"/>
    <row r="5" spans="2:125" ht="13.8" x14ac:dyDescent="0.2"/>
    <row r="6" spans="2:125" ht="13.8" x14ac:dyDescent="0.2"/>
    <row r="7" spans="2:125" ht="13.8" x14ac:dyDescent="0.2"/>
    <row r="8" spans="2:125" ht="13.8" x14ac:dyDescent="0.2"/>
    <row r="9" spans="2:125" ht="13.8" x14ac:dyDescent="0.2">
      <c r="DU9" s="241"/>
    </row>
    <row r="10" spans="2:125" ht="13.8" x14ac:dyDescent="0.2"/>
    <row r="11" spans="2:125" ht="13.8" x14ac:dyDescent="0.2"/>
    <row r="12" spans="2:125" ht="13.8" x14ac:dyDescent="0.2"/>
    <row r="13" spans="2:125" ht="13.8" x14ac:dyDescent="0.2"/>
    <row r="14" spans="2:125" ht="13.8" x14ac:dyDescent="0.2"/>
    <row r="15" spans="2:125" ht="13.8" x14ac:dyDescent="0.2"/>
    <row r="16" spans="2:125" ht="13.8" x14ac:dyDescent="0.2"/>
    <row r="17" spans="125:125" ht="13.8" x14ac:dyDescent="0.2">
      <c r="DU17" s="241"/>
    </row>
    <row r="18" spans="125:125" ht="13.8" x14ac:dyDescent="0.2"/>
    <row r="19" spans="125:125" ht="13.8" x14ac:dyDescent="0.2"/>
    <row r="20" spans="125:125" ht="13.8" x14ac:dyDescent="0.2">
      <c r="DU20" s="241"/>
    </row>
    <row r="21" spans="125:125" ht="13.8" x14ac:dyDescent="0.2">
      <c r="DU21" s="241"/>
    </row>
    <row r="22" spans="125:125" ht="13.8" x14ac:dyDescent="0.2"/>
    <row r="23" spans="125:125" ht="13.8" x14ac:dyDescent="0.2"/>
    <row r="24" spans="125:125" ht="13.8" x14ac:dyDescent="0.2"/>
    <row r="25" spans="125:125" ht="13.8" x14ac:dyDescent="0.2"/>
    <row r="26" spans="125:125" ht="13.8" x14ac:dyDescent="0.2"/>
    <row r="27" spans="125:125" ht="13.8" x14ac:dyDescent="0.2"/>
    <row r="28" spans="125:125" ht="13.8" x14ac:dyDescent="0.2">
      <c r="DU28" s="241"/>
    </row>
    <row r="29" spans="125:125" ht="13.8" x14ac:dyDescent="0.2"/>
    <row r="30" spans="125:125" ht="13.8" x14ac:dyDescent="0.2"/>
    <row r="31" spans="125:125" ht="13.8" x14ac:dyDescent="0.2"/>
    <row r="32" spans="125:125" ht="13.8" x14ac:dyDescent="0.2"/>
    <row r="33" spans="2:125" ht="13.8" x14ac:dyDescent="0.2">
      <c r="B33" s="241"/>
      <c r="G33" s="241"/>
      <c r="I33" s="241"/>
    </row>
    <row r="34" spans="2:125" ht="13.8" x14ac:dyDescent="0.2">
      <c r="C34" s="241"/>
      <c r="P34" s="241"/>
      <c r="DE34" s="241"/>
      <c r="DH34" s="241"/>
    </row>
    <row r="35" spans="2:125" ht="13.8" x14ac:dyDescent="0.2">
      <c r="D35" s="241"/>
      <c r="E35" s="241"/>
      <c r="DG35" s="241"/>
      <c r="DJ35" s="241"/>
      <c r="DP35" s="241"/>
      <c r="DQ35" s="241"/>
      <c r="DR35" s="241"/>
      <c r="DS35" s="241"/>
      <c r="DT35" s="241"/>
      <c r="DU35" s="241"/>
    </row>
    <row r="36" spans="2:125" ht="13.8"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8" x14ac:dyDescent="0.2">
      <c r="DU37" s="241"/>
    </row>
    <row r="38" spans="2:125" ht="13.8" x14ac:dyDescent="0.2">
      <c r="DT38" s="241"/>
      <c r="DU38" s="241"/>
    </row>
    <row r="39" spans="2:125" ht="13.8" x14ac:dyDescent="0.2"/>
    <row r="40" spans="2:125" ht="13.8" x14ac:dyDescent="0.2">
      <c r="DH40" s="241"/>
    </row>
    <row r="41" spans="2:125" ht="13.8" x14ac:dyDescent="0.2">
      <c r="DE41" s="241"/>
    </row>
    <row r="42" spans="2:125" ht="13.8" x14ac:dyDescent="0.2">
      <c r="DG42" s="241"/>
      <c r="DJ42" s="241"/>
    </row>
    <row r="43" spans="2:125" ht="13.8"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8" x14ac:dyDescent="0.2">
      <c r="DU44" s="241"/>
    </row>
    <row r="45" spans="2:125" ht="13.8" x14ac:dyDescent="0.2"/>
    <row r="46" spans="2:125" ht="13.8" x14ac:dyDescent="0.2"/>
    <row r="47" spans="2:125" ht="13.8" x14ac:dyDescent="0.2"/>
    <row r="48" spans="2:125" ht="13.8" x14ac:dyDescent="0.2">
      <c r="DT48" s="241"/>
      <c r="DU48" s="241"/>
    </row>
    <row r="49" spans="120:125" ht="13.8" x14ac:dyDescent="0.2">
      <c r="DU49" s="241"/>
    </row>
    <row r="50" spans="120:125" ht="13.8" x14ac:dyDescent="0.2">
      <c r="DU50" s="241"/>
    </row>
    <row r="51" spans="120:125" ht="13.8" x14ac:dyDescent="0.2">
      <c r="DP51" s="241"/>
      <c r="DQ51" s="241"/>
      <c r="DR51" s="241"/>
      <c r="DS51" s="241"/>
      <c r="DT51" s="241"/>
      <c r="DU51" s="241"/>
    </row>
    <row r="52" spans="120:125" ht="13.8" x14ac:dyDescent="0.2"/>
    <row r="53" spans="120:125" ht="13.8" x14ac:dyDescent="0.2"/>
    <row r="54" spans="120:125" ht="13.8" x14ac:dyDescent="0.2">
      <c r="DU54" s="241"/>
    </row>
    <row r="55" spans="120:125" ht="13.8" x14ac:dyDescent="0.2"/>
    <row r="56" spans="120:125" ht="13.8" x14ac:dyDescent="0.2"/>
    <row r="57" spans="120:125" ht="13.8" x14ac:dyDescent="0.2"/>
    <row r="58" spans="120:125" ht="13.8" x14ac:dyDescent="0.2">
      <c r="DU58" s="241"/>
    </row>
    <row r="59" spans="120:125" ht="13.8" x14ac:dyDescent="0.2"/>
    <row r="60" spans="120:125" ht="13.8" x14ac:dyDescent="0.2"/>
    <row r="61" spans="120:125" ht="13.8" x14ac:dyDescent="0.2"/>
    <row r="62" spans="120:125" ht="13.8" x14ac:dyDescent="0.2"/>
    <row r="63" spans="120:125" ht="13.8" x14ac:dyDescent="0.2">
      <c r="DU63" s="241"/>
    </row>
    <row r="64" spans="120:125" ht="13.8" x14ac:dyDescent="0.2">
      <c r="DT64" s="241"/>
      <c r="DU64" s="241"/>
    </row>
    <row r="65" spans="123:125" ht="13.8" x14ac:dyDescent="0.2"/>
    <row r="66" spans="123:125" ht="13.8" x14ac:dyDescent="0.2"/>
    <row r="67" spans="123:125" ht="13.8" x14ac:dyDescent="0.2"/>
    <row r="68" spans="123:125" ht="13.8" x14ac:dyDescent="0.2"/>
    <row r="69" spans="123:125" ht="13.8" x14ac:dyDescent="0.2">
      <c r="DS69" s="241"/>
      <c r="DT69" s="241"/>
      <c r="DU69" s="241"/>
    </row>
    <row r="70" spans="123:125" ht="13.8" x14ac:dyDescent="0.2"/>
    <row r="71" spans="123:125" ht="13.8" x14ac:dyDescent="0.2"/>
    <row r="72" spans="123:125" ht="13.8" x14ac:dyDescent="0.2"/>
    <row r="73" spans="123:125" ht="13.8" x14ac:dyDescent="0.2"/>
    <row r="74" spans="123:125" ht="13.8" x14ac:dyDescent="0.2"/>
    <row r="75" spans="123:125" ht="13.8" x14ac:dyDescent="0.2"/>
    <row r="76" spans="123:125" ht="13.8" x14ac:dyDescent="0.2"/>
    <row r="77" spans="123:125" ht="13.8" x14ac:dyDescent="0.2"/>
    <row r="78" spans="123:125" ht="13.8" x14ac:dyDescent="0.2"/>
    <row r="79" spans="123:125" ht="13.8" x14ac:dyDescent="0.2"/>
    <row r="80" spans="123:125" ht="13.8" x14ac:dyDescent="0.2"/>
    <row r="81" spans="116:125" ht="13.8" x14ac:dyDescent="0.2"/>
    <row r="82" spans="116:125" ht="13.8" x14ac:dyDescent="0.2">
      <c r="DL82" s="241"/>
    </row>
    <row r="83" spans="116:125" ht="13.8" x14ac:dyDescent="0.2">
      <c r="DM83" s="241"/>
      <c r="DN83" s="241"/>
      <c r="DO83" s="241"/>
      <c r="DP83" s="241"/>
      <c r="DQ83" s="241"/>
      <c r="DR83" s="241"/>
      <c r="DS83" s="241"/>
      <c r="DT83" s="241"/>
      <c r="DU83" s="241"/>
    </row>
    <row r="84" spans="116:125" ht="13.8" x14ac:dyDescent="0.2"/>
    <row r="85" spans="116:125" ht="13.8" x14ac:dyDescent="0.2"/>
    <row r="86" spans="116:125" ht="13.8" x14ac:dyDescent="0.2"/>
    <row r="87" spans="116:125" ht="13.8" x14ac:dyDescent="0.2"/>
    <row r="88" spans="116:125" ht="13.8" x14ac:dyDescent="0.2">
      <c r="DU88" s="241"/>
    </row>
    <row r="89" spans="116:125" ht="13.8" x14ac:dyDescent="0.2"/>
    <row r="90" spans="116:125" ht="13.8" x14ac:dyDescent="0.2"/>
    <row r="91" spans="116:125" ht="13.8"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eoQ3vhTtQ2OWivGUiEhvaKWZs6/3gu6aHVXYiSwPdE88QXun8+UylGtN+AfWacn0fUcRzJyMqUOsRFHtR5fYRg==" saltValue="8q/maT9vZHYZLhJrbwYqh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1"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8" x14ac:dyDescent="0.2">
      <c r="B2" s="241"/>
      <c r="T2" s="241"/>
    </row>
    <row r="3" spans="1:125"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8" x14ac:dyDescent="0.2"/>
    <row r="5" spans="1:125" ht="13.8" x14ac:dyDescent="0.2"/>
    <row r="6" spans="1:125" ht="13.8" x14ac:dyDescent="0.2"/>
    <row r="7" spans="1:125" ht="13.8" x14ac:dyDescent="0.2"/>
    <row r="8" spans="1:125" ht="13.8" x14ac:dyDescent="0.2"/>
    <row r="9" spans="1:125" ht="13.8" x14ac:dyDescent="0.2"/>
    <row r="10" spans="1:125" ht="13.8" x14ac:dyDescent="0.2"/>
    <row r="11" spans="1:125" ht="13.8" x14ac:dyDescent="0.2"/>
    <row r="12" spans="1:125" ht="13.8" x14ac:dyDescent="0.2"/>
    <row r="13" spans="1:125" ht="13.8" x14ac:dyDescent="0.2"/>
    <row r="14" spans="1:125" ht="13.8" x14ac:dyDescent="0.2"/>
    <row r="15" spans="1:125" ht="13.8" x14ac:dyDescent="0.2"/>
    <row r="16" spans="1:125" ht="13.8" x14ac:dyDescent="0.2"/>
    <row r="17" ht="13.8" x14ac:dyDescent="0.2"/>
    <row r="18" ht="13.8" x14ac:dyDescent="0.2"/>
    <row r="19" ht="13.8" x14ac:dyDescent="0.2"/>
    <row r="20" ht="13.8" x14ac:dyDescent="0.2"/>
    <row r="21" ht="13.8" x14ac:dyDescent="0.2"/>
    <row r="22" ht="13.8" x14ac:dyDescent="0.2"/>
    <row r="23" ht="13.8" x14ac:dyDescent="0.2"/>
    <row r="24" ht="13.8" x14ac:dyDescent="0.2"/>
    <row r="25" ht="13.8" x14ac:dyDescent="0.2"/>
    <row r="26" ht="13.8" x14ac:dyDescent="0.2"/>
    <row r="27" ht="13.8" x14ac:dyDescent="0.2"/>
    <row r="28" ht="13.8" x14ac:dyDescent="0.2"/>
    <row r="29" ht="13.8" x14ac:dyDescent="0.2"/>
    <row r="30" ht="13.8" x14ac:dyDescent="0.2"/>
    <row r="31" ht="13.8" x14ac:dyDescent="0.2"/>
    <row r="32" ht="13.8" x14ac:dyDescent="0.2"/>
    <row r="33" spans="2:125" ht="13.8" x14ac:dyDescent="0.2">
      <c r="B33" s="241"/>
      <c r="G33" s="241"/>
      <c r="I33" s="241"/>
    </row>
    <row r="34" spans="2:125" ht="13.8" x14ac:dyDescent="0.2">
      <c r="C34" s="241"/>
      <c r="P34" s="241"/>
      <c r="R34" s="241"/>
      <c r="U34" s="241"/>
    </row>
    <row r="35" spans="2:125" ht="13.8"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8" x14ac:dyDescent="0.2">
      <c r="F36" s="241"/>
      <c r="H36" s="241"/>
      <c r="J36" s="241"/>
      <c r="K36" s="241"/>
      <c r="L36" s="241"/>
      <c r="M36" s="241"/>
      <c r="N36" s="241"/>
      <c r="O36" s="241"/>
      <c r="Q36" s="241"/>
      <c r="S36" s="241"/>
      <c r="V36" s="241"/>
    </row>
    <row r="37" spans="2:125" ht="13.8" x14ac:dyDescent="0.2"/>
    <row r="38" spans="2:125" ht="13.8" x14ac:dyDescent="0.2"/>
    <row r="39" spans="2:125" ht="13.8" x14ac:dyDescent="0.2"/>
    <row r="40" spans="2:125" ht="13.8" x14ac:dyDescent="0.2">
      <c r="U40" s="241"/>
    </row>
    <row r="41" spans="2:125" ht="13.8" x14ac:dyDescent="0.2">
      <c r="R41" s="241"/>
    </row>
    <row r="42" spans="2:125" ht="13.8"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8" x14ac:dyDescent="0.2">
      <c r="Q43" s="241"/>
      <c r="S43" s="241"/>
      <c r="V43" s="241"/>
    </row>
    <row r="44" spans="2:125" ht="13.8" x14ac:dyDescent="0.2"/>
    <row r="45" spans="2:125" ht="13.8" x14ac:dyDescent="0.2"/>
    <row r="46" spans="2:125" ht="13.8" x14ac:dyDescent="0.2"/>
    <row r="47" spans="2:125" ht="13.8" x14ac:dyDescent="0.2"/>
    <row r="48" spans="2:125" ht="13.8" x14ac:dyDescent="0.2"/>
    <row r="49" ht="13.8" x14ac:dyDescent="0.2"/>
    <row r="50" ht="13.8" x14ac:dyDescent="0.2"/>
    <row r="51" ht="13.8" x14ac:dyDescent="0.2"/>
    <row r="52" ht="13.8" x14ac:dyDescent="0.2"/>
    <row r="53" ht="13.8" x14ac:dyDescent="0.2"/>
    <row r="54" ht="13.8" x14ac:dyDescent="0.2"/>
    <row r="55" ht="13.8" x14ac:dyDescent="0.2"/>
    <row r="56" ht="13.8" x14ac:dyDescent="0.2"/>
    <row r="57" ht="13.8" x14ac:dyDescent="0.2"/>
    <row r="58" ht="13.8" x14ac:dyDescent="0.2"/>
    <row r="59" ht="13.8" x14ac:dyDescent="0.2"/>
    <row r="60" ht="13.8" x14ac:dyDescent="0.2"/>
    <row r="61" ht="13.8" x14ac:dyDescent="0.2"/>
    <row r="62" ht="13.8" x14ac:dyDescent="0.2"/>
    <row r="63" ht="13.8" x14ac:dyDescent="0.2"/>
    <row r="64" ht="13.8" x14ac:dyDescent="0.2"/>
    <row r="65" ht="13.8" x14ac:dyDescent="0.2"/>
    <row r="66" ht="13.8" x14ac:dyDescent="0.2"/>
    <row r="67" ht="13.8" x14ac:dyDescent="0.2"/>
    <row r="68" ht="13.8" x14ac:dyDescent="0.2"/>
    <row r="69" ht="13.8" x14ac:dyDescent="0.2"/>
    <row r="70" ht="13.8" x14ac:dyDescent="0.2"/>
    <row r="71" ht="13.8" x14ac:dyDescent="0.2"/>
    <row r="72" ht="13.8" x14ac:dyDescent="0.2"/>
    <row r="73" ht="13.8" x14ac:dyDescent="0.2"/>
    <row r="74" ht="13.8" x14ac:dyDescent="0.2"/>
    <row r="75" ht="13.8" x14ac:dyDescent="0.2"/>
    <row r="76" ht="13.8" x14ac:dyDescent="0.2"/>
    <row r="77" ht="13.8" x14ac:dyDescent="0.2"/>
    <row r="78" ht="13.8" x14ac:dyDescent="0.2"/>
    <row r="79" ht="13.8" x14ac:dyDescent="0.2"/>
    <row r="80"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row r="90" ht="13.8" x14ac:dyDescent="0.2"/>
    <row r="91" ht="13.8"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YB2aewjQn/g/xFcYz4fYthFHAb4aMrU1CpuXzUKsMhjCBqYmM+XD0mev5KXBycvsPW19fYuxDHSeczl9HblgfA==" saltValue="MygY23u6BspZC7E78KuH9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G1"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spans="2:10" ht="16.45" customHeight="1" x14ac:dyDescent="0.2"/>
    <row r="34" spans="2:10" ht="16.45" customHeight="1" x14ac:dyDescent="0.2"/>
    <row r="35" spans="2:10" ht="16.45" customHeight="1" x14ac:dyDescent="0.2"/>
    <row r="36" spans="2:10" ht="16.45" customHeight="1" x14ac:dyDescent="0.2"/>
    <row r="37" spans="2:10" ht="16.45" customHeight="1" x14ac:dyDescent="0.2"/>
    <row r="38" spans="2:10" ht="16.45" customHeight="1" x14ac:dyDescent="0.2"/>
    <row r="39" spans="2:10" ht="16.45" customHeight="1" x14ac:dyDescent="0.2"/>
    <row r="40" spans="2:10" ht="16.45" customHeight="1" x14ac:dyDescent="0.2"/>
    <row r="41" spans="2:10" ht="16.45" customHeight="1" x14ac:dyDescent="0.2"/>
    <row r="42" spans="2:10" ht="16.45" customHeight="1" x14ac:dyDescent="0.2"/>
    <row r="43" spans="2:10" ht="16.45" customHeight="1" x14ac:dyDescent="0.2"/>
    <row r="44" spans="2:10" ht="16.45" customHeight="1" x14ac:dyDescent="0.2"/>
    <row r="45" spans="2:10" ht="29.3" customHeight="1" thickBot="1" x14ac:dyDescent="0.25">
      <c r="B45" s="2"/>
      <c r="C45" s="2"/>
      <c r="D45" s="2"/>
      <c r="E45" s="2"/>
      <c r="F45" s="2"/>
      <c r="G45" s="2"/>
      <c r="H45" s="2"/>
      <c r="I45" s="2"/>
      <c r="J45" s="3" t="s">
        <v>0</v>
      </c>
    </row>
    <row r="46" spans="2:10" ht="29.3" customHeight="1" thickBot="1" x14ac:dyDescent="0.25">
      <c r="B46" s="4" t="s">
        <v>1</v>
      </c>
      <c r="C46" s="5"/>
      <c r="D46" s="5"/>
      <c r="E46" s="6" t="s">
        <v>2</v>
      </c>
      <c r="F46" s="7" t="s">
        <v>525</v>
      </c>
      <c r="G46" s="8" t="s">
        <v>526</v>
      </c>
      <c r="H46" s="8" t="s">
        <v>527</v>
      </c>
      <c r="I46" s="8" t="s">
        <v>528</v>
      </c>
      <c r="J46" s="9" t="s">
        <v>529</v>
      </c>
    </row>
    <row r="47" spans="2:10" ht="57.8" customHeight="1" x14ac:dyDescent="0.2">
      <c r="B47" s="10"/>
      <c r="C47" s="1126" t="s">
        <v>3</v>
      </c>
      <c r="D47" s="1126"/>
      <c r="E47" s="1127"/>
      <c r="F47" s="11">
        <v>47.27</v>
      </c>
      <c r="G47" s="12">
        <v>52.64</v>
      </c>
      <c r="H47" s="12">
        <v>58.35</v>
      </c>
      <c r="I47" s="12">
        <v>61.3</v>
      </c>
      <c r="J47" s="13">
        <v>65.930000000000007</v>
      </c>
    </row>
    <row r="48" spans="2:10" ht="57.8" customHeight="1" x14ac:dyDescent="0.2">
      <c r="B48" s="14"/>
      <c r="C48" s="1128" t="s">
        <v>4</v>
      </c>
      <c r="D48" s="1128"/>
      <c r="E48" s="1129"/>
      <c r="F48" s="15">
        <v>9.56</v>
      </c>
      <c r="G48" s="16">
        <v>14.73</v>
      </c>
      <c r="H48" s="16">
        <v>16.97</v>
      </c>
      <c r="I48" s="16">
        <v>14.89</v>
      </c>
      <c r="J48" s="17">
        <v>12.71</v>
      </c>
    </row>
    <row r="49" spans="2:10" ht="57.8" customHeight="1" thickBot="1" x14ac:dyDescent="0.25">
      <c r="B49" s="18"/>
      <c r="C49" s="1130" t="s">
        <v>5</v>
      </c>
      <c r="D49" s="1130"/>
      <c r="E49" s="1131"/>
      <c r="F49" s="19">
        <v>0.77</v>
      </c>
      <c r="G49" s="20">
        <v>13.81</v>
      </c>
      <c r="H49" s="20">
        <v>1.73</v>
      </c>
      <c r="I49" s="20" t="s">
        <v>530</v>
      </c>
      <c r="J49" s="21" t="s">
        <v>531</v>
      </c>
    </row>
    <row r="50" spans="2:10" ht="13.8" x14ac:dyDescent="0.2"/>
  </sheetData>
  <sheetProtection algorithmName="SHA-512" hashValue="M+0CyykgsF3rYcL+iZsjzbcUcx4lrf0r/CyAPWNzoWnLqP51AT9Oqsr6CMCkW0k/cuATLYv9xb/Zul+xFN18KA==" saltValue="ZFsPI85Pa8SpNY0kQvpm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H37"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45" customHeight="1" x14ac:dyDescent="0.2">
      <c r="A1" s="22"/>
      <c r="B1" s="22"/>
      <c r="C1" s="22"/>
      <c r="D1" s="22"/>
      <c r="E1" s="22"/>
      <c r="F1" s="22"/>
      <c r="G1" s="22"/>
      <c r="H1" s="22"/>
      <c r="I1" s="22"/>
      <c r="J1" s="22"/>
      <c r="K1" s="22"/>
      <c r="L1" s="22"/>
      <c r="M1" s="22"/>
      <c r="N1" s="22"/>
      <c r="O1" s="22"/>
      <c r="P1" s="22"/>
    </row>
    <row r="2" spans="1:16" ht="16.45" customHeight="1" x14ac:dyDescent="0.2">
      <c r="A2" s="22"/>
      <c r="B2" s="22"/>
      <c r="C2" s="22"/>
      <c r="D2" s="22"/>
      <c r="E2" s="22"/>
      <c r="F2" s="22"/>
      <c r="G2" s="22"/>
      <c r="H2" s="22"/>
      <c r="I2" s="22"/>
      <c r="J2" s="22"/>
      <c r="K2" s="22"/>
      <c r="L2" s="22"/>
      <c r="M2" s="22"/>
      <c r="N2" s="22"/>
      <c r="O2" s="22"/>
      <c r="P2" s="22"/>
    </row>
    <row r="3" spans="1:16" ht="16.45" customHeight="1" x14ac:dyDescent="0.2">
      <c r="A3" s="22"/>
      <c r="B3" s="22"/>
      <c r="C3" s="22"/>
      <c r="D3" s="22"/>
      <c r="E3" s="22"/>
      <c r="F3" s="22"/>
      <c r="G3" s="22"/>
      <c r="H3" s="22"/>
      <c r="I3" s="22"/>
      <c r="J3" s="22"/>
      <c r="K3" s="22"/>
      <c r="L3" s="22"/>
      <c r="M3" s="22"/>
      <c r="N3" s="22"/>
      <c r="O3" s="22"/>
      <c r="P3" s="22"/>
    </row>
    <row r="4" spans="1:16" ht="16.45" customHeight="1" x14ac:dyDescent="0.2">
      <c r="A4" s="22"/>
      <c r="B4" s="22"/>
      <c r="C4" s="22"/>
      <c r="D4" s="22"/>
      <c r="E4" s="22"/>
      <c r="F4" s="22"/>
      <c r="G4" s="22"/>
      <c r="H4" s="22"/>
      <c r="I4" s="22"/>
      <c r="J4" s="22"/>
      <c r="K4" s="22"/>
      <c r="L4" s="22"/>
      <c r="M4" s="22"/>
      <c r="N4" s="22"/>
      <c r="O4" s="22"/>
      <c r="P4" s="22"/>
    </row>
    <row r="5" spans="1:16" ht="16.45" customHeight="1" x14ac:dyDescent="0.2">
      <c r="A5" s="22"/>
      <c r="B5" s="22"/>
      <c r="C5" s="22"/>
      <c r="D5" s="22"/>
      <c r="E5" s="22"/>
      <c r="F5" s="22"/>
      <c r="G5" s="22"/>
      <c r="H5" s="22"/>
      <c r="I5" s="22"/>
      <c r="J5" s="22"/>
      <c r="K5" s="22"/>
      <c r="L5" s="22"/>
      <c r="M5" s="22"/>
      <c r="N5" s="22"/>
      <c r="O5" s="22"/>
      <c r="P5" s="22"/>
    </row>
    <row r="6" spans="1:16" ht="16.45" customHeight="1" x14ac:dyDescent="0.2">
      <c r="A6" s="22"/>
      <c r="B6" s="22"/>
      <c r="C6" s="22"/>
      <c r="D6" s="22"/>
      <c r="E6" s="22"/>
      <c r="F6" s="22"/>
      <c r="G6" s="22"/>
      <c r="H6" s="22"/>
      <c r="I6" s="22"/>
      <c r="J6" s="22"/>
      <c r="K6" s="22"/>
      <c r="L6" s="22"/>
      <c r="M6" s="22"/>
      <c r="N6" s="22"/>
      <c r="O6" s="22"/>
      <c r="P6" s="22"/>
    </row>
    <row r="7" spans="1:16" ht="16.45" customHeight="1" x14ac:dyDescent="0.2">
      <c r="A7" s="22"/>
      <c r="B7" s="22"/>
      <c r="C7" s="22"/>
      <c r="D7" s="22"/>
      <c r="E7" s="22"/>
      <c r="F7" s="22"/>
      <c r="G7" s="22"/>
      <c r="H7" s="22"/>
      <c r="I7" s="22"/>
      <c r="J7" s="22"/>
      <c r="K7" s="22"/>
      <c r="L7" s="22"/>
      <c r="M7" s="22"/>
      <c r="N7" s="22"/>
      <c r="O7" s="22"/>
      <c r="P7" s="22"/>
    </row>
    <row r="8" spans="1:16" ht="16.45" customHeight="1" x14ac:dyDescent="0.2">
      <c r="A8" s="22"/>
      <c r="B8" s="22"/>
      <c r="C8" s="22"/>
      <c r="D8" s="22"/>
      <c r="E8" s="22"/>
      <c r="F8" s="22"/>
      <c r="G8" s="22"/>
      <c r="H8" s="22"/>
      <c r="I8" s="22"/>
      <c r="J8" s="22"/>
      <c r="K8" s="22"/>
      <c r="L8" s="22"/>
      <c r="M8" s="22"/>
      <c r="N8" s="22"/>
      <c r="O8" s="22"/>
      <c r="P8" s="22"/>
    </row>
    <row r="9" spans="1:16" ht="16.45" customHeight="1" x14ac:dyDescent="0.2">
      <c r="A9" s="22"/>
      <c r="B9" s="22"/>
      <c r="C9" s="22"/>
      <c r="D9" s="22"/>
      <c r="E9" s="22"/>
      <c r="F9" s="22"/>
      <c r="G9" s="22"/>
      <c r="H9" s="22"/>
      <c r="I9" s="22"/>
      <c r="J9" s="22"/>
      <c r="K9" s="22"/>
      <c r="L9" s="22"/>
      <c r="M9" s="22"/>
      <c r="N9" s="22"/>
      <c r="O9" s="22"/>
      <c r="P9" s="22"/>
    </row>
    <row r="10" spans="1:16" ht="16.45" customHeight="1" x14ac:dyDescent="0.2">
      <c r="A10" s="22"/>
      <c r="B10" s="22"/>
      <c r="C10" s="22"/>
      <c r="D10" s="22"/>
      <c r="E10" s="22"/>
      <c r="F10" s="22"/>
      <c r="G10" s="22"/>
      <c r="H10" s="22"/>
      <c r="I10" s="22"/>
      <c r="J10" s="22"/>
      <c r="K10" s="22"/>
      <c r="L10" s="22"/>
      <c r="M10" s="22"/>
      <c r="N10" s="22"/>
      <c r="O10" s="22"/>
      <c r="P10" s="22"/>
    </row>
    <row r="11" spans="1:16" ht="16.45" customHeight="1" x14ac:dyDescent="0.2">
      <c r="A11" s="22"/>
      <c r="B11" s="22"/>
      <c r="C11" s="22"/>
      <c r="D11" s="22"/>
      <c r="E11" s="22"/>
      <c r="F11" s="22"/>
      <c r="G11" s="22"/>
      <c r="H11" s="22"/>
      <c r="I11" s="22"/>
      <c r="J11" s="22"/>
      <c r="K11" s="22"/>
      <c r="L11" s="22"/>
      <c r="M11" s="22"/>
      <c r="N11" s="22"/>
      <c r="O11" s="22"/>
      <c r="P11" s="22"/>
    </row>
    <row r="12" spans="1:16" ht="16.45" customHeight="1" x14ac:dyDescent="0.2">
      <c r="A12" s="22"/>
      <c r="B12" s="22"/>
      <c r="C12" s="22"/>
      <c r="D12" s="22"/>
      <c r="E12" s="22"/>
      <c r="F12" s="22"/>
      <c r="G12" s="22"/>
      <c r="H12" s="22"/>
      <c r="I12" s="22"/>
      <c r="J12" s="22"/>
      <c r="K12" s="22"/>
      <c r="L12" s="22"/>
      <c r="M12" s="22"/>
      <c r="N12" s="22"/>
      <c r="O12" s="22"/>
      <c r="P12" s="22"/>
    </row>
    <row r="13" spans="1:16" ht="16.45" customHeight="1" x14ac:dyDescent="0.2">
      <c r="A13" s="22"/>
      <c r="B13" s="22"/>
      <c r="C13" s="22"/>
      <c r="D13" s="22"/>
      <c r="E13" s="22"/>
      <c r="F13" s="22"/>
      <c r="G13" s="22"/>
      <c r="H13" s="22"/>
      <c r="I13" s="22"/>
      <c r="J13" s="22"/>
      <c r="K13" s="22"/>
      <c r="L13" s="22"/>
      <c r="M13" s="22"/>
      <c r="N13" s="22"/>
      <c r="O13" s="22"/>
      <c r="P13" s="22"/>
    </row>
    <row r="14" spans="1:16" ht="16.45" customHeight="1" x14ac:dyDescent="0.2">
      <c r="A14" s="22"/>
      <c r="B14" s="22"/>
      <c r="C14" s="22"/>
      <c r="D14" s="22"/>
      <c r="E14" s="22"/>
      <c r="F14" s="22"/>
      <c r="G14" s="22"/>
      <c r="H14" s="22"/>
      <c r="I14" s="22"/>
      <c r="J14" s="22"/>
      <c r="K14" s="22"/>
      <c r="L14" s="22"/>
      <c r="M14" s="22"/>
      <c r="N14" s="22"/>
      <c r="O14" s="22"/>
      <c r="P14" s="22"/>
    </row>
    <row r="15" spans="1:16" ht="16.45" customHeight="1" x14ac:dyDescent="0.2">
      <c r="A15" s="22"/>
      <c r="B15" s="22"/>
      <c r="C15" s="22"/>
      <c r="D15" s="22"/>
      <c r="E15" s="22"/>
      <c r="F15" s="22"/>
      <c r="G15" s="22"/>
      <c r="H15" s="22"/>
      <c r="I15" s="22"/>
      <c r="J15" s="22"/>
      <c r="K15" s="22"/>
      <c r="L15" s="22"/>
      <c r="M15" s="22"/>
      <c r="N15" s="22"/>
      <c r="O15" s="22"/>
      <c r="P15" s="22"/>
    </row>
    <row r="16" spans="1:16" ht="16.45" customHeight="1" x14ac:dyDescent="0.2">
      <c r="A16" s="22"/>
      <c r="B16" s="22"/>
      <c r="C16" s="22"/>
      <c r="D16" s="22"/>
      <c r="E16" s="22"/>
      <c r="F16" s="22"/>
      <c r="G16" s="22"/>
      <c r="H16" s="22"/>
      <c r="I16" s="22"/>
      <c r="J16" s="22"/>
      <c r="K16" s="22"/>
      <c r="L16" s="22"/>
      <c r="M16" s="22"/>
      <c r="N16" s="22"/>
      <c r="O16" s="22"/>
      <c r="P16" s="22"/>
    </row>
    <row r="17" spans="1:16" ht="16.45" customHeight="1" x14ac:dyDescent="0.2">
      <c r="A17" s="22"/>
      <c r="B17" s="22"/>
      <c r="C17" s="22"/>
      <c r="D17" s="22"/>
      <c r="E17" s="22"/>
      <c r="F17" s="22"/>
      <c r="G17" s="22"/>
      <c r="H17" s="22"/>
      <c r="I17" s="22"/>
      <c r="J17" s="22"/>
      <c r="K17" s="22"/>
      <c r="L17" s="22"/>
      <c r="M17" s="22"/>
      <c r="N17" s="22"/>
      <c r="O17" s="22"/>
      <c r="P17" s="22"/>
    </row>
    <row r="18" spans="1:16" ht="16.45" customHeight="1" x14ac:dyDescent="0.2">
      <c r="A18" s="22"/>
      <c r="B18" s="22"/>
      <c r="C18" s="22"/>
      <c r="D18" s="22"/>
      <c r="E18" s="22"/>
      <c r="F18" s="22"/>
      <c r="G18" s="22"/>
      <c r="H18" s="22"/>
      <c r="I18" s="22"/>
      <c r="J18" s="22"/>
      <c r="K18" s="22"/>
      <c r="L18" s="22"/>
      <c r="M18" s="22"/>
      <c r="N18" s="22"/>
      <c r="O18" s="22"/>
      <c r="P18" s="22"/>
    </row>
    <row r="19" spans="1:16" ht="16.45" customHeight="1" x14ac:dyDescent="0.2">
      <c r="A19" s="22"/>
      <c r="B19" s="22"/>
      <c r="C19" s="22"/>
      <c r="D19" s="22"/>
      <c r="E19" s="22"/>
      <c r="F19" s="22"/>
      <c r="G19" s="22"/>
      <c r="H19" s="22"/>
      <c r="I19" s="22"/>
      <c r="J19" s="22"/>
      <c r="K19" s="22"/>
      <c r="L19" s="22"/>
      <c r="M19" s="22"/>
      <c r="N19" s="22"/>
      <c r="O19" s="22"/>
      <c r="P19" s="22"/>
    </row>
    <row r="20" spans="1:16" ht="16.45" customHeight="1" x14ac:dyDescent="0.2">
      <c r="A20" s="22"/>
      <c r="B20" s="22"/>
      <c r="C20" s="22"/>
      <c r="D20" s="22"/>
      <c r="E20" s="22"/>
      <c r="F20" s="22"/>
      <c r="G20" s="22"/>
      <c r="H20" s="22"/>
      <c r="I20" s="22"/>
      <c r="J20" s="22"/>
      <c r="K20" s="22"/>
      <c r="L20" s="22"/>
      <c r="M20" s="22"/>
      <c r="N20" s="22"/>
      <c r="O20" s="22"/>
      <c r="P20" s="22"/>
    </row>
    <row r="21" spans="1:16" ht="16.45" customHeight="1" x14ac:dyDescent="0.2">
      <c r="A21" s="22"/>
      <c r="B21" s="22"/>
      <c r="C21" s="22"/>
      <c r="D21" s="22"/>
      <c r="E21" s="22"/>
      <c r="F21" s="22"/>
      <c r="G21" s="22"/>
      <c r="H21" s="22"/>
      <c r="I21" s="22"/>
      <c r="J21" s="22"/>
      <c r="K21" s="22"/>
      <c r="L21" s="22"/>
      <c r="M21" s="22"/>
      <c r="N21" s="22"/>
      <c r="O21" s="22"/>
      <c r="P21" s="22"/>
    </row>
    <row r="22" spans="1:16" ht="16.45" customHeight="1" x14ac:dyDescent="0.2">
      <c r="A22" s="22"/>
      <c r="B22" s="22"/>
      <c r="C22" s="22"/>
      <c r="D22" s="22"/>
      <c r="E22" s="22"/>
      <c r="F22" s="22"/>
      <c r="G22" s="22"/>
      <c r="H22" s="22"/>
      <c r="I22" s="22"/>
      <c r="J22" s="22"/>
      <c r="K22" s="22"/>
      <c r="L22" s="22"/>
      <c r="M22" s="22"/>
      <c r="N22" s="22"/>
      <c r="O22" s="22"/>
      <c r="P22" s="22"/>
    </row>
    <row r="23" spans="1:16" ht="16.45" customHeight="1" x14ac:dyDescent="0.2">
      <c r="A23" s="22"/>
      <c r="B23" s="22"/>
      <c r="C23" s="22"/>
      <c r="D23" s="22"/>
      <c r="E23" s="22"/>
      <c r="F23" s="22"/>
      <c r="G23" s="22"/>
      <c r="H23" s="22"/>
      <c r="I23" s="22"/>
      <c r="J23" s="22"/>
      <c r="K23" s="22"/>
      <c r="L23" s="22"/>
      <c r="M23" s="22"/>
      <c r="N23" s="22"/>
      <c r="O23" s="22"/>
      <c r="P23" s="22"/>
    </row>
    <row r="24" spans="1:16" ht="16.45" customHeight="1" x14ac:dyDescent="0.2">
      <c r="A24" s="22"/>
      <c r="B24" s="22"/>
      <c r="C24" s="22"/>
      <c r="D24" s="22"/>
      <c r="E24" s="22"/>
      <c r="F24" s="22"/>
      <c r="G24" s="22"/>
      <c r="H24" s="22"/>
      <c r="I24" s="22"/>
      <c r="J24" s="22"/>
      <c r="K24" s="22"/>
      <c r="L24" s="22"/>
      <c r="M24" s="22"/>
      <c r="N24" s="22"/>
      <c r="O24" s="22"/>
      <c r="P24" s="22"/>
    </row>
    <row r="25" spans="1:16" ht="16.45" customHeight="1" x14ac:dyDescent="0.2">
      <c r="A25" s="22"/>
      <c r="B25" s="22"/>
      <c r="C25" s="22"/>
      <c r="D25" s="22"/>
      <c r="E25" s="22"/>
      <c r="F25" s="22"/>
      <c r="G25" s="22"/>
      <c r="H25" s="22"/>
      <c r="I25" s="22"/>
      <c r="J25" s="22"/>
      <c r="K25" s="22"/>
      <c r="L25" s="22"/>
      <c r="M25" s="22"/>
      <c r="N25" s="22"/>
      <c r="O25" s="22"/>
      <c r="P25" s="22"/>
    </row>
    <row r="26" spans="1:16" ht="16.45" customHeight="1" x14ac:dyDescent="0.2">
      <c r="A26" s="22"/>
      <c r="B26" s="22"/>
      <c r="C26" s="22"/>
      <c r="D26" s="22"/>
      <c r="E26" s="22"/>
      <c r="F26" s="22"/>
      <c r="G26" s="22"/>
      <c r="H26" s="22"/>
      <c r="I26" s="22"/>
      <c r="J26" s="22"/>
      <c r="K26" s="22"/>
      <c r="L26" s="22"/>
      <c r="M26" s="22"/>
      <c r="N26" s="22"/>
      <c r="O26" s="22"/>
      <c r="P26" s="22"/>
    </row>
    <row r="27" spans="1:16" ht="16.45" customHeight="1" x14ac:dyDescent="0.2">
      <c r="A27" s="22"/>
      <c r="B27" s="22"/>
      <c r="C27" s="22"/>
      <c r="D27" s="22"/>
      <c r="E27" s="22"/>
      <c r="F27" s="22"/>
      <c r="G27" s="22"/>
      <c r="H27" s="22"/>
      <c r="I27" s="22"/>
      <c r="J27" s="22"/>
      <c r="K27" s="22"/>
      <c r="L27" s="22"/>
      <c r="M27" s="22"/>
      <c r="N27" s="22"/>
      <c r="O27" s="22"/>
      <c r="P27" s="22"/>
    </row>
    <row r="28" spans="1:16" ht="16.45" customHeight="1" x14ac:dyDescent="0.2">
      <c r="A28" s="22"/>
      <c r="B28" s="22"/>
      <c r="C28" s="22"/>
      <c r="D28" s="22"/>
      <c r="E28" s="22"/>
      <c r="F28" s="22"/>
      <c r="G28" s="22"/>
      <c r="H28" s="22"/>
      <c r="I28" s="22"/>
      <c r="J28" s="22"/>
      <c r="K28" s="22"/>
      <c r="L28" s="22"/>
      <c r="M28" s="22"/>
      <c r="N28" s="22"/>
      <c r="O28" s="22"/>
      <c r="P28" s="22"/>
    </row>
    <row r="29" spans="1:16" ht="16.45" customHeight="1" x14ac:dyDescent="0.2">
      <c r="A29" s="22"/>
      <c r="B29" s="22"/>
      <c r="C29" s="22"/>
      <c r="D29" s="22"/>
      <c r="E29" s="22"/>
      <c r="F29" s="22"/>
      <c r="G29" s="22"/>
      <c r="H29" s="22"/>
      <c r="I29" s="22"/>
      <c r="J29" s="22"/>
      <c r="K29" s="22"/>
      <c r="L29" s="22"/>
      <c r="M29" s="22"/>
      <c r="N29" s="22"/>
      <c r="O29" s="22"/>
      <c r="P29" s="22"/>
    </row>
    <row r="30" spans="1:16" ht="16.45" customHeight="1" x14ac:dyDescent="0.2">
      <c r="A30" s="22"/>
      <c r="B30" s="22"/>
      <c r="C30" s="22"/>
      <c r="D30" s="22"/>
      <c r="E30" s="22"/>
      <c r="F30" s="22"/>
      <c r="G30" s="22"/>
      <c r="H30" s="22"/>
      <c r="I30" s="22"/>
      <c r="J30" s="22"/>
      <c r="K30" s="22"/>
      <c r="L30" s="22"/>
      <c r="M30" s="22"/>
      <c r="N30" s="22"/>
      <c r="O30" s="22"/>
      <c r="P30" s="22"/>
    </row>
    <row r="31" spans="1:16" ht="16.4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532</v>
      </c>
      <c r="D34" s="1136"/>
      <c r="E34" s="1137"/>
      <c r="F34" s="32">
        <v>9.5299999999999994</v>
      </c>
      <c r="G34" s="33">
        <v>14.7</v>
      </c>
      <c r="H34" s="33">
        <v>16.940000000000001</v>
      </c>
      <c r="I34" s="33">
        <v>14.87</v>
      </c>
      <c r="J34" s="34">
        <v>12.44</v>
      </c>
      <c r="K34" s="22"/>
      <c r="L34" s="22"/>
      <c r="M34" s="22"/>
      <c r="N34" s="22"/>
      <c r="O34" s="22"/>
      <c r="P34" s="22"/>
    </row>
    <row r="35" spans="1:16" ht="39" customHeight="1" x14ac:dyDescent="0.2">
      <c r="A35" s="22"/>
      <c r="B35" s="35"/>
      <c r="C35" s="1132" t="s">
        <v>533</v>
      </c>
      <c r="D35" s="1132"/>
      <c r="E35" s="1133"/>
      <c r="F35" s="36">
        <v>0</v>
      </c>
      <c r="G35" s="37">
        <v>0</v>
      </c>
      <c r="H35" s="37">
        <v>1.22</v>
      </c>
      <c r="I35" s="37">
        <v>0.45</v>
      </c>
      <c r="J35" s="38">
        <v>0.88</v>
      </c>
      <c r="K35" s="22"/>
      <c r="L35" s="22"/>
      <c r="M35" s="22"/>
      <c r="N35" s="22"/>
      <c r="O35" s="22"/>
      <c r="P35" s="22"/>
    </row>
    <row r="36" spans="1:16" ht="39" customHeight="1" x14ac:dyDescent="0.2">
      <c r="A36" s="22"/>
      <c r="B36" s="35"/>
      <c r="C36" s="1132" t="s">
        <v>534</v>
      </c>
      <c r="D36" s="1132"/>
      <c r="E36" s="1133"/>
      <c r="F36" s="36">
        <v>0</v>
      </c>
      <c r="G36" s="37">
        <v>0.42</v>
      </c>
      <c r="H36" s="37">
        <v>0.76</v>
      </c>
      <c r="I36" s="37">
        <v>7.0000000000000007E-2</v>
      </c>
      <c r="J36" s="38">
        <v>0.39</v>
      </c>
      <c r="K36" s="22"/>
      <c r="L36" s="22"/>
      <c r="M36" s="22"/>
      <c r="N36" s="22"/>
      <c r="O36" s="22"/>
      <c r="P36" s="22"/>
    </row>
    <row r="37" spans="1:16" ht="39" customHeight="1" x14ac:dyDescent="0.2">
      <c r="A37" s="22"/>
      <c r="B37" s="35"/>
      <c r="C37" s="1132" t="s">
        <v>535</v>
      </c>
      <c r="D37" s="1132"/>
      <c r="E37" s="1133"/>
      <c r="F37" s="36">
        <v>0.64</v>
      </c>
      <c r="G37" s="37">
        <v>0.38</v>
      </c>
      <c r="H37" s="37">
        <v>0.46</v>
      </c>
      <c r="I37" s="37">
        <v>0.49</v>
      </c>
      <c r="J37" s="38">
        <v>0.28999999999999998</v>
      </c>
      <c r="K37" s="22"/>
      <c r="L37" s="22"/>
      <c r="M37" s="22"/>
      <c r="N37" s="22"/>
      <c r="O37" s="22"/>
      <c r="P37" s="22"/>
    </row>
    <row r="38" spans="1:16" ht="39" customHeight="1" x14ac:dyDescent="0.2">
      <c r="A38" s="22"/>
      <c r="B38" s="35"/>
      <c r="C38" s="1132" t="s">
        <v>536</v>
      </c>
      <c r="D38" s="1132"/>
      <c r="E38" s="1133"/>
      <c r="F38" s="36">
        <v>0.02</v>
      </c>
      <c r="G38" s="37">
        <v>0.02</v>
      </c>
      <c r="H38" s="37">
        <v>0.02</v>
      </c>
      <c r="I38" s="37">
        <v>0.02</v>
      </c>
      <c r="J38" s="38">
        <v>0.02</v>
      </c>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537</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538</v>
      </c>
      <c r="D43" s="1134"/>
      <c r="E43" s="1135"/>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3" x14ac:dyDescent="0.2">
      <c r="A45" s="22"/>
      <c r="B45" s="22"/>
      <c r="C45" s="22"/>
      <c r="D45" s="22"/>
      <c r="E45" s="22"/>
      <c r="F45" s="22"/>
      <c r="G45" s="22"/>
      <c r="H45" s="22"/>
      <c r="I45" s="22"/>
      <c r="J45" s="22"/>
      <c r="K45" s="22"/>
      <c r="L45" s="22"/>
      <c r="M45" s="22"/>
      <c r="N45" s="22"/>
      <c r="O45" s="22"/>
      <c r="P45" s="22"/>
    </row>
  </sheetData>
  <sheetProtection algorithmName="SHA-512" hashValue="zfLa9v0VFVBJzEghBEkaQIWsDIamYg/3WullelIjIMk8tvJfEY7+IfH1OWID/pb9HQIQ6XR8Bc3vrl2k+D2gWQ==" saltValue="zeYgWWFhHWx52c7XdFdF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J53" zoomScaleSheetLayoutView="55" workbookViewId="0"/>
  </sheetViews>
  <sheetFormatPr defaultColWidth="0" defaultRowHeight="12.7"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 customHeight="1" x14ac:dyDescent="0.2">
      <c r="A45" s="46"/>
      <c r="B45" s="1138" t="s">
        <v>9</v>
      </c>
      <c r="C45" s="1139"/>
      <c r="D45" s="56"/>
      <c r="E45" s="1144" t="s">
        <v>10</v>
      </c>
      <c r="F45" s="1144"/>
      <c r="G45" s="1144"/>
      <c r="H45" s="1144"/>
      <c r="I45" s="1144"/>
      <c r="J45" s="1145"/>
      <c r="K45" s="57">
        <v>169</v>
      </c>
      <c r="L45" s="58">
        <v>171</v>
      </c>
      <c r="M45" s="58">
        <v>171</v>
      </c>
      <c r="N45" s="58">
        <v>170</v>
      </c>
      <c r="O45" s="59">
        <v>172</v>
      </c>
      <c r="P45" s="46"/>
      <c r="Q45" s="46"/>
      <c r="R45" s="46"/>
      <c r="S45" s="46"/>
      <c r="T45" s="46"/>
      <c r="U45" s="46"/>
    </row>
    <row r="46" spans="1:21" ht="30.7" customHeight="1" x14ac:dyDescent="0.2">
      <c r="A46" s="46"/>
      <c r="B46" s="1140"/>
      <c r="C46" s="1141"/>
      <c r="D46" s="60"/>
      <c r="E46" s="1146" t="s">
        <v>11</v>
      </c>
      <c r="F46" s="1146"/>
      <c r="G46" s="1146"/>
      <c r="H46" s="1146"/>
      <c r="I46" s="1146"/>
      <c r="J46" s="1147"/>
      <c r="K46" s="61" t="s">
        <v>486</v>
      </c>
      <c r="L46" s="62" t="s">
        <v>486</v>
      </c>
      <c r="M46" s="62" t="s">
        <v>486</v>
      </c>
      <c r="N46" s="62" t="s">
        <v>486</v>
      </c>
      <c r="O46" s="63" t="s">
        <v>486</v>
      </c>
      <c r="P46" s="46"/>
      <c r="Q46" s="46"/>
      <c r="R46" s="46"/>
      <c r="S46" s="46"/>
      <c r="T46" s="46"/>
      <c r="U46" s="46"/>
    </row>
    <row r="47" spans="1:21" ht="30.7" customHeight="1" x14ac:dyDescent="0.2">
      <c r="A47" s="46"/>
      <c r="B47" s="1140"/>
      <c r="C47" s="1141"/>
      <c r="D47" s="60"/>
      <c r="E47" s="1146" t="s">
        <v>12</v>
      </c>
      <c r="F47" s="1146"/>
      <c r="G47" s="1146"/>
      <c r="H47" s="1146"/>
      <c r="I47" s="1146"/>
      <c r="J47" s="1147"/>
      <c r="K47" s="61" t="s">
        <v>486</v>
      </c>
      <c r="L47" s="62" t="s">
        <v>486</v>
      </c>
      <c r="M47" s="62" t="s">
        <v>486</v>
      </c>
      <c r="N47" s="62" t="s">
        <v>486</v>
      </c>
      <c r="O47" s="63" t="s">
        <v>486</v>
      </c>
      <c r="P47" s="46"/>
      <c r="Q47" s="46"/>
      <c r="R47" s="46"/>
      <c r="S47" s="46"/>
      <c r="T47" s="46"/>
      <c r="U47" s="46"/>
    </row>
    <row r="48" spans="1:21" ht="30.7" customHeight="1" x14ac:dyDescent="0.2">
      <c r="A48" s="46"/>
      <c r="B48" s="1140"/>
      <c r="C48" s="1141"/>
      <c r="D48" s="60"/>
      <c r="E48" s="1146" t="s">
        <v>13</v>
      </c>
      <c r="F48" s="1146"/>
      <c r="G48" s="1146"/>
      <c r="H48" s="1146"/>
      <c r="I48" s="1146"/>
      <c r="J48" s="1147"/>
      <c r="K48" s="61">
        <v>5</v>
      </c>
      <c r="L48" s="62">
        <v>2</v>
      </c>
      <c r="M48" s="62" t="s">
        <v>486</v>
      </c>
      <c r="N48" s="62" t="s">
        <v>486</v>
      </c>
      <c r="O48" s="63" t="s">
        <v>486</v>
      </c>
      <c r="P48" s="46"/>
      <c r="Q48" s="46"/>
      <c r="R48" s="46"/>
      <c r="S48" s="46"/>
      <c r="T48" s="46"/>
      <c r="U48" s="46"/>
    </row>
    <row r="49" spans="1:21" ht="30.7" customHeight="1" x14ac:dyDescent="0.2">
      <c r="A49" s="46"/>
      <c r="B49" s="1140"/>
      <c r="C49" s="1141"/>
      <c r="D49" s="60"/>
      <c r="E49" s="1146" t="s">
        <v>14</v>
      </c>
      <c r="F49" s="1146"/>
      <c r="G49" s="1146"/>
      <c r="H49" s="1146"/>
      <c r="I49" s="1146"/>
      <c r="J49" s="1147"/>
      <c r="K49" s="61">
        <v>89</v>
      </c>
      <c r="L49" s="62">
        <v>84</v>
      </c>
      <c r="M49" s="62">
        <v>80</v>
      </c>
      <c r="N49" s="62">
        <v>73</v>
      </c>
      <c r="O49" s="63">
        <v>60</v>
      </c>
      <c r="P49" s="46"/>
      <c r="Q49" s="46"/>
      <c r="R49" s="46"/>
      <c r="S49" s="46"/>
      <c r="T49" s="46"/>
      <c r="U49" s="46"/>
    </row>
    <row r="50" spans="1:21" ht="30.7" customHeight="1" x14ac:dyDescent="0.2">
      <c r="A50" s="46"/>
      <c r="B50" s="1140"/>
      <c r="C50" s="1141"/>
      <c r="D50" s="60"/>
      <c r="E50" s="1146" t="s">
        <v>15</v>
      </c>
      <c r="F50" s="1146"/>
      <c r="G50" s="1146"/>
      <c r="H50" s="1146"/>
      <c r="I50" s="1146"/>
      <c r="J50" s="1147"/>
      <c r="K50" s="61">
        <v>11</v>
      </c>
      <c r="L50" s="62">
        <v>6</v>
      </c>
      <c r="M50" s="62">
        <v>1</v>
      </c>
      <c r="N50" s="62">
        <v>1</v>
      </c>
      <c r="O50" s="63">
        <v>1</v>
      </c>
      <c r="P50" s="46"/>
      <c r="Q50" s="46"/>
      <c r="R50" s="46"/>
      <c r="S50" s="46"/>
      <c r="T50" s="46"/>
      <c r="U50" s="46"/>
    </row>
    <row r="51" spans="1:21" ht="30.7" customHeight="1" x14ac:dyDescent="0.2">
      <c r="A51" s="46"/>
      <c r="B51" s="1142"/>
      <c r="C51" s="1143"/>
      <c r="D51" s="64"/>
      <c r="E51" s="1146" t="s">
        <v>16</v>
      </c>
      <c r="F51" s="1146"/>
      <c r="G51" s="1146"/>
      <c r="H51" s="1146"/>
      <c r="I51" s="1146"/>
      <c r="J51" s="1147"/>
      <c r="K51" s="61">
        <v>0</v>
      </c>
      <c r="L51" s="62">
        <v>0</v>
      </c>
      <c r="M51" s="62" t="s">
        <v>486</v>
      </c>
      <c r="N51" s="62" t="s">
        <v>486</v>
      </c>
      <c r="O51" s="63" t="s">
        <v>486</v>
      </c>
      <c r="P51" s="46"/>
      <c r="Q51" s="46"/>
      <c r="R51" s="46"/>
      <c r="S51" s="46"/>
      <c r="T51" s="46"/>
      <c r="U51" s="46"/>
    </row>
    <row r="52" spans="1:21" ht="30.7" customHeight="1" x14ac:dyDescent="0.2">
      <c r="A52" s="46"/>
      <c r="B52" s="1148" t="s">
        <v>17</v>
      </c>
      <c r="C52" s="1149"/>
      <c r="D52" s="64"/>
      <c r="E52" s="1146" t="s">
        <v>18</v>
      </c>
      <c r="F52" s="1146"/>
      <c r="G52" s="1146"/>
      <c r="H52" s="1146"/>
      <c r="I52" s="1146"/>
      <c r="J52" s="1147"/>
      <c r="K52" s="61">
        <v>161</v>
      </c>
      <c r="L52" s="62">
        <v>158</v>
      </c>
      <c r="M52" s="62">
        <v>148</v>
      </c>
      <c r="N52" s="62">
        <v>142</v>
      </c>
      <c r="O52" s="63">
        <v>131</v>
      </c>
      <c r="P52" s="46"/>
      <c r="Q52" s="46"/>
      <c r="R52" s="46"/>
      <c r="S52" s="46"/>
      <c r="T52" s="46"/>
      <c r="U52" s="46"/>
    </row>
    <row r="53" spans="1:21" ht="30.7" customHeight="1" thickBot="1" x14ac:dyDescent="0.25">
      <c r="A53" s="46"/>
      <c r="B53" s="1150" t="s">
        <v>19</v>
      </c>
      <c r="C53" s="1151"/>
      <c r="D53" s="65"/>
      <c r="E53" s="1152" t="s">
        <v>20</v>
      </c>
      <c r="F53" s="1152"/>
      <c r="G53" s="1152"/>
      <c r="H53" s="1152"/>
      <c r="I53" s="1152"/>
      <c r="J53" s="1153"/>
      <c r="K53" s="66">
        <v>113</v>
      </c>
      <c r="L53" s="67">
        <v>105</v>
      </c>
      <c r="M53" s="67">
        <v>104</v>
      </c>
      <c r="N53" s="67">
        <v>102</v>
      </c>
      <c r="O53" s="68">
        <v>102</v>
      </c>
      <c r="P53" s="46"/>
      <c r="Q53" s="46"/>
      <c r="R53" s="46"/>
      <c r="S53" s="46"/>
      <c r="T53" s="46"/>
      <c r="U53" s="46"/>
    </row>
    <row r="54" spans="1:21" ht="23.95"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3.95"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3.95"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3.95" customHeight="1" x14ac:dyDescent="0.2">
      <c r="B61" s="90"/>
      <c r="C61" s="90"/>
      <c r="D61" s="91" t="s">
        <v>28</v>
      </c>
      <c r="E61" s="92"/>
      <c r="F61" s="92"/>
      <c r="G61" s="92"/>
      <c r="H61" s="92"/>
      <c r="I61" s="92"/>
      <c r="J61" s="92"/>
      <c r="K61" s="92"/>
      <c r="L61" s="92"/>
      <c r="M61" s="92"/>
      <c r="N61" s="92"/>
      <c r="O61" s="92"/>
    </row>
    <row r="62" spans="1:21" ht="23.95" customHeight="1" x14ac:dyDescent="0.2">
      <c r="B62" s="93"/>
      <c r="C62" s="93"/>
      <c r="D62" s="91" t="s">
        <v>29</v>
      </c>
      <c r="E62" s="92"/>
      <c r="F62" s="92"/>
      <c r="G62" s="92"/>
      <c r="H62" s="92"/>
      <c r="I62" s="92"/>
      <c r="J62" s="92"/>
      <c r="K62" s="92"/>
      <c r="L62" s="92"/>
      <c r="M62" s="92"/>
      <c r="N62" s="92"/>
      <c r="O62" s="92"/>
    </row>
    <row r="63" spans="1:21" ht="23.95"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3.95"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iqGBS1QKbP8mwzwBLWhYFref2tQ4U1UEg9uK/2/ZjJSgPLPgJPNjhEEpyOMN9KNal8YiQsZFt31RZSz/etjgA==" saltValue="MK+IdVvN9q15CnThpnv3f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J9"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05" customHeight="1" x14ac:dyDescent="0.2"/>
    <row r="2" ht="15.05" customHeight="1" x14ac:dyDescent="0.2"/>
    <row r="3" ht="15.05" customHeight="1" x14ac:dyDescent="0.2"/>
    <row r="4" ht="15.05" customHeight="1" x14ac:dyDescent="0.2"/>
    <row r="5" ht="15.05" customHeight="1" x14ac:dyDescent="0.2"/>
    <row r="6" ht="15.05" customHeight="1" x14ac:dyDescent="0.2"/>
    <row r="7" ht="15.05" customHeight="1" x14ac:dyDescent="0.2"/>
    <row r="8" ht="15.05" customHeight="1" x14ac:dyDescent="0.2"/>
    <row r="9" ht="15.05" customHeight="1" x14ac:dyDescent="0.2"/>
    <row r="10" ht="15.05" customHeight="1" x14ac:dyDescent="0.2"/>
    <row r="11" ht="15.05" customHeight="1" x14ac:dyDescent="0.2"/>
    <row r="12" ht="15.05" customHeight="1" x14ac:dyDescent="0.2"/>
    <row r="13" ht="15.05" customHeight="1" x14ac:dyDescent="0.2"/>
    <row r="14" ht="15.05" customHeight="1" x14ac:dyDescent="0.2"/>
    <row r="15" ht="15.05" customHeight="1" x14ac:dyDescent="0.2"/>
    <row r="16" ht="15.05" customHeight="1" x14ac:dyDescent="0.2"/>
    <row r="17" ht="15.05" customHeight="1" x14ac:dyDescent="0.2"/>
    <row r="18" ht="15.05" customHeight="1" x14ac:dyDescent="0.2"/>
    <row r="19" ht="15.05" customHeight="1" x14ac:dyDescent="0.2"/>
    <row r="20" ht="15.05" customHeight="1" x14ac:dyDescent="0.2"/>
    <row r="21" ht="15.05" customHeight="1" x14ac:dyDescent="0.2"/>
    <row r="22" ht="15.05" customHeight="1" x14ac:dyDescent="0.2"/>
    <row r="23" ht="15.05" customHeight="1" x14ac:dyDescent="0.2"/>
    <row r="24" ht="15.05" customHeight="1" x14ac:dyDescent="0.2"/>
    <row r="25" ht="15.05" customHeight="1" x14ac:dyDescent="0.2"/>
    <row r="26" ht="15.05" customHeight="1" x14ac:dyDescent="0.2"/>
    <row r="27" ht="15.05" customHeight="1" x14ac:dyDescent="0.2"/>
    <row r="28" ht="15.05" customHeight="1" x14ac:dyDescent="0.2"/>
    <row r="29" ht="15.05" customHeight="1" x14ac:dyDescent="0.2"/>
    <row r="30" ht="15.05" customHeight="1" x14ac:dyDescent="0.2"/>
    <row r="31" ht="15.05" customHeight="1" x14ac:dyDescent="0.2"/>
    <row r="32" ht="15.05" customHeight="1" x14ac:dyDescent="0.2"/>
    <row r="33" spans="2:13" ht="15.05" customHeight="1" x14ac:dyDescent="0.2"/>
    <row r="34" spans="2:13" ht="15.05" customHeight="1" x14ac:dyDescent="0.2"/>
    <row r="35" spans="2:13" ht="15.05" customHeight="1" x14ac:dyDescent="0.2"/>
    <row r="36" spans="2:13" ht="15.05" customHeight="1" x14ac:dyDescent="0.2"/>
    <row r="37" spans="2:13" ht="15.05" customHeight="1" x14ac:dyDescent="0.2"/>
    <row r="38" spans="2:13" ht="15.05" customHeight="1" x14ac:dyDescent="0.2"/>
    <row r="39" spans="2:13" ht="27.7" customHeight="1" thickBot="1" x14ac:dyDescent="0.25">
      <c r="M39" s="95" t="s">
        <v>7</v>
      </c>
    </row>
    <row r="40" spans="2:13" ht="27.7" customHeight="1" thickBot="1" x14ac:dyDescent="0.25">
      <c r="B40" s="96" t="s">
        <v>8</v>
      </c>
      <c r="C40" s="97"/>
      <c r="D40" s="97"/>
      <c r="E40" s="98"/>
      <c r="F40" s="98"/>
      <c r="G40" s="98"/>
      <c r="H40" s="99" t="s">
        <v>2</v>
      </c>
      <c r="I40" s="100" t="s">
        <v>525</v>
      </c>
      <c r="J40" s="101" t="s">
        <v>526</v>
      </c>
      <c r="K40" s="101" t="s">
        <v>527</v>
      </c>
      <c r="L40" s="101" t="s">
        <v>528</v>
      </c>
      <c r="M40" s="102" t="s">
        <v>529</v>
      </c>
    </row>
    <row r="41" spans="2:13" ht="27.7" customHeight="1" x14ac:dyDescent="0.2">
      <c r="B41" s="1169" t="s">
        <v>30</v>
      </c>
      <c r="C41" s="1170"/>
      <c r="D41" s="103"/>
      <c r="E41" s="1175" t="s">
        <v>31</v>
      </c>
      <c r="F41" s="1175"/>
      <c r="G41" s="1175"/>
      <c r="H41" s="1176"/>
      <c r="I41" s="330">
        <v>1964</v>
      </c>
      <c r="J41" s="331">
        <v>1980</v>
      </c>
      <c r="K41" s="331">
        <v>1866</v>
      </c>
      <c r="L41" s="331">
        <v>1837</v>
      </c>
      <c r="M41" s="332">
        <v>1715</v>
      </c>
    </row>
    <row r="42" spans="2:13" ht="27.7" customHeight="1" x14ac:dyDescent="0.2">
      <c r="B42" s="1171"/>
      <c r="C42" s="1172"/>
      <c r="D42" s="104"/>
      <c r="E42" s="1177" t="s">
        <v>32</v>
      </c>
      <c r="F42" s="1177"/>
      <c r="G42" s="1177"/>
      <c r="H42" s="1178"/>
      <c r="I42" s="333">
        <v>9</v>
      </c>
      <c r="J42" s="334">
        <v>3</v>
      </c>
      <c r="K42" s="334">
        <v>2</v>
      </c>
      <c r="L42" s="334">
        <v>1</v>
      </c>
      <c r="M42" s="335">
        <v>1</v>
      </c>
    </row>
    <row r="43" spans="2:13" ht="27.7" customHeight="1" x14ac:dyDescent="0.2">
      <c r="B43" s="1171"/>
      <c r="C43" s="1172"/>
      <c r="D43" s="104"/>
      <c r="E43" s="1177" t="s">
        <v>33</v>
      </c>
      <c r="F43" s="1177"/>
      <c r="G43" s="1177"/>
      <c r="H43" s="1178"/>
      <c r="I43" s="333">
        <v>195</v>
      </c>
      <c r="J43" s="334">
        <v>181</v>
      </c>
      <c r="K43" s="334">
        <v>177</v>
      </c>
      <c r="L43" s="334">
        <v>166</v>
      </c>
      <c r="M43" s="335">
        <v>177</v>
      </c>
    </row>
    <row r="44" spans="2:13" ht="27.7" customHeight="1" x14ac:dyDescent="0.2">
      <c r="B44" s="1171"/>
      <c r="C44" s="1172"/>
      <c r="D44" s="104"/>
      <c r="E44" s="1177" t="s">
        <v>34</v>
      </c>
      <c r="F44" s="1177"/>
      <c r="G44" s="1177"/>
      <c r="H44" s="1178"/>
      <c r="I44" s="333">
        <v>985</v>
      </c>
      <c r="J44" s="334">
        <v>908</v>
      </c>
      <c r="K44" s="334">
        <v>788</v>
      </c>
      <c r="L44" s="334">
        <v>689</v>
      </c>
      <c r="M44" s="335">
        <v>564</v>
      </c>
    </row>
    <row r="45" spans="2:13" ht="27.7" customHeight="1" x14ac:dyDescent="0.2">
      <c r="B45" s="1171"/>
      <c r="C45" s="1172"/>
      <c r="D45" s="104"/>
      <c r="E45" s="1177" t="s">
        <v>35</v>
      </c>
      <c r="F45" s="1177"/>
      <c r="G45" s="1177"/>
      <c r="H45" s="1178"/>
      <c r="I45" s="333">
        <v>10</v>
      </c>
      <c r="J45" s="334" t="s">
        <v>486</v>
      </c>
      <c r="K45" s="334" t="s">
        <v>486</v>
      </c>
      <c r="L45" s="334" t="s">
        <v>486</v>
      </c>
      <c r="M45" s="335" t="s">
        <v>486</v>
      </c>
    </row>
    <row r="46" spans="2:13" ht="27.7" customHeight="1" x14ac:dyDescent="0.2">
      <c r="B46" s="1171"/>
      <c r="C46" s="1172"/>
      <c r="D46" s="105"/>
      <c r="E46" s="1177" t="s">
        <v>36</v>
      </c>
      <c r="F46" s="1177"/>
      <c r="G46" s="1177"/>
      <c r="H46" s="1178"/>
      <c r="I46" s="333" t="s">
        <v>486</v>
      </c>
      <c r="J46" s="334" t="s">
        <v>486</v>
      </c>
      <c r="K46" s="334" t="s">
        <v>486</v>
      </c>
      <c r="L46" s="334" t="s">
        <v>486</v>
      </c>
      <c r="M46" s="335" t="s">
        <v>486</v>
      </c>
    </row>
    <row r="47" spans="2:13" ht="27.7" customHeight="1" x14ac:dyDescent="0.2">
      <c r="B47" s="1171"/>
      <c r="C47" s="1172"/>
      <c r="D47" s="106"/>
      <c r="E47" s="1179" t="s">
        <v>37</v>
      </c>
      <c r="F47" s="1180"/>
      <c r="G47" s="1180"/>
      <c r="H47" s="1181"/>
      <c r="I47" s="333" t="s">
        <v>486</v>
      </c>
      <c r="J47" s="334" t="s">
        <v>486</v>
      </c>
      <c r="K47" s="334" t="s">
        <v>486</v>
      </c>
      <c r="L47" s="334" t="s">
        <v>486</v>
      </c>
      <c r="M47" s="335" t="s">
        <v>486</v>
      </c>
    </row>
    <row r="48" spans="2:13" ht="27.7" customHeight="1" x14ac:dyDescent="0.2">
      <c r="B48" s="1171"/>
      <c r="C48" s="1172"/>
      <c r="D48" s="104"/>
      <c r="E48" s="1177" t="s">
        <v>38</v>
      </c>
      <c r="F48" s="1177"/>
      <c r="G48" s="1177"/>
      <c r="H48" s="1178"/>
      <c r="I48" s="333" t="s">
        <v>486</v>
      </c>
      <c r="J48" s="334" t="s">
        <v>486</v>
      </c>
      <c r="K48" s="334" t="s">
        <v>486</v>
      </c>
      <c r="L48" s="334" t="s">
        <v>486</v>
      </c>
      <c r="M48" s="335" t="s">
        <v>486</v>
      </c>
    </row>
    <row r="49" spans="2:13" ht="27.7" customHeight="1" x14ac:dyDescent="0.2">
      <c r="B49" s="1173"/>
      <c r="C49" s="1174"/>
      <c r="D49" s="104"/>
      <c r="E49" s="1177" t="s">
        <v>39</v>
      </c>
      <c r="F49" s="1177"/>
      <c r="G49" s="1177"/>
      <c r="H49" s="1178"/>
      <c r="I49" s="333" t="s">
        <v>486</v>
      </c>
      <c r="J49" s="334" t="s">
        <v>486</v>
      </c>
      <c r="K49" s="334" t="s">
        <v>486</v>
      </c>
      <c r="L49" s="334" t="s">
        <v>486</v>
      </c>
      <c r="M49" s="335" t="s">
        <v>486</v>
      </c>
    </row>
    <row r="50" spans="2:13" ht="27.7" customHeight="1" x14ac:dyDescent="0.2">
      <c r="B50" s="1182" t="s">
        <v>40</v>
      </c>
      <c r="C50" s="1183"/>
      <c r="D50" s="107"/>
      <c r="E50" s="1177" t="s">
        <v>41</v>
      </c>
      <c r="F50" s="1177"/>
      <c r="G50" s="1177"/>
      <c r="H50" s="1178"/>
      <c r="I50" s="333">
        <v>608</v>
      </c>
      <c r="J50" s="334">
        <v>764</v>
      </c>
      <c r="K50" s="334">
        <v>818</v>
      </c>
      <c r="L50" s="334">
        <v>929</v>
      </c>
      <c r="M50" s="335">
        <v>1026</v>
      </c>
    </row>
    <row r="51" spans="2:13" ht="27.7" customHeight="1" x14ac:dyDescent="0.2">
      <c r="B51" s="1171"/>
      <c r="C51" s="1172"/>
      <c r="D51" s="104"/>
      <c r="E51" s="1177" t="s">
        <v>42</v>
      </c>
      <c r="F51" s="1177"/>
      <c r="G51" s="1177"/>
      <c r="H51" s="1178"/>
      <c r="I51" s="333">
        <v>94</v>
      </c>
      <c r="J51" s="334">
        <v>90</v>
      </c>
      <c r="K51" s="334">
        <v>86</v>
      </c>
      <c r="L51" s="334">
        <v>82</v>
      </c>
      <c r="M51" s="335">
        <v>78</v>
      </c>
    </row>
    <row r="52" spans="2:13" ht="27.7" customHeight="1" x14ac:dyDescent="0.2">
      <c r="B52" s="1173"/>
      <c r="C52" s="1174"/>
      <c r="D52" s="104"/>
      <c r="E52" s="1177" t="s">
        <v>43</v>
      </c>
      <c r="F52" s="1177"/>
      <c r="G52" s="1177"/>
      <c r="H52" s="1178"/>
      <c r="I52" s="333">
        <v>1394</v>
      </c>
      <c r="J52" s="334">
        <v>1340</v>
      </c>
      <c r="K52" s="334">
        <v>1226</v>
      </c>
      <c r="L52" s="334">
        <v>1120</v>
      </c>
      <c r="M52" s="335">
        <v>1011</v>
      </c>
    </row>
    <row r="53" spans="2:13" ht="27.7" customHeight="1" thickBot="1" x14ac:dyDescent="0.25">
      <c r="B53" s="1184" t="s">
        <v>19</v>
      </c>
      <c r="C53" s="1185"/>
      <c r="D53" s="108"/>
      <c r="E53" s="1186" t="s">
        <v>44</v>
      </c>
      <c r="F53" s="1186"/>
      <c r="G53" s="1186"/>
      <c r="H53" s="1187"/>
      <c r="I53" s="336">
        <v>1066</v>
      </c>
      <c r="J53" s="337">
        <v>877</v>
      </c>
      <c r="K53" s="337">
        <v>703</v>
      </c>
      <c r="L53" s="337">
        <v>561</v>
      </c>
      <c r="M53" s="338">
        <v>341</v>
      </c>
    </row>
    <row r="54" spans="2:13" ht="27.7" customHeight="1" x14ac:dyDescent="0.2">
      <c r="B54" s="109"/>
      <c r="C54" s="110"/>
      <c r="D54" s="110"/>
      <c r="E54" s="111"/>
      <c r="F54" s="111"/>
      <c r="G54" s="111"/>
      <c r="H54" s="111"/>
      <c r="I54" s="112"/>
      <c r="J54" s="112"/>
      <c r="K54" s="112"/>
      <c r="L54" s="112"/>
      <c r="M54" s="112"/>
    </row>
    <row r="55" spans="2:13" ht="13.8" x14ac:dyDescent="0.2"/>
  </sheetData>
  <sheetProtection algorithmName="SHA-512" hashValue="85b+8SXYmlc1ARAHcHk/p68103LbZS7H+LGJWcUx1PxCNE3RGLrCGHJYjgSCVEvF9K+9TbBpNwje22KwYZzeUA==" saltValue="e9PIscwPSPEQgsttg3+0o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A3" sqref="A3"/>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ht="16.45" customHeight="1" x14ac:dyDescent="0.2"/>
    <row r="34" ht="16.45" customHeight="1" x14ac:dyDescent="0.2"/>
    <row r="35" ht="16.45" customHeight="1" x14ac:dyDescent="0.2"/>
    <row r="36" ht="16.45" customHeight="1" x14ac:dyDescent="0.2"/>
    <row r="37" ht="16.45" customHeight="1" x14ac:dyDescent="0.2"/>
    <row r="38" ht="16.45" customHeight="1" x14ac:dyDescent="0.2"/>
    <row r="39" ht="16.45" customHeight="1" x14ac:dyDescent="0.2"/>
    <row r="40" ht="16.45" customHeight="1" x14ac:dyDescent="0.2"/>
    <row r="41" ht="16.45" customHeight="1" x14ac:dyDescent="0.2"/>
    <row r="42" ht="16.45" customHeight="1" x14ac:dyDescent="0.2"/>
    <row r="43" ht="16.45" customHeight="1" x14ac:dyDescent="0.2"/>
    <row r="44" ht="16.45" customHeight="1" x14ac:dyDescent="0.2"/>
    <row r="45" ht="16.45" customHeight="1" x14ac:dyDescent="0.2"/>
    <row r="46" ht="16.45" customHeight="1" x14ac:dyDescent="0.2"/>
    <row r="47" ht="16.45" customHeight="1" x14ac:dyDescent="0.2"/>
    <row r="48" ht="16.45" customHeight="1" x14ac:dyDescent="0.2"/>
    <row r="49" spans="2:8" ht="20.2" customHeight="1" x14ac:dyDescent="0.2"/>
    <row r="50" spans="2:8" ht="16.45" customHeight="1" x14ac:dyDescent="0.2"/>
    <row r="51" spans="2:8" ht="29.3" customHeight="1" x14ac:dyDescent="0.2"/>
    <row r="52" spans="2:8" ht="29.3" customHeight="1" x14ac:dyDescent="0.2"/>
    <row r="53" spans="2:8" ht="52.45" customHeight="1" thickBot="1" x14ac:dyDescent="0.3">
      <c r="B53" s="2"/>
      <c r="C53" s="2"/>
      <c r="D53" s="2"/>
      <c r="E53" s="2"/>
      <c r="F53" s="2"/>
      <c r="G53" s="2"/>
      <c r="H53" s="113" t="s">
        <v>45</v>
      </c>
    </row>
    <row r="54" spans="2:8" ht="29.3" customHeight="1" thickBot="1" x14ac:dyDescent="0.3">
      <c r="B54" s="114" t="s">
        <v>1</v>
      </c>
      <c r="C54" s="115"/>
      <c r="D54" s="115"/>
      <c r="E54" s="116" t="s">
        <v>2</v>
      </c>
      <c r="F54" s="117" t="s">
        <v>527</v>
      </c>
      <c r="G54" s="117" t="s">
        <v>528</v>
      </c>
      <c r="H54" s="118" t="s">
        <v>529</v>
      </c>
    </row>
    <row r="55" spans="2:8" ht="52.45" customHeight="1" x14ac:dyDescent="0.2">
      <c r="B55" s="119"/>
      <c r="C55" s="1196" t="s">
        <v>46</v>
      </c>
      <c r="D55" s="1196"/>
      <c r="E55" s="1197"/>
      <c r="F55" s="339">
        <v>755</v>
      </c>
      <c r="G55" s="339">
        <v>855</v>
      </c>
      <c r="H55" s="340">
        <v>955</v>
      </c>
    </row>
    <row r="56" spans="2:8" ht="52.45" customHeight="1" x14ac:dyDescent="0.2">
      <c r="B56" s="120"/>
      <c r="C56" s="1198" t="s">
        <v>47</v>
      </c>
      <c r="D56" s="1198"/>
      <c r="E56" s="1199"/>
      <c r="F56" s="341">
        <v>5</v>
      </c>
      <c r="G56" s="341">
        <v>11</v>
      </c>
      <c r="H56" s="342">
        <v>11</v>
      </c>
    </row>
    <row r="57" spans="2:8" ht="53.25" customHeight="1" x14ac:dyDescent="0.2">
      <c r="B57" s="120"/>
      <c r="C57" s="1200" t="s">
        <v>48</v>
      </c>
      <c r="D57" s="1200"/>
      <c r="E57" s="1201"/>
      <c r="F57" s="343">
        <v>56</v>
      </c>
      <c r="G57" s="343">
        <v>60</v>
      </c>
      <c r="H57" s="344">
        <v>60</v>
      </c>
    </row>
    <row r="58" spans="2:8" ht="45.7" customHeight="1" x14ac:dyDescent="0.2">
      <c r="B58" s="121"/>
      <c r="C58" s="1188" t="s">
        <v>544</v>
      </c>
      <c r="D58" s="1189"/>
      <c r="E58" s="1190"/>
      <c r="F58" s="345">
        <v>30</v>
      </c>
      <c r="G58" s="345">
        <v>30</v>
      </c>
      <c r="H58" s="346">
        <v>30</v>
      </c>
    </row>
    <row r="59" spans="2:8" ht="45.7" customHeight="1" x14ac:dyDescent="0.2">
      <c r="B59" s="121"/>
      <c r="C59" s="1188" t="s">
        <v>545</v>
      </c>
      <c r="D59" s="1189"/>
      <c r="E59" s="1190"/>
      <c r="F59" s="345">
        <v>13</v>
      </c>
      <c r="G59" s="345">
        <v>18</v>
      </c>
      <c r="H59" s="346">
        <v>18</v>
      </c>
    </row>
    <row r="60" spans="2:8" ht="45.7" customHeight="1" x14ac:dyDescent="0.2">
      <c r="B60" s="121"/>
      <c r="C60" s="1188" t="s">
        <v>546</v>
      </c>
      <c r="D60" s="1189"/>
      <c r="E60" s="1190"/>
      <c r="F60" s="345">
        <v>6</v>
      </c>
      <c r="G60" s="345">
        <v>6</v>
      </c>
      <c r="H60" s="346">
        <v>6</v>
      </c>
    </row>
    <row r="61" spans="2:8" ht="45.7" customHeight="1" x14ac:dyDescent="0.2">
      <c r="B61" s="121"/>
      <c r="C61" s="1188" t="s">
        <v>547</v>
      </c>
      <c r="D61" s="1189"/>
      <c r="E61" s="1190"/>
      <c r="F61" s="345">
        <v>4</v>
      </c>
      <c r="G61" s="345">
        <v>3</v>
      </c>
      <c r="H61" s="346">
        <v>2</v>
      </c>
    </row>
    <row r="62" spans="2:8" ht="45.7" customHeight="1" thickBot="1" x14ac:dyDescent="0.25">
      <c r="B62" s="122"/>
      <c r="C62" s="1191" t="s">
        <v>548</v>
      </c>
      <c r="D62" s="1192"/>
      <c r="E62" s="1193"/>
      <c r="F62" s="347">
        <v>2</v>
      </c>
      <c r="G62" s="347">
        <v>2</v>
      </c>
      <c r="H62" s="348">
        <v>2</v>
      </c>
    </row>
    <row r="63" spans="2:8" ht="52.45" customHeight="1" thickBot="1" x14ac:dyDescent="0.25">
      <c r="B63" s="123"/>
      <c r="C63" s="1194" t="s">
        <v>49</v>
      </c>
      <c r="D63" s="1194"/>
      <c r="E63" s="1195"/>
      <c r="F63" s="349">
        <v>817</v>
      </c>
      <c r="G63" s="349">
        <v>926</v>
      </c>
      <c r="H63" s="350">
        <v>1025</v>
      </c>
    </row>
    <row r="64" spans="2:8" ht="13.8" x14ac:dyDescent="0.2"/>
  </sheetData>
  <sheetProtection algorithmName="SHA-512" hashValue="ecsN9/qR0Y9f++eLorY64/ra70YFkTzS3EIE+lPkHw4nOURwL/EhdqePnNGZWyzb3Grte7VksoUfrcl11uruRA==" saltValue="EBD0oWPg/M30a1YEWnPeT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0EEBF-E18E-4DE9-96B0-F1D4C38AFE42}">
  <sheetPr>
    <pageSetUpPr fitToPage="1"/>
  </sheetPr>
  <dimension ref="A1:DE85"/>
  <sheetViews>
    <sheetView showGridLines="0" topLeftCell="BE49" zoomScaleNormal="100"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8"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8"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8"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8"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8"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8"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8"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8"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8"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8"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8"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8"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8"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8"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8"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8" x14ac:dyDescent="0.2">
      <c r="DD19" s="243"/>
      <c r="DE19" s="243"/>
    </row>
    <row r="20" spans="1:109" ht="13.8"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8" x14ac:dyDescent="0.2">
      <c r="B23" s="247"/>
    </row>
    <row r="24" spans="1:109" ht="13.8" x14ac:dyDescent="0.2">
      <c r="B24" s="247"/>
    </row>
    <row r="25" spans="1:109" ht="13.8" x14ac:dyDescent="0.2">
      <c r="B25" s="247"/>
    </row>
    <row r="26" spans="1:109" ht="13.8" x14ac:dyDescent="0.2">
      <c r="B26" s="247"/>
    </row>
    <row r="27" spans="1:109" ht="13.8" x14ac:dyDescent="0.2">
      <c r="B27" s="247"/>
    </row>
    <row r="28" spans="1:109" ht="13.8" x14ac:dyDescent="0.2">
      <c r="B28" s="247"/>
    </row>
    <row r="29" spans="1:109" ht="13.8" x14ac:dyDescent="0.2">
      <c r="B29" s="247"/>
    </row>
    <row r="30" spans="1:109" ht="13.8" x14ac:dyDescent="0.2">
      <c r="B30" s="247"/>
    </row>
    <row r="31" spans="1:109" ht="13.8" x14ac:dyDescent="0.2">
      <c r="B31" s="247"/>
    </row>
    <row r="32" spans="1:109" ht="13.8" x14ac:dyDescent="0.2">
      <c r="B32" s="247"/>
    </row>
    <row r="33" spans="2:109" ht="13.8" x14ac:dyDescent="0.2">
      <c r="B33" s="247"/>
    </row>
    <row r="34" spans="2:109" ht="13.8" x14ac:dyDescent="0.2">
      <c r="B34" s="247"/>
    </row>
    <row r="35" spans="2:109" ht="13.8" x14ac:dyDescent="0.2">
      <c r="B35" s="247"/>
    </row>
    <row r="36" spans="2:109" ht="13.8" x14ac:dyDescent="0.2">
      <c r="B36" s="247"/>
    </row>
    <row r="37" spans="2:109" ht="13.8" x14ac:dyDescent="0.2">
      <c r="B37" s="247"/>
    </row>
    <row r="38" spans="2:109" ht="13.8" x14ac:dyDescent="0.2">
      <c r="B38" s="247"/>
    </row>
    <row r="39" spans="2:109" ht="13.8"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8" x14ac:dyDescent="0.2">
      <c r="B40" s="1207"/>
      <c r="DD40" s="1207"/>
      <c r="DE40" s="243"/>
    </row>
    <row r="41" spans="2:109" ht="16.3"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8" x14ac:dyDescent="0.2">
      <c r="B42" s="247"/>
      <c r="G42" s="1208"/>
      <c r="I42" s="1209"/>
      <c r="J42" s="1209"/>
      <c r="K42" s="1209"/>
      <c r="AM42" s="1208"/>
      <c r="AN42" s="1208" t="s">
        <v>561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8"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8"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8"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8"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8"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8" x14ac:dyDescent="0.2">
      <c r="B49" s="247"/>
      <c r="AN49" s="243" t="s">
        <v>563</v>
      </c>
    </row>
    <row r="50" spans="1:109" ht="13.8"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564</v>
      </c>
      <c r="AO51" s="1230"/>
      <c r="AP51" s="1230"/>
      <c r="AQ51" s="1230"/>
      <c r="AR51" s="1230"/>
      <c r="AS51" s="1230"/>
      <c r="AT51" s="1230"/>
      <c r="AU51" s="1230"/>
      <c r="AV51" s="1230"/>
      <c r="AW51" s="1230"/>
      <c r="AX51" s="1230"/>
      <c r="AY51" s="1230"/>
      <c r="AZ51" s="1230"/>
      <c r="BA51" s="1230"/>
      <c r="BB51" s="1230" t="s">
        <v>565</v>
      </c>
      <c r="BC51" s="1230"/>
      <c r="BD51" s="1230"/>
      <c r="BE51" s="1230"/>
      <c r="BF51" s="1230"/>
      <c r="BG51" s="1230"/>
      <c r="BH51" s="1230"/>
      <c r="BI51" s="1230"/>
      <c r="BJ51" s="1230"/>
      <c r="BK51" s="1230"/>
      <c r="BL51" s="1230"/>
      <c r="BM51" s="1230"/>
      <c r="BN51" s="1230"/>
      <c r="BO51" s="1230"/>
      <c r="BP51" s="1231">
        <v>104.8</v>
      </c>
      <c r="BQ51" s="1231"/>
      <c r="BR51" s="1231"/>
      <c r="BS51" s="1231"/>
      <c r="BT51" s="1231"/>
      <c r="BU51" s="1231"/>
      <c r="BV51" s="1231"/>
      <c r="BW51" s="1231"/>
      <c r="BX51" s="1232"/>
      <c r="BY51" s="1231"/>
      <c r="BZ51" s="1231"/>
      <c r="CA51" s="1231"/>
      <c r="CB51" s="1231"/>
      <c r="CC51" s="1231"/>
      <c r="CD51" s="1231"/>
      <c r="CE51" s="1231"/>
      <c r="CF51" s="1231">
        <v>61.1</v>
      </c>
      <c r="CG51" s="1231"/>
      <c r="CH51" s="1231"/>
      <c r="CI51" s="1231"/>
      <c r="CJ51" s="1231"/>
      <c r="CK51" s="1231"/>
      <c r="CL51" s="1231"/>
      <c r="CM51" s="1231"/>
      <c r="CN51" s="1231">
        <v>44.6</v>
      </c>
      <c r="CO51" s="1231"/>
      <c r="CP51" s="1231"/>
      <c r="CQ51" s="1231"/>
      <c r="CR51" s="1231"/>
      <c r="CS51" s="1231"/>
      <c r="CT51" s="1231"/>
      <c r="CU51" s="1231"/>
      <c r="CV51" s="1231">
        <v>25.8</v>
      </c>
      <c r="CW51" s="1231"/>
      <c r="CX51" s="1231"/>
      <c r="CY51" s="1231"/>
      <c r="CZ51" s="1231"/>
      <c r="DA51" s="1231"/>
      <c r="DB51" s="1231"/>
      <c r="DC51" s="1231"/>
    </row>
    <row r="52" spans="1:109" ht="13.8"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8"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566</v>
      </c>
      <c r="BC53" s="1230"/>
      <c r="BD53" s="1230"/>
      <c r="BE53" s="1230"/>
      <c r="BF53" s="1230"/>
      <c r="BG53" s="1230"/>
      <c r="BH53" s="1230"/>
      <c r="BI53" s="1230"/>
      <c r="BJ53" s="1230"/>
      <c r="BK53" s="1230"/>
      <c r="BL53" s="1230"/>
      <c r="BM53" s="1230"/>
      <c r="BN53" s="1230"/>
      <c r="BO53" s="1230"/>
      <c r="BP53" s="1231">
        <v>61.9</v>
      </c>
      <c r="BQ53" s="1231"/>
      <c r="BR53" s="1231"/>
      <c r="BS53" s="1231"/>
      <c r="BT53" s="1231"/>
      <c r="BU53" s="1231"/>
      <c r="BV53" s="1231"/>
      <c r="BW53" s="1231"/>
      <c r="BX53" s="1232"/>
      <c r="BY53" s="1231"/>
      <c r="BZ53" s="1231"/>
      <c r="CA53" s="1231"/>
      <c r="CB53" s="1231"/>
      <c r="CC53" s="1231"/>
      <c r="CD53" s="1231"/>
      <c r="CE53" s="1231"/>
      <c r="CF53" s="1231">
        <v>61.3</v>
      </c>
      <c r="CG53" s="1231"/>
      <c r="CH53" s="1231"/>
      <c r="CI53" s="1231"/>
      <c r="CJ53" s="1231"/>
      <c r="CK53" s="1231"/>
      <c r="CL53" s="1231"/>
      <c r="CM53" s="1231"/>
      <c r="CN53" s="1231">
        <v>62.1</v>
      </c>
      <c r="CO53" s="1231"/>
      <c r="CP53" s="1231"/>
      <c r="CQ53" s="1231"/>
      <c r="CR53" s="1231"/>
      <c r="CS53" s="1231"/>
      <c r="CT53" s="1231"/>
      <c r="CU53" s="1231"/>
      <c r="CV53" s="1231">
        <v>66.099999999999994</v>
      </c>
      <c r="CW53" s="1231"/>
      <c r="CX53" s="1231"/>
      <c r="CY53" s="1231"/>
      <c r="CZ53" s="1231"/>
      <c r="DA53" s="1231"/>
      <c r="DB53" s="1231"/>
      <c r="DC53" s="1231"/>
    </row>
    <row r="54" spans="1:109" ht="13.8"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8" x14ac:dyDescent="0.2">
      <c r="A55" s="1209"/>
      <c r="B55" s="247"/>
      <c r="G55" s="1220"/>
      <c r="H55" s="1220"/>
      <c r="I55" s="1220"/>
      <c r="J55" s="1220"/>
      <c r="K55" s="1229"/>
      <c r="L55" s="1229"/>
      <c r="M55" s="1229"/>
      <c r="N55" s="1229"/>
      <c r="AN55" s="1226" t="s">
        <v>567</v>
      </c>
      <c r="AO55" s="1226"/>
      <c r="AP55" s="1226"/>
      <c r="AQ55" s="1226"/>
      <c r="AR55" s="1226"/>
      <c r="AS55" s="1226"/>
      <c r="AT55" s="1226"/>
      <c r="AU55" s="1226"/>
      <c r="AV55" s="1226"/>
      <c r="AW55" s="1226"/>
      <c r="AX55" s="1226"/>
      <c r="AY55" s="1226"/>
      <c r="AZ55" s="1226"/>
      <c r="BA55" s="1226"/>
      <c r="BB55" s="1230" t="s">
        <v>565</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2"/>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8"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8" x14ac:dyDescent="0.2">
      <c r="B57" s="1233"/>
      <c r="G57" s="1220"/>
      <c r="H57" s="1220"/>
      <c r="I57" s="1234"/>
      <c r="J57" s="1234"/>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566</v>
      </c>
      <c r="BC57" s="1230"/>
      <c r="BD57" s="1230"/>
      <c r="BE57" s="1230"/>
      <c r="BF57" s="1230"/>
      <c r="BG57" s="1230"/>
      <c r="BH57" s="1230"/>
      <c r="BI57" s="1230"/>
      <c r="BJ57" s="1230"/>
      <c r="BK57" s="1230"/>
      <c r="BL57" s="1230"/>
      <c r="BM57" s="1230"/>
      <c r="BN57" s="1230"/>
      <c r="BO57" s="1230"/>
      <c r="BP57" s="1231">
        <v>61.5</v>
      </c>
      <c r="BQ57" s="1231"/>
      <c r="BR57" s="1231"/>
      <c r="BS57" s="1231"/>
      <c r="BT57" s="1231"/>
      <c r="BU57" s="1231"/>
      <c r="BV57" s="1231"/>
      <c r="BW57" s="1231"/>
      <c r="BX57" s="1232"/>
      <c r="BY57" s="1231"/>
      <c r="BZ57" s="1231"/>
      <c r="CA57" s="1231"/>
      <c r="CB57" s="1231"/>
      <c r="CC57" s="1231"/>
      <c r="CD57" s="1231"/>
      <c r="CE57" s="1231"/>
      <c r="CF57" s="1231">
        <v>62.2</v>
      </c>
      <c r="CG57" s="1231"/>
      <c r="CH57" s="1231"/>
      <c r="CI57" s="1231"/>
      <c r="CJ57" s="1231"/>
      <c r="CK57" s="1231"/>
      <c r="CL57" s="1231"/>
      <c r="CM57" s="1231"/>
      <c r="CN57" s="1231">
        <v>62.6</v>
      </c>
      <c r="CO57" s="1231"/>
      <c r="CP57" s="1231"/>
      <c r="CQ57" s="1231"/>
      <c r="CR57" s="1231"/>
      <c r="CS57" s="1231"/>
      <c r="CT57" s="1231"/>
      <c r="CU57" s="1231"/>
      <c r="CV57" s="1231">
        <v>62.9</v>
      </c>
      <c r="CW57" s="1231"/>
      <c r="CX57" s="1231"/>
      <c r="CY57" s="1231"/>
      <c r="CZ57" s="1231"/>
      <c r="DA57" s="1231"/>
      <c r="DB57" s="1231"/>
      <c r="DC57" s="1231"/>
      <c r="DD57" s="1235"/>
      <c r="DE57" s="1233"/>
    </row>
    <row r="58" spans="1:109" s="1209" customFormat="1" ht="13.8" x14ac:dyDescent="0.2">
      <c r="A58" s="243"/>
      <c r="B58" s="1233"/>
      <c r="G58" s="1220"/>
      <c r="H58" s="1220"/>
      <c r="I58" s="1234"/>
      <c r="J58" s="1234"/>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5"/>
      <c r="DE58" s="1233"/>
    </row>
    <row r="59" spans="1:109" s="1209" customFormat="1" ht="13.8"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09" customFormat="1" ht="13.8"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09" customFormat="1" ht="13.8"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8"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3" x14ac:dyDescent="0.2">
      <c r="B63" s="300" t="s">
        <v>568</v>
      </c>
    </row>
    <row r="64" spans="1:109" ht="13.8" x14ac:dyDescent="0.2">
      <c r="B64" s="247"/>
      <c r="G64" s="1208"/>
      <c r="I64" s="1241"/>
      <c r="J64" s="1241"/>
      <c r="K64" s="1241"/>
      <c r="L64" s="1241"/>
      <c r="M64" s="1241"/>
      <c r="N64" s="1242"/>
      <c r="AM64" s="1208"/>
      <c r="AN64" s="1208" t="s">
        <v>561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8" x14ac:dyDescent="0.2">
      <c r="B65" s="247"/>
      <c r="AN65" s="1210" t="s">
        <v>569</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8"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8"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8"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8"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8" x14ac:dyDescent="0.2">
      <c r="B70" s="247"/>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ht="13.8" x14ac:dyDescent="0.2">
      <c r="B71" s="247"/>
      <c r="G71" s="1246"/>
      <c r="I71" s="1247"/>
      <c r="J71" s="1244"/>
      <c r="K71" s="1244"/>
      <c r="L71" s="1245"/>
      <c r="M71" s="1244"/>
      <c r="N71" s="1245"/>
      <c r="AM71" s="1246"/>
      <c r="AN71" s="243" t="s">
        <v>563</v>
      </c>
    </row>
    <row r="72" spans="2:107" ht="13.8"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8" x14ac:dyDescent="0.2">
      <c r="B73" s="247"/>
      <c r="G73" s="1227"/>
      <c r="H73" s="1227"/>
      <c r="I73" s="1227"/>
      <c r="J73" s="1227"/>
      <c r="K73" s="1248"/>
      <c r="L73" s="1248"/>
      <c r="M73" s="1248"/>
      <c r="N73" s="1248"/>
      <c r="AM73" s="1219"/>
      <c r="AN73" s="1230" t="s">
        <v>564</v>
      </c>
      <c r="AO73" s="1230"/>
      <c r="AP73" s="1230"/>
      <c r="AQ73" s="1230"/>
      <c r="AR73" s="1230"/>
      <c r="AS73" s="1230"/>
      <c r="AT73" s="1230"/>
      <c r="AU73" s="1230"/>
      <c r="AV73" s="1230"/>
      <c r="AW73" s="1230"/>
      <c r="AX73" s="1230"/>
      <c r="AY73" s="1230"/>
      <c r="AZ73" s="1230"/>
      <c r="BA73" s="1230"/>
      <c r="BB73" s="1230" t="s">
        <v>565</v>
      </c>
      <c r="BC73" s="1230"/>
      <c r="BD73" s="1230"/>
      <c r="BE73" s="1230"/>
      <c r="BF73" s="1230"/>
      <c r="BG73" s="1230"/>
      <c r="BH73" s="1230"/>
      <c r="BI73" s="1230"/>
      <c r="BJ73" s="1230"/>
      <c r="BK73" s="1230"/>
      <c r="BL73" s="1230"/>
      <c r="BM73" s="1230"/>
      <c r="BN73" s="1230"/>
      <c r="BO73" s="1230"/>
      <c r="BP73" s="1231">
        <v>104.8</v>
      </c>
      <c r="BQ73" s="1231"/>
      <c r="BR73" s="1231"/>
      <c r="BS73" s="1231"/>
      <c r="BT73" s="1231"/>
      <c r="BU73" s="1231"/>
      <c r="BV73" s="1231"/>
      <c r="BW73" s="1231"/>
      <c r="BX73" s="1231">
        <v>74</v>
      </c>
      <c r="BY73" s="1231"/>
      <c r="BZ73" s="1231"/>
      <c r="CA73" s="1231"/>
      <c r="CB73" s="1231"/>
      <c r="CC73" s="1231"/>
      <c r="CD73" s="1231"/>
      <c r="CE73" s="1231"/>
      <c r="CF73" s="1231">
        <v>61.1</v>
      </c>
      <c r="CG73" s="1231"/>
      <c r="CH73" s="1231"/>
      <c r="CI73" s="1231"/>
      <c r="CJ73" s="1231"/>
      <c r="CK73" s="1231"/>
      <c r="CL73" s="1231"/>
      <c r="CM73" s="1231"/>
      <c r="CN73" s="1231">
        <v>44.6</v>
      </c>
      <c r="CO73" s="1231"/>
      <c r="CP73" s="1231"/>
      <c r="CQ73" s="1231"/>
      <c r="CR73" s="1231"/>
      <c r="CS73" s="1231"/>
      <c r="CT73" s="1231"/>
      <c r="CU73" s="1231"/>
      <c r="CV73" s="1231">
        <v>25.8</v>
      </c>
      <c r="CW73" s="1231"/>
      <c r="CX73" s="1231"/>
      <c r="CY73" s="1231"/>
      <c r="CZ73" s="1231"/>
      <c r="DA73" s="1231"/>
      <c r="DB73" s="1231"/>
      <c r="DC73" s="1231"/>
    </row>
    <row r="74" spans="2:107" ht="13.8" x14ac:dyDescent="0.2">
      <c r="B74" s="247"/>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8"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570</v>
      </c>
      <c r="BC75" s="1230"/>
      <c r="BD75" s="1230"/>
      <c r="BE75" s="1230"/>
      <c r="BF75" s="1230"/>
      <c r="BG75" s="1230"/>
      <c r="BH75" s="1230"/>
      <c r="BI75" s="1230"/>
      <c r="BJ75" s="1230"/>
      <c r="BK75" s="1230"/>
      <c r="BL75" s="1230"/>
      <c r="BM75" s="1230"/>
      <c r="BN75" s="1230"/>
      <c r="BO75" s="1230"/>
      <c r="BP75" s="1231">
        <v>11.1</v>
      </c>
      <c r="BQ75" s="1231"/>
      <c r="BR75" s="1231"/>
      <c r="BS75" s="1231"/>
      <c r="BT75" s="1231"/>
      <c r="BU75" s="1231"/>
      <c r="BV75" s="1231"/>
      <c r="BW75" s="1231"/>
      <c r="BX75" s="1231">
        <v>10.3</v>
      </c>
      <c r="BY75" s="1231"/>
      <c r="BZ75" s="1231"/>
      <c r="CA75" s="1231"/>
      <c r="CB75" s="1231"/>
      <c r="CC75" s="1231"/>
      <c r="CD75" s="1231"/>
      <c r="CE75" s="1231"/>
      <c r="CF75" s="1231">
        <v>9.6</v>
      </c>
      <c r="CG75" s="1231"/>
      <c r="CH75" s="1231"/>
      <c r="CI75" s="1231"/>
      <c r="CJ75" s="1231"/>
      <c r="CK75" s="1231"/>
      <c r="CL75" s="1231"/>
      <c r="CM75" s="1231"/>
      <c r="CN75" s="1231">
        <v>8.8000000000000007</v>
      </c>
      <c r="CO75" s="1231"/>
      <c r="CP75" s="1231"/>
      <c r="CQ75" s="1231"/>
      <c r="CR75" s="1231"/>
      <c r="CS75" s="1231"/>
      <c r="CT75" s="1231"/>
      <c r="CU75" s="1231"/>
      <c r="CV75" s="1231">
        <v>8.3000000000000007</v>
      </c>
      <c r="CW75" s="1231"/>
      <c r="CX75" s="1231"/>
      <c r="CY75" s="1231"/>
      <c r="CZ75" s="1231"/>
      <c r="DA75" s="1231"/>
      <c r="DB75" s="1231"/>
      <c r="DC75" s="1231"/>
    </row>
    <row r="76" spans="2:107" ht="13.8"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8" x14ac:dyDescent="0.2">
      <c r="B77" s="247"/>
      <c r="G77" s="1220"/>
      <c r="H77" s="1220"/>
      <c r="I77" s="1220"/>
      <c r="J77" s="1220"/>
      <c r="K77" s="1248"/>
      <c r="L77" s="1248"/>
      <c r="M77" s="1248"/>
      <c r="N77" s="1248"/>
      <c r="AN77" s="1226" t="s">
        <v>567</v>
      </c>
      <c r="AO77" s="1226"/>
      <c r="AP77" s="1226"/>
      <c r="AQ77" s="1226"/>
      <c r="AR77" s="1226"/>
      <c r="AS77" s="1226"/>
      <c r="AT77" s="1226"/>
      <c r="AU77" s="1226"/>
      <c r="AV77" s="1226"/>
      <c r="AW77" s="1226"/>
      <c r="AX77" s="1226"/>
      <c r="AY77" s="1226"/>
      <c r="AZ77" s="1226"/>
      <c r="BA77" s="1226"/>
      <c r="BB77" s="1230" t="s">
        <v>565</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8" x14ac:dyDescent="0.2">
      <c r="B78" s="247"/>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8" x14ac:dyDescent="0.2">
      <c r="B79" s="247"/>
      <c r="G79" s="1220"/>
      <c r="H79" s="1220"/>
      <c r="I79" s="1234"/>
      <c r="J79" s="1234"/>
      <c r="K79" s="1249"/>
      <c r="L79" s="1249"/>
      <c r="M79" s="1249"/>
      <c r="N79" s="1249"/>
      <c r="AN79" s="1226"/>
      <c r="AO79" s="1226"/>
      <c r="AP79" s="1226"/>
      <c r="AQ79" s="1226"/>
      <c r="AR79" s="1226"/>
      <c r="AS79" s="1226"/>
      <c r="AT79" s="1226"/>
      <c r="AU79" s="1226"/>
      <c r="AV79" s="1226"/>
      <c r="AW79" s="1226"/>
      <c r="AX79" s="1226"/>
      <c r="AY79" s="1226"/>
      <c r="AZ79" s="1226"/>
      <c r="BA79" s="1226"/>
      <c r="BB79" s="1230" t="s">
        <v>570</v>
      </c>
      <c r="BC79" s="1230"/>
      <c r="BD79" s="1230"/>
      <c r="BE79" s="1230"/>
      <c r="BF79" s="1230"/>
      <c r="BG79" s="1230"/>
      <c r="BH79" s="1230"/>
      <c r="BI79" s="1230"/>
      <c r="BJ79" s="1230"/>
      <c r="BK79" s="1230"/>
      <c r="BL79" s="1230"/>
      <c r="BM79" s="1230"/>
      <c r="BN79" s="1230"/>
      <c r="BO79" s="1230"/>
      <c r="BP79" s="1231">
        <v>8</v>
      </c>
      <c r="BQ79" s="1231"/>
      <c r="BR79" s="1231"/>
      <c r="BS79" s="1231"/>
      <c r="BT79" s="1231"/>
      <c r="BU79" s="1231"/>
      <c r="BV79" s="1231"/>
      <c r="BW79" s="1231"/>
      <c r="BX79" s="1231">
        <v>6.6</v>
      </c>
      <c r="BY79" s="1231"/>
      <c r="BZ79" s="1231"/>
      <c r="CA79" s="1231"/>
      <c r="CB79" s="1231"/>
      <c r="CC79" s="1231"/>
      <c r="CD79" s="1231"/>
      <c r="CE79" s="1231"/>
      <c r="CF79" s="1231">
        <v>6.8</v>
      </c>
      <c r="CG79" s="1231"/>
      <c r="CH79" s="1231"/>
      <c r="CI79" s="1231"/>
      <c r="CJ79" s="1231"/>
      <c r="CK79" s="1231"/>
      <c r="CL79" s="1231"/>
      <c r="CM79" s="1231"/>
      <c r="CN79" s="1231">
        <v>7.2</v>
      </c>
      <c r="CO79" s="1231"/>
      <c r="CP79" s="1231"/>
      <c r="CQ79" s="1231"/>
      <c r="CR79" s="1231"/>
      <c r="CS79" s="1231"/>
      <c r="CT79" s="1231"/>
      <c r="CU79" s="1231"/>
      <c r="CV79" s="1231">
        <v>7.3</v>
      </c>
      <c r="CW79" s="1231"/>
      <c r="CX79" s="1231"/>
      <c r="CY79" s="1231"/>
      <c r="CZ79" s="1231"/>
      <c r="DA79" s="1231"/>
      <c r="DB79" s="1231"/>
      <c r="DC79" s="1231"/>
    </row>
    <row r="80" spans="2:107" ht="13.8" x14ac:dyDescent="0.2">
      <c r="B80" s="247"/>
      <c r="G80" s="1220"/>
      <c r="H80" s="1220"/>
      <c r="I80" s="1234"/>
      <c r="J80" s="1234"/>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8" x14ac:dyDescent="0.2">
      <c r="B81" s="247"/>
    </row>
    <row r="82" spans="2:109" ht="16.3"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8"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8" x14ac:dyDescent="0.2">
      <c r="DD84" s="243"/>
      <c r="DE84" s="243"/>
    </row>
    <row r="85" spans="2:109" ht="13.8" x14ac:dyDescent="0.2">
      <c r="DD85" s="243"/>
      <c r="DE85" s="243"/>
    </row>
  </sheetData>
  <sheetProtection algorithmName="SHA-512" hashValue="ufrVtsr13sT0SME1lMC+t2ANGSOngw8oSE9u3MxAR8gjl+5e3CrWuBvI3qs/KEXRme1DNLgU6IKqow4cD+exiA==" saltValue="gvYrMc4u2Hw5geGWltDYr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79E6E-EE25-4823-B2A7-DBD8C4E0C382}">
  <sheetPr>
    <pageSetUpPr fitToPage="1"/>
  </sheetPr>
  <dimension ref="A1:DR125"/>
  <sheetViews>
    <sheetView showGridLines="0" topLeftCell="BQ89" zoomScaleNormal="100" zoomScaleSheetLayoutView="70"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8" x14ac:dyDescent="0.2">
      <c r="S2" s="241"/>
      <c r="AH2" s="241"/>
    </row>
    <row r="3" spans="1: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8" x14ac:dyDescent="0.2"/>
    <row r="5" spans="1:34" ht="13.8" x14ac:dyDescent="0.2"/>
    <row r="6" spans="1:34" ht="13.8" x14ac:dyDescent="0.2"/>
    <row r="7" spans="1:34" ht="13.8" x14ac:dyDescent="0.2"/>
    <row r="8" spans="1:34" ht="13.8" x14ac:dyDescent="0.2"/>
    <row r="9" spans="1:34" ht="13.8" x14ac:dyDescent="0.2">
      <c r="AH9" s="241"/>
    </row>
    <row r="10" spans="1:34" ht="13.8" x14ac:dyDescent="0.2"/>
    <row r="11" spans="1:34" ht="13.8" x14ac:dyDescent="0.2"/>
    <row r="12" spans="1:34" ht="13.8" x14ac:dyDescent="0.2"/>
    <row r="13" spans="1:34" ht="13.8" x14ac:dyDescent="0.2"/>
    <row r="14" spans="1:34" ht="13.8" x14ac:dyDescent="0.2"/>
    <row r="15" spans="1:34" ht="13.8" x14ac:dyDescent="0.2"/>
    <row r="16" spans="1: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qtUllq1d2mGOvfZkotoqMVFsmAdc3j9lHWT6cy8CuYlIO6/MEYKKct6vHmSV3CYTsPKbVPJCnJrdESX/i7A4ag==" saltValue="cPKXdR3J3XSCAE+49NUWt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303CB-5C28-487D-9B86-E73E78CF1D8E}">
  <sheetPr>
    <pageSetUpPr fitToPage="1"/>
  </sheetPr>
  <dimension ref="A1:DR125"/>
  <sheetViews>
    <sheetView showGridLines="0" topLeftCell="A89" zoomScaleNormal="100" zoomScaleSheetLayoutView="55"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8" x14ac:dyDescent="0.2">
      <c r="S2" s="241"/>
      <c r="AH2" s="241"/>
    </row>
    <row r="3" spans="2: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8" x14ac:dyDescent="0.2"/>
    <row r="5" spans="2:34" ht="13.8" x14ac:dyDescent="0.2"/>
    <row r="6" spans="2:34" ht="13.8" x14ac:dyDescent="0.2"/>
    <row r="7" spans="2:34" ht="13.8" x14ac:dyDescent="0.2"/>
    <row r="8" spans="2:34" ht="13.8" x14ac:dyDescent="0.2"/>
    <row r="9" spans="2:34" ht="13.8" x14ac:dyDescent="0.2">
      <c r="AH9" s="241"/>
    </row>
    <row r="10" spans="2:34" ht="13.8" x14ac:dyDescent="0.2"/>
    <row r="11" spans="2:34" ht="13.8" x14ac:dyDescent="0.2"/>
    <row r="12" spans="2:34" ht="13.8" x14ac:dyDescent="0.2"/>
    <row r="13" spans="2:34" ht="13.8" x14ac:dyDescent="0.2"/>
    <row r="14" spans="2:34" ht="13.8" x14ac:dyDescent="0.2"/>
    <row r="15" spans="2:34" ht="13.8" x14ac:dyDescent="0.2"/>
    <row r="16" spans="2: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c r="AG59" s="241"/>
      <c r="AH59" s="241"/>
    </row>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olkNmeAqTBg0nJO2C03ZUBfKGmI/9eyfnZovWOB0rQ0512u0RLz6hA4LWlNQ5Q51b8TXF8a/A8rYh7RRH+YVuw==" saltValue="N1BvPG5v12Rd+hFgIEkRgA=="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8"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73034</v>
      </c>
      <c r="E3" s="142"/>
      <c r="F3" s="143">
        <v>332350</v>
      </c>
      <c r="G3" s="144"/>
      <c r="H3" s="145"/>
    </row>
    <row r="4" spans="1:8" x14ac:dyDescent="0.2">
      <c r="A4" s="146"/>
      <c r="B4" s="147"/>
      <c r="C4" s="148"/>
      <c r="D4" s="149">
        <v>45182</v>
      </c>
      <c r="E4" s="150"/>
      <c r="F4" s="151">
        <v>200453</v>
      </c>
      <c r="G4" s="152"/>
      <c r="H4" s="153"/>
    </row>
    <row r="5" spans="1:8" x14ac:dyDescent="0.2">
      <c r="A5" s="134" t="s">
        <v>519</v>
      </c>
      <c r="B5" s="139"/>
      <c r="C5" s="140"/>
      <c r="D5" s="141">
        <v>61806</v>
      </c>
      <c r="E5" s="142"/>
      <c r="F5" s="143">
        <v>362690</v>
      </c>
      <c r="G5" s="144"/>
      <c r="H5" s="145"/>
    </row>
    <row r="6" spans="1:8" x14ac:dyDescent="0.2">
      <c r="A6" s="146"/>
      <c r="B6" s="147"/>
      <c r="C6" s="148"/>
      <c r="D6" s="149">
        <v>46216</v>
      </c>
      <c r="E6" s="150"/>
      <c r="F6" s="151">
        <v>172580</v>
      </c>
      <c r="G6" s="152"/>
      <c r="H6" s="153"/>
    </row>
    <row r="7" spans="1:8" x14ac:dyDescent="0.2">
      <c r="A7" s="134" t="s">
        <v>520</v>
      </c>
      <c r="B7" s="139"/>
      <c r="C7" s="140"/>
      <c r="D7" s="141">
        <v>37240</v>
      </c>
      <c r="E7" s="142"/>
      <c r="F7" s="143">
        <v>296093</v>
      </c>
      <c r="G7" s="144"/>
      <c r="H7" s="145"/>
    </row>
    <row r="8" spans="1:8" x14ac:dyDescent="0.2">
      <c r="A8" s="146"/>
      <c r="B8" s="147"/>
      <c r="C8" s="148"/>
      <c r="D8" s="149">
        <v>22585</v>
      </c>
      <c r="E8" s="150"/>
      <c r="F8" s="151">
        <v>140545</v>
      </c>
      <c r="G8" s="152"/>
      <c r="H8" s="153"/>
    </row>
    <row r="9" spans="1:8" x14ac:dyDescent="0.2">
      <c r="A9" s="134" t="s">
        <v>521</v>
      </c>
      <c r="B9" s="139"/>
      <c r="C9" s="140"/>
      <c r="D9" s="141">
        <v>80996</v>
      </c>
      <c r="E9" s="142"/>
      <c r="F9" s="143">
        <v>308655</v>
      </c>
      <c r="G9" s="144"/>
      <c r="H9" s="145"/>
    </row>
    <row r="10" spans="1:8" x14ac:dyDescent="0.2">
      <c r="A10" s="146"/>
      <c r="B10" s="147"/>
      <c r="C10" s="148"/>
      <c r="D10" s="149">
        <v>34201</v>
      </c>
      <c r="E10" s="150"/>
      <c r="F10" s="151">
        <v>169887</v>
      </c>
      <c r="G10" s="152"/>
      <c r="H10" s="153"/>
    </row>
    <row r="11" spans="1:8" x14ac:dyDescent="0.2">
      <c r="A11" s="134" t="s">
        <v>522</v>
      </c>
      <c r="B11" s="139"/>
      <c r="C11" s="140"/>
      <c r="D11" s="141">
        <v>27362</v>
      </c>
      <c r="E11" s="142"/>
      <c r="F11" s="143">
        <v>325476</v>
      </c>
      <c r="G11" s="144"/>
      <c r="H11" s="145"/>
    </row>
    <row r="12" spans="1:8" x14ac:dyDescent="0.2">
      <c r="A12" s="146"/>
      <c r="B12" s="147"/>
      <c r="C12" s="154"/>
      <c r="D12" s="149">
        <v>23324</v>
      </c>
      <c r="E12" s="150"/>
      <c r="F12" s="151">
        <v>190204</v>
      </c>
      <c r="G12" s="152"/>
      <c r="H12" s="153"/>
    </row>
    <row r="13" spans="1:8" x14ac:dyDescent="0.2">
      <c r="A13" s="134"/>
      <c r="B13" s="139"/>
      <c r="C13" s="140"/>
      <c r="D13" s="141">
        <v>56088</v>
      </c>
      <c r="E13" s="142"/>
      <c r="F13" s="143">
        <v>325053</v>
      </c>
      <c r="G13" s="155"/>
      <c r="H13" s="145"/>
    </row>
    <row r="14" spans="1:8" x14ac:dyDescent="0.2">
      <c r="A14" s="146"/>
      <c r="B14" s="147"/>
      <c r="C14" s="148"/>
      <c r="D14" s="149">
        <v>34302</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9.56</v>
      </c>
      <c r="C19" s="156">
        <f>ROUND(VALUE(SUBSTITUTE(実質収支比率等に係る経年分析!G$48,"▲","-")),2)</f>
        <v>14.73</v>
      </c>
      <c r="D19" s="156">
        <f>ROUND(VALUE(SUBSTITUTE(実質収支比率等に係る経年分析!H$48,"▲","-")),2)</f>
        <v>16.97</v>
      </c>
      <c r="E19" s="156">
        <f>ROUND(VALUE(SUBSTITUTE(実質収支比率等に係る経年分析!I$48,"▲","-")),2)</f>
        <v>14.89</v>
      </c>
      <c r="F19" s="156">
        <f>ROUND(VALUE(SUBSTITUTE(実質収支比率等に係る経年分析!J$48,"▲","-")),2)</f>
        <v>12.71</v>
      </c>
    </row>
    <row r="20" spans="1:11" x14ac:dyDescent="0.2">
      <c r="A20" s="156" t="s">
        <v>53</v>
      </c>
      <c r="B20" s="156">
        <f>ROUND(VALUE(SUBSTITUTE(実質収支比率等に係る経年分析!F$47,"▲","-")),2)</f>
        <v>47.27</v>
      </c>
      <c r="C20" s="156">
        <f>ROUND(VALUE(SUBSTITUTE(実質収支比率等に係る経年分析!G$47,"▲","-")),2)</f>
        <v>52.64</v>
      </c>
      <c r="D20" s="156">
        <f>ROUND(VALUE(SUBSTITUTE(実質収支比率等に係る経年分析!H$47,"▲","-")),2)</f>
        <v>58.35</v>
      </c>
      <c r="E20" s="156">
        <f>ROUND(VALUE(SUBSTITUTE(実質収支比率等に係る経年分析!I$47,"▲","-")),2)</f>
        <v>61.3</v>
      </c>
      <c r="F20" s="156">
        <f>ROUND(VALUE(SUBSTITUTE(実質収支比率等に係る経年分析!J$47,"▲","-")),2)</f>
        <v>65.930000000000007</v>
      </c>
    </row>
    <row r="21" spans="1:11" x14ac:dyDescent="0.2">
      <c r="A21" s="156" t="s">
        <v>54</v>
      </c>
      <c r="B21" s="156">
        <f>IF(ISNUMBER(VALUE(SUBSTITUTE(実質収支比率等に係る経年分析!F$49,"▲","-"))),ROUND(VALUE(SUBSTITUTE(実質収支比率等に係る経年分析!F$49,"▲","-")),2),NA())</f>
        <v>0.77</v>
      </c>
      <c r="C21" s="156">
        <f>IF(ISNUMBER(VALUE(SUBSTITUTE(実質収支比率等に係る経年分析!G$49,"▲","-"))),ROUND(VALUE(SUBSTITUTE(実質収支比率等に係る経年分析!G$49,"▲","-")),2),NA())</f>
        <v>13.81</v>
      </c>
      <c r="D21" s="156">
        <f>IF(ISNUMBER(VALUE(SUBSTITUTE(実質収支比率等に係る経年分析!H$49,"▲","-"))),ROUND(VALUE(SUBSTITUTE(実質収支比率等に係る経年分析!H$49,"▲","-")),2),NA())</f>
        <v>1.73</v>
      </c>
      <c r="E21" s="156">
        <f>IF(ISNUMBER(VALUE(SUBSTITUTE(実質収支比率等に係る経年分析!I$49,"▲","-"))),ROUND(VALUE(SUBSTITUTE(実質収支比率等に係る経年分析!I$49,"▲","-")),2),NA())</f>
        <v>-0.85</v>
      </c>
      <c r="F21" s="156">
        <f>IF(ISNUMBER(VALUE(SUBSTITUTE(実質収支比率等に係る経年分析!J$49,"▲","-"))),ROUND(VALUE(SUBSTITUTE(実質収支比率等に係る経年分析!J$49,"▲","-")),2),NA())</f>
        <v>-1.63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土地取得事業特別会計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国民健康保険事業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0.28999999999999998</v>
      </c>
    </row>
    <row r="34" spans="1:16" x14ac:dyDescent="0.2">
      <c r="A34" s="157" t="str">
        <f>IF(連結実質赤字比率に係る赤字・黒字の構成分析!C$36="",NA(),連結実質赤字比率に係る赤字・黒字の構成分析!C$36)</f>
        <v>後期高齢者医療事業</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7.0000000000000007E-2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0.39</v>
      </c>
    </row>
    <row r="35" spans="1:16" x14ac:dyDescent="0.2">
      <c r="A35" s="157" t="str">
        <f>IF(連結実質赤字比率に係る赤字・黒字の構成分析!C$35="",NA(),連結実質赤字比率に係る赤字・黒字の構成分析!C$35)</f>
        <v>簡易水道事業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0.45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0.88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9.5299999999999994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16.940000000000001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14.87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12.44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161</v>
      </c>
      <c r="E42" s="158"/>
      <c r="F42" s="158"/>
      <c r="G42" s="158">
        <f>'実質公債費比率（分子）の構造'!L$52</f>
        <v>158</v>
      </c>
      <c r="H42" s="158"/>
      <c r="I42" s="158"/>
      <c r="J42" s="158">
        <f>'実質公債費比率（分子）の構造'!M$52</f>
        <v>148</v>
      </c>
      <c r="K42" s="158"/>
      <c r="L42" s="158"/>
      <c r="M42" s="158">
        <f>'実質公債費比率（分子）の構造'!N$52</f>
        <v>142</v>
      </c>
      <c r="N42" s="158"/>
      <c r="O42" s="158"/>
      <c r="P42" s="158">
        <f>'実質公債費比率（分子）の構造'!O$52</f>
        <v>131</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11</v>
      </c>
      <c r="C44" s="158"/>
      <c r="D44" s="158"/>
      <c r="E44" s="158">
        <f>'実質公債費比率（分子）の構造'!L$50</f>
        <v>6</v>
      </c>
      <c r="F44" s="158"/>
      <c r="G44" s="158"/>
      <c r="H44" s="158">
        <f>'実質公債費比率（分子）の構造'!M$50</f>
        <v>1</v>
      </c>
      <c r="I44" s="158"/>
      <c r="J44" s="158"/>
      <c r="K44" s="158">
        <f>'実質公債費比率（分子）の構造'!N$50</f>
        <v>1</v>
      </c>
      <c r="L44" s="158"/>
      <c r="M44" s="158"/>
      <c r="N44" s="158">
        <f>'実質公債費比率（分子）の構造'!O$50</f>
        <v>1</v>
      </c>
      <c r="O44" s="158"/>
      <c r="P44" s="158"/>
    </row>
    <row r="45" spans="1:16" x14ac:dyDescent="0.2">
      <c r="A45" s="158" t="s">
        <v>63</v>
      </c>
      <c r="B45" s="158">
        <f>'実質公債費比率（分子）の構造'!K$49</f>
        <v>89</v>
      </c>
      <c r="C45" s="158"/>
      <c r="D45" s="158"/>
      <c r="E45" s="158">
        <f>'実質公債費比率（分子）の構造'!L$49</f>
        <v>84</v>
      </c>
      <c r="F45" s="158"/>
      <c r="G45" s="158"/>
      <c r="H45" s="158">
        <f>'実質公債費比率（分子）の構造'!M$49</f>
        <v>80</v>
      </c>
      <c r="I45" s="158"/>
      <c r="J45" s="158"/>
      <c r="K45" s="158">
        <f>'実質公債費比率（分子）の構造'!N$49</f>
        <v>73</v>
      </c>
      <c r="L45" s="158"/>
      <c r="M45" s="158"/>
      <c r="N45" s="158">
        <f>'実質公債費比率（分子）の構造'!O$49</f>
        <v>60</v>
      </c>
      <c r="O45" s="158"/>
      <c r="P45" s="158"/>
    </row>
    <row r="46" spans="1:16" x14ac:dyDescent="0.2">
      <c r="A46" s="158" t="s">
        <v>64</v>
      </c>
      <c r="B46" s="158">
        <f>'実質公債費比率（分子）の構造'!K$48</f>
        <v>5</v>
      </c>
      <c r="C46" s="158"/>
      <c r="D46" s="158"/>
      <c r="E46" s="158">
        <f>'実質公債費比率（分子）の構造'!L$48</f>
        <v>2</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169</v>
      </c>
      <c r="C49" s="158"/>
      <c r="D49" s="158"/>
      <c r="E49" s="158">
        <f>'実質公債費比率（分子）の構造'!L$45</f>
        <v>171</v>
      </c>
      <c r="F49" s="158"/>
      <c r="G49" s="158"/>
      <c r="H49" s="158">
        <f>'実質公債費比率（分子）の構造'!M$45</f>
        <v>171</v>
      </c>
      <c r="I49" s="158"/>
      <c r="J49" s="158"/>
      <c r="K49" s="158">
        <f>'実質公債費比率（分子）の構造'!N$45</f>
        <v>170</v>
      </c>
      <c r="L49" s="158"/>
      <c r="M49" s="158"/>
      <c r="N49" s="158">
        <f>'実質公債費比率（分子）の構造'!O$45</f>
        <v>172</v>
      </c>
      <c r="O49" s="158"/>
      <c r="P49" s="158"/>
    </row>
    <row r="50" spans="1:16" x14ac:dyDescent="0.2">
      <c r="A50" s="158" t="s">
        <v>67</v>
      </c>
      <c r="B50" s="158" t="e">
        <f>NA()</f>
        <v>#N/A</v>
      </c>
      <c r="C50" s="158">
        <f>IF(ISNUMBER('実質公債費比率（分子）の構造'!K$53),'実質公債費比率（分子）の構造'!K$53,NA())</f>
        <v>113</v>
      </c>
      <c r="D50" s="158" t="e">
        <f>NA()</f>
        <v>#N/A</v>
      </c>
      <c r="E50" s="158" t="e">
        <f>NA()</f>
        <v>#N/A</v>
      </c>
      <c r="F50" s="158">
        <f>IF(ISNUMBER('実質公債費比率（分子）の構造'!L$53),'実質公債費比率（分子）の構造'!L$53,NA())</f>
        <v>105</v>
      </c>
      <c r="G50" s="158" t="e">
        <f>NA()</f>
        <v>#N/A</v>
      </c>
      <c r="H50" s="158" t="e">
        <f>NA()</f>
        <v>#N/A</v>
      </c>
      <c r="I50" s="158">
        <f>IF(ISNUMBER('実質公債費比率（分子）の構造'!M$53),'実質公債費比率（分子）の構造'!M$53,NA())</f>
        <v>104</v>
      </c>
      <c r="J50" s="158" t="e">
        <f>NA()</f>
        <v>#N/A</v>
      </c>
      <c r="K50" s="158" t="e">
        <f>NA()</f>
        <v>#N/A</v>
      </c>
      <c r="L50" s="158">
        <f>IF(ISNUMBER('実質公債費比率（分子）の構造'!N$53),'実質公債費比率（分子）の構造'!N$53,NA())</f>
        <v>102</v>
      </c>
      <c r="M50" s="158" t="e">
        <f>NA()</f>
        <v>#N/A</v>
      </c>
      <c r="N50" s="158" t="e">
        <f>NA()</f>
        <v>#N/A</v>
      </c>
      <c r="O50" s="158">
        <f>IF(ISNUMBER('実質公債費比率（分子）の構造'!O$53),'実質公債費比率（分子）の構造'!O$53,NA())</f>
        <v>102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1394</v>
      </c>
      <c r="E56" s="157"/>
      <c r="F56" s="157"/>
      <c r="G56" s="157">
        <f>'将来負担比率（分子）の構造'!J$52</f>
        <v>1340</v>
      </c>
      <c r="H56" s="157"/>
      <c r="I56" s="157"/>
      <c r="J56" s="157">
        <f>'将来負担比率（分子）の構造'!K$52</f>
        <v>1226</v>
      </c>
      <c r="K56" s="157"/>
      <c r="L56" s="157"/>
      <c r="M56" s="157">
        <f>'将来負担比率（分子）の構造'!L$52</f>
        <v>1120</v>
      </c>
      <c r="N56" s="157"/>
      <c r="O56" s="157"/>
      <c r="P56" s="157">
        <f>'将来負担比率（分子）の構造'!M$52</f>
        <v>1011</v>
      </c>
    </row>
    <row r="57" spans="1:16" x14ac:dyDescent="0.2">
      <c r="A57" s="157" t="s">
        <v>42</v>
      </c>
      <c r="B57" s="157"/>
      <c r="C57" s="157"/>
      <c r="D57" s="157">
        <f>'将来負担比率（分子）の構造'!I$51</f>
        <v>94</v>
      </c>
      <c r="E57" s="157"/>
      <c r="F57" s="157"/>
      <c r="G57" s="157">
        <f>'将来負担比率（分子）の構造'!J$51</f>
        <v>90</v>
      </c>
      <c r="H57" s="157"/>
      <c r="I57" s="157"/>
      <c r="J57" s="157">
        <f>'将来負担比率（分子）の構造'!K$51</f>
        <v>86</v>
      </c>
      <c r="K57" s="157"/>
      <c r="L57" s="157"/>
      <c r="M57" s="157">
        <f>'将来負担比率（分子）の構造'!L$51</f>
        <v>82</v>
      </c>
      <c r="N57" s="157"/>
      <c r="O57" s="157"/>
      <c r="P57" s="157">
        <f>'将来負担比率（分子）の構造'!M$51</f>
        <v>78</v>
      </c>
    </row>
    <row r="58" spans="1:16" x14ac:dyDescent="0.2">
      <c r="A58" s="157" t="s">
        <v>41</v>
      </c>
      <c r="B58" s="157"/>
      <c r="C58" s="157"/>
      <c r="D58" s="157">
        <f>'将来負担比率（分子）の構造'!I$50</f>
        <v>608</v>
      </c>
      <c r="E58" s="157"/>
      <c r="F58" s="157"/>
      <c r="G58" s="157">
        <f>'将来負担比率（分子）の構造'!J$50</f>
        <v>764</v>
      </c>
      <c r="H58" s="157"/>
      <c r="I58" s="157"/>
      <c r="J58" s="157">
        <f>'将来負担比率（分子）の構造'!K$50</f>
        <v>818</v>
      </c>
      <c r="K58" s="157"/>
      <c r="L58" s="157"/>
      <c r="M58" s="157">
        <f>'将来負担比率（分子）の構造'!L$50</f>
        <v>929</v>
      </c>
      <c r="N58" s="157"/>
      <c r="O58" s="157"/>
      <c r="P58" s="157">
        <f>'将来負担比率（分子）の構造'!M$50</f>
        <v>1026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985</v>
      </c>
      <c r="C63" s="157"/>
      <c r="D63" s="157"/>
      <c r="E63" s="157">
        <f>'将来負担比率（分子）の構造'!J$44</f>
        <v>908</v>
      </c>
      <c r="F63" s="157"/>
      <c r="G63" s="157"/>
      <c r="H63" s="157">
        <f>'将来負担比率（分子）の構造'!K$44</f>
        <v>788</v>
      </c>
      <c r="I63" s="157"/>
      <c r="J63" s="157"/>
      <c r="K63" s="157">
        <f>'将来負担比率（分子）の構造'!L$44</f>
        <v>689</v>
      </c>
      <c r="L63" s="157"/>
      <c r="M63" s="157"/>
      <c r="N63" s="157">
        <f>'将来負担比率（分子）の構造'!M$44</f>
        <v>564</v>
      </c>
      <c r="O63" s="157"/>
      <c r="P63" s="157"/>
    </row>
    <row r="64" spans="1:16" x14ac:dyDescent="0.2">
      <c r="A64" s="157" t="s">
        <v>33</v>
      </c>
      <c r="B64" s="157">
        <f>'将来負担比率（分子）の構造'!I$43</f>
        <v>195</v>
      </c>
      <c r="C64" s="157"/>
      <c r="D64" s="157"/>
      <c r="E64" s="157">
        <f>'将来負担比率（分子）の構造'!J$43</f>
        <v>181</v>
      </c>
      <c r="F64" s="157"/>
      <c r="G64" s="157"/>
      <c r="H64" s="157">
        <f>'将来負担比率（分子）の構造'!K$43</f>
        <v>177</v>
      </c>
      <c r="I64" s="157"/>
      <c r="J64" s="157"/>
      <c r="K64" s="157">
        <f>'将来負担比率（分子）の構造'!L$43</f>
        <v>166</v>
      </c>
      <c r="L64" s="157"/>
      <c r="M64" s="157"/>
      <c r="N64" s="157">
        <f>'将来負担比率（分子）の構造'!M$43</f>
        <v>177</v>
      </c>
      <c r="O64" s="157"/>
      <c r="P64" s="157"/>
    </row>
    <row r="65" spans="1:16" x14ac:dyDescent="0.2">
      <c r="A65" s="157" t="s">
        <v>32</v>
      </c>
      <c r="B65" s="157">
        <f>'将来負担比率（分子）の構造'!I$42</f>
        <v>9</v>
      </c>
      <c r="C65" s="157"/>
      <c r="D65" s="157"/>
      <c r="E65" s="157">
        <f>'将来負担比率（分子）の構造'!J$42</f>
        <v>3</v>
      </c>
      <c r="F65" s="157"/>
      <c r="G65" s="157"/>
      <c r="H65" s="157">
        <f>'将来負担比率（分子）の構造'!K$42</f>
        <v>2</v>
      </c>
      <c r="I65" s="157"/>
      <c r="J65" s="157"/>
      <c r="K65" s="157">
        <f>'将来負担比率（分子）の構造'!L$42</f>
        <v>1</v>
      </c>
      <c r="L65" s="157"/>
      <c r="M65" s="157"/>
      <c r="N65" s="157">
        <f>'将来負担比率（分子）の構造'!M$42</f>
        <v>1</v>
      </c>
      <c r="O65" s="157"/>
      <c r="P65" s="157"/>
    </row>
    <row r="66" spans="1:16" x14ac:dyDescent="0.2">
      <c r="A66" s="157" t="s">
        <v>31</v>
      </c>
      <c r="B66" s="157">
        <f>'将来負担比率（分子）の構造'!I$41</f>
        <v>1964</v>
      </c>
      <c r="C66" s="157"/>
      <c r="D66" s="157"/>
      <c r="E66" s="157">
        <f>'将来負担比率（分子）の構造'!J$41</f>
        <v>1980</v>
      </c>
      <c r="F66" s="157"/>
      <c r="G66" s="157"/>
      <c r="H66" s="157">
        <f>'将来負担比率（分子）の構造'!K$41</f>
        <v>1866</v>
      </c>
      <c r="I66" s="157"/>
      <c r="J66" s="157"/>
      <c r="K66" s="157">
        <f>'将来負担比率（分子）の構造'!L$41</f>
        <v>1837</v>
      </c>
      <c r="L66" s="157"/>
      <c r="M66" s="157"/>
      <c r="N66" s="157">
        <f>'将来負担比率（分子）の構造'!M$41</f>
        <v>1715</v>
      </c>
      <c r="O66" s="157"/>
      <c r="P66" s="157"/>
    </row>
    <row r="67" spans="1:16" x14ac:dyDescent="0.2">
      <c r="A67" s="157" t="s">
        <v>71</v>
      </c>
      <c r="B67" s="157" t="e">
        <f>NA()</f>
        <v>#N/A</v>
      </c>
      <c r="C67" s="157">
        <f>IF(ISNUMBER('将来負担比率（分子）の構造'!I$53), IF('将来負担比率（分子）の構造'!I$53 &lt; 0, 0, '将来負担比率（分子）の構造'!I$53), NA())</f>
        <v>1066</v>
      </c>
      <c r="D67" s="157" t="e">
        <f>NA()</f>
        <v>#N/A</v>
      </c>
      <c r="E67" s="157" t="e">
        <f>NA()</f>
        <v>#N/A</v>
      </c>
      <c r="F67" s="157">
        <f>IF(ISNUMBER('将来負担比率（分子）の構造'!J$53), IF('将来負担比率（分子）の構造'!J$53 &lt; 0, 0, '将来負担比率（分子）の構造'!J$53), NA())</f>
        <v>877</v>
      </c>
      <c r="G67" s="157" t="e">
        <f>NA()</f>
        <v>#N/A</v>
      </c>
      <c r="H67" s="157" t="e">
        <f>NA()</f>
        <v>#N/A</v>
      </c>
      <c r="I67" s="157">
        <f>IF(ISNUMBER('将来負担比率（分子）の構造'!K$53), IF('将来負担比率（分子）の構造'!K$53 &lt; 0, 0, '将来負担比率（分子）の構造'!K$53), NA())</f>
        <v>703</v>
      </c>
      <c r="J67" s="157" t="e">
        <f>NA()</f>
        <v>#N/A</v>
      </c>
      <c r="K67" s="157" t="e">
        <f>NA()</f>
        <v>#N/A</v>
      </c>
      <c r="L67" s="157">
        <f>IF(ISNUMBER('将来負担比率（分子）の構造'!L$53), IF('将来負担比率（分子）の構造'!L$53 &lt; 0, 0, '将来負担比率（分子）の構造'!L$53), NA())</f>
        <v>561</v>
      </c>
      <c r="M67" s="157" t="e">
        <f>NA()</f>
        <v>#N/A</v>
      </c>
      <c r="N67" s="157" t="e">
        <f>NA()</f>
        <v>#N/A</v>
      </c>
      <c r="O67" s="157">
        <f>IF(ISNUMBER('将来負担比率（分子）の構造'!M$53), IF('将来負担比率（分子）の構造'!M$53 &lt; 0, 0, '将来負担比率（分子）の構造'!M$53), NA())</f>
        <v>341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755</v>
      </c>
      <c r="C72" s="161">
        <f>基金残高に係る経年分析!G55</f>
        <v>855</v>
      </c>
      <c r="D72" s="161">
        <f>基金残高に係る経年分析!H55</f>
        <v>955</v>
      </c>
    </row>
    <row r="73" spans="1:16" x14ac:dyDescent="0.2">
      <c r="A73" s="160" t="s">
        <v>74</v>
      </c>
      <c r="B73" s="161">
        <f>基金残高に係る経年分析!F56</f>
        <v>5</v>
      </c>
      <c r="C73" s="161">
        <f>基金残高に係る経年分析!G56</f>
        <v>11</v>
      </c>
      <c r="D73" s="161">
        <f>基金残高に係る経年分析!H56</f>
        <v>11</v>
      </c>
    </row>
    <row r="74" spans="1:16" x14ac:dyDescent="0.2">
      <c r="A74" s="160" t="s">
        <v>75</v>
      </c>
      <c r="B74" s="161">
        <f>基金残高に係る経年分析!F57</f>
        <v>56</v>
      </c>
      <c r="C74" s="161">
        <f>基金残高に係る経年分析!G57</f>
        <v>60</v>
      </c>
      <c r="D74" s="161">
        <f>基金残高に係る経年分析!H57</f>
        <v>60</v>
      </c>
    </row>
  </sheetData>
  <sheetProtection algorithmName="SHA-512" hashValue="aOzoe5Xtiv+9nDWh62rObIpuqaLDjoGDslfRA4kJ196S2dUicWga/k8wTwQ9YAK/XzlzJYUlhDCyMLV6w3P8LQ==" saltValue="6PM3OMiQWn6c/BMfPnsL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前原　瑞樹</cp:lastModifiedBy>
  <cp:lastPrinted>2026-03-10T00:03:31Z</cp:lastPrinted>
  <dcterms:created xsi:type="dcterms:W3CDTF">2026-02-26T09:42:24Z</dcterms:created>
  <dcterms:modified xsi:type="dcterms:W3CDTF">2026-09-15T05:05:20Z</dcterms:modified>
  <cp:category/>
</cp:coreProperties>
</file>