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2463D011-F9CA-4E99-9423-8F7AA3050002}"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C36" i="10"/>
  <c r="BE35" i="10"/>
  <c r="C35" i="10"/>
  <c r="BE34" i="10"/>
  <c r="C34" i="10"/>
  <c r="U34" i="10" l="1"/>
  <c r="U35" i="10" s="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 r="CO35" i="10" s="1"/>
  <c r="CO36" i="10" s="1"/>
  <c r="CO37" i="10" s="1"/>
  <c r="CO38" i="10" s="1"/>
  <c r="CO39" i="10" s="1"/>
  <c r="CO40" i="10" s="1"/>
  <c r="CO41" i="10" s="1"/>
  <c r="CO42" i="10" s="1"/>
</calcChain>
</file>

<file path=xl/sharedStrings.xml><?xml version="1.0" encoding="utf-8"?>
<sst xmlns="http://schemas.openxmlformats.org/spreadsheetml/2006/main" count="1120" uniqueCount="577">
  <si>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</si>
  <si>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</si>
  <si>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</si>
  <si>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</si>
  <si>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</si>
  <si>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</si>
  <si>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</si>
  <si>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</si>
  <si>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</si>
  <si>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</si>
  <si>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</si>
  <si>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</si>
  <si>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</si>
  <si>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</si>
  <si>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</si>
  <si>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</si>
  <si>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</si>
  <si>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</si>
  <si>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</si>
  <si>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</si>
  <si>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</si>
  <si>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</si>
  <si>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</si>
  <si>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</si>
  <si>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</si>
  <si>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</si>
  <si>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</si>
  <si>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</si>
  <si>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</si>
  <si>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</si>
  <si>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</si>
  <si>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</si>
  <si>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</si>
  <si>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</si>
  <si>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</si>
  <si>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</si>
  <si>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</si>
  <si>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</si>
  <si>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</si>
  <si>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</si>
  <si>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</si>
  <si>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</si>
  <si>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</si>
  <si>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</si>
  <si>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</si>
  <si>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</si>
  <si>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</si>
  <si>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</si>
  <si>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</si>
  <si>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</si>
  <si>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</si>
  <si>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</si>
  <si>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</si>
  <si>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</si>
  <si>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</si>
  <si>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</si>
  <si>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</si>
  <si>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</si>
  <si>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</si>
  <si>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</si>
  <si>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</si>
  <si>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</si>
  <si>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</si>
  <si>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</si>
  <si>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</si>
  <si>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</si>
  <si>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</si>
  <si>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</si>
  <si>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</si>
  <si>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</si>
  <si>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</si>
  <si>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</si>
  <si>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</si>
  <si>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</si>
  <si>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</si>
  <si>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</si>
  <si>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</si>
  <si>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</si>
  <si>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</si>
  <si>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</si>
  <si>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</si>
  <si>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</si>
  <si>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</si>
  <si>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</si>
  <si>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</si>
  <si>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</si>
  <si>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</si>
  <si>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</si>
  <si>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</si>
  <si>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</si>
  <si>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</si>
  <si>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</si>
  <si>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</si>
  <si>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</si>
  <si>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射水市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</si>
  <si>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</si>
  <si>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</si>
  <si>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</si>
  <si>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</si>
  <si>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</si>
  <si>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</si>
  <si>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</si>
  <si>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</si>
  <si>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</si>
  <si>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</si>
  <si>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</si>
  <si>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</si>
  <si>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</si>
  <si>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</si>
  <si>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</si>
  <si>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</si>
  <si>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</si>
  <si>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</si>
  <si>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</si>
  <si>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</si>
  <si>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</si>
  <si>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</si>
  <si>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</si>
  <si>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</si>
  <si>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</si>
  <si>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</si>
  <si>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</si>
  <si>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</si>
  <si>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</si>
  <si>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</si>
  <si>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</si>
  <si>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</si>
  <si>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</si>
  <si>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</si>
  <si>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</si>
  <si>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</si>
  <si>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</si>
  <si>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</si>
  <si>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</si>
  <si>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</si>
  <si>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</si>
  <si>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</si>
  <si>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</si>
  <si>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</si>
  <si>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</si>
  <si>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</si>
  <si>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</si>
  <si>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</si>
  <si>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</si>
  <si>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</si>
  <si>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</si>
  <si>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</si>
  <si>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</si>
  <si>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</si>
  <si>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</si>
  <si>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</si>
  <si>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</si>
  <si>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</si>
  <si>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</si>
  <si>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</si>
  <si>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</si>
  <si>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</si>
  <si>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</si>
  <si>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</si>
  <si>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</si>
  <si>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</si>
  <si>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</si>
  <si>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</si>
  <si>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</si>
  <si>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</si>
  <si>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</si>
  <si>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</si>
  <si>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</si>
  <si>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</si>
  <si>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</si>
  <si>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</si>
  <si>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</si>
  <si>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</si>
  <si>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</si>
  <si>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</si>
  <si>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</si>
  <si>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</si>
  <si>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</si>
  <si>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</si>
  <si>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</si>
  <si>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</si>
  <si>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</si>
  <si>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</si>
  <si>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</si>
  <si>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</si>
  <si>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</si>
  <si>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</si>
  <si>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</si>
  <si>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</si>
  <si>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</si>
  <si>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</si>
  <si>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</si>
  <si>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</si>
  <si>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</si>
  <si>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</si>
  <si>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</si>
  <si>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</si>
  <si>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</si>
  <si>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</si>
  <si>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</si>
  <si>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</si>
  <si>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</si>
  <si>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</si>
  <si>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富山県射水市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</si>
  <si>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</si>
  <si>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</si>
  <si>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</si>
  <si>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</si>
  <si>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</si>
  <si>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</si>
  <si>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</si>
  <si>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</si>
  <si>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</si>
  <si>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</si>
  <si>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</si>
  <si>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</si>
  <si>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</si>
  <si>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</si>
  <si>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</si>
  <si>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</si>
  <si>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</si>
  <si>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</si>
  <si>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</si>
  <si>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</si>
  <si>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</si>
  <si>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</si>
  <si>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</si>
  <si>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</si>
  <si>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</si>
  <si>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</si>
  <si>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</si>
  <si>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</si>
  <si>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</si>
  <si>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</si>
  <si>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</si>
  <si>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</si>
  <si>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</si>
  <si>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</si>
  <si>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</si>
  <si>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</si>
  <si>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</si>
  <si>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</si>
  <si>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</si>
  <si>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</si>
  <si>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</si>
  <si>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</si>
  <si>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</si>
  <si>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</si>
  <si>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</si>
  <si>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</si>
  <si>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</si>
  <si>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</si>
  <si>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</si>
  <si>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</si>
  <si>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</si>
  <si>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</si>
  <si>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</si>
  <si>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</si>
  <si>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</si>
  <si>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</si>
  <si>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</si>
  <si>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</si>
  <si>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</si>
  <si>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</si>
  <si>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</si>
  <si>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</si>
  <si>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</si>
  <si>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</si>
  <si>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</si>
  <si>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</si>
  <si>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</si>
  <si>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</si>
  <si>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</si>
  <si>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</si>
  <si>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</si>
  <si>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</si>
  <si>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</si>
  <si>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</si>
  <si>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</si>
  <si>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</si>
  <si>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</si>
  <si>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</si>
  <si>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</si>
  <si>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</si>
  <si>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</si>
  <si>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</si>
  <si>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</si>
  <si>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</si>
  <si>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</si>
  <si>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</si>
  <si>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</si>
  <si>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</si>
  <si>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</si>
  <si>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</si>
  <si>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</si>
  <si>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</si>
  <si>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</si>
  <si>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</si>
  <si>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</si>
  <si>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</si>
  <si>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</si>
  <si>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</si>
  <si>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</si>
  <si>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</si>
  <si>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</si>
  <si>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</si>
  <si>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</si>
  <si>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</si>
  <si>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</si>
  <si>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</si>
  <si>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</si>
  <si>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</si>
  <si>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</si>
  <si>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</si>
  <si>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</si>
  <si>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</si>
  <si>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</si>
  <si>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</si>
  <si>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</si>
  <si>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</si>
  <si>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</si>
  <si>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</si>
  <si>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</si>
  <si>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</si>
  <si>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</si>
  <si>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</si>
  <si>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</si>
  <si>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</si>
  <si>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</si>
  <si>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</si>
  <si>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</si>
  <si>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</si>
  <si>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</si>
  <si>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</si>
  <si>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</si>
  <si>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</si>
  <si>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</si>
  <si>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</si>
  <si>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</si>
  <si>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</si>
  <si>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</si>
  <si>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</si>
  <si>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</si>
  <si>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</si>
  <si>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</si>
  <si>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</si>
  <si>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</si>
  <si>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</si>
  <si>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</si>
  <si>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</si>
  <si>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</si>
  <si>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</si>
  <si>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</si>
  <si>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</si>
  <si>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富山県射水市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</si>
  <si>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</si>
  <si>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</si>
  <si>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</si>
  <si>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</si>
  <si>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</si>
  <si>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</si>
  <si>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</si>
  <si>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</si>
  <si>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</si>
  <si>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</si>
  <si>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</si>
  <si>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</si>
  <si>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</si>
  <si>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</si>
  <si>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</si>
  <si>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</si>
  <si>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</si>
  <si>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</si>
  <si>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</si>
  <si>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</si>
  <si>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</si>
  <si>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</si>
  <si>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</si>
  <si>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</si>
  <si>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</si>
  <si>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</si>
  <si>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</si>
  <si>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</si>
  <si>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</si>
  <si>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</si>
  <si>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</si>
  <si>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</si>
  <si>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</si>
  <si>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</si>
  <si>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後期高齢者医療事業</t>
    <phoneticPr fontId="5"/>
  </si>
  <si>
    <t>介護保険事業</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</si>
  <si>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</si>
  <si>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</si>
  <si>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</si>
  <si>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</si>
  <si>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</si>
  <si>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</si>
  <si>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</si>
  <si>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</si>
  <si>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</si>
  <si>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</si>
  <si>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</si>
  <si>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</si>
  <si>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</si>
  <si>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</si>
  <si>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</si>
  <si>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</si>
  <si>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</si>
  <si>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</si>
  <si>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</si>
  <si>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</si>
  <si>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</si>
  <si>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</si>
  <si>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</si>
  <si>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</si>
  <si>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</si>
  <si>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</si>
  <si>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</si>
  <si>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</si>
  <si>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</si>
  <si>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</si>
  <si>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</si>
  <si>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</si>
  <si>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</si>
  <si>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</si>
  <si>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</si>
  <si>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</si>
  <si>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</si>
  <si>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</si>
  <si>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</si>
  <si>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</si>
  <si>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</si>
  <si>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</si>
  <si>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</si>
  <si>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</si>
  <si>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</si>
  <si>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</si>
  <si>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</si>
  <si>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</si>
  <si>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</si>
  <si>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</si>
  <si>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</si>
  <si>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</si>
  <si>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</si>
  <si>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</si>
  <si>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</si>
  <si>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</si>
  <si>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</si>
  <si>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</si>
  <si>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</si>
  <si>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</si>
  <si>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</si>
  <si>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</si>
  <si>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</si>
  <si>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</si>
  <si>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</si>
  <si>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</si>
  <si>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</si>
  <si>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</si>
  <si>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</si>
  <si>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</si>
  <si>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</si>
  <si>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</si>
  <si>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</si>
  <si>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</si>
  <si>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</si>
  <si>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</si>
  <si>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</si>
  <si>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</si>
  <si>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</si>
  <si>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</si>
  <si>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</si>
  <si>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</si>
  <si>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</si>
  <si>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</si>
  <si>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</si>
  <si>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</si>
  <si>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</si>
  <si>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</si>
  <si>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</si>
  <si>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</si>
  <si>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</si>
  <si>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</si>
  <si>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</si>
  <si>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</si>
  <si>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</si>
  <si>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</si>
  <si>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</si>
  <si>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</si>
  <si>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</si>
  <si>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</si>
  <si>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</si>
  <si>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</si>
  <si>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</si>
  <si>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</si>
  <si>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</si>
  <si>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</si>
  <si>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</si>
  <si>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</si>
  <si>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</si>
  <si>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</si>
  <si>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</si>
  <si>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</si>
  <si>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</si>
  <si>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</si>
  <si>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</si>
  <si>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</si>
  <si>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</si>
  <si>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</si>
  <si>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</si>
  <si>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</si>
  <si>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</si>
  <si>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</si>
  <si>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</si>
  <si>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</si>
  <si>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</si>
  <si>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</si>
  <si>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</si>
  <si>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</si>
  <si>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</si>
  <si>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</si>
  <si>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</si>
  <si>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</si>
  <si>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</si>
  <si>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</si>
  <si>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</si>
  <si>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</si>
  <si>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</si>
  <si>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</si>
  <si>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</si>
  <si>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</si>
  <si>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</si>
  <si>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</si>
  <si>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国民健康保険事業</t>
  </si>
  <si>
    <t>病院事業会計</t>
  </si>
  <si>
    <t>▲ 1.12</t>
  </si>
  <si>
    <t>介護保険事業</t>
  </si>
  <si>
    <t>後期高齢者医療事業</t>
  </si>
  <si>
    <t>その他会計（赤字）</t>
  </si>
  <si>
    <t>その他会計（黒字）</t>
  </si>
  <si>
    <t>R02</t>
    <phoneticPr fontId="5"/>
  </si>
  <si>
    <t>R03</t>
    <phoneticPr fontId="5"/>
  </si>
  <si>
    <t>R04</t>
    <phoneticPr fontId="5"/>
  </si>
  <si>
    <t>R05</t>
    <phoneticPr fontId="5"/>
  </si>
  <si>
    <t>R06</t>
    <phoneticPr fontId="5"/>
  </si>
  <si>
    <t>富山県市町村管理組合（一般会計）</t>
    <rPh sb="0" eb="3">
      <t>トヤマケン</t>
    </rPh>
    <rPh sb="3" eb="6">
      <t>シチョウソン</t>
    </rPh>
    <rPh sb="6" eb="10">
      <t>カンリクミアイ</t>
    </rPh>
    <rPh sb="11" eb="13">
      <t>イッパン</t>
    </rPh>
    <rPh sb="13" eb="15">
      <t>カイケイ</t>
    </rPh>
    <phoneticPr fontId="38"/>
  </si>
  <si>
    <t>富山県市町村総合管理組合（一般会計）</t>
    <rPh sb="0" eb="3">
      <t>トヤマケン</t>
    </rPh>
    <rPh sb="3" eb="6">
      <t>シチョウソン</t>
    </rPh>
    <rPh sb="6" eb="8">
      <t>ソウゴウ</t>
    </rPh>
    <rPh sb="8" eb="12">
      <t>カンリクミアイ</t>
    </rPh>
    <rPh sb="13" eb="15">
      <t>イッパン</t>
    </rPh>
    <rPh sb="15" eb="17">
      <t>カイケイ</t>
    </rPh>
    <phoneticPr fontId="38"/>
  </si>
  <si>
    <t>庄川水害予防組合（一般会計）</t>
    <rPh sb="0" eb="2">
      <t>ショウガワ</t>
    </rPh>
    <rPh sb="2" eb="4">
      <t>スイガイ</t>
    </rPh>
    <rPh sb="4" eb="6">
      <t>ヨボウ</t>
    </rPh>
    <rPh sb="6" eb="8">
      <t>クミアイ</t>
    </rPh>
    <rPh sb="9" eb="11">
      <t>イッパン</t>
    </rPh>
    <rPh sb="11" eb="13">
      <t>カイケイ</t>
    </rPh>
    <phoneticPr fontId="38"/>
  </si>
  <si>
    <t>富山県後期高齢者医療広域連合（一般会計）</t>
    <rPh sb="0" eb="3">
      <t>トヤマケン</t>
    </rPh>
    <rPh sb="3" eb="5">
      <t>コウキ</t>
    </rPh>
    <rPh sb="5" eb="8">
      <t>コウレイシャ</t>
    </rPh>
    <rPh sb="8" eb="10">
      <t>イリョウ</t>
    </rPh>
    <rPh sb="10" eb="12">
      <t>コウイキ</t>
    </rPh>
    <rPh sb="12" eb="14">
      <t>レンゴウ</t>
    </rPh>
    <rPh sb="15" eb="17">
      <t>イッパン</t>
    </rPh>
    <rPh sb="17" eb="19">
      <t>カイケイ</t>
    </rPh>
    <phoneticPr fontId="38"/>
  </si>
  <si>
    <t>富山県後期高齢者利用広域連合（特別会計）</t>
    <rPh sb="0" eb="3">
      <t>トヤマケン</t>
    </rPh>
    <rPh sb="3" eb="5">
      <t>コウキ</t>
    </rPh>
    <rPh sb="5" eb="8">
      <t>コウレイシャ</t>
    </rPh>
    <rPh sb="8" eb="10">
      <t>リヨウ</t>
    </rPh>
    <rPh sb="10" eb="12">
      <t>コウイキ</t>
    </rPh>
    <rPh sb="12" eb="14">
      <t>レンゴウ</t>
    </rPh>
    <rPh sb="15" eb="17">
      <t>トクベツ</t>
    </rPh>
    <rPh sb="17" eb="19">
      <t>カイケイ</t>
    </rPh>
    <phoneticPr fontId="38"/>
  </si>
  <si>
    <t>射水市土地開発公社</t>
    <rPh sb="0" eb="3">
      <t>イミズシ</t>
    </rPh>
    <rPh sb="3" eb="5">
      <t>トチ</t>
    </rPh>
    <rPh sb="5" eb="9">
      <t>カイハツコウシャ</t>
    </rPh>
    <phoneticPr fontId="38"/>
  </si>
  <si>
    <t>（一財）射水市公園等管理業務公社</t>
    <rPh sb="1" eb="2">
      <t>イチ</t>
    </rPh>
    <rPh sb="2" eb="3">
      <t>ザイ</t>
    </rPh>
    <rPh sb="4" eb="7">
      <t>イミズシ</t>
    </rPh>
    <rPh sb="7" eb="10">
      <t>コウエントウ</t>
    </rPh>
    <rPh sb="10" eb="14">
      <t>カンリギョウム</t>
    </rPh>
    <rPh sb="14" eb="16">
      <t>コウシャ</t>
    </rPh>
    <phoneticPr fontId="38"/>
  </si>
  <si>
    <t>（公財）射水市絵本文化振興財団</t>
    <rPh sb="1" eb="3">
      <t>コウザイ</t>
    </rPh>
    <rPh sb="4" eb="7">
      <t>イミズシ</t>
    </rPh>
    <rPh sb="7" eb="9">
      <t>エホン</t>
    </rPh>
    <rPh sb="9" eb="11">
      <t>ブンカ</t>
    </rPh>
    <rPh sb="11" eb="13">
      <t>シンコウ</t>
    </rPh>
    <rPh sb="13" eb="15">
      <t>ザイダン</t>
    </rPh>
    <phoneticPr fontId="38"/>
  </si>
  <si>
    <t>（公財）射水市文化振興財団</t>
    <rPh sb="1" eb="3">
      <t>コウザイ</t>
    </rPh>
    <rPh sb="4" eb="7">
      <t>イミズシ</t>
    </rPh>
    <rPh sb="7" eb="9">
      <t>ブンカ</t>
    </rPh>
    <rPh sb="9" eb="13">
      <t>シンコウザイダン</t>
    </rPh>
    <phoneticPr fontId="38"/>
  </si>
  <si>
    <t>（公財）とやま国際センター</t>
    <rPh sb="1" eb="3">
      <t>コウザイ</t>
    </rPh>
    <rPh sb="7" eb="9">
      <t>コクサイ</t>
    </rPh>
    <phoneticPr fontId="38"/>
  </si>
  <si>
    <t>（公財）伏木富山港・海王丸財団</t>
    <rPh sb="1" eb="3">
      <t>コウザイ</t>
    </rPh>
    <rPh sb="4" eb="8">
      <t>フシキトヤマ</t>
    </rPh>
    <rPh sb="8" eb="9">
      <t>ミナト</t>
    </rPh>
    <rPh sb="10" eb="13">
      <t>カイオウマル</t>
    </rPh>
    <rPh sb="13" eb="15">
      <t>ザイダン</t>
    </rPh>
    <phoneticPr fontId="38"/>
  </si>
  <si>
    <t>万葉線（株）</t>
    <rPh sb="0" eb="3">
      <t>マンヨウセン</t>
    </rPh>
    <rPh sb="3" eb="6">
      <t>カブ</t>
    </rPh>
    <phoneticPr fontId="38"/>
  </si>
  <si>
    <t>（福）小杉福祉会</t>
    <rPh sb="1" eb="2">
      <t>フク</t>
    </rPh>
    <rPh sb="3" eb="5">
      <t>コスギ</t>
    </rPh>
    <rPh sb="5" eb="7">
      <t>フクシ</t>
    </rPh>
    <rPh sb="7" eb="8">
      <t>カイ</t>
    </rPh>
    <phoneticPr fontId="38"/>
  </si>
  <si>
    <t>○</t>
    <phoneticPr fontId="40"/>
  </si>
  <si>
    <t>合併地域振興基金</t>
  </si>
  <si>
    <t>公共施設建設等基金</t>
  </si>
  <si>
    <t>ふるさと射水応援基金</t>
  </si>
  <si>
    <t>小杉インターパーク管理基金</t>
  </si>
  <si>
    <t>小林與三次基金</t>
  </si>
  <si>
    <t>-</t>
    <phoneticPr fontId="41"/>
  </si>
  <si>
    <t>（公財）射水市スポーツ協会</t>
    <rPh sb="1" eb="3">
      <t>コウザイ</t>
    </rPh>
    <rPh sb="4" eb="6">
      <t>イミズ</t>
    </rPh>
    <rPh sb="6" eb="7">
      <t>シ</t>
    </rPh>
    <rPh sb="11" eb="13">
      <t>キョウカイ</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</si>
  <si>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</si>
  <si>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</si>
  <si>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xml:space="preserve">類似団体との比較において、将来負担比率は高い水準となっている。これは、公共施設等総合管理計画に基づき公共施設の統廃合等を積極的に推進してきたことによる一方で、施設整備等に係る起債額が大きいためである。
</t>
    </r>
    <r>
      <rPr>
        <sz val="11"/>
        <rFont val="ＭＳ Ｐゴシック"/>
        <family val="3"/>
        <charset val="128"/>
      </rPr>
      <t xml:space="preserve">また、類似団体と比較して有形固定資産減価償却率は低いものの上昇基調が続いており、令和5年度は学校施設の大規模改修工事等により一時的に数値が改善したものの再び上昇に転じている。
</t>
    </r>
    <r>
      <rPr>
        <sz val="11"/>
        <color rgb="FFFF0000"/>
        <rFont val="ＭＳ Ｐゴシック"/>
        <family val="3"/>
        <charset val="128"/>
      </rPr>
      <t>引き続き、公共施設等総合管理計画に基づき公共施設の統廃合等を推進していく。</t>
    </r>
    <rPh sb="189" eb="190">
      <t>ヒ</t>
    </rPh>
    <rPh sb="191" eb="192">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</si>
  <si>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</si>
  <si>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</si>
  <si>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</si>
  <si>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</si>
  <si>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</si>
  <si>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</si>
  <si>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将来負担比率、実質公債費比率とも類似団体よりも高い水準となっている。
　類似団体と比較して両指標とも高い要因については、統合庁舎等の公共施設の統廃合等に伴う普通建設事業の実施により地方債残高が大きいことなどの要因が考えられるが、本市では、地方債の発行に当たり緊急防災・減災事業債等の交付税措置率の高い有利な起債の活用や繰上償還の実施をしており、両指標ともに改善もしくは横ばい傾向である。
　引き続き、計画的な繰上償還や有利な起債の活用、充当可能基金の積み増し、事業の重要性や緊急性を勘案しながら新規借入れの抑制に努めるなど、財政の健全化に努めていく。　</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</si>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</sst>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15"/>
      <color theme="3"/>
      <name val="Yu Gothic"/>
      <family val="2"/>
      <charset val="128"/>
    </font>
    <font>
      <sz val="14"/>
      <color indexed="8"/>
      <name val="ＭＳ Ｐゴシック"/>
      <family val="3"/>
    </font>
    <font>
      <sz val="6"/>
      <name val="ＭＳ Ｐゴシック"/>
      <family val="3"/>
    </font>
    <font>
      <sz val="6"/>
      <name val="ＭＳ ゴシック"/>
      <family val="2"/>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2"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122" xfId="15" applyFont="1" applyBorder="1" applyAlignment="1" applyProtection="1">
      <alignment horizontal="center"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2"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4"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F193B9-4ADF-4882-93FF-EAEC96E4BE6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332-4E8F-A396-AC4717DD493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118186</c:v>
                </c:pt>
                <c:pt idx="1">
                  <c:v>73231</c:v>
                </c:pt>
                <c:pt idx="2">
                  <c:v>33600</c:v>
                </c:pt>
                <c:pt idx="3">
                  <c:v>37577</c:v>
                </c:pt>
                <c:pt idx="4">
                  <c:v>47149</c:v>
                </c:pt>
              </c:numCache>
            </c:numRef>
          </c:val>
          <c:smooth val="0"/>
          <c:extLst>
            <c:ext xmlns:c16="http://schemas.microsoft.com/office/drawing/2014/chart" uri="{C3380CC4-5D6E-409C-BE32-E72D297353CC}">
              <c16:uniqueId val="{00000001-E332-4E8F-A396-AC4717DD493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5.26</c:v>
                </c:pt>
                <c:pt idx="1">
                  <c:v>6.85</c:v>
                </c:pt>
                <c:pt idx="2">
                  <c:v>5.98</c:v>
                </c:pt>
                <c:pt idx="3">
                  <c:v>6.6</c:v>
                </c:pt>
                <c:pt idx="4">
                  <c:v>3.5</c:v>
                </c:pt>
              </c:numCache>
            </c:numRef>
          </c:val>
          <c:extLst>
            <c:ext xmlns:c16="http://schemas.microsoft.com/office/drawing/2014/chart" uri="{C3380CC4-5D6E-409C-BE32-E72D297353CC}">
              <c16:uniqueId val="{00000000-2B17-4054-940F-B9D0E18B13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17.989999999999998</c:v>
                </c:pt>
                <c:pt idx="1">
                  <c:v>17.47</c:v>
                </c:pt>
                <c:pt idx="2">
                  <c:v>17.829999999999998</c:v>
                </c:pt>
                <c:pt idx="3">
                  <c:v>17.72</c:v>
                </c:pt>
                <c:pt idx="4">
                  <c:v>17.329999999999998</c:v>
                </c:pt>
              </c:numCache>
            </c:numRef>
          </c:val>
          <c:extLst>
            <c:ext xmlns:c16="http://schemas.microsoft.com/office/drawing/2014/chart" uri="{C3380CC4-5D6E-409C-BE32-E72D297353CC}">
              <c16:uniqueId val="{00000001-2B17-4054-940F-B9D0E18B13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3.03</c:v>
                </c:pt>
                <c:pt idx="1">
                  <c:v>1.82</c:v>
                </c:pt>
                <c:pt idx="2">
                  <c:v>3.54</c:v>
                </c:pt>
                <c:pt idx="3">
                  <c:v>4.74</c:v>
                </c:pt>
                <c:pt idx="4">
                  <c:v>1.2</c:v>
                </c:pt>
              </c:numCache>
            </c:numRef>
          </c:val>
          <c:smooth val="0"/>
          <c:extLst>
            <c:ext xmlns:c16="http://schemas.microsoft.com/office/drawing/2014/chart" uri="{C3380CC4-5D6E-409C-BE32-E72D297353CC}">
              <c16:uniqueId val="{00000002-2B17-4054-940F-B9D0E18B13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85F-4022-B63F-D21422E8CB2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85F-4022-B63F-D21422E8CB2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85F-4022-B63F-D21422E8CB2C}"/>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385F-4022-B63F-D21422E8CB2C}"/>
            </c:ext>
          </c:extLst>
        </c:ser>
        <c:ser>
          <c:idx val="4"/>
          <c:order val="4"/>
          <c:tx>
            <c:strRef>
              <c:f>データシート!$A$31</c:f>
              <c:strCache>
                <c:ptCount val="1"/>
                <c:pt idx="0">
                  <c:v>介護保険事業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0.17</c:v>
                </c:pt>
                <c:pt idx="2">
                  <c:v>#N/A</c:v>
                </c:pt>
                <c:pt idx="3">
                  <c:v>0.62</c:v>
                </c:pt>
                <c:pt idx="4">
                  <c:v>#N/A</c:v>
                </c:pt>
                <c:pt idx="5">
                  <c:v>0.43</c:v>
                </c:pt>
                <c:pt idx="6">
                  <c:v>#N/A</c:v>
                </c:pt>
                <c:pt idx="7">
                  <c:v>0.32</c:v>
                </c:pt>
                <c:pt idx="8">
                  <c:v>#N/A</c:v>
                </c:pt>
                <c:pt idx="9">
                  <c:v>0.05</c:v>
                </c:pt>
              </c:numCache>
            </c:numRef>
          </c:val>
          <c:extLst>
            <c:ext xmlns:c16="http://schemas.microsoft.com/office/drawing/2014/chart" uri="{C3380CC4-5D6E-409C-BE32-E72D297353CC}">
              <c16:uniqueId val="{00000004-385F-4022-B63F-D21422E8CB2C}"/>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1.1200000000000001</c:v>
                </c:pt>
                <c:pt idx="1">
                  <c:v>#N/A</c:v>
                </c:pt>
                <c:pt idx="2">
                  <c:v>#N/A</c:v>
                </c:pt>
                <c:pt idx="3">
                  <c:v>0.06</c:v>
                </c:pt>
                <c:pt idx="4">
                  <c:v>#N/A</c:v>
                </c:pt>
                <c:pt idx="5">
                  <c:v>0.65</c:v>
                </c:pt>
                <c:pt idx="6">
                  <c:v>#N/A</c:v>
                </c:pt>
                <c:pt idx="7">
                  <c:v>0.5</c:v>
                </c:pt>
                <c:pt idx="8">
                  <c:v>#N/A</c:v>
                </c:pt>
                <c:pt idx="9">
                  <c:v>0.1</c:v>
                </c:pt>
              </c:numCache>
            </c:numRef>
          </c:val>
          <c:extLst>
            <c:ext xmlns:c16="http://schemas.microsoft.com/office/drawing/2014/chart" uri="{C3380CC4-5D6E-409C-BE32-E72D297353CC}">
              <c16:uniqueId val="{00000005-385F-4022-B63F-D21422E8CB2C}"/>
            </c:ext>
          </c:extLst>
        </c:ser>
        <c:ser>
          <c:idx val="6"/>
          <c:order val="6"/>
          <c:tx>
            <c:strRef>
              <c:f>データシート!$A$33</c:f>
              <c:strCache>
                <c:ptCount val="1"/>
                <c:pt idx="0">
                  <c:v>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0.09</c:v>
                </c:pt>
                <c:pt idx="2">
                  <c:v>#N/A</c:v>
                </c:pt>
                <c:pt idx="3">
                  <c:v>0.12</c:v>
                </c:pt>
                <c:pt idx="4">
                  <c:v>#N/A</c:v>
                </c:pt>
                <c:pt idx="5">
                  <c:v>0.21</c:v>
                </c:pt>
                <c:pt idx="6">
                  <c:v>#N/A</c:v>
                </c:pt>
                <c:pt idx="7">
                  <c:v>0.42</c:v>
                </c:pt>
                <c:pt idx="8">
                  <c:v>#N/A</c:v>
                </c:pt>
                <c:pt idx="9">
                  <c:v>0.49</c:v>
                </c:pt>
              </c:numCache>
            </c:numRef>
          </c:val>
          <c:extLst>
            <c:ext xmlns:c16="http://schemas.microsoft.com/office/drawing/2014/chart" uri="{C3380CC4-5D6E-409C-BE32-E72D297353CC}">
              <c16:uniqueId val="{00000006-385F-4022-B63F-D21422E8CB2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3.51</c:v>
                </c:pt>
                <c:pt idx="2">
                  <c:v>#N/A</c:v>
                </c:pt>
                <c:pt idx="3">
                  <c:v>3.25</c:v>
                </c:pt>
                <c:pt idx="4">
                  <c:v>#N/A</c:v>
                </c:pt>
                <c:pt idx="5">
                  <c:v>3.04</c:v>
                </c:pt>
                <c:pt idx="6">
                  <c:v>#N/A</c:v>
                </c:pt>
                <c:pt idx="7">
                  <c:v>2.66</c:v>
                </c:pt>
                <c:pt idx="8">
                  <c:v>#N/A</c:v>
                </c:pt>
                <c:pt idx="9">
                  <c:v>1.44</c:v>
                </c:pt>
              </c:numCache>
            </c:numRef>
          </c:val>
          <c:extLst>
            <c:ext xmlns:c16="http://schemas.microsoft.com/office/drawing/2014/chart" uri="{C3380CC4-5D6E-409C-BE32-E72D297353CC}">
              <c16:uniqueId val="{00000007-385F-4022-B63F-D21422E8CB2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5.25</c:v>
                </c:pt>
                <c:pt idx="2">
                  <c:v>#N/A</c:v>
                </c:pt>
                <c:pt idx="3">
                  <c:v>6.85</c:v>
                </c:pt>
                <c:pt idx="4">
                  <c:v>#N/A</c:v>
                </c:pt>
                <c:pt idx="5">
                  <c:v>5.97</c:v>
                </c:pt>
                <c:pt idx="6">
                  <c:v>#N/A</c:v>
                </c:pt>
                <c:pt idx="7">
                  <c:v>6.6</c:v>
                </c:pt>
                <c:pt idx="8">
                  <c:v>#N/A</c:v>
                </c:pt>
                <c:pt idx="9">
                  <c:v>3.5</c:v>
                </c:pt>
              </c:numCache>
            </c:numRef>
          </c:val>
          <c:extLst>
            <c:ext xmlns:c16="http://schemas.microsoft.com/office/drawing/2014/chart" uri="{C3380CC4-5D6E-409C-BE32-E72D297353CC}">
              <c16:uniqueId val="{00000008-385F-4022-B63F-D21422E8CB2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4.75</c:v>
                </c:pt>
                <c:pt idx="2">
                  <c:v>#N/A</c:v>
                </c:pt>
                <c:pt idx="3">
                  <c:v>4.8499999999999996</c:v>
                </c:pt>
                <c:pt idx="4">
                  <c:v>#N/A</c:v>
                </c:pt>
                <c:pt idx="5">
                  <c:v>5.31</c:v>
                </c:pt>
                <c:pt idx="6">
                  <c:v>#N/A</c:v>
                </c:pt>
                <c:pt idx="7">
                  <c:v>4.4800000000000004</c:v>
                </c:pt>
                <c:pt idx="8">
                  <c:v>#N/A</c:v>
                </c:pt>
                <c:pt idx="9">
                  <c:v>4.67</c:v>
                </c:pt>
              </c:numCache>
            </c:numRef>
          </c:val>
          <c:extLst>
            <c:ext xmlns:c16="http://schemas.microsoft.com/office/drawing/2014/chart" uri="{C3380CC4-5D6E-409C-BE32-E72D297353CC}">
              <c16:uniqueId val="{00000009-385F-4022-B63F-D21422E8CB2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5475</c:v>
                </c:pt>
                <c:pt idx="5">
                  <c:v>5507</c:v>
                </c:pt>
                <c:pt idx="8">
                  <c:v>5358</c:v>
                </c:pt>
                <c:pt idx="11">
                  <c:v>5252</c:v>
                </c:pt>
                <c:pt idx="14">
                  <c:v>5251</c:v>
                </c:pt>
              </c:numCache>
            </c:numRef>
          </c:val>
          <c:extLst>
            <c:ext xmlns:c16="http://schemas.microsoft.com/office/drawing/2014/chart" uri="{C3380CC4-5D6E-409C-BE32-E72D297353CC}">
              <c16:uniqueId val="{00000000-7CF3-41DF-837D-0BFB67BA02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F3-41DF-837D-0BFB67BA02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81</c:v>
                </c:pt>
                <c:pt idx="3">
                  <c:v>66</c:v>
                </c:pt>
                <c:pt idx="6">
                  <c:v>53</c:v>
                </c:pt>
                <c:pt idx="9">
                  <c:v>53</c:v>
                </c:pt>
                <c:pt idx="12">
                  <c:v>53</c:v>
                </c:pt>
              </c:numCache>
            </c:numRef>
          </c:val>
          <c:extLst>
            <c:ext xmlns:c16="http://schemas.microsoft.com/office/drawing/2014/chart" uri="{C3380CC4-5D6E-409C-BE32-E72D297353CC}">
              <c16:uniqueId val="{00000002-7CF3-41DF-837D-0BFB67BA02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F3-41DF-837D-0BFB67BA02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1902</c:v>
                </c:pt>
                <c:pt idx="3">
                  <c:v>1958</c:v>
                </c:pt>
                <c:pt idx="6">
                  <c:v>1957</c:v>
                </c:pt>
                <c:pt idx="9">
                  <c:v>1950</c:v>
                </c:pt>
                <c:pt idx="12">
                  <c:v>1801</c:v>
                </c:pt>
              </c:numCache>
            </c:numRef>
          </c:val>
          <c:extLst>
            <c:ext xmlns:c16="http://schemas.microsoft.com/office/drawing/2014/chart" uri="{C3380CC4-5D6E-409C-BE32-E72D297353CC}">
              <c16:uniqueId val="{00000004-7CF3-41DF-837D-0BFB67BA02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F3-41DF-837D-0BFB67BA02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F3-41DF-837D-0BFB67BA02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5133</c:v>
                </c:pt>
                <c:pt idx="3">
                  <c:v>5402</c:v>
                </c:pt>
                <c:pt idx="6">
                  <c:v>5455</c:v>
                </c:pt>
                <c:pt idx="9">
                  <c:v>4986</c:v>
                </c:pt>
                <c:pt idx="12">
                  <c:v>4899</c:v>
                </c:pt>
              </c:numCache>
            </c:numRef>
          </c:val>
          <c:extLst>
            <c:ext xmlns:c16="http://schemas.microsoft.com/office/drawing/2014/chart" uri="{C3380CC4-5D6E-409C-BE32-E72D297353CC}">
              <c16:uniqueId val="{00000007-7CF3-41DF-837D-0BFB67BA023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1641</c:v>
                </c:pt>
                <c:pt idx="2">
                  <c:v>#N/A</c:v>
                </c:pt>
                <c:pt idx="3">
                  <c:v>#N/A</c:v>
                </c:pt>
                <c:pt idx="4">
                  <c:v>1919</c:v>
                </c:pt>
                <c:pt idx="5">
                  <c:v>#N/A</c:v>
                </c:pt>
                <c:pt idx="6">
                  <c:v>#N/A</c:v>
                </c:pt>
                <c:pt idx="7">
                  <c:v>2107</c:v>
                </c:pt>
                <c:pt idx="8">
                  <c:v>#N/A</c:v>
                </c:pt>
                <c:pt idx="9">
                  <c:v>#N/A</c:v>
                </c:pt>
                <c:pt idx="10">
                  <c:v>1737</c:v>
                </c:pt>
                <c:pt idx="11">
                  <c:v>#N/A</c:v>
                </c:pt>
                <c:pt idx="12">
                  <c:v>#N/A</c:v>
                </c:pt>
                <c:pt idx="13">
                  <c:v>1502</c:v>
                </c:pt>
                <c:pt idx="14">
                  <c:v>#N/A</c:v>
                </c:pt>
              </c:numCache>
            </c:numRef>
          </c:val>
          <c:smooth val="0"/>
          <c:extLst>
            <c:ext xmlns:c16="http://schemas.microsoft.com/office/drawing/2014/chart" uri="{C3380CC4-5D6E-409C-BE32-E72D297353CC}">
              <c16:uniqueId val="{00000008-7CF3-41DF-837D-0BFB67BA023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61272</c:v>
                </c:pt>
                <c:pt idx="5">
                  <c:v>59266</c:v>
                </c:pt>
                <c:pt idx="8">
                  <c:v>55351</c:v>
                </c:pt>
                <c:pt idx="11">
                  <c:v>51497</c:v>
                </c:pt>
                <c:pt idx="14">
                  <c:v>47496</c:v>
                </c:pt>
              </c:numCache>
            </c:numRef>
          </c:val>
          <c:extLst>
            <c:ext xmlns:c16="http://schemas.microsoft.com/office/drawing/2014/chart" uri="{C3380CC4-5D6E-409C-BE32-E72D297353CC}">
              <c16:uniqueId val="{00000000-41D8-48AC-8F4D-9B4E54B74C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173</c:v>
                </c:pt>
                <c:pt idx="5">
                  <c:v>164</c:v>
                </c:pt>
                <c:pt idx="8">
                  <c:v>192</c:v>
                </c:pt>
                <c:pt idx="11">
                  <c:v>51</c:v>
                </c:pt>
                <c:pt idx="14">
                  <c:v>91</c:v>
                </c:pt>
              </c:numCache>
            </c:numRef>
          </c:val>
          <c:extLst>
            <c:ext xmlns:c16="http://schemas.microsoft.com/office/drawing/2014/chart" uri="{C3380CC4-5D6E-409C-BE32-E72D297353CC}">
              <c16:uniqueId val="{00000001-41D8-48AC-8F4D-9B4E54B74C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8638</c:v>
                </c:pt>
                <c:pt idx="5">
                  <c:v>9609</c:v>
                </c:pt>
                <c:pt idx="8">
                  <c:v>9947</c:v>
                </c:pt>
                <c:pt idx="11">
                  <c:v>10091</c:v>
                </c:pt>
                <c:pt idx="14">
                  <c:v>10235</c:v>
                </c:pt>
              </c:numCache>
            </c:numRef>
          </c:val>
          <c:extLst>
            <c:ext xmlns:c16="http://schemas.microsoft.com/office/drawing/2014/chart" uri="{C3380CC4-5D6E-409C-BE32-E72D297353CC}">
              <c16:uniqueId val="{00000002-41D8-48AC-8F4D-9B4E54B74C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1D8-48AC-8F4D-9B4E54B74C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1D8-48AC-8F4D-9B4E54B74C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4</c:v>
                </c:pt>
                <c:pt idx="6">
                  <c:v>0</c:v>
                </c:pt>
                <c:pt idx="9">
                  <c:v>1</c:v>
                </c:pt>
                <c:pt idx="12">
                  <c:v>1</c:v>
                </c:pt>
              </c:numCache>
            </c:numRef>
          </c:val>
          <c:extLst>
            <c:ext xmlns:c16="http://schemas.microsoft.com/office/drawing/2014/chart" uri="{C3380CC4-5D6E-409C-BE32-E72D297353CC}">
              <c16:uniqueId val="{00000005-41D8-48AC-8F4D-9B4E54B74C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4101</c:v>
                </c:pt>
                <c:pt idx="3">
                  <c:v>4034</c:v>
                </c:pt>
                <c:pt idx="6">
                  <c:v>4011</c:v>
                </c:pt>
                <c:pt idx="9">
                  <c:v>4008</c:v>
                </c:pt>
                <c:pt idx="12">
                  <c:v>4086</c:v>
                </c:pt>
              </c:numCache>
            </c:numRef>
          </c:val>
          <c:extLst>
            <c:ext xmlns:c16="http://schemas.microsoft.com/office/drawing/2014/chart" uri="{C3380CC4-5D6E-409C-BE32-E72D297353CC}">
              <c16:uniqueId val="{00000006-41D8-48AC-8F4D-9B4E54B74C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1D8-48AC-8F4D-9B4E54B74C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19556</c:v>
                </c:pt>
                <c:pt idx="3">
                  <c:v>18246</c:v>
                </c:pt>
                <c:pt idx="6">
                  <c:v>16869</c:v>
                </c:pt>
                <c:pt idx="9">
                  <c:v>16023</c:v>
                </c:pt>
                <c:pt idx="12">
                  <c:v>14722</c:v>
                </c:pt>
              </c:numCache>
            </c:numRef>
          </c:val>
          <c:extLst>
            <c:ext xmlns:c16="http://schemas.microsoft.com/office/drawing/2014/chart" uri="{C3380CC4-5D6E-409C-BE32-E72D297353CC}">
              <c16:uniqueId val="{00000008-41D8-48AC-8F4D-9B4E54B74C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264</c:v>
                </c:pt>
                <c:pt idx="3">
                  <c:v>199</c:v>
                </c:pt>
                <c:pt idx="6">
                  <c:v>146</c:v>
                </c:pt>
                <c:pt idx="9">
                  <c:v>94</c:v>
                </c:pt>
                <c:pt idx="12">
                  <c:v>41</c:v>
                </c:pt>
              </c:numCache>
            </c:numRef>
          </c:val>
          <c:extLst>
            <c:ext xmlns:c16="http://schemas.microsoft.com/office/drawing/2014/chart" uri="{C3380CC4-5D6E-409C-BE32-E72D297353CC}">
              <c16:uniqueId val="{00000009-41D8-48AC-8F4D-9B4E54B74C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63823</c:v>
                </c:pt>
                <c:pt idx="3">
                  <c:v>62846</c:v>
                </c:pt>
                <c:pt idx="6">
                  <c:v>58137</c:v>
                </c:pt>
                <c:pt idx="9">
                  <c:v>54358</c:v>
                </c:pt>
                <c:pt idx="12">
                  <c:v>51615</c:v>
                </c:pt>
              </c:numCache>
            </c:numRef>
          </c:val>
          <c:extLst>
            <c:ext xmlns:c16="http://schemas.microsoft.com/office/drawing/2014/chart" uri="{C3380CC4-5D6E-409C-BE32-E72D297353CC}">
              <c16:uniqueId val="{0000000A-41D8-48AC-8F4D-9B4E54B74C9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17666</c:v>
                </c:pt>
                <c:pt idx="2">
                  <c:v>#N/A</c:v>
                </c:pt>
                <c:pt idx="3">
                  <c:v>#N/A</c:v>
                </c:pt>
                <c:pt idx="4">
                  <c:v>16291</c:v>
                </c:pt>
                <c:pt idx="5">
                  <c:v>#N/A</c:v>
                </c:pt>
                <c:pt idx="6">
                  <c:v>#N/A</c:v>
                </c:pt>
                <c:pt idx="7">
                  <c:v>13674</c:v>
                </c:pt>
                <c:pt idx="8">
                  <c:v>#N/A</c:v>
                </c:pt>
                <c:pt idx="9">
                  <c:v>#N/A</c:v>
                </c:pt>
                <c:pt idx="10">
                  <c:v>12845</c:v>
                </c:pt>
                <c:pt idx="11">
                  <c:v>#N/A</c:v>
                </c:pt>
                <c:pt idx="12">
                  <c:v>#N/A</c:v>
                </c:pt>
                <c:pt idx="13">
                  <c:v>12644</c:v>
                </c:pt>
                <c:pt idx="14">
                  <c:v>#N/A</c:v>
                </c:pt>
              </c:numCache>
            </c:numRef>
          </c:val>
          <c:smooth val="0"/>
          <c:extLst>
            <c:ext xmlns:c16="http://schemas.microsoft.com/office/drawing/2014/chart" uri="{C3380CC4-5D6E-409C-BE32-E72D297353CC}">
              <c16:uniqueId val="{0000000B-41D8-48AC-8F4D-9B4E54B74C9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4584</c:v>
                </c:pt>
                <c:pt idx="1">
                  <c:v>4604</c:v>
                </c:pt>
                <c:pt idx="2">
                  <c:v>4625</c:v>
                </c:pt>
              </c:numCache>
            </c:numRef>
          </c:val>
          <c:extLst>
            <c:ext xmlns:c16="http://schemas.microsoft.com/office/drawing/2014/chart" uri="{C3380CC4-5D6E-409C-BE32-E72D297353CC}">
              <c16:uniqueId val="{00000000-3EF6-48EC-9D0D-A521E8CD81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1763</c:v>
                </c:pt>
                <c:pt idx="1">
                  <c:v>1765</c:v>
                </c:pt>
                <c:pt idx="2">
                  <c:v>1929</c:v>
                </c:pt>
              </c:numCache>
            </c:numRef>
          </c:val>
          <c:extLst>
            <c:ext xmlns:c16="http://schemas.microsoft.com/office/drawing/2014/chart" uri="{C3380CC4-5D6E-409C-BE32-E72D297353CC}">
              <c16:uniqueId val="{00000001-3EF6-48EC-9D0D-A521E8CD81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5217</c:v>
                </c:pt>
                <c:pt idx="1">
                  <c:v>5265</c:v>
                </c:pt>
                <c:pt idx="2">
                  <c:v>5173</c:v>
                </c:pt>
              </c:numCache>
            </c:numRef>
          </c:val>
          <c:extLst>
            <c:ext xmlns:c16="http://schemas.microsoft.com/office/drawing/2014/chart" uri="{C3380CC4-5D6E-409C-BE32-E72D297353CC}">
              <c16:uniqueId val="{00000002-3EF6-48EC-9D0D-A521E8CD81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{AF773A4D-8F54-41E0-B76D-1E18A559FBD7}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7A-4A4F-827A-BF0D4AF2F7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{E86BFE25-CC31-4D98-BBE2-4F852E2B5543}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7A-4A4F-827A-BF0D4AF2F7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{C1C7C203-6189-4816-BE79-2A17D2F6512D}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7A-4A4F-827A-BF0D4AF2F7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{9A7790E8-00F0-4D29-A0EE-9E683A9BE051}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7A-4A4F-827A-BF0D4AF2F7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{7BABF207-15A9-41E8-9000-6F25E495204E}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7A-4A4F-827A-BF0D4AF2F7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{3EBBC437-B202-4698-A88B-87E95283D481}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7A-4A4F-827A-BF0D4AF2F7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{19319185-B4CF-4878-B1F7-83DCFA993C5E}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7A-4A4F-827A-BF0D4AF2F7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{E41E84AC-72E0-4D05-B305-EC4ECA6C44D4}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7A-4A4F-827A-BF0D4AF2F7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{5F6CCDAF-FFDA-44F3-9EDC-0DB65EE51A58}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7A-4A4F-827A-BF0D4AF2F7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55.8</c:v>
                </c:pt>
                <c:pt idx="8">
                  <c:v>57.2</c:v>
                </c:pt>
                <c:pt idx="16">
                  <c:v>59.3</c:v>
                </c:pt>
                <c:pt idx="24">
                  <c:v>58.4</c:v>
                </c:pt>
                <c:pt idx="32">
                  <c:v>60.4</c:v>
                </c:pt>
              </c:numCache>
            </c:numRef>
          </c:xVal>
          <c:yVal>
            <c:numRef>
              <c:f>公会計指標分析・財政指標組合せ分析表!$BP$51:$DC$51</c:f>
              <c:numCache>
                <c:formatCode>#,##0.0;"▲ "#,##0.0</c:formatCode>
                <c:ptCount val="40"/>
                <c:pt idx="0">
                  <c:v>88.8</c:v>
                </c:pt>
                <c:pt idx="8">
                  <c:v>78.7</c:v>
                </c:pt>
                <c:pt idx="16">
                  <c:v>67</c:v>
                </c:pt>
                <c:pt idx="24">
                  <c:v>61.7</c:v>
                </c:pt>
                <c:pt idx="32">
                  <c:v>58.9</c:v>
                </c:pt>
              </c:numCache>
            </c:numRef>
          </c:yVal>
          <c:smooth val="0"/>
          <c:extLst>
            <c:ext xmlns:c16="http://schemas.microsoft.com/office/drawing/2014/chart" uri="{C3380CC4-5D6E-409C-BE32-E72D297353CC}">
              <c16:uniqueId val="{00000009-557A-4A4F-827A-BF0D4AF2F7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{BB3B615E-90DE-4B3E-B0F3-51DE8C9E9E4C}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7A-4A4F-827A-BF0D4AF2F7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{03774063-34B0-4CAD-B210-6428A005FC5D}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7A-4A4F-827A-BF0D4AF2F7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{E7CE8715-96FC-4DA9-8693-EB4D8A184029}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7A-4A4F-827A-BF0D4AF2F7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{4B3251E2-CC04-49F6-B7C2-7ED8AA2AF6EE}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7A-4A4F-827A-BF0D4AF2F7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{60839D60-C3F9-449D-ACB7-57E3E1750001}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7A-4A4F-827A-BF0D4AF2F7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{83858534-52D6-4E0F-846A-9B2B2076C937}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7A-4A4F-827A-BF0D4AF2F7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{14AEABAE-5E79-4457-9D00-1D6A7DC89E66}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7A-4A4F-827A-BF0D4AF2F7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{84D97EDF-FBB8-4215-964B-7DD43DE874E6}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7A-4A4F-827A-BF0D4AF2F7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{F394B9BA-6183-4077-921A-31615FCB7755}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7A-4A4F-827A-BF0D4AF2F7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57A-4A4F-827A-BF0D4AF2F73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{551E0C65-85D8-461F-8BA7-87CA2EBDD2C5}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61-424A-A01B-2CE0A67A9C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{621DF214-9352-430D-BC90-7A0498D3DC06}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61-424A-A01B-2CE0A67A9C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{D7992E91-FE7C-44F3-94B7-D2741AA5B03A}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61-424A-A01B-2CE0A67A9C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{4AB87247-BA25-4011-94F5-73E79A6562CF}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61-424A-A01B-2CE0A67A9C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{D78E3A54-5DF5-4B09-8FD1-7BA859D17E2B}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61-424A-A01B-2CE0A67A9C8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{99AA6DBF-649C-4553-BA91-7714F2A67262}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61-424A-A01B-2CE0A67A9C88}"/>
                </c:ext>
              </c:extLst>
            </c:dLbl>
            <c:dLbl>
              <c:idx val="16"/>
              <c:layout>
                <c:manualLayout>
                  <c:x val="-2.6710997734770616E-2"/>
                  <c:y val="-6.070181182773971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{08902FD4-68D4-4CA5-8181-4CACAFE592D6}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61-424A-A01B-2CE0A67A9C88}"/>
                </c:ext>
              </c:extLst>
            </c:dLbl>
            <c:dLbl>
              <c:idx val="24"/>
              <c:layout>
                <c:manualLayout>
                  <c:x val="-3.6429687715380583E-2"/>
                  <c:y val="-6.413148234784826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{20B30806-6C0E-4D2C-A5D7-8003A000CF3D}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61-424A-A01B-2CE0A67A9C8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{7F0BC96A-F996-4DF3-8F3E-71FB387A554C}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61-424A-A01B-2CE0A67A9C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8.8000000000000007</c:v>
                </c:pt>
                <c:pt idx="16">
                  <c:v>9.1999999999999993</c:v>
                </c:pt>
                <c:pt idx="24">
                  <c:v>9.3000000000000007</c:v>
                </c:pt>
                <c:pt idx="32">
                  <c:v>8.5</c:v>
                </c:pt>
              </c:numCache>
            </c:numRef>
          </c:xVal>
          <c:yVal>
            <c:numRef>
              <c:f>公会計指標分析・財政指標組合せ分析表!$BP$73:$DC$73</c:f>
              <c:numCache>
                <c:formatCode>#,##0.0;"▲ "#,##0.0</c:formatCode>
                <c:ptCount val="40"/>
                <c:pt idx="0">
                  <c:v>88.8</c:v>
                </c:pt>
                <c:pt idx="8">
                  <c:v>78.7</c:v>
                </c:pt>
                <c:pt idx="16">
                  <c:v>67</c:v>
                </c:pt>
                <c:pt idx="24">
                  <c:v>61.7</c:v>
                </c:pt>
                <c:pt idx="32">
                  <c:v>58.9</c:v>
                </c:pt>
              </c:numCache>
            </c:numRef>
          </c:yVal>
          <c:smooth val="0"/>
          <c:extLst>
            <c:ext xmlns:c16="http://schemas.microsoft.com/office/drawing/2014/chart" uri="{C3380CC4-5D6E-409C-BE32-E72D297353CC}">
              <c16:uniqueId val="{00000009-CD61-424A-A01B-2CE0A67A9C8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{BC3D0DD2-2F92-4DAA-86FE-D90CA3878073}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61-424A-A01B-2CE0A67A9C8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{5EA49EA2-2FA2-492E-AD39-FB3F04C9E9B4}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61-424A-A01B-2CE0A67A9C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{86BC362E-3B60-48EA-93B0-35BCD50BD6B1}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61-424A-A01B-2CE0A67A9C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{5FFE63E4-3C49-42F1-9828-9F58067AB7DC}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61-424A-A01B-2CE0A67A9C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{B4BEA5AC-3C16-4A07-B501-02AAAAEF8B7A}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61-424A-A01B-2CE0A67A9C88}"/>
                </c:ext>
              </c:extLst>
            </c:dLbl>
            <c:dLbl>
              <c:idx val="8"/>
              <c:layout>
                <c:manualLayout>
                  <c:x val="-3.1570342725075584E-2"/>
                  <c:y val="-6.20534390204307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{C69460F1-11B9-41F9-8CE0-9879B09ACE10}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61-424A-A01B-2CE0A67A9C88}"/>
                </c:ext>
              </c:extLst>
            </c:dLbl>
            <c:dLbl>
              <c:idx val="16"/>
              <c:layout>
                <c:manualLayout>
                  <c:x val="-4.4905057365901176E-2"/>
                  <c:y val="-4.47944629349677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{F37E4E78-5156-4F48-8C21-0DCFB934B13F}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61-424A-A01B-2CE0A67A9C88}"/>
                </c:ext>
              </c:extLst>
            </c:dLbl>
            <c:dLbl>
              <c:idx val="24"/>
              <c:layout>
                <c:manualLayout>
                  <c:x val="-1.8235628084249993E-2"/>
                  <c:y val="-9.22779670211869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{D11884D3-B04D-46BF-93D6-B3BDB45AEE88}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61-424A-A01B-2CE0A67A9C88}"/>
                </c:ext>
              </c:extLst>
            </c:dLbl>
            <c:dLbl>
              <c:idx val="32"/>
              <c:layout>
                <c:manualLayout>
                  <c:x val="-3.1570342725075584E-2"/>
                  <c:y val="-5.054071937459032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{AAC6B4DF-6C67-4281-A3C8-3334563A38A4}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61-424A-A01B-2CE0A67A9C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D61-424A-A01B-2CE0A67A9C88}"/>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財政力指数は類似団体平均を下回りながら、横ばいで推移している。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市税の徴収強化や公共施設の使用料等の改定による歳入確保、公共施設等総合管理計画の着実な推進を図るための個別施設計画による公共施設の再編・長寿命化、必要性や効果を十分に検証した投資的経費の執行など、徹底した行財政改革を推進し、健全な財政運営を推進す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45508</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81085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経常収支比率は</a:t>
          </a:r>
          <a:r>
            <a:rPr kumimoji="1" lang="ja-JP" altLang="en-US" sz="1100">
              <a:solidFill>
                <a:sysClr val="windowText" lastClr="000000"/>
              </a:solidFill>
              <a:effectLst/>
              <a:latin typeface="+mn-ea"/>
              <a:ea typeface="+mn-ea"/>
              <a:cs typeface="+mn-cs"/>
            </a:rPr>
            <a:t>人件費の増加等により、</a:t>
          </a:r>
          <a:r>
            <a:rPr kumimoji="1" lang="ja-JP" altLang="ja-JP" sz="1100">
              <a:solidFill>
                <a:sysClr val="windowText" lastClr="000000"/>
              </a:solidFill>
              <a:effectLst/>
              <a:latin typeface="+mn-ea"/>
              <a:ea typeface="+mn-ea"/>
              <a:cs typeface="+mn-cs"/>
            </a:rPr>
            <a:t>前年度と比較して</a:t>
          </a:r>
          <a:r>
            <a:rPr kumimoji="1" lang="en-US" altLang="ja-JP" sz="1100">
              <a:solidFill>
                <a:sysClr val="windowText" lastClr="000000"/>
              </a:solidFill>
              <a:effectLst/>
              <a:latin typeface="+mn-ea"/>
              <a:ea typeface="+mn-ea"/>
              <a:cs typeface="+mn-cs"/>
            </a:rPr>
            <a:t>0.9</a:t>
          </a:r>
          <a:r>
            <a:rPr kumimoji="1" lang="ja-JP" altLang="en-US" sz="1100">
              <a:solidFill>
                <a:sysClr val="windowText" lastClr="000000"/>
              </a:solidFill>
              <a:effectLst/>
              <a:latin typeface="+mn-ea"/>
              <a:ea typeface="+mn-ea"/>
              <a:cs typeface="+mn-cs"/>
            </a:rPr>
            <a:t>％増加したものの</a:t>
          </a:r>
          <a:r>
            <a:rPr kumimoji="1" lang="ja-JP" altLang="ja-JP" sz="1100">
              <a:solidFill>
                <a:sysClr val="windowText" lastClr="000000"/>
              </a:solidFill>
              <a:effectLst/>
              <a:latin typeface="+mn-ea"/>
              <a:ea typeface="+mn-ea"/>
              <a:cs typeface="+mn-cs"/>
            </a:rPr>
            <a:t>、類似団体平均や県平均を下回っている。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今後</a:t>
          </a:r>
          <a:r>
            <a:rPr kumimoji="1" lang="ja-JP" altLang="en-US" sz="1100">
              <a:solidFill>
                <a:sysClr val="windowText" lastClr="000000"/>
              </a:solidFill>
              <a:effectLst/>
              <a:latin typeface="+mn-ea"/>
              <a:ea typeface="+mn-ea"/>
              <a:cs typeface="+mn-cs"/>
            </a:rPr>
            <a:t>も</a:t>
          </a:r>
          <a:r>
            <a:rPr kumimoji="1" lang="ja-JP" altLang="ja-JP" sz="1100">
              <a:solidFill>
                <a:sysClr val="windowText" lastClr="000000"/>
              </a:solidFill>
              <a:effectLst/>
              <a:latin typeface="+mn-ea"/>
              <a:ea typeface="+mn-ea"/>
              <a:cs typeface="+mn-cs"/>
            </a:rPr>
            <a:t>、人件費や扶助費など義務的経費が高い水準で推移していくことが想定されること</a:t>
          </a:r>
          <a:r>
            <a:rPr kumimoji="1" lang="ja-JP" altLang="en-US" sz="1100">
              <a:solidFill>
                <a:sysClr val="windowText" lastClr="000000"/>
              </a:solidFill>
              <a:effectLst/>
              <a:latin typeface="+mn-ea"/>
              <a:ea typeface="+mn-ea"/>
              <a:cs typeface="+mn-cs"/>
            </a:rPr>
            <a:t>や</a:t>
          </a:r>
          <a:r>
            <a:rPr kumimoji="1" lang="ja-JP" altLang="ja-JP" sz="1100">
              <a:solidFill>
                <a:sysClr val="windowText" lastClr="000000"/>
              </a:solidFill>
              <a:effectLst/>
              <a:latin typeface="+mn-ea"/>
              <a:ea typeface="+mn-ea"/>
              <a:cs typeface="+mn-cs"/>
            </a:rPr>
            <a:t>、人口減少等により経常一般財源の確保がより一層厳しくなることから、事業の見直し、民間提案制度の活用を進めるとともに、公共施設等総合管理計画よる施設のトータルコストの抑制に努める必要がある。</a:t>
          </a:r>
          <a:endParaRPr lang="ja-JP" altLang="ja-JP" sz="1400">
            <a:solidFill>
              <a:sysClr val="windowText" lastClr="000000"/>
            </a:solidFill>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104775</xdr:rowOff>
    </xdr:from>
    <xdr:to>
      <xdr:col>23</xdr:col>
      <xdr:colOff>133350</xdr:colOff>
      <xdr:row>62</xdr:row>
      <xdr:rowOff>159068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34675"/>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98743</xdr:rowOff>
    </xdr:from>
    <xdr:to>
      <xdr:col>19</xdr:col>
      <xdr:colOff>133350</xdr:colOff>
      <xdr:row>62</xdr:row>
      <xdr:rowOff>104775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864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137478</xdr:rowOff>
    </xdr:from>
    <xdr:to>
      <xdr:col>15</xdr:col>
      <xdr:colOff>82550</xdr:colOff>
      <xdr:row>62</xdr:row>
      <xdr:rowOff>98743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95928"/>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4763</xdr:rowOff>
    </xdr:from>
    <xdr:to>
      <xdr:col>11</xdr:col>
      <xdr:colOff>31750</xdr:colOff>
      <xdr:row>61</xdr:row>
      <xdr:rowOff>137478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463213"/>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108268</xdr:rowOff>
    </xdr:from>
    <xdr:to>
      <xdr:col>23</xdr:col>
      <xdr:colOff>184150</xdr:colOff>
      <xdr:row>63</xdr:row>
      <xdr:rowOff>38418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124795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8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53975</xdr:rowOff>
    </xdr:from>
    <xdr:to>
      <xdr:col>19</xdr:col>
      <xdr:colOff>184150</xdr:colOff>
      <xdr:row>62</xdr:row>
      <xdr:rowOff>155575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165752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5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47943</xdr:rowOff>
    </xdr:from>
    <xdr:to>
      <xdr:col>15</xdr:col>
      <xdr:colOff>133350</xdr:colOff>
      <xdr:row>62</xdr:row>
      <xdr:rowOff>149543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159720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86678</xdr:rowOff>
    </xdr:from>
    <xdr:to>
      <xdr:col>11</xdr:col>
      <xdr:colOff>82550</xdr:colOff>
      <xdr:row>62</xdr:row>
      <xdr:rowOff>16828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27005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1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125413</xdr:rowOff>
    </xdr:from>
    <xdr:to>
      <xdr:col>7</xdr:col>
      <xdr:colOff>31750</xdr:colOff>
      <xdr:row>61</xdr:row>
      <xdr:rowOff>55563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1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65740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18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[163,099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人件費については、再任用制度や人事院勧告に伴う給与改定等により、物件費については、物価高等の影響により、増加傾向にある。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物価高騰による物件費の上昇も想定されることから、引き続き、職員数の適正化、事業の見直し等を進めるとともに、公共施設等総合管理計画を踏まえ類似公共施設の再編、施設機能の複合化を進め、効果的・効率的な施設管理を行い、関係経費の縮減に努め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161739</xdr:rowOff>
    </xdr:from>
    <xdr:to>
      <xdr:col>23</xdr:col>
      <xdr:colOff>133350</xdr:colOff>
      <xdr:row>81</xdr:row>
      <xdr:rowOff>73276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77739"/>
          <a:ext cx="838200" cy="8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159894</xdr:rowOff>
    </xdr:from>
    <xdr:to>
      <xdr:col>19</xdr:col>
      <xdr:colOff>133350</xdr:colOff>
      <xdr:row>80</xdr:row>
      <xdr:rowOff>161739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75894"/>
          <a:ext cx="889000" cy="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159894</xdr:rowOff>
    </xdr:from>
    <xdr:to>
      <xdr:col>15</xdr:col>
      <xdr:colOff>82550</xdr:colOff>
      <xdr:row>81</xdr:row>
      <xdr:rowOff>5970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387589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146072</xdr:rowOff>
    </xdr:from>
    <xdr:to>
      <xdr:col>11</xdr:col>
      <xdr:colOff>31750</xdr:colOff>
      <xdr:row>81</xdr:row>
      <xdr:rowOff>5970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62072"/>
          <a:ext cx="889000" cy="3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22476</xdr:rowOff>
    </xdr:from>
    <xdr:to>
      <xdr:col>23</xdr:col>
      <xdr:colOff>184150</xdr:colOff>
      <xdr:row>81</xdr:row>
      <xdr:rowOff>124076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166003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8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110939</xdr:rowOff>
    </xdr:from>
    <xdr:to>
      <xdr:col>19</xdr:col>
      <xdr:colOff>184150</xdr:colOff>
      <xdr:row>81</xdr:row>
      <xdr:rowOff>41089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2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25866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13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109094</xdr:rowOff>
    </xdr:from>
    <xdr:to>
      <xdr:col>15</xdr:col>
      <xdr:colOff>133350</xdr:colOff>
      <xdr:row>81</xdr:row>
      <xdr:rowOff>39244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24021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126620</xdr:rowOff>
    </xdr:from>
    <xdr:to>
      <xdr:col>11</xdr:col>
      <xdr:colOff>82550</xdr:colOff>
      <xdr:row>81</xdr:row>
      <xdr:rowOff>56770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41547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95272</xdr:rowOff>
    </xdr:from>
    <xdr:to>
      <xdr:col>7</xdr:col>
      <xdr:colOff>31750</xdr:colOff>
      <xdr:row>81</xdr:row>
      <xdr:rowOff>25422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1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10199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9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全国市平均及び類似団体平均を下回っているのは、これまで職務・職責に応じた適切な給与支給、職員数の適正化によるものである。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今後とも、職務・職責や人事評価に応じた給与制度の適正な運用に努める。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46264</xdr:rowOff>
    </xdr:from>
    <xdr:to>
      <xdr:col>81</xdr:col>
      <xdr:colOff>44450</xdr:colOff>
      <xdr:row>82</xdr:row>
      <xdr:rowOff>63500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1051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46264</xdr:rowOff>
    </xdr:from>
    <xdr:to>
      <xdr:col>77</xdr:col>
      <xdr:colOff>44450</xdr:colOff>
      <xdr:row>82</xdr:row>
      <xdr:rowOff>149679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051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149679</xdr:rowOff>
    </xdr:from>
    <xdr:to>
      <xdr:col>72</xdr:col>
      <xdr:colOff>203200</xdr:colOff>
      <xdr:row>83</xdr:row>
      <xdr:rowOff>29936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2085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29936</xdr:rowOff>
    </xdr:from>
    <xdr:to>
      <xdr:col>68</xdr:col>
      <xdr:colOff>152400</xdr:colOff>
      <xdr:row>83</xdr:row>
      <xdr:rowOff>29936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260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166914</xdr:rowOff>
    </xdr:from>
    <xdr:to>
      <xdr:col>77</xdr:col>
      <xdr:colOff>95250</xdr:colOff>
      <xdr:row>82</xdr:row>
      <xdr:rowOff>97064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107241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2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定員適正化計画に基づき、組織機構のスリム化・効率化や保育園の民営化推進等により、職員数の適正化に取り組んできた結果、類似団体の平均を上回っているものの、全国平均及び富山県平均を下回ってい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今後も定員適正化計画や行財政改革プランに基づき、事業の見直しによる効率化や民間活力の活用等、適切な定員管理に努める。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137478</xdr:rowOff>
    </xdr:from>
    <xdr:to>
      <xdr:col>81</xdr:col>
      <xdr:colOff>44450</xdr:colOff>
      <xdr:row>62</xdr:row>
      <xdr:rowOff>22331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95928"/>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113347</xdr:rowOff>
    </xdr:from>
    <xdr:to>
      <xdr:col>77</xdr:col>
      <xdr:colOff>44450</xdr:colOff>
      <xdr:row>61</xdr:row>
      <xdr:rowOff>137478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1797"/>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99271</xdr:rowOff>
    </xdr:from>
    <xdr:to>
      <xdr:col>72</xdr:col>
      <xdr:colOff>203200</xdr:colOff>
      <xdr:row>61</xdr:row>
      <xdr:rowOff>113347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5772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91229</xdr:rowOff>
    </xdr:from>
    <xdr:to>
      <xdr:col>68</xdr:col>
      <xdr:colOff>152400</xdr:colOff>
      <xdr:row>61</xdr:row>
      <xdr:rowOff>99271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49679"/>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142981</xdr:rowOff>
    </xdr:from>
    <xdr:to>
      <xdr:col>81</xdr:col>
      <xdr:colOff>95250</xdr:colOff>
      <xdr:row>62</xdr:row>
      <xdr:rowOff>73131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0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115058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7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86678</xdr:rowOff>
    </xdr:from>
    <xdr:to>
      <xdr:col>77</xdr:col>
      <xdr:colOff>95250</xdr:colOff>
      <xdr:row>62</xdr:row>
      <xdr:rowOff>16828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1605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3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62547</xdr:rowOff>
    </xdr:from>
    <xdr:to>
      <xdr:col>73</xdr:col>
      <xdr:colOff>44450</xdr:colOff>
      <xdr:row>61</xdr:row>
      <xdr:rowOff>164147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148924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0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48471</xdr:rowOff>
    </xdr:from>
    <xdr:to>
      <xdr:col>68</xdr:col>
      <xdr:colOff>203200</xdr:colOff>
      <xdr:row>61</xdr:row>
      <xdr:rowOff>150071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40429</xdr:rowOff>
    </xdr:from>
    <xdr:to>
      <xdr:col>64</xdr:col>
      <xdr:colOff>152400</xdr:colOff>
      <xdr:row>61</xdr:row>
      <xdr:rowOff>142029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126806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85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市町村合併以降推進してきた学校施設の耐震化・大規模改造事業等の大型事業に係る市債の償還により、実質公債費比率は類似団体平均を上回っている。</a:t>
          </a:r>
          <a:r>
            <a:rPr kumimoji="1" lang="ja-JP" altLang="ja-JP" sz="1100">
              <a:solidFill>
                <a:schemeClr val="dk1"/>
              </a:solidFill>
              <a:effectLst/>
              <a:latin typeface="+mn-lt"/>
              <a:ea typeface="+mn-ea"/>
              <a:cs typeface="+mn-cs"/>
            </a:rPr>
            <a:t>合併特例事業債、緊急防災・減災事業債といった交付税措置率が高いものもあるが、</a:t>
          </a:r>
          <a:r>
            <a:rPr kumimoji="1" lang="ja-JP" altLang="ja-JP" sz="1100">
              <a:solidFill>
                <a:sysClr val="windowText" lastClr="000000"/>
              </a:solidFill>
              <a:effectLst/>
              <a:latin typeface="+mn-lt"/>
              <a:ea typeface="+mn-ea"/>
              <a:cs typeface="+mn-cs"/>
            </a:rPr>
            <a:t>合併特例事業債の発行が終了し、</a:t>
          </a:r>
          <a:r>
            <a:rPr kumimoji="1" lang="ja-JP" altLang="en-US" sz="1100">
              <a:solidFill>
                <a:sysClr val="windowText" lastClr="000000"/>
              </a:solidFill>
              <a:effectLst/>
              <a:latin typeface="+mn-lt"/>
              <a:ea typeface="+mn-ea"/>
              <a:cs typeface="+mn-cs"/>
            </a:rPr>
            <a:t>合併特例事業債と比べ交付税措置率が低い市債の償還が増えており、率はほぼ横ばいで推移している。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今後も新規起債の抑制を図るとともに、引き続き、計画的な繰上償還を実施し、実質公債費比率の上昇抑制に努める。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129963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6651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129963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228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42</xdr:row>
      <xdr:rowOff>121920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9064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89746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90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158344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79163</xdr:rowOff>
    </xdr:from>
    <xdr:to>
      <xdr:col>77</xdr:col>
      <xdr:colOff>95250</xdr:colOff>
      <xdr:row>43</xdr:row>
      <xdr:rowOff>9313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165540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38946</xdr:rowOff>
    </xdr:from>
    <xdr:to>
      <xdr:col>64</xdr:col>
      <xdr:colOff>152400</xdr:colOff>
      <xdr:row>42</xdr:row>
      <xdr:rowOff>140546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125323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市町村合併以降、合併特例事業債などの交付税措置率が高い地方債を活用してきたものの、学校施設の耐震化・大規模改造事業等の大型事業を推進してきたことにより、類似団体と比較して市債残高が大きいことから、将来負担比率は大き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しかし、合併特例事業債の発行終了や繰上償還の実施により市債残高が減少に転じ、改善傾向となっている。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引き続き、繰上償還や交付税措置率の高い有利な起債の活用等により、将来負担が少しでも軽減するよう、財政の健全化に努める。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75353</xdr:rowOff>
    </xdr:from>
    <xdr:to>
      <xdr:col>81</xdr:col>
      <xdr:colOff>44450</xdr:colOff>
      <xdr:row>17</xdr:row>
      <xdr:rowOff>107527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990003"/>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107527</xdr:rowOff>
    </xdr:from>
    <xdr:to>
      <xdr:col>77</xdr:col>
      <xdr:colOff>44450</xdr:colOff>
      <xdr:row>17</xdr:row>
      <xdr:rowOff>168426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022177"/>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168426</xdr:rowOff>
    </xdr:from>
    <xdr:to>
      <xdr:col>72</xdr:col>
      <xdr:colOff>203200</xdr:colOff>
      <xdr:row>18</xdr:row>
      <xdr:rowOff>131415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083076"/>
          <a:ext cx="889000" cy="13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131415</xdr:rowOff>
    </xdr:from>
    <xdr:to>
      <xdr:col>68</xdr:col>
      <xdr:colOff>152400</xdr:colOff>
      <xdr:row>19</xdr:row>
      <xdr:rowOff>76019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217515"/>
          <a:ext cx="889000"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24553</xdr:rowOff>
    </xdr:from>
    <xdr:to>
      <xdr:col>81</xdr:col>
      <xdr:colOff>95250</xdr:colOff>
      <xdr:row>17</xdr:row>
      <xdr:rowOff>126153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93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168080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91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56727</xdr:rowOff>
    </xdr:from>
    <xdr:to>
      <xdr:col>77</xdr:col>
      <xdr:colOff>95250</xdr:colOff>
      <xdr:row>17</xdr:row>
      <xdr:rowOff>158327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97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143104</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057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117626</xdr:rowOff>
    </xdr:from>
    <xdr:to>
      <xdr:col>73</xdr:col>
      <xdr:colOff>44450</xdr:colOff>
      <xdr:row>18</xdr:row>
      <xdr:rowOff>47776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03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32553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11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80615</xdr:rowOff>
    </xdr:from>
    <xdr:to>
      <xdr:col>68</xdr:col>
      <xdr:colOff>203200</xdr:colOff>
      <xdr:row>19</xdr:row>
      <xdr:rowOff>10765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1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166992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25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25219</xdr:rowOff>
    </xdr:from>
    <xdr:to>
      <xdr:col>64</xdr:col>
      <xdr:colOff>152400</xdr:colOff>
      <xdr:row>19</xdr:row>
      <xdr:rowOff>126819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28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111596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36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類似団体平均を大きく下回っているが、人事院勧告に伴う給与改定等により率は上昇傾向となっている。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RPA</a:t>
          </a:r>
          <a:r>
            <a:rPr kumimoji="1" lang="ja-JP" altLang="ja-JP" sz="1100">
              <a:solidFill>
                <a:sysClr val="windowText" lastClr="000000"/>
              </a:solidFill>
              <a:effectLst/>
              <a:latin typeface="+mn-lt"/>
              <a:ea typeface="+mn-ea"/>
              <a:cs typeface="+mn-cs"/>
            </a:rPr>
            <a:t>や</a:t>
          </a:r>
          <a:r>
            <a:rPr kumimoji="1" lang="en-US" altLang="ja-JP" sz="1100">
              <a:solidFill>
                <a:sysClr val="windowText" lastClr="000000"/>
              </a:solidFill>
              <a:effectLst/>
              <a:latin typeface="+mn-lt"/>
              <a:ea typeface="+mn-ea"/>
              <a:cs typeface="+mn-cs"/>
            </a:rPr>
            <a:t>AI</a:t>
          </a:r>
          <a:r>
            <a:rPr kumimoji="1" lang="ja-JP" altLang="ja-JP" sz="1100">
              <a:solidFill>
                <a:sysClr val="windowText" lastClr="000000"/>
              </a:solidFill>
              <a:effectLst/>
              <a:latin typeface="+mn-lt"/>
              <a:ea typeface="+mn-ea"/>
              <a:cs typeface="+mn-cs"/>
            </a:rPr>
            <a:t>等の新しい情報通信技術を活用や民間活力の導入による効率的な行政運営を通じて人件費の抑制に努める。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44704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5746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129286</xdr:rowOff>
    </xdr:from>
    <xdr:to>
      <xdr:col>19</xdr:col>
      <xdr:colOff>187325</xdr:colOff>
      <xdr:row>35</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300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74422</xdr:rowOff>
    </xdr:from>
    <xdr:to>
      <xdr:col>15</xdr:col>
      <xdr:colOff>98425</xdr:colOff>
      <xdr:row>35</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751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0477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105918</xdr:rowOff>
    </xdr:from>
    <xdr:to>
      <xdr:col>20</xdr:col>
      <xdr:colOff>38100</xdr:colOff>
      <xdr:row>36</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46245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78486</xdr:rowOff>
    </xdr:from>
    <xdr:to>
      <xdr:col>15</xdr:col>
      <xdr:colOff>149225</xdr:colOff>
      <xdr:row>36</xdr:row>
      <xdr:rowOff>8636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18813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23622</xdr:rowOff>
    </xdr:from>
    <xdr:to>
      <xdr:col>11</xdr:col>
      <xdr:colOff>60325</xdr:colOff>
      <xdr:row>35</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135399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167640</xdr:rowOff>
    </xdr:from>
    <xdr:to>
      <xdr:col>6</xdr:col>
      <xdr:colOff>171450</xdr:colOff>
      <xdr:row>35</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令和５年度までは</a:t>
          </a:r>
          <a:r>
            <a:rPr kumimoji="1" lang="ja-JP" altLang="ja-JP" sz="1100">
              <a:solidFill>
                <a:sysClr val="windowText" lastClr="000000"/>
              </a:solidFill>
              <a:effectLst/>
              <a:latin typeface="+mn-lt"/>
              <a:ea typeface="+mn-ea"/>
              <a:cs typeface="+mn-cs"/>
            </a:rPr>
            <a:t>類似団体平均とほぼ同水準で推移し</a:t>
          </a:r>
          <a:r>
            <a:rPr kumimoji="1" lang="ja-JP" altLang="en-US" sz="1100">
              <a:solidFill>
                <a:sysClr val="windowText" lastClr="000000"/>
              </a:solidFill>
              <a:effectLst/>
              <a:latin typeface="+mn-lt"/>
              <a:ea typeface="+mn-ea"/>
              <a:cs typeface="+mn-cs"/>
            </a:rPr>
            <a:t>ていたが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物価高の影響等により令和６年度では平均を上回り大きく増加した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引き続き、公共施設等総合管理計画の着実な推進を図るための個別施設計画による公共施設の再編、施設機能の複合化等を進めるとともに、事業の見直しを進め物件費の縮減に努める。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17</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9877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79375</xdr:rowOff>
    </xdr:from>
    <xdr:to>
      <xdr:col>78</xdr:col>
      <xdr:colOff>69850</xdr:colOff>
      <xdr:row>16</xdr:row>
      <xdr:rowOff>155575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225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22225</xdr:rowOff>
    </xdr:from>
    <xdr:to>
      <xdr:col>73</xdr:col>
      <xdr:colOff>180975</xdr:colOff>
      <xdr:row>16</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654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22225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7559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85725</xdr:rowOff>
    </xdr:from>
    <xdr:to>
      <xdr:col>82</xdr:col>
      <xdr:colOff>158750</xdr:colOff>
      <xdr:row>18</xdr:row>
      <xdr:rowOff>15875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57802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104775</xdr:rowOff>
    </xdr:from>
    <xdr:to>
      <xdr:col>78</xdr:col>
      <xdr:colOff>120650</xdr:colOff>
      <xdr:row>17</xdr:row>
      <xdr:rowOff>34925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19702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3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28575</xdr:rowOff>
    </xdr:from>
    <xdr:to>
      <xdr:col>74</xdr:col>
      <xdr:colOff>31750</xdr:colOff>
      <xdr:row>16</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140352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142875</xdr:rowOff>
    </xdr:from>
    <xdr:to>
      <xdr:col>69</xdr:col>
      <xdr:colOff>142875</xdr:colOff>
      <xdr:row>16</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類似団体平均より率は低</a:t>
          </a:r>
          <a:r>
            <a:rPr kumimoji="1" lang="ja-JP" altLang="en-US" sz="1100">
              <a:solidFill>
                <a:sysClr val="windowText" lastClr="000000"/>
              </a:solidFill>
              <a:effectLst/>
              <a:latin typeface="+mn-lt"/>
              <a:ea typeface="+mn-ea"/>
              <a:cs typeface="+mn-cs"/>
            </a:rPr>
            <a:t>くく</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ほぼ横ばい状態</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今後も社会保障関係費の増が見込まれるため、市単独事業の見直しや受益者負担の適正化等による財源の確保に努める。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22225</xdr:rowOff>
    </xdr:from>
    <xdr:to>
      <xdr:col>24</xdr:col>
      <xdr:colOff>25400</xdr:colOff>
      <xdr:row>54</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2805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155575</xdr:rowOff>
    </xdr:from>
    <xdr:to>
      <xdr:col>19</xdr:col>
      <xdr:colOff>187325</xdr:colOff>
      <xdr:row>54</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2424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155575</xdr:rowOff>
    </xdr:from>
    <xdr:to>
      <xdr:col>15</xdr:col>
      <xdr:colOff>98425</xdr:colOff>
      <xdr:row>53</xdr:row>
      <xdr:rowOff>155575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424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98425</xdr:rowOff>
    </xdr:from>
    <xdr:to>
      <xdr:col>11</xdr:col>
      <xdr:colOff>9525</xdr:colOff>
      <xdr:row>53</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1852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142875</xdr:rowOff>
    </xdr:from>
    <xdr:to>
      <xdr:col>24</xdr:col>
      <xdr:colOff>76200</xdr:colOff>
      <xdr:row>54</xdr:row>
      <xdr:rowOff>73025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2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159402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07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152400</xdr:rowOff>
    </xdr:from>
    <xdr:to>
      <xdr:col>20</xdr:col>
      <xdr:colOff>38100</xdr:colOff>
      <xdr:row>54</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92727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104775</xdr:rowOff>
    </xdr:from>
    <xdr:to>
      <xdr:col>15</xdr:col>
      <xdr:colOff>149225</xdr:colOff>
      <xdr:row>54</xdr:row>
      <xdr:rowOff>34925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9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45102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96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104775</xdr:rowOff>
    </xdr:from>
    <xdr:to>
      <xdr:col>11</xdr:col>
      <xdr:colOff>60325</xdr:colOff>
      <xdr:row>54</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9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45102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6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47625</xdr:rowOff>
    </xdr:from>
    <xdr:to>
      <xdr:col>6</xdr:col>
      <xdr:colOff>171450</xdr:colOff>
      <xdr:row>53</xdr:row>
      <xdr:rowOff>149225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159402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0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類似団体平均とほぼ同水準となっている。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後期高齢医療事業特別会計への繰出金が増となっており、今後も高齢化の進行の影響等により、更なる増加が見込まれる。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健康寿命延伸につながる施策等に積極的に取り組むなど、一般会計繰出金の圧縮につながるよう努める。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140716</xdr:rowOff>
    </xdr:from>
    <xdr:to>
      <xdr:col>82</xdr:col>
      <xdr:colOff>107950</xdr:colOff>
      <xdr:row>56</xdr:row>
      <xdr:rowOff>168148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419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57</xdr:row>
      <xdr:rowOff>5842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7693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57</xdr:row>
      <xdr:rowOff>24130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778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60706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967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106443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3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117348</xdr:rowOff>
    </xdr:from>
    <xdr:to>
      <xdr:col>78</xdr:col>
      <xdr:colOff>120650</xdr:colOff>
      <xdr:row>57</xdr:row>
      <xdr:rowOff>47498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57675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8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126492</xdr:rowOff>
    </xdr:from>
    <xdr:to>
      <xdr:col>74</xdr:col>
      <xdr:colOff>31750</xdr:colOff>
      <xdr:row>57</xdr:row>
      <xdr:rowOff>56642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66819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121683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補助費等は、類似団体平均とほぼ同水準となっている。公営企業会計への繰出金による影響が大きいことからも、引き続き、独立採算の原則に基づき、繰出基準による適切な繰り出しに努める。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また、市単独の各種補助金については、市の補助金適正化に関するガイドラインに基づき、補助金の適正かつ効果的な運用を図っていく。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36</xdr:row>
      <xdr:rowOff>163576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992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36</xdr:row>
      <xdr:rowOff>163576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266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36</xdr:row>
      <xdr:rowOff>154432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26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99568</xdr:rowOff>
    </xdr:from>
    <xdr:to>
      <xdr:col>69</xdr:col>
      <xdr:colOff>92075</xdr:colOff>
      <xdr:row>36</xdr:row>
      <xdr:rowOff>154432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2717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48277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18559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18559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学校施設の耐震化・大規模改造事業や統合庁舎等の大型事業の市債の償還により、類似団体平均を上回っているが、</a:t>
          </a:r>
          <a:r>
            <a:rPr kumimoji="1" lang="ja-JP" altLang="en-US" sz="1100">
              <a:solidFill>
                <a:sysClr val="windowText" lastClr="000000"/>
              </a:solidFill>
              <a:effectLst/>
              <a:latin typeface="+mn-lt"/>
              <a:ea typeface="+mn-ea"/>
              <a:cs typeface="+mn-cs"/>
            </a:rPr>
            <a:t>過去に実施した</a:t>
          </a:r>
          <a:r>
            <a:rPr kumimoji="1" lang="ja-JP" altLang="ja-JP" sz="1100">
              <a:solidFill>
                <a:sysClr val="windowText" lastClr="000000"/>
              </a:solidFill>
              <a:effectLst/>
              <a:latin typeface="+mn-lt"/>
              <a:ea typeface="+mn-ea"/>
              <a:cs typeface="+mn-cs"/>
            </a:rPr>
            <a:t>市債の繰上償還により、</a:t>
          </a:r>
          <a:r>
            <a:rPr kumimoji="1" lang="ja-JP" altLang="en-US" sz="1100">
              <a:solidFill>
                <a:sysClr val="windowText" lastClr="000000"/>
              </a:solidFill>
              <a:effectLst/>
              <a:latin typeface="+mn-lt"/>
              <a:ea typeface="+mn-ea"/>
              <a:cs typeface="+mn-cs"/>
            </a:rPr>
            <a:t>近年は</a:t>
          </a:r>
          <a:r>
            <a:rPr kumimoji="1" lang="ja-JP" altLang="ja-JP" sz="1100">
              <a:solidFill>
                <a:sysClr val="windowText" lastClr="000000"/>
              </a:solidFill>
              <a:effectLst/>
              <a:latin typeface="+mn-lt"/>
              <a:ea typeface="+mn-ea"/>
              <a:cs typeface="+mn-cs"/>
            </a:rPr>
            <a:t>率が大幅に改善</a:t>
          </a:r>
          <a:r>
            <a:rPr kumimoji="1" lang="ja-JP" altLang="en-US" sz="1100">
              <a:solidFill>
                <a:sysClr val="windowText" lastClr="000000"/>
              </a:solidFill>
              <a:effectLst/>
              <a:latin typeface="+mn-lt"/>
              <a:ea typeface="+mn-ea"/>
              <a:cs typeface="+mn-cs"/>
            </a:rPr>
            <a:t>している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今後も、市債の繰上償還を検討するとともに、交付税措置率の高い有利な起債や補正予算債の活用等により実質負担の更なる抑制に努める。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78</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620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149861</xdr:rowOff>
    </xdr:from>
    <xdr:to>
      <xdr:col>19</xdr:col>
      <xdr:colOff>187325</xdr:colOff>
      <xdr:row>79</xdr:row>
      <xdr:rowOff>123189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229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77470</xdr:rowOff>
    </xdr:from>
    <xdr:to>
      <xdr:col>15</xdr:col>
      <xdr:colOff>98425</xdr:colOff>
      <xdr:row>79</xdr:row>
      <xdr:rowOff>123189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6220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69850</xdr:rowOff>
    </xdr:from>
    <xdr:to>
      <xdr:col>11</xdr:col>
      <xdr:colOff>9525</xdr:colOff>
      <xdr:row>79</xdr:row>
      <xdr:rowOff>77470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614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99061</xdr:rowOff>
    </xdr:from>
    <xdr:to>
      <xdr:col>20</xdr:col>
      <xdr:colOff>38100</xdr:colOff>
      <xdr:row>79</xdr:row>
      <xdr:rowOff>29211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13988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72389</xdr:rowOff>
    </xdr:from>
    <xdr:to>
      <xdr:col>15</xdr:col>
      <xdr:colOff>149225</xdr:colOff>
      <xdr:row>80</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158766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26670</xdr:rowOff>
    </xdr:from>
    <xdr:to>
      <xdr:col>11</xdr:col>
      <xdr:colOff>60325</xdr:colOff>
      <xdr:row>79</xdr:row>
      <xdr:rowOff>128270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113047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19050</xdr:rowOff>
    </xdr:from>
    <xdr:to>
      <xdr:col>6</xdr:col>
      <xdr:colOff>171450</xdr:colOff>
      <xdr:row>79</xdr:row>
      <xdr:rowOff>120650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105427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人件費の削減等の努力により、類似団体平均を大きく下回っている。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今後も行財政改革の推進による財政運営のさらなる効率化を図り、健全な財政運営に努める。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43180</xdr:rowOff>
    </xdr:from>
    <xdr:to>
      <xdr:col>82</xdr:col>
      <xdr:colOff>107950</xdr:colOff>
      <xdr:row>80</xdr:row>
      <xdr:rowOff>54611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901930"/>
          <a:ext cx="0" cy="868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26688</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54611</xdr:rowOff>
    </xdr:from>
    <xdr:to>
      <xdr:col>82</xdr:col>
      <xdr:colOff>196850</xdr:colOff>
      <xdr:row>80</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129557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64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43180</xdr:rowOff>
    </xdr:from>
    <xdr:to>
      <xdr:col>82</xdr:col>
      <xdr:colOff>196850</xdr:colOff>
      <xdr:row>75</xdr:row>
      <xdr:rowOff>43180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901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58420</xdr:rowOff>
    </xdr:from>
    <xdr:to>
      <xdr:col>82</xdr:col>
      <xdr:colOff>107950</xdr:colOff>
      <xdr:row>75</xdr:row>
      <xdr:rowOff>123190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291717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25416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2270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53339</xdr:rowOff>
    </xdr:from>
    <xdr:to>
      <xdr:col>82</xdr:col>
      <xdr:colOff>158750</xdr:colOff>
      <xdr:row>77</xdr:row>
      <xdr:rowOff>154939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25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153670</xdr:rowOff>
    </xdr:from>
    <xdr:to>
      <xdr:col>78</xdr:col>
      <xdr:colOff>69850</xdr:colOff>
      <xdr:row>75</xdr:row>
      <xdr:rowOff>58420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8409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92710</xdr:rowOff>
    </xdr:from>
    <xdr:to>
      <xdr:col>73</xdr:col>
      <xdr:colOff>180975</xdr:colOff>
      <xdr:row>74</xdr:row>
      <xdr:rowOff>153670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800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106680</xdr:rowOff>
    </xdr:from>
    <xdr:to>
      <xdr:col>74</xdr:col>
      <xdr:colOff>31750</xdr:colOff>
      <xdr:row>77</xdr:row>
      <xdr:rowOff>36830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21607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xdr:rowOff>
    </xdr:from>
    <xdr:to>
      <xdr:col>69</xdr:col>
      <xdr:colOff>92075</xdr:colOff>
      <xdr:row>74</xdr:row>
      <xdr:rowOff>92710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004800" y="127000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44466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72390</xdr:rowOff>
    </xdr:from>
    <xdr:to>
      <xdr:col>82</xdr:col>
      <xdr:colOff>158750</xdr:colOff>
      <xdr:row>76</xdr:row>
      <xdr:rowOff>2539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152417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83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xdr:rowOff>
    </xdr:from>
    <xdr:to>
      <xdr:col>78</xdr:col>
      <xdr:colOff>120650</xdr:colOff>
      <xdr:row>75</xdr:row>
      <xdr:rowOff>109220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119397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63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102870</xdr:rowOff>
    </xdr:from>
    <xdr:to>
      <xdr:col>74</xdr:col>
      <xdr:colOff>31750</xdr:colOff>
      <xdr:row>75</xdr:row>
      <xdr:rowOff>33020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43197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41910</xdr:rowOff>
    </xdr:from>
    <xdr:to>
      <xdr:col>69</xdr:col>
      <xdr:colOff>142875</xdr:colOff>
      <xdr:row>74</xdr:row>
      <xdr:rowOff>143510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153687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49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1791</xdr:rowOff>
    </xdr:from>
    <xdr:to>
      <xdr:col>29</xdr:col>
      <xdr:colOff>127000</xdr:colOff>
      <xdr:row>20</xdr:row>
      <xdr:rowOff>91630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78416"/>
          <a:ext cx="647700" cy="89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91630</xdr:rowOff>
    </xdr:from>
    <xdr:to>
      <xdr:col>26</xdr:col>
      <xdr:colOff>50800</xdr:colOff>
      <xdr:row>20</xdr:row>
      <xdr:rowOff>127775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68255"/>
          <a:ext cx="698500" cy="36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127775</xdr:rowOff>
    </xdr:from>
    <xdr:to>
      <xdr:col>22</xdr:col>
      <xdr:colOff>114300</xdr:colOff>
      <xdr:row>20</xdr:row>
      <xdr:rowOff>152095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604400"/>
          <a:ext cx="698500" cy="24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148730</xdr:rowOff>
    </xdr:from>
    <xdr:to>
      <xdr:col>18</xdr:col>
      <xdr:colOff>177800</xdr:colOff>
      <xdr:row>20</xdr:row>
      <xdr:rowOff>152095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625355"/>
          <a:ext cx="698500" cy="3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122441</xdr:rowOff>
    </xdr:from>
    <xdr:to>
      <xdr:col>29</xdr:col>
      <xdr:colOff>177800</xdr:colOff>
      <xdr:row>20</xdr:row>
      <xdr:rowOff>52591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27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31018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3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40830</xdr:rowOff>
    </xdr:from>
    <xdr:to>
      <xdr:col>26</xdr:col>
      <xdr:colOff>101600</xdr:colOff>
      <xdr:row>20</xdr:row>
      <xdr:rowOff>142430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7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127207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0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76975</xdr:rowOff>
    </xdr:from>
    <xdr:to>
      <xdr:col>22</xdr:col>
      <xdr:colOff>165100</xdr:colOff>
      <xdr:row>21</xdr:row>
      <xdr:rowOff>7125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53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163352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101295</xdr:rowOff>
    </xdr:from>
    <xdr:to>
      <xdr:col>19</xdr:col>
      <xdr:colOff>38100</xdr:colOff>
      <xdr:row>21</xdr:row>
      <xdr:rowOff>31445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77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16222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6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97930</xdr:rowOff>
    </xdr:from>
    <xdr:to>
      <xdr:col>15</xdr:col>
      <xdr:colOff>101600</xdr:colOff>
      <xdr:row>21</xdr:row>
      <xdr:rowOff>28080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74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12857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6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50615</xdr:rowOff>
    </xdr:from>
    <xdr:to>
      <xdr:col>29</xdr:col>
      <xdr:colOff>127000</xdr:colOff>
      <xdr:row>35</xdr:row>
      <xdr:rowOff>130397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60965"/>
          <a:ext cx="647700" cy="79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264225</xdr:rowOff>
    </xdr:from>
    <xdr:to>
      <xdr:col>26</xdr:col>
      <xdr:colOff>50800</xdr:colOff>
      <xdr:row>35</xdr:row>
      <xdr:rowOff>50615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531675"/>
          <a:ext cx="698500" cy="129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264225</xdr:rowOff>
    </xdr:from>
    <xdr:to>
      <xdr:col>22</xdr:col>
      <xdr:colOff>114300</xdr:colOff>
      <xdr:row>34</xdr:row>
      <xdr:rowOff>333850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31675"/>
          <a:ext cx="698500" cy="69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333850</xdr:rowOff>
    </xdr:from>
    <xdr:to>
      <xdr:col>18</xdr:col>
      <xdr:colOff>177800</xdr:colOff>
      <xdr:row>35</xdr:row>
      <xdr:rowOff>93526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01300"/>
          <a:ext cx="698500" cy="102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79597</xdr:rowOff>
    </xdr:from>
    <xdr:to>
      <xdr:col>29</xdr:col>
      <xdr:colOff>177800</xdr:colOff>
      <xdr:row>35</xdr:row>
      <xdr:rowOff>181197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89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267574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35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342715</xdr:rowOff>
    </xdr:from>
    <xdr:to>
      <xdr:col>26</xdr:col>
      <xdr:colOff>101600</xdr:colOff>
      <xdr:row>35</xdr:row>
      <xdr:rowOff>101415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10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111592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79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213425</xdr:rowOff>
    </xdr:from>
    <xdr:to>
      <xdr:col>22</xdr:col>
      <xdr:colOff>165100</xdr:colOff>
      <xdr:row>34</xdr:row>
      <xdr:rowOff>315026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8087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325202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4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283050</xdr:rowOff>
    </xdr:from>
    <xdr:to>
      <xdr:col>19</xdr:col>
      <xdr:colOff>38100</xdr:colOff>
      <xdr:row>35</xdr:row>
      <xdr:rowOff>41750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50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51927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42726</xdr:rowOff>
    </xdr:from>
    <xdr:to>
      <xdr:col>15</xdr:col>
      <xdr:colOff>101600</xdr:colOff>
      <xdr:row>35</xdr:row>
      <xdr:rowOff>144326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53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154503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2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142819</xdr:rowOff>
    </xdr:from>
    <xdr:to>
      <xdr:col>24</xdr:col>
      <xdr:colOff>63500</xdr:colOff>
      <xdr:row>37</xdr:row>
      <xdr:rowOff>82566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15019"/>
          <a:ext cx="838200" cy="1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82566</xdr:rowOff>
    </xdr:from>
    <xdr:to>
      <xdr:col>19</xdr:col>
      <xdr:colOff>177800</xdr:colOff>
      <xdr:row>37</xdr:row>
      <xdr:rowOff>121461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6216"/>
          <a:ext cx="889000" cy="3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121461</xdr:rowOff>
    </xdr:from>
    <xdr:to>
      <xdr:col>15</xdr:col>
      <xdr:colOff>50800</xdr:colOff>
      <xdr:row>37</xdr:row>
      <xdr:rowOff>163948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5111"/>
          <a:ext cx="889000" cy="4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163948</xdr:rowOff>
    </xdr:from>
    <xdr:to>
      <xdr:col>10</xdr:col>
      <xdr:colOff>114300</xdr:colOff>
      <xdr:row>38</xdr:row>
      <xdr:rowOff>6541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07598"/>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92019</xdr:rowOff>
    </xdr:from>
    <xdr:to>
      <xdr:col>24</xdr:col>
      <xdr:colOff>114300</xdr:colOff>
      <xdr:row>37</xdr:row>
      <xdr:rowOff>22169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6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70446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4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31766</xdr:rowOff>
    </xdr:from>
    <xdr:to>
      <xdr:col>20</xdr:col>
      <xdr:colOff>38100</xdr:colOff>
      <xdr:row>37</xdr:row>
      <xdr:rowOff>133366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124493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70661</xdr:rowOff>
    </xdr:from>
    <xdr:to>
      <xdr:col>15</xdr:col>
      <xdr:colOff>101600</xdr:colOff>
      <xdr:row>38</xdr:row>
      <xdr:rowOff>811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163388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113148</xdr:rowOff>
    </xdr:from>
    <xdr:to>
      <xdr:col>10</xdr:col>
      <xdr:colOff>165100</xdr:colOff>
      <xdr:row>38</xdr:row>
      <xdr:rowOff>43298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34425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127191</xdr:rowOff>
    </xdr:from>
    <xdr:to>
      <xdr:col>6</xdr:col>
      <xdr:colOff>38100</xdr:colOff>
      <xdr:row>38</xdr:row>
      <xdr:rowOff>57341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48468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168017</xdr:rowOff>
    </xdr:from>
    <xdr:to>
      <xdr:col>24</xdr:col>
      <xdr:colOff>63500</xdr:colOff>
      <xdr:row>58</xdr:row>
      <xdr:rowOff>39574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40667"/>
          <a:ext cx="838200" cy="4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36918</xdr:rowOff>
    </xdr:from>
    <xdr:to>
      <xdr:col>19</xdr:col>
      <xdr:colOff>177800</xdr:colOff>
      <xdr:row>58</xdr:row>
      <xdr:rowOff>39574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81018"/>
          <a:ext cx="889000" cy="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21873</xdr:rowOff>
    </xdr:from>
    <xdr:to>
      <xdr:col>15</xdr:col>
      <xdr:colOff>50800</xdr:colOff>
      <xdr:row>58</xdr:row>
      <xdr:rowOff>36918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9965973"/>
          <a:ext cx="889000" cy="1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21873</xdr:rowOff>
    </xdr:from>
    <xdr:to>
      <xdr:col>10</xdr:col>
      <xdr:colOff>114300</xdr:colOff>
      <xdr:row>58</xdr:row>
      <xdr:rowOff>58482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65973"/>
          <a:ext cx="889000" cy="3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117217</xdr:rowOff>
    </xdr:from>
    <xdr:to>
      <xdr:col>24</xdr:col>
      <xdr:colOff>114300</xdr:colOff>
      <xdr:row>58</xdr:row>
      <xdr:rowOff>47367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8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140094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4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160224</xdr:rowOff>
    </xdr:from>
    <xdr:to>
      <xdr:col>20</xdr:col>
      <xdr:colOff>38100</xdr:colOff>
      <xdr:row>58</xdr:row>
      <xdr:rowOff>90374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3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106901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70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157568</xdr:rowOff>
    </xdr:from>
    <xdr:to>
      <xdr:col>15</xdr:col>
      <xdr:colOff>101600</xdr:colOff>
      <xdr:row>58</xdr:row>
      <xdr:rowOff>87718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104245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142523</xdr:rowOff>
    </xdr:from>
    <xdr:to>
      <xdr:col>10</xdr:col>
      <xdr:colOff>165100</xdr:colOff>
      <xdr:row>58</xdr:row>
      <xdr:rowOff>72673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1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89200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9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7682</xdr:rowOff>
    </xdr:from>
    <xdr:to>
      <xdr:col>6</xdr:col>
      <xdr:colOff>38100</xdr:colOff>
      <xdr:row>58</xdr:row>
      <xdr:rowOff>109282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125809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2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50394</xdr:rowOff>
    </xdr:from>
    <xdr:to>
      <xdr:col>24</xdr:col>
      <xdr:colOff>63500</xdr:colOff>
      <xdr:row>77</xdr:row>
      <xdr:rowOff>24981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080594"/>
          <a:ext cx="838200" cy="14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139395</xdr:rowOff>
    </xdr:from>
    <xdr:to>
      <xdr:col>19</xdr:col>
      <xdr:colOff>177800</xdr:colOff>
      <xdr:row>77</xdr:row>
      <xdr:rowOff>24981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169595"/>
          <a:ext cx="889000" cy="5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48946</xdr:rowOff>
    </xdr:from>
    <xdr:to>
      <xdr:col>15</xdr:col>
      <xdr:colOff>50800</xdr:colOff>
      <xdr:row>76</xdr:row>
      <xdr:rowOff>139395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079146"/>
          <a:ext cx="889000" cy="9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149073</xdr:rowOff>
    </xdr:from>
    <xdr:to>
      <xdr:col>10</xdr:col>
      <xdr:colOff>114300</xdr:colOff>
      <xdr:row>76</xdr:row>
      <xdr:rowOff>48946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007823"/>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171044</xdr:rowOff>
    </xdr:from>
    <xdr:to>
      <xdr:col>24</xdr:col>
      <xdr:colOff>114300</xdr:colOff>
      <xdr:row>76</xdr:row>
      <xdr:rowOff>101194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0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22471</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288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145631</xdr:rowOff>
    </xdr:from>
    <xdr:to>
      <xdr:col>20</xdr:col>
      <xdr:colOff>38100</xdr:colOff>
      <xdr:row>77</xdr:row>
      <xdr:rowOff>75781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1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92308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295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88595</xdr:rowOff>
    </xdr:from>
    <xdr:to>
      <xdr:col>15</xdr:col>
      <xdr:colOff>101600</xdr:colOff>
      <xdr:row>77</xdr:row>
      <xdr:rowOff>18745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11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35272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41111" y="1289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169596</xdr:rowOff>
    </xdr:from>
    <xdr:to>
      <xdr:col>10</xdr:col>
      <xdr:colOff>165100</xdr:colOff>
      <xdr:row>76</xdr:row>
      <xdr:rowOff>99746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0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116273</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52111" y="1280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98272</xdr:rowOff>
    </xdr:from>
    <xdr:to>
      <xdr:col>6</xdr:col>
      <xdr:colOff>38100</xdr:colOff>
      <xdr:row>76</xdr:row>
      <xdr:rowOff>28423</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29570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44949</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63111" y="1273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3287</xdr:rowOff>
    </xdr:from>
    <xdr:to>
      <xdr:col>24</xdr:col>
      <xdr:colOff>63500</xdr:colOff>
      <xdr:row>97</xdr:row>
      <xdr:rowOff>65382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33937"/>
          <a:ext cx="838200" cy="6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65382</xdr:rowOff>
    </xdr:from>
    <xdr:to>
      <xdr:col>19</xdr:col>
      <xdr:colOff>177800</xdr:colOff>
      <xdr:row>97</xdr:row>
      <xdr:rowOff>114371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96032"/>
          <a:ext cx="889000" cy="4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16097</xdr:rowOff>
    </xdr:from>
    <xdr:to>
      <xdr:col>15</xdr:col>
      <xdr:colOff>50800</xdr:colOff>
      <xdr:row>97</xdr:row>
      <xdr:rowOff>114371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46747"/>
          <a:ext cx="889000" cy="9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16097</xdr:rowOff>
    </xdr:from>
    <xdr:to>
      <xdr:col>10</xdr:col>
      <xdr:colOff>114300</xdr:colOff>
      <xdr:row>97</xdr:row>
      <xdr:rowOff>170324</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46747"/>
          <a:ext cx="889000" cy="15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123937</xdr:rowOff>
    </xdr:from>
    <xdr:to>
      <xdr:col>24</xdr:col>
      <xdr:colOff>114300</xdr:colOff>
      <xdr:row>97</xdr:row>
      <xdr:rowOff>54087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8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102364</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6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14582</xdr:rowOff>
    </xdr:from>
    <xdr:to>
      <xdr:col>20</xdr:col>
      <xdr:colOff>38100</xdr:colOff>
      <xdr:row>97</xdr:row>
      <xdr:rowOff>116182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4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107309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3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63571</xdr:rowOff>
    </xdr:from>
    <xdr:to>
      <xdr:col>15</xdr:col>
      <xdr:colOff>101600</xdr:colOff>
      <xdr:row>97</xdr:row>
      <xdr:rowOff>165171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9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156298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78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136747</xdr:rowOff>
    </xdr:from>
    <xdr:to>
      <xdr:col>10</xdr:col>
      <xdr:colOff>165100</xdr:colOff>
      <xdr:row>97</xdr:row>
      <xdr:rowOff>66897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9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58024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68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119524</xdr:rowOff>
    </xdr:from>
    <xdr:to>
      <xdr:col>6</xdr:col>
      <xdr:colOff>38100</xdr:colOff>
      <xdr:row>98</xdr:row>
      <xdr:rowOff>49674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5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40801</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4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99504</xdr:rowOff>
    </xdr:from>
    <xdr:to>
      <xdr:col>55</xdr:col>
      <xdr:colOff>0</xdr:colOff>
      <xdr:row>36</xdr:row>
      <xdr:rowOff>102644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271704"/>
          <a:ext cx="838200" cy="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102644</xdr:rowOff>
    </xdr:from>
    <xdr:to>
      <xdr:col>50</xdr:col>
      <xdr:colOff>114300</xdr:colOff>
      <xdr:row>36</xdr:row>
      <xdr:rowOff>112733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274844"/>
          <a:ext cx="889000" cy="1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112733</xdr:rowOff>
    </xdr:from>
    <xdr:to>
      <xdr:col>45</xdr:col>
      <xdr:colOff>177800</xdr:colOff>
      <xdr:row>36</xdr:row>
      <xdr:rowOff>145826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84933"/>
          <a:ext cx="8890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48603</xdr:rowOff>
    </xdr:from>
    <xdr:to>
      <xdr:col>41</xdr:col>
      <xdr:colOff>50800</xdr:colOff>
      <xdr:row>36</xdr:row>
      <xdr:rowOff>145826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35003"/>
          <a:ext cx="889000" cy="78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48704</xdr:rowOff>
    </xdr:from>
    <xdr:to>
      <xdr:col>55</xdr:col>
      <xdr:colOff>50800</xdr:colOff>
      <xdr:row>36</xdr:row>
      <xdr:rowOff>150304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2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71581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51844</xdr:rowOff>
    </xdr:from>
    <xdr:to>
      <xdr:col>50</xdr:col>
      <xdr:colOff>165100</xdr:colOff>
      <xdr:row>36</xdr:row>
      <xdr:rowOff>153444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2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169971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9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61933</xdr:rowOff>
    </xdr:from>
    <xdr:to>
      <xdr:col>46</xdr:col>
      <xdr:colOff>38100</xdr:colOff>
      <xdr:row>36</xdr:row>
      <xdr:rowOff>163533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8610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0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95026</xdr:rowOff>
    </xdr:from>
    <xdr:to>
      <xdr:col>41</xdr:col>
      <xdr:colOff>101600</xdr:colOff>
      <xdr:row>37</xdr:row>
      <xdr:rowOff>25176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6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41703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04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169253</xdr:rowOff>
    </xdr:from>
    <xdr:to>
      <xdr:col>36</xdr:col>
      <xdr:colOff>165100</xdr:colOff>
      <xdr:row>32</xdr:row>
      <xdr:rowOff>99403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8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115930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59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99978</xdr:rowOff>
    </xdr:from>
    <xdr:to>
      <xdr:col>55</xdr:col>
      <xdr:colOff>0</xdr:colOff>
      <xdr:row>57</xdr:row>
      <xdr:rowOff>32726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701178"/>
          <a:ext cx="838200" cy="10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32726</xdr:rowOff>
    </xdr:from>
    <xdr:to>
      <xdr:col>50</xdr:col>
      <xdr:colOff>114300</xdr:colOff>
      <xdr:row>57</xdr:row>
      <xdr:rowOff>76019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805376"/>
          <a:ext cx="889000" cy="4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158957</xdr:rowOff>
    </xdr:from>
    <xdr:to>
      <xdr:col>45</xdr:col>
      <xdr:colOff>177800</xdr:colOff>
      <xdr:row>57</xdr:row>
      <xdr:rowOff>76019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417257"/>
          <a:ext cx="889000" cy="43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12489</xdr:rowOff>
    </xdr:from>
    <xdr:to>
      <xdr:col>41</xdr:col>
      <xdr:colOff>50800</xdr:colOff>
      <xdr:row>54</xdr:row>
      <xdr:rowOff>158957</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8927889"/>
          <a:ext cx="889000" cy="48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49178</xdr:rowOff>
    </xdr:from>
    <xdr:to>
      <xdr:col>55</xdr:col>
      <xdr:colOff>50800</xdr:colOff>
      <xdr:row>56</xdr:row>
      <xdr:rowOff>150778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65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27605</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62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153376</xdr:rowOff>
    </xdr:from>
    <xdr:to>
      <xdr:col>50</xdr:col>
      <xdr:colOff>165100</xdr:colOff>
      <xdr:row>57</xdr:row>
      <xdr:rowOff>83526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75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74653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84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25219</xdr:rowOff>
    </xdr:from>
    <xdr:to>
      <xdr:col>46</xdr:col>
      <xdr:colOff>38100</xdr:colOff>
      <xdr:row>57</xdr:row>
      <xdr:rowOff>126819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79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117946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8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108157</xdr:rowOff>
    </xdr:from>
    <xdr:to>
      <xdr:col>41</xdr:col>
      <xdr:colOff>101600</xdr:colOff>
      <xdr:row>55</xdr:row>
      <xdr:rowOff>38307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3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54834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14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133139</xdr:rowOff>
    </xdr:from>
    <xdr:to>
      <xdr:col>36</xdr:col>
      <xdr:colOff>165100</xdr:colOff>
      <xdr:row>52</xdr:row>
      <xdr:rowOff>63289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887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79816</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672795" y="86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104857</xdr:rowOff>
    </xdr:from>
    <xdr:to>
      <xdr:col>55</xdr:col>
      <xdr:colOff>0</xdr:colOff>
      <xdr:row>79</xdr:row>
      <xdr:rowOff>13303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477957"/>
          <a:ext cx="838200" cy="7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104857</xdr:rowOff>
    </xdr:from>
    <xdr:to>
      <xdr:col>50</xdr:col>
      <xdr:colOff>114300</xdr:colOff>
      <xdr:row>78</xdr:row>
      <xdr:rowOff>140652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477957"/>
          <a:ext cx="8890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106287</xdr:rowOff>
    </xdr:from>
    <xdr:to>
      <xdr:col>45</xdr:col>
      <xdr:colOff>177800</xdr:colOff>
      <xdr:row>78</xdr:row>
      <xdr:rowOff>140652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136487"/>
          <a:ext cx="889000" cy="37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106287</xdr:rowOff>
    </xdr:from>
    <xdr:to>
      <xdr:col>41</xdr:col>
      <xdr:colOff>50800</xdr:colOff>
      <xdr:row>78</xdr:row>
      <xdr:rowOff>78169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136487"/>
          <a:ext cx="889000" cy="31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133953</xdr:rowOff>
    </xdr:from>
    <xdr:to>
      <xdr:col>55</xdr:col>
      <xdr:colOff>50800</xdr:colOff>
      <xdr:row>79</xdr:row>
      <xdr:rowOff>64103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5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48880</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42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54057</xdr:rowOff>
    </xdr:from>
    <xdr:to>
      <xdr:col>50</xdr:col>
      <xdr:colOff>165100</xdr:colOff>
      <xdr:row>78</xdr:row>
      <xdr:rowOff>155657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2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146784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1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89852</xdr:rowOff>
    </xdr:from>
    <xdr:to>
      <xdr:col>46</xdr:col>
      <xdr:colOff>38100</xdr:colOff>
      <xdr:row>79</xdr:row>
      <xdr:rowOff>20002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6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11129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5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55487</xdr:rowOff>
    </xdr:from>
    <xdr:to>
      <xdr:col>41</xdr:col>
      <xdr:colOff>101600</xdr:colOff>
      <xdr:row>76</xdr:row>
      <xdr:rowOff>157087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08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2164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8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27369</xdr:rowOff>
    </xdr:from>
    <xdr:to>
      <xdr:col>36</xdr:col>
      <xdr:colOff>165100</xdr:colOff>
      <xdr:row>78</xdr:row>
      <xdr:rowOff>128969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0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120096</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9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77355</xdr:rowOff>
    </xdr:from>
    <xdr:to>
      <xdr:col>55</xdr:col>
      <xdr:colOff>0</xdr:colOff>
      <xdr:row>97</xdr:row>
      <xdr:rowOff>122810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536555"/>
          <a:ext cx="838200" cy="21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120968</xdr:rowOff>
    </xdr:from>
    <xdr:to>
      <xdr:col>50</xdr:col>
      <xdr:colOff>114300</xdr:colOff>
      <xdr:row>97</xdr:row>
      <xdr:rowOff>122810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751618"/>
          <a:ext cx="8890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20892</xdr:rowOff>
    </xdr:from>
    <xdr:to>
      <xdr:col>45</xdr:col>
      <xdr:colOff>177800</xdr:colOff>
      <xdr:row>97</xdr:row>
      <xdr:rowOff>120968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480092"/>
          <a:ext cx="889000" cy="27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101778</xdr:rowOff>
    </xdr:from>
    <xdr:to>
      <xdr:col>41</xdr:col>
      <xdr:colOff>50800</xdr:colOff>
      <xdr:row>96</xdr:row>
      <xdr:rowOff>20892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5703728"/>
          <a:ext cx="889000" cy="77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26555</xdr:rowOff>
    </xdr:from>
    <xdr:to>
      <xdr:col>55</xdr:col>
      <xdr:colOff>50800</xdr:colOff>
      <xdr:row>96</xdr:row>
      <xdr:rowOff>128155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49432</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33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72010</xdr:rowOff>
    </xdr:from>
    <xdr:to>
      <xdr:col>50</xdr:col>
      <xdr:colOff>165100</xdr:colOff>
      <xdr:row>98</xdr:row>
      <xdr:rowOff>2160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70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164737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79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70168</xdr:rowOff>
    </xdr:from>
    <xdr:to>
      <xdr:col>46</xdr:col>
      <xdr:colOff>38100</xdr:colOff>
      <xdr:row>98</xdr:row>
      <xdr:rowOff>318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0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162895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79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141542</xdr:rowOff>
    </xdr:from>
    <xdr:to>
      <xdr:col>41</xdr:col>
      <xdr:colOff>101600</xdr:colOff>
      <xdr:row>96</xdr:row>
      <xdr:rowOff>71692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4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88219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20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50978</xdr:rowOff>
    </xdr:from>
    <xdr:to>
      <xdr:col>36</xdr:col>
      <xdr:colOff>165100</xdr:colOff>
      <xdr:row>91</xdr:row>
      <xdr:rowOff>152578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565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169105</xdr:rowOff>
    </xdr:from>
    <xdr:ext cx="599010"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672795" y="15428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118778</xdr:rowOff>
    </xdr:from>
    <xdr:to>
      <xdr:col>85</xdr:col>
      <xdr:colOff>127000</xdr:colOff>
      <xdr:row>39</xdr:row>
      <xdr:rowOff>72034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633878"/>
          <a:ext cx="838200" cy="12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72034</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4592300" y="6758584"/>
          <a:ext cx="889000" cy="2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67978</xdr:rowOff>
    </xdr:from>
    <xdr:to>
      <xdr:col>85</xdr:col>
      <xdr:colOff>177800</xdr:colOff>
      <xdr:row>38</xdr:row>
      <xdr:rowOff>169578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58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90855</xdr:rowOff>
    </xdr:from>
    <xdr:ext cx="534377"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43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21234</xdr:rowOff>
    </xdr:from>
    <xdr:to>
      <xdr:col>81</xdr:col>
      <xdr:colOff>101600</xdr:colOff>
      <xdr:row>39</xdr:row>
      <xdr:rowOff>122834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0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139361</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46428" y="648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59461</xdr:rowOff>
    </xdr:from>
    <xdr:to>
      <xdr:col>85</xdr:col>
      <xdr:colOff>127000</xdr:colOff>
      <xdr:row>74</xdr:row>
      <xdr:rowOff>61823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746761"/>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156070</xdr:rowOff>
    </xdr:from>
    <xdr:to>
      <xdr:col>81</xdr:col>
      <xdr:colOff>50800</xdr:colOff>
      <xdr:row>74</xdr:row>
      <xdr:rowOff>61823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671920"/>
          <a:ext cx="889000" cy="7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156070</xdr:rowOff>
    </xdr:from>
    <xdr:to>
      <xdr:col>76</xdr:col>
      <xdr:colOff>114300</xdr:colOff>
      <xdr:row>74</xdr:row>
      <xdr:rowOff>154140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671920"/>
          <a:ext cx="889000" cy="16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154140</xdr:rowOff>
    </xdr:from>
    <xdr:to>
      <xdr:col>71</xdr:col>
      <xdr:colOff>177800</xdr:colOff>
      <xdr:row>75</xdr:row>
      <xdr:rowOff>24016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841440"/>
          <a:ext cx="889000" cy="4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8661</xdr:rowOff>
    </xdr:from>
    <xdr:to>
      <xdr:col>85</xdr:col>
      <xdr:colOff>177800</xdr:colOff>
      <xdr:row>74</xdr:row>
      <xdr:rowOff>110261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6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31538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4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11023</xdr:rowOff>
    </xdr:from>
    <xdr:to>
      <xdr:col>81</xdr:col>
      <xdr:colOff>101600</xdr:colOff>
      <xdr:row>74</xdr:row>
      <xdr:rowOff>112623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69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129150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105270</xdr:rowOff>
    </xdr:from>
    <xdr:to>
      <xdr:col>76</xdr:col>
      <xdr:colOff>165100</xdr:colOff>
      <xdr:row>74</xdr:row>
      <xdr:rowOff>35420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51947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39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103340</xdr:rowOff>
    </xdr:from>
    <xdr:to>
      <xdr:col>72</xdr:col>
      <xdr:colOff>38100</xdr:colOff>
      <xdr:row>75</xdr:row>
      <xdr:rowOff>33490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7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50017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56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144666</xdr:rowOff>
    </xdr:from>
    <xdr:to>
      <xdr:col>67</xdr:col>
      <xdr:colOff>101600</xdr:colOff>
      <xdr:row>75</xdr:row>
      <xdr:rowOff>74816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83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91343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60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94804</xdr:rowOff>
    </xdr:from>
    <xdr:to>
      <xdr:col>85</xdr:col>
      <xdr:colOff>127000</xdr:colOff>
      <xdr:row>98</xdr:row>
      <xdr:rowOff>100847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96904"/>
          <a:ext cx="838200" cy="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94126</xdr:rowOff>
    </xdr:from>
    <xdr:to>
      <xdr:col>81</xdr:col>
      <xdr:colOff>50800</xdr:colOff>
      <xdr:row>98</xdr:row>
      <xdr:rowOff>100847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96226"/>
          <a:ext cx="8890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16402</xdr:rowOff>
    </xdr:from>
    <xdr:to>
      <xdr:col>76</xdr:col>
      <xdr:colOff>114300</xdr:colOff>
      <xdr:row>98</xdr:row>
      <xdr:rowOff>94126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1850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16402</xdr:rowOff>
    </xdr:from>
    <xdr:to>
      <xdr:col>71</xdr:col>
      <xdr:colOff>177800</xdr:colOff>
      <xdr:row>98</xdr:row>
      <xdr:rowOff>36035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18502"/>
          <a:ext cx="889000" cy="1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44004</xdr:rowOff>
    </xdr:from>
    <xdr:to>
      <xdr:col>85</xdr:col>
      <xdr:colOff>177800</xdr:colOff>
      <xdr:row>98</xdr:row>
      <xdr:rowOff>145604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130381</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6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50047</xdr:rowOff>
    </xdr:from>
    <xdr:to>
      <xdr:col>81</xdr:col>
      <xdr:colOff>101600</xdr:colOff>
      <xdr:row>98</xdr:row>
      <xdr:rowOff>151647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5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142774</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4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43326</xdr:rowOff>
    </xdr:from>
    <xdr:to>
      <xdr:col>76</xdr:col>
      <xdr:colOff>165100</xdr:colOff>
      <xdr:row>98</xdr:row>
      <xdr:rowOff>144926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4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136053</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3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137052</xdr:rowOff>
    </xdr:from>
    <xdr:to>
      <xdr:col>72</xdr:col>
      <xdr:colOff>38100</xdr:colOff>
      <xdr:row>98</xdr:row>
      <xdr:rowOff>67202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6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58329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6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156685</xdr:rowOff>
    </xdr:from>
    <xdr:to>
      <xdr:col>67</xdr:col>
      <xdr:colOff>101600</xdr:colOff>
      <xdr:row>98</xdr:row>
      <xdr:rowOff>86835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77962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8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14859</xdr:rowOff>
    </xdr:from>
    <xdr:to>
      <xdr:col>116</xdr:col>
      <xdr:colOff>63500</xdr:colOff>
      <xdr:row>33</xdr:row>
      <xdr:rowOff>57912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5672709"/>
          <a:ext cx="8382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157734</xdr:rowOff>
    </xdr:from>
    <xdr:to>
      <xdr:col>111</xdr:col>
      <xdr:colOff>177800</xdr:colOff>
      <xdr:row>33</xdr:row>
      <xdr:rowOff>57912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5644134"/>
          <a:ext cx="8890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133477</xdr:rowOff>
    </xdr:from>
    <xdr:to>
      <xdr:col>107</xdr:col>
      <xdr:colOff>50800</xdr:colOff>
      <xdr:row>32</xdr:row>
      <xdr:rowOff>157734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5448427"/>
          <a:ext cx="889000" cy="19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133477</xdr:rowOff>
    </xdr:from>
    <xdr:to>
      <xdr:col>102</xdr:col>
      <xdr:colOff>114300</xdr:colOff>
      <xdr:row>32</xdr:row>
      <xdr:rowOff>83947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5448427"/>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135509</xdr:rowOff>
    </xdr:from>
    <xdr:to>
      <xdr:col>116</xdr:col>
      <xdr:colOff>114300</xdr:colOff>
      <xdr:row>33</xdr:row>
      <xdr:rowOff>65659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56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158386</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547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7112</xdr:rowOff>
    </xdr:from>
    <xdr:to>
      <xdr:col>112</xdr:col>
      <xdr:colOff>38100</xdr:colOff>
      <xdr:row>33</xdr:row>
      <xdr:rowOff>108712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566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125239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544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106934</xdr:rowOff>
    </xdr:from>
    <xdr:to>
      <xdr:col>107</xdr:col>
      <xdr:colOff>101600</xdr:colOff>
      <xdr:row>33</xdr:row>
      <xdr:rowOff>37084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55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53611</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536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82677</xdr:rowOff>
    </xdr:from>
    <xdr:to>
      <xdr:col>102</xdr:col>
      <xdr:colOff>165100</xdr:colOff>
      <xdr:row>32</xdr:row>
      <xdr:rowOff>12827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539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29354</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278111" y="517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33147</xdr:rowOff>
    </xdr:from>
    <xdr:to>
      <xdr:col>98</xdr:col>
      <xdr:colOff>38100</xdr:colOff>
      <xdr:row>32</xdr:row>
      <xdr:rowOff>134747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551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151274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529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11936</xdr:rowOff>
    </xdr:from>
    <xdr:to>
      <xdr:col>116</xdr:col>
      <xdr:colOff>63500</xdr:colOff>
      <xdr:row>58</xdr:row>
      <xdr:rowOff>34201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956036"/>
          <a:ext cx="838200" cy="2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11707</xdr:rowOff>
    </xdr:from>
    <xdr:to>
      <xdr:col>111</xdr:col>
      <xdr:colOff>177800</xdr:colOff>
      <xdr:row>58</xdr:row>
      <xdr:rowOff>11936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5580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166469</xdr:rowOff>
    </xdr:from>
    <xdr:to>
      <xdr:col>107</xdr:col>
      <xdr:colOff>50800</xdr:colOff>
      <xdr:row>58</xdr:row>
      <xdr:rowOff>11707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39119"/>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150924</xdr:rowOff>
    </xdr:from>
    <xdr:to>
      <xdr:col>102</xdr:col>
      <xdr:colOff>114300</xdr:colOff>
      <xdr:row>57</xdr:row>
      <xdr:rowOff>166469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23574"/>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154851</xdr:rowOff>
    </xdr:from>
    <xdr:to>
      <xdr:col>116</xdr:col>
      <xdr:colOff>114300</xdr:colOff>
      <xdr:row>58</xdr:row>
      <xdr:rowOff>85001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2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114228</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71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132586</xdr:rowOff>
    </xdr:from>
    <xdr:to>
      <xdr:col>112</xdr:col>
      <xdr:colOff>38100</xdr:colOff>
      <xdr:row>58</xdr:row>
      <xdr:rowOff>62736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79263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68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132357</xdr:rowOff>
    </xdr:from>
    <xdr:to>
      <xdr:col>107</xdr:col>
      <xdr:colOff>101600</xdr:colOff>
      <xdr:row>58</xdr:row>
      <xdr:rowOff>62507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0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79034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8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115669</xdr:rowOff>
    </xdr:from>
    <xdr:to>
      <xdr:col>102</xdr:col>
      <xdr:colOff>165100</xdr:colOff>
      <xdr:row>58</xdr:row>
      <xdr:rowOff>45819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8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62346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66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100124</xdr:rowOff>
    </xdr:from>
    <xdr:to>
      <xdr:col>98</xdr:col>
      <xdr:colOff>38100</xdr:colOff>
      <xdr:row>58</xdr:row>
      <xdr:rowOff>30274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7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46801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64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70624</xdr:rowOff>
    </xdr:from>
    <xdr:to>
      <xdr:col>116</xdr:col>
      <xdr:colOff>63500</xdr:colOff>
      <xdr:row>75</xdr:row>
      <xdr:rowOff>83617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929374"/>
          <a:ext cx="8382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83617</xdr:rowOff>
    </xdr:from>
    <xdr:to>
      <xdr:col>111</xdr:col>
      <xdr:colOff>177800</xdr:colOff>
      <xdr:row>75</xdr:row>
      <xdr:rowOff>102057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942367"/>
          <a:ext cx="889000" cy="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102057</xdr:rowOff>
    </xdr:from>
    <xdr:to>
      <xdr:col>107</xdr:col>
      <xdr:colOff>50800</xdr:colOff>
      <xdr:row>75</xdr:row>
      <xdr:rowOff>134747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960807"/>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134747</xdr:rowOff>
    </xdr:from>
    <xdr:to>
      <xdr:col>102</xdr:col>
      <xdr:colOff>114300</xdr:colOff>
      <xdr:row>75</xdr:row>
      <xdr:rowOff>150292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993497"/>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19824</xdr:rowOff>
    </xdr:from>
    <xdr:to>
      <xdr:col>116</xdr:col>
      <xdr:colOff>114300</xdr:colOff>
      <xdr:row>75</xdr:row>
      <xdr:rowOff>121424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7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169701</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85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32817</xdr:rowOff>
    </xdr:from>
    <xdr:to>
      <xdr:col>112</xdr:col>
      <xdr:colOff>38100</xdr:colOff>
      <xdr:row>75</xdr:row>
      <xdr:rowOff>134417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89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125544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98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51257</xdr:rowOff>
    </xdr:from>
    <xdr:to>
      <xdr:col>107</xdr:col>
      <xdr:colOff>101600</xdr:colOff>
      <xdr:row>75</xdr:row>
      <xdr:rowOff>152857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91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143984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00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83947</xdr:rowOff>
    </xdr:from>
    <xdr:to>
      <xdr:col>102</xdr:col>
      <xdr:colOff>165100</xdr:colOff>
      <xdr:row>76</xdr:row>
      <xdr:rowOff>14097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94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5224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0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99492</xdr:rowOff>
    </xdr:from>
    <xdr:to>
      <xdr:col>98</xdr:col>
      <xdr:colOff>38100</xdr:colOff>
      <xdr:row>76</xdr:row>
      <xdr:rowOff>29642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95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46169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73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effectLst/>
              <a:latin typeface="+mn-lt"/>
              <a:ea typeface="+mn-ea"/>
              <a:cs typeface="+mn-cs"/>
            </a:rPr>
            <a:t>　</a:t>
          </a:r>
          <a:r>
            <a:rPr kumimoji="1" lang="ja-JP" altLang="ja-JP" sz="1050">
              <a:solidFill>
                <a:sysClr val="windowText" lastClr="000000"/>
              </a:solidFill>
              <a:effectLst/>
              <a:latin typeface="+mn-lt"/>
              <a:ea typeface="+mn-ea"/>
              <a:cs typeface="+mn-cs"/>
            </a:rPr>
            <a:t>歳出決算総額は、住民一人当たり</a:t>
          </a:r>
          <a:r>
            <a:rPr kumimoji="1" lang="en-US" altLang="ja-JP" sz="1050">
              <a:solidFill>
                <a:sysClr val="windowText" lastClr="000000"/>
              </a:solidFill>
              <a:effectLst/>
              <a:latin typeface="+mn-lt"/>
              <a:ea typeface="+mn-ea"/>
              <a:cs typeface="+mn-cs"/>
            </a:rPr>
            <a:t>509,218</a:t>
          </a:r>
          <a:r>
            <a:rPr kumimoji="1" lang="ja-JP" altLang="ja-JP" sz="1050">
              <a:solidFill>
                <a:sysClr val="windowText" lastClr="000000"/>
              </a:solidFill>
              <a:effectLst/>
              <a:latin typeface="+mn-lt"/>
              <a:ea typeface="+mn-ea"/>
              <a:cs typeface="+mn-cs"/>
            </a:rPr>
            <a:t>円となっている。主な構成項目の一つである人件費は、住民一人当たり</a:t>
          </a:r>
          <a:r>
            <a:rPr kumimoji="1" lang="en-US" altLang="ja-JP" sz="1050">
              <a:solidFill>
                <a:sysClr val="windowText" lastClr="000000"/>
              </a:solidFill>
              <a:effectLst/>
              <a:latin typeface="+mn-lt"/>
              <a:ea typeface="+mn-ea"/>
              <a:cs typeface="+mn-cs"/>
            </a:rPr>
            <a:t>68,809</a:t>
          </a:r>
          <a:r>
            <a:rPr kumimoji="1" lang="ja-JP" altLang="ja-JP" sz="1050">
              <a:solidFill>
                <a:sysClr val="windowText" lastClr="000000"/>
              </a:solidFill>
              <a:effectLst/>
              <a:latin typeface="+mn-lt"/>
              <a:ea typeface="+mn-ea"/>
              <a:cs typeface="+mn-cs"/>
            </a:rPr>
            <a:t>円となっており、再任用制度、会計年度任用職員制度や人事院勧告に伴う給与改定に伴い前年度と比較して増加となっている。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扶助費は住民一人当たり</a:t>
          </a:r>
          <a:r>
            <a:rPr kumimoji="1" lang="en-US" altLang="ja-JP" sz="1050">
              <a:solidFill>
                <a:sysClr val="windowText" lastClr="000000"/>
              </a:solidFill>
              <a:effectLst/>
              <a:latin typeface="+mn-lt"/>
              <a:ea typeface="+mn-ea"/>
              <a:cs typeface="+mn-cs"/>
            </a:rPr>
            <a:t>100,402</a:t>
          </a:r>
          <a:r>
            <a:rPr kumimoji="1" lang="ja-JP" altLang="ja-JP" sz="1050">
              <a:solidFill>
                <a:sysClr val="windowText" lastClr="000000"/>
              </a:solidFill>
              <a:effectLst/>
              <a:latin typeface="+mn-lt"/>
              <a:ea typeface="+mn-ea"/>
              <a:cs typeface="+mn-cs"/>
            </a:rPr>
            <a:t>円となっており、類似団体と比較して一人当たりコストが低い状況となっているが、今後も社会保障関係費の増による増加が見込まれる。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物件費は住民一人当た</a:t>
          </a:r>
          <a:r>
            <a:rPr kumimoji="1" lang="en-US" altLang="ja-JP" sz="1050">
              <a:solidFill>
                <a:sysClr val="windowText" lastClr="000000"/>
              </a:solidFill>
              <a:effectLst/>
              <a:latin typeface="+mn-lt"/>
              <a:ea typeface="+mn-ea"/>
              <a:cs typeface="+mn-cs"/>
            </a:rPr>
            <a:t>83,829</a:t>
          </a:r>
          <a:r>
            <a:rPr kumimoji="1" lang="ja-JP" altLang="ja-JP" sz="1050">
              <a:solidFill>
                <a:sysClr val="windowText" lastClr="000000"/>
              </a:solidFill>
              <a:effectLst/>
              <a:latin typeface="+mn-lt"/>
              <a:ea typeface="+mn-ea"/>
              <a:cs typeface="+mn-cs"/>
            </a:rPr>
            <a:t>円となっており、類似団体と比較して一人当たりコストが高い状況となっている。これは、施設の維持管理費が主な要因であり、公共施設等総合管理計画に基づき、施設の統廃合等により維持管理費を縮減していく。</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普通建設事業費は住民一人当たり</a:t>
          </a:r>
          <a:r>
            <a:rPr kumimoji="1" lang="en-US" altLang="ja-JP" sz="1050">
              <a:solidFill>
                <a:sysClr val="windowText" lastClr="000000"/>
              </a:solidFill>
              <a:effectLst/>
              <a:latin typeface="+mn-lt"/>
              <a:ea typeface="+mn-ea"/>
              <a:cs typeface="+mn-cs"/>
            </a:rPr>
            <a:t>47,149</a:t>
          </a:r>
          <a:r>
            <a:rPr kumimoji="1" lang="ja-JP" altLang="ja-JP" sz="1050">
              <a:solidFill>
                <a:sysClr val="windowText" lastClr="000000"/>
              </a:solidFill>
              <a:effectLst/>
              <a:latin typeface="+mn-lt"/>
              <a:ea typeface="+mn-ea"/>
              <a:cs typeface="+mn-cs"/>
            </a:rPr>
            <a:t>円となっている。これまで、小中学校の長寿命化事業やフットボールセンター整備事業などの大型事業により、一人当たりコストが高い状況となっていたが、大型事業がひと段落したため、類似団体内平均を下回ってい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公債費は住民一人当たり</a:t>
          </a:r>
          <a:r>
            <a:rPr kumimoji="1" lang="en-US" altLang="ja-JP" sz="1050">
              <a:solidFill>
                <a:sysClr val="windowText" lastClr="000000"/>
              </a:solidFill>
              <a:effectLst/>
              <a:latin typeface="+mn-lt"/>
              <a:ea typeface="+mn-ea"/>
              <a:cs typeface="+mn-cs"/>
            </a:rPr>
            <a:t>66,318</a:t>
          </a:r>
          <a:r>
            <a:rPr kumimoji="1" lang="ja-JP" altLang="ja-JP" sz="1050">
              <a:solidFill>
                <a:sysClr val="windowText" lastClr="000000"/>
              </a:solidFill>
              <a:effectLst/>
              <a:latin typeface="+mn-lt"/>
              <a:ea typeface="+mn-ea"/>
              <a:cs typeface="+mn-cs"/>
            </a:rPr>
            <a:t>円となっており、類似団体と比較して一人当たりコストが非常に高い状況となっている。これは、統合庁舎整備等の大型整備事業の影響が大きいが、起債の多くは合併特例事業債、緊急防災・減災事業債といった交付税措置率の高いものを活用している。また、令和</a:t>
          </a:r>
          <a:r>
            <a:rPr kumimoji="1" lang="en-US" altLang="ja-JP" sz="1050">
              <a:solidFill>
                <a:sysClr val="windowText" lastClr="000000"/>
              </a:solidFill>
              <a:effectLst/>
              <a:latin typeface="+mn-lt"/>
              <a:ea typeface="+mn-ea"/>
              <a:cs typeface="+mn-cs"/>
            </a:rPr>
            <a:t>4</a:t>
          </a:r>
          <a:r>
            <a:rPr kumimoji="1" lang="ja-JP" altLang="en-US" sz="1050">
              <a:solidFill>
                <a:sysClr val="windowText" lastClr="000000"/>
              </a:solidFill>
              <a:effectLst/>
              <a:latin typeface="+mn-lt"/>
              <a:ea typeface="+mn-ea"/>
              <a:cs typeface="+mn-cs"/>
            </a:rPr>
            <a:t>～</a:t>
          </a:r>
          <a:r>
            <a:rPr kumimoji="1" lang="en-US" altLang="ja-JP" sz="1050">
              <a:solidFill>
                <a:sysClr val="windowText" lastClr="000000"/>
              </a:solidFill>
              <a:effectLst/>
              <a:latin typeface="+mn-lt"/>
              <a:ea typeface="+mn-ea"/>
              <a:cs typeface="+mn-cs"/>
            </a:rPr>
            <a:t>6</a:t>
          </a:r>
          <a:r>
            <a:rPr kumimoji="1" lang="ja-JP" altLang="ja-JP" sz="1050">
              <a:solidFill>
                <a:sysClr val="windowText" lastClr="000000"/>
              </a:solidFill>
              <a:effectLst/>
              <a:latin typeface="+mn-lt"/>
              <a:ea typeface="+mn-ea"/>
              <a:cs typeface="+mn-cs"/>
            </a:rPr>
            <a:t>年度は繰上償還を実施したことにより、一人当たりコストが高くなっている。</a:t>
          </a:r>
          <a:endParaRPr kumimoji="1" lang="en-US" altLang="ja-JP" sz="105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19914</xdr:rowOff>
    </xdr:from>
    <xdr:to>
      <xdr:col>24</xdr:col>
      <xdr:colOff>63500</xdr:colOff>
      <xdr:row>36</xdr:row>
      <xdr:rowOff>43688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92114"/>
          <a:ext cx="8382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35916</xdr:rowOff>
    </xdr:from>
    <xdr:to>
      <xdr:col>19</xdr:col>
      <xdr:colOff>177800</xdr:colOff>
      <xdr:row>36</xdr:row>
      <xdr:rowOff>43688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208116"/>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35916</xdr:rowOff>
    </xdr:from>
    <xdr:to>
      <xdr:col>15</xdr:col>
      <xdr:colOff>50800</xdr:colOff>
      <xdr:row>36</xdr:row>
      <xdr:rowOff>168046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08116"/>
          <a:ext cx="889000" cy="13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168046</xdr:rowOff>
    </xdr:from>
    <xdr:to>
      <xdr:col>10</xdr:col>
      <xdr:colOff>114300</xdr:colOff>
      <xdr:row>37</xdr:row>
      <xdr:rowOff>21285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40246"/>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140564</xdr:rowOff>
    </xdr:from>
    <xdr:to>
      <xdr:col>24</xdr:col>
      <xdr:colOff>114300</xdr:colOff>
      <xdr:row>36</xdr:row>
      <xdr:rowOff>70714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4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118991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1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164338</xdr:rowOff>
    </xdr:from>
    <xdr:to>
      <xdr:col>20</xdr:col>
      <xdr:colOff>38100</xdr:colOff>
      <xdr:row>36</xdr:row>
      <xdr:rowOff>94488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85615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5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156566</xdr:rowOff>
    </xdr:from>
    <xdr:to>
      <xdr:col>15</xdr:col>
      <xdr:colOff>101600</xdr:colOff>
      <xdr:row>36</xdr:row>
      <xdr:rowOff>86716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5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77843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117246</xdr:rowOff>
    </xdr:from>
    <xdr:to>
      <xdr:col>10</xdr:col>
      <xdr:colOff>165100</xdr:colOff>
      <xdr:row>37</xdr:row>
      <xdr:rowOff>47396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38523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8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141935</xdr:rowOff>
    </xdr:from>
    <xdr:to>
      <xdr:col>6</xdr:col>
      <xdr:colOff>38100</xdr:colOff>
      <xdr:row>37</xdr:row>
      <xdr:rowOff>72085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63212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0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67920</xdr:rowOff>
    </xdr:from>
    <xdr:to>
      <xdr:col>24</xdr:col>
      <xdr:colOff>63500</xdr:colOff>
      <xdr:row>57</xdr:row>
      <xdr:rowOff>109806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0570"/>
          <a:ext cx="838200" cy="4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109806</xdr:rowOff>
    </xdr:from>
    <xdr:to>
      <xdr:col>19</xdr:col>
      <xdr:colOff>177800</xdr:colOff>
      <xdr:row>57</xdr:row>
      <xdr:rowOff>137433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2456"/>
          <a:ext cx="889000" cy="2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50644</xdr:rowOff>
    </xdr:from>
    <xdr:to>
      <xdr:col>15</xdr:col>
      <xdr:colOff>50800</xdr:colOff>
      <xdr:row>57</xdr:row>
      <xdr:rowOff>137433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3294"/>
          <a:ext cx="889000" cy="8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12023</xdr:rowOff>
    </xdr:from>
    <xdr:to>
      <xdr:col>10</xdr:col>
      <xdr:colOff>114300</xdr:colOff>
      <xdr:row>57</xdr:row>
      <xdr:rowOff>50644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98873"/>
          <a:ext cx="889000" cy="72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17120</xdr:rowOff>
    </xdr:from>
    <xdr:to>
      <xdr:col>24</xdr:col>
      <xdr:colOff>114300</xdr:colOff>
      <xdr:row>57</xdr:row>
      <xdr:rowOff>118720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166997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59006</xdr:rowOff>
    </xdr:from>
    <xdr:to>
      <xdr:col>20</xdr:col>
      <xdr:colOff>38100</xdr:colOff>
      <xdr:row>57</xdr:row>
      <xdr:rowOff>160606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151733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86633</xdr:rowOff>
    </xdr:from>
    <xdr:to>
      <xdr:col>15</xdr:col>
      <xdr:colOff>101600</xdr:colOff>
      <xdr:row>58</xdr:row>
      <xdr:rowOff>16783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7910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171294</xdr:rowOff>
    </xdr:from>
    <xdr:to>
      <xdr:col>10</xdr:col>
      <xdr:colOff>165100</xdr:colOff>
      <xdr:row>57</xdr:row>
      <xdr:rowOff>101444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92571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6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132673</xdr:rowOff>
    </xdr:from>
    <xdr:to>
      <xdr:col>6</xdr:col>
      <xdr:colOff>38100</xdr:colOff>
      <xdr:row>53</xdr:row>
      <xdr:rowOff>62823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4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79350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2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140725</xdr:rowOff>
    </xdr:from>
    <xdr:to>
      <xdr:col>24</xdr:col>
      <xdr:colOff>63500</xdr:colOff>
      <xdr:row>78</xdr:row>
      <xdr:rowOff>98241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42375"/>
          <a:ext cx="838200" cy="12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98241</xdr:rowOff>
    </xdr:from>
    <xdr:to>
      <xdr:col>19</xdr:col>
      <xdr:colOff>177800</xdr:colOff>
      <xdr:row>78</xdr:row>
      <xdr:rowOff>145588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71341"/>
          <a:ext cx="889000" cy="4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64636</xdr:rowOff>
    </xdr:from>
    <xdr:to>
      <xdr:col>15</xdr:col>
      <xdr:colOff>50800</xdr:colOff>
      <xdr:row>78</xdr:row>
      <xdr:rowOff>145588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37736"/>
          <a:ext cx="889000" cy="8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64636</xdr:rowOff>
    </xdr:from>
    <xdr:to>
      <xdr:col>10</xdr:col>
      <xdr:colOff>114300</xdr:colOff>
      <xdr:row>79</xdr:row>
      <xdr:rowOff>68514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37736"/>
          <a:ext cx="889000" cy="17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89925</xdr:rowOff>
    </xdr:from>
    <xdr:to>
      <xdr:col>24</xdr:col>
      <xdr:colOff>114300</xdr:colOff>
      <xdr:row>78</xdr:row>
      <xdr:rowOff>20075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9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68352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7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47441</xdr:rowOff>
    </xdr:from>
    <xdr:to>
      <xdr:col>20</xdr:col>
      <xdr:colOff>38100</xdr:colOff>
      <xdr:row>78</xdr:row>
      <xdr:rowOff>149041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2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140168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51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94788</xdr:rowOff>
    </xdr:from>
    <xdr:to>
      <xdr:col>15</xdr:col>
      <xdr:colOff>101600</xdr:colOff>
      <xdr:row>79</xdr:row>
      <xdr:rowOff>24938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6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16065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6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13836</xdr:rowOff>
    </xdr:from>
    <xdr:to>
      <xdr:col>10</xdr:col>
      <xdr:colOff>165100</xdr:colOff>
      <xdr:row>78</xdr:row>
      <xdr:rowOff>115436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106563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7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17714</xdr:rowOff>
    </xdr:from>
    <xdr:to>
      <xdr:col>6</xdr:col>
      <xdr:colOff>38100</xdr:colOff>
      <xdr:row>79</xdr:row>
      <xdr:rowOff>119314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6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110441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54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164770</xdr:rowOff>
    </xdr:from>
    <xdr:to>
      <xdr:col>24</xdr:col>
      <xdr:colOff>63500</xdr:colOff>
      <xdr:row>98</xdr:row>
      <xdr:rowOff>70244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95420"/>
          <a:ext cx="8382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58924</xdr:rowOff>
    </xdr:from>
    <xdr:to>
      <xdr:col>19</xdr:col>
      <xdr:colOff>177800</xdr:colOff>
      <xdr:row>98</xdr:row>
      <xdr:rowOff>70244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1024"/>
          <a:ext cx="889000" cy="1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22</xdr:rowOff>
    </xdr:from>
    <xdr:to>
      <xdr:col>15</xdr:col>
      <xdr:colOff>50800</xdr:colOff>
      <xdr:row>98</xdr:row>
      <xdr:rowOff>58924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02122"/>
          <a:ext cx="889000" cy="5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55266</xdr:rowOff>
    </xdr:from>
    <xdr:to>
      <xdr:col>10</xdr:col>
      <xdr:colOff>114300</xdr:colOff>
      <xdr:row>98</xdr:row>
      <xdr:rowOff>22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685916"/>
          <a:ext cx="88900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113970</xdr:rowOff>
    </xdr:from>
    <xdr:to>
      <xdr:col>24</xdr:col>
      <xdr:colOff>114300</xdr:colOff>
      <xdr:row>98</xdr:row>
      <xdr:rowOff>44120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136847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9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19444</xdr:rowOff>
    </xdr:from>
    <xdr:to>
      <xdr:col>20</xdr:col>
      <xdr:colOff>38100</xdr:colOff>
      <xdr:row>98</xdr:row>
      <xdr:rowOff>121044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112171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8124</xdr:rowOff>
    </xdr:from>
    <xdr:to>
      <xdr:col>15</xdr:col>
      <xdr:colOff>101600</xdr:colOff>
      <xdr:row>98</xdr:row>
      <xdr:rowOff>109724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100851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120672</xdr:rowOff>
    </xdr:from>
    <xdr:to>
      <xdr:col>10</xdr:col>
      <xdr:colOff>165100</xdr:colOff>
      <xdr:row>98</xdr:row>
      <xdr:rowOff>50822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67349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2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4466</xdr:rowOff>
    </xdr:from>
    <xdr:to>
      <xdr:col>6</xdr:col>
      <xdr:colOff>38100</xdr:colOff>
      <xdr:row>97</xdr:row>
      <xdr:rowOff>106066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3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122593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41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115697</xdr:rowOff>
    </xdr:from>
    <xdr:to>
      <xdr:col>55</xdr:col>
      <xdr:colOff>0</xdr:colOff>
      <xdr:row>39</xdr:row>
      <xdr:rowOff>12319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30797"/>
          <a:ext cx="838200" cy="6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115697</xdr:rowOff>
    </xdr:from>
    <xdr:to>
      <xdr:col>50</xdr:col>
      <xdr:colOff>114300</xdr:colOff>
      <xdr:row>38</xdr:row>
      <xdr:rowOff>118491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30797"/>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94996</xdr:rowOff>
    </xdr:from>
    <xdr:to>
      <xdr:col>45</xdr:col>
      <xdr:colOff>177800</xdr:colOff>
      <xdr:row>38</xdr:row>
      <xdr:rowOff>118491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10096"/>
          <a:ext cx="889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94996</xdr:rowOff>
    </xdr:from>
    <xdr:to>
      <xdr:col>41</xdr:col>
      <xdr:colOff>50800</xdr:colOff>
      <xdr:row>38</xdr:row>
      <xdr:rowOff>95758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1009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132969</xdr:rowOff>
    </xdr:from>
    <xdr:to>
      <xdr:col>55</xdr:col>
      <xdr:colOff>50800</xdr:colOff>
      <xdr:row>39</xdr:row>
      <xdr:rowOff>63119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4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64897</xdr:rowOff>
    </xdr:from>
    <xdr:to>
      <xdr:col>50</xdr:col>
      <xdr:colOff>165100</xdr:colOff>
      <xdr:row>38</xdr:row>
      <xdr:rowOff>166497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11574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3552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67691</xdr:rowOff>
    </xdr:from>
    <xdr:to>
      <xdr:col>46</xdr:col>
      <xdr:colOff>38100</xdr:colOff>
      <xdr:row>38</xdr:row>
      <xdr:rowOff>169291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8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14368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358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44196</xdr:rowOff>
    </xdr:from>
    <xdr:to>
      <xdr:col>41</xdr:col>
      <xdr:colOff>101600</xdr:colOff>
      <xdr:row>38</xdr:row>
      <xdr:rowOff>145796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162323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334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44958</xdr:rowOff>
    </xdr:from>
    <xdr:to>
      <xdr:col>36</xdr:col>
      <xdr:colOff>165100</xdr:colOff>
      <xdr:row>38</xdr:row>
      <xdr:rowOff>146558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6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163085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3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147358</xdr:rowOff>
    </xdr:from>
    <xdr:to>
      <xdr:col>55</xdr:col>
      <xdr:colOff>0</xdr:colOff>
      <xdr:row>56</xdr:row>
      <xdr:rowOff>170447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48558"/>
          <a:ext cx="8382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129413</xdr:rowOff>
    </xdr:from>
    <xdr:to>
      <xdr:col>50</xdr:col>
      <xdr:colOff>114300</xdr:colOff>
      <xdr:row>56</xdr:row>
      <xdr:rowOff>147358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30613"/>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129413</xdr:rowOff>
    </xdr:from>
    <xdr:to>
      <xdr:col>45</xdr:col>
      <xdr:colOff>177800</xdr:colOff>
      <xdr:row>57</xdr:row>
      <xdr:rowOff>26543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3061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26543</xdr:rowOff>
    </xdr:from>
    <xdr:to>
      <xdr:col>41</xdr:col>
      <xdr:colOff>50800</xdr:colOff>
      <xdr:row>57</xdr:row>
      <xdr:rowOff>59537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99193"/>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119647</xdr:rowOff>
    </xdr:from>
    <xdr:to>
      <xdr:col>55</xdr:col>
      <xdr:colOff>50800</xdr:colOff>
      <xdr:row>57</xdr:row>
      <xdr:rowOff>49797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2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142524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7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96558</xdr:rowOff>
    </xdr:from>
    <xdr:to>
      <xdr:col>50</xdr:col>
      <xdr:colOff>165100</xdr:colOff>
      <xdr:row>57</xdr:row>
      <xdr:rowOff>26708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9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43235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47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78613</xdr:rowOff>
    </xdr:from>
    <xdr:to>
      <xdr:col>46</xdr:col>
      <xdr:colOff>38100</xdr:colOff>
      <xdr:row>57</xdr:row>
      <xdr:rowOff>8763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7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25290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45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147193</xdr:rowOff>
    </xdr:from>
    <xdr:to>
      <xdr:col>41</xdr:col>
      <xdr:colOff>101600</xdr:colOff>
      <xdr:row>57</xdr:row>
      <xdr:rowOff>77343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4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93870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52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8737</xdr:rowOff>
    </xdr:from>
    <xdr:to>
      <xdr:col>36</xdr:col>
      <xdr:colOff>165100</xdr:colOff>
      <xdr:row>57</xdr:row>
      <xdr:rowOff>110337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8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126864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55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119317</xdr:rowOff>
    </xdr:from>
    <xdr:to>
      <xdr:col>55</xdr:col>
      <xdr:colOff>0</xdr:colOff>
      <xdr:row>76</xdr:row>
      <xdr:rowOff>14466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978067"/>
          <a:ext cx="8382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14466</xdr:rowOff>
    </xdr:from>
    <xdr:to>
      <xdr:col>50</xdr:col>
      <xdr:colOff>114300</xdr:colOff>
      <xdr:row>76</xdr:row>
      <xdr:rowOff>49594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044666"/>
          <a:ext cx="889000" cy="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51689</xdr:rowOff>
    </xdr:from>
    <xdr:to>
      <xdr:col>45</xdr:col>
      <xdr:colOff>177800</xdr:colOff>
      <xdr:row>76</xdr:row>
      <xdr:rowOff>49594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910439"/>
          <a:ext cx="889000" cy="16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51689</xdr:rowOff>
    </xdr:from>
    <xdr:to>
      <xdr:col>41</xdr:col>
      <xdr:colOff>50800</xdr:colOff>
      <xdr:row>75</xdr:row>
      <xdr:rowOff>160122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910439"/>
          <a:ext cx="889000" cy="10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68517</xdr:rowOff>
    </xdr:from>
    <xdr:to>
      <xdr:col>55</xdr:col>
      <xdr:colOff>50800</xdr:colOff>
      <xdr:row>75</xdr:row>
      <xdr:rowOff>170117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2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91394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77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135115</xdr:rowOff>
    </xdr:from>
    <xdr:to>
      <xdr:col>50</xdr:col>
      <xdr:colOff>165100</xdr:colOff>
      <xdr:row>76</xdr:row>
      <xdr:rowOff>65264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938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81792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6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170244</xdr:rowOff>
    </xdr:from>
    <xdr:to>
      <xdr:col>46</xdr:col>
      <xdr:colOff>38100</xdr:colOff>
      <xdr:row>76</xdr:row>
      <xdr:rowOff>100394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2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116921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80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889</xdr:rowOff>
    </xdr:from>
    <xdr:to>
      <xdr:col>41</xdr:col>
      <xdr:colOff>101600</xdr:colOff>
      <xdr:row>75</xdr:row>
      <xdr:rowOff>102489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85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119016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63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109321</xdr:rowOff>
    </xdr:from>
    <xdr:to>
      <xdr:col>36</xdr:col>
      <xdr:colOff>165100</xdr:colOff>
      <xdr:row>76</xdr:row>
      <xdr:rowOff>39470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9680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55998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4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143205</xdr:rowOff>
    </xdr:from>
    <xdr:to>
      <xdr:col>55</xdr:col>
      <xdr:colOff>0</xdr:colOff>
      <xdr:row>95</xdr:row>
      <xdr:rowOff>96189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259505"/>
          <a:ext cx="838200" cy="12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143205</xdr:rowOff>
    </xdr:from>
    <xdr:to>
      <xdr:col>50</xdr:col>
      <xdr:colOff>114300</xdr:colOff>
      <xdr:row>95</xdr:row>
      <xdr:rowOff>111486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259505"/>
          <a:ext cx="889000" cy="1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147662</xdr:rowOff>
    </xdr:from>
    <xdr:to>
      <xdr:col>45</xdr:col>
      <xdr:colOff>177800</xdr:colOff>
      <xdr:row>95</xdr:row>
      <xdr:rowOff>111486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63962"/>
          <a:ext cx="889000" cy="13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72777</xdr:rowOff>
    </xdr:from>
    <xdr:to>
      <xdr:col>41</xdr:col>
      <xdr:colOff>50800</xdr:colOff>
      <xdr:row>94</xdr:row>
      <xdr:rowOff>147662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189077"/>
          <a:ext cx="889000" cy="7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45389</xdr:rowOff>
    </xdr:from>
    <xdr:to>
      <xdr:col>55</xdr:col>
      <xdr:colOff>50800</xdr:colOff>
      <xdr:row>95</xdr:row>
      <xdr:rowOff>146989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3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68266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8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92405</xdr:rowOff>
    </xdr:from>
    <xdr:to>
      <xdr:col>50</xdr:col>
      <xdr:colOff>165100</xdr:colOff>
      <xdr:row>95</xdr:row>
      <xdr:rowOff>22555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0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39082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98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60686</xdr:rowOff>
    </xdr:from>
    <xdr:to>
      <xdr:col>46</xdr:col>
      <xdr:colOff>38100</xdr:colOff>
      <xdr:row>95</xdr:row>
      <xdr:rowOff>162286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4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7363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2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96862</xdr:rowOff>
    </xdr:from>
    <xdr:to>
      <xdr:col>41</xdr:col>
      <xdr:colOff>101600</xdr:colOff>
      <xdr:row>95</xdr:row>
      <xdr:rowOff>27012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1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43539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8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21977</xdr:rowOff>
    </xdr:from>
    <xdr:to>
      <xdr:col>36</xdr:col>
      <xdr:colOff>165100</xdr:colOff>
      <xdr:row>94</xdr:row>
      <xdr:rowOff>123577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13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140104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91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96647</xdr:rowOff>
    </xdr:from>
    <xdr:to>
      <xdr:col>85</xdr:col>
      <xdr:colOff>127000</xdr:colOff>
      <xdr:row>37</xdr:row>
      <xdr:rowOff>129737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40297"/>
          <a:ext cx="838200" cy="3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129737</xdr:rowOff>
    </xdr:from>
    <xdr:to>
      <xdr:col>81</xdr:col>
      <xdr:colOff>50800</xdr:colOff>
      <xdr:row>37</xdr:row>
      <xdr:rowOff>138462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73387"/>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138462</xdr:rowOff>
    </xdr:from>
    <xdr:to>
      <xdr:col>76</xdr:col>
      <xdr:colOff>114300</xdr:colOff>
      <xdr:row>37</xdr:row>
      <xdr:rowOff>160427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2112"/>
          <a:ext cx="889000" cy="2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134975</xdr:rowOff>
    </xdr:from>
    <xdr:to>
      <xdr:col>71</xdr:col>
      <xdr:colOff>177800</xdr:colOff>
      <xdr:row>37</xdr:row>
      <xdr:rowOff>160427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78625"/>
          <a:ext cx="889000" cy="2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45847</xdr:rowOff>
    </xdr:from>
    <xdr:to>
      <xdr:col>85</xdr:col>
      <xdr:colOff>177800</xdr:colOff>
      <xdr:row>37</xdr:row>
      <xdr:rowOff>147447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8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78937</xdr:rowOff>
    </xdr:from>
    <xdr:to>
      <xdr:col>81</xdr:col>
      <xdr:colOff>101600</xdr:colOff>
      <xdr:row>38</xdr:row>
      <xdr:rowOff>9087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214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1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87662</xdr:rowOff>
    </xdr:from>
    <xdr:to>
      <xdr:col>76</xdr:col>
      <xdr:colOff>165100</xdr:colOff>
      <xdr:row>38</xdr:row>
      <xdr:rowOff>17811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13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8939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109626</xdr:rowOff>
    </xdr:from>
    <xdr:to>
      <xdr:col>72</xdr:col>
      <xdr:colOff>38100</xdr:colOff>
      <xdr:row>38</xdr:row>
      <xdr:rowOff>39776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5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30904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84175</xdr:rowOff>
    </xdr:from>
    <xdr:to>
      <xdr:col>67</xdr:col>
      <xdr:colOff>101600</xdr:colOff>
      <xdr:row>38</xdr:row>
      <xdr:rowOff>14325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5452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5359</xdr:rowOff>
    </xdr:from>
    <xdr:to>
      <xdr:col>85</xdr:col>
      <xdr:colOff>127000</xdr:colOff>
      <xdr:row>58</xdr:row>
      <xdr:rowOff>79642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49459"/>
          <a:ext cx="838200" cy="7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31382</xdr:rowOff>
    </xdr:from>
    <xdr:to>
      <xdr:col>81</xdr:col>
      <xdr:colOff>50800</xdr:colOff>
      <xdr:row>58</xdr:row>
      <xdr:rowOff>79642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7548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165138</xdr:rowOff>
    </xdr:from>
    <xdr:to>
      <xdr:col>76</xdr:col>
      <xdr:colOff>114300</xdr:colOff>
      <xdr:row>58</xdr:row>
      <xdr:rowOff>31382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766338"/>
          <a:ext cx="889000" cy="20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165138</xdr:rowOff>
    </xdr:from>
    <xdr:to>
      <xdr:col>71</xdr:col>
      <xdr:colOff>177800</xdr:colOff>
      <xdr:row>57</xdr:row>
      <xdr:rowOff>111709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766338"/>
          <a:ext cx="889000" cy="11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126009</xdr:rowOff>
    </xdr:from>
    <xdr:to>
      <xdr:col>85</xdr:col>
      <xdr:colOff>177800</xdr:colOff>
      <xdr:row>58</xdr:row>
      <xdr:rowOff>56159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9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104436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7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28842</xdr:rowOff>
    </xdr:from>
    <xdr:to>
      <xdr:col>81</xdr:col>
      <xdr:colOff>101600</xdr:colOff>
      <xdr:row>58</xdr:row>
      <xdr:rowOff>130442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121569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6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152032</xdr:rowOff>
    </xdr:from>
    <xdr:to>
      <xdr:col>76</xdr:col>
      <xdr:colOff>165100</xdr:colOff>
      <xdr:row>58</xdr:row>
      <xdr:rowOff>82182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2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73309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1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114338</xdr:rowOff>
    </xdr:from>
    <xdr:to>
      <xdr:col>72</xdr:col>
      <xdr:colOff>38100</xdr:colOff>
      <xdr:row>57</xdr:row>
      <xdr:rowOff>44488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1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61015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49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60909</xdr:rowOff>
    </xdr:from>
    <xdr:to>
      <xdr:col>67</xdr:col>
      <xdr:colOff>101600</xdr:colOff>
      <xdr:row>57</xdr:row>
      <xdr:rowOff>162509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3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153636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118777</xdr:rowOff>
    </xdr:from>
    <xdr:to>
      <xdr:col>85</xdr:col>
      <xdr:colOff>127000</xdr:colOff>
      <xdr:row>79</xdr:row>
      <xdr:rowOff>72034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491877"/>
          <a:ext cx="838200" cy="12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72034</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16584"/>
          <a:ext cx="889000" cy="2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67977</xdr:rowOff>
    </xdr:from>
    <xdr:to>
      <xdr:col>85</xdr:col>
      <xdr:colOff>177800</xdr:colOff>
      <xdr:row>78</xdr:row>
      <xdr:rowOff>169577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90854</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29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21234</xdr:rowOff>
    </xdr:from>
    <xdr:to>
      <xdr:col>81</xdr:col>
      <xdr:colOff>101600</xdr:colOff>
      <xdr:row>79</xdr:row>
      <xdr:rowOff>122834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139361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4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58649</xdr:rowOff>
    </xdr:from>
    <xdr:to>
      <xdr:col>85</xdr:col>
      <xdr:colOff>127000</xdr:colOff>
      <xdr:row>94</xdr:row>
      <xdr:rowOff>59601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174949"/>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155029</xdr:rowOff>
    </xdr:from>
    <xdr:to>
      <xdr:col>81</xdr:col>
      <xdr:colOff>50800</xdr:colOff>
      <xdr:row>94</xdr:row>
      <xdr:rowOff>59601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099879"/>
          <a:ext cx="889000" cy="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155029</xdr:rowOff>
    </xdr:from>
    <xdr:to>
      <xdr:col>76</xdr:col>
      <xdr:colOff>114300</xdr:colOff>
      <xdr:row>94</xdr:row>
      <xdr:rowOff>154139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099879"/>
          <a:ext cx="889000" cy="1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154139</xdr:rowOff>
    </xdr:from>
    <xdr:to>
      <xdr:col>71</xdr:col>
      <xdr:colOff>177800</xdr:colOff>
      <xdr:row>95</xdr:row>
      <xdr:rowOff>24016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270439"/>
          <a:ext cx="889000" cy="4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7849</xdr:rowOff>
    </xdr:from>
    <xdr:to>
      <xdr:col>85</xdr:col>
      <xdr:colOff>177800</xdr:colOff>
      <xdr:row>94</xdr:row>
      <xdr:rowOff>109449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1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30726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9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8801</xdr:rowOff>
    </xdr:from>
    <xdr:to>
      <xdr:col>81</xdr:col>
      <xdr:colOff>101600</xdr:colOff>
      <xdr:row>94</xdr:row>
      <xdr:rowOff>110401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12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126928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90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104229</xdr:rowOff>
    </xdr:from>
    <xdr:to>
      <xdr:col>76</xdr:col>
      <xdr:colOff>165100</xdr:colOff>
      <xdr:row>94</xdr:row>
      <xdr:rowOff>34379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04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50906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82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103339</xdr:rowOff>
    </xdr:from>
    <xdr:to>
      <xdr:col>72</xdr:col>
      <xdr:colOff>38100</xdr:colOff>
      <xdr:row>95</xdr:row>
      <xdr:rowOff>33489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21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50016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99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144666</xdr:rowOff>
    </xdr:from>
    <xdr:to>
      <xdr:col>67</xdr:col>
      <xdr:colOff>101600</xdr:colOff>
      <xdr:row>95</xdr:row>
      <xdr:rowOff>74816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26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91343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0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mn-lt"/>
              <a:ea typeface="+mn-ea"/>
              <a:cs typeface="+mn-cs"/>
            </a:rPr>
            <a:t>総務費は類似団体と比較して一人当たり</a:t>
          </a:r>
          <a:r>
            <a:rPr kumimoji="1" lang="ja-JP" altLang="en-US" sz="1050">
              <a:solidFill>
                <a:sysClr val="windowText" lastClr="000000"/>
              </a:solidFill>
              <a:effectLst/>
              <a:latin typeface="+mn-lt"/>
              <a:ea typeface="+mn-ea"/>
              <a:cs typeface="+mn-cs"/>
            </a:rPr>
            <a:t>の</a:t>
          </a:r>
          <a:r>
            <a:rPr kumimoji="1" lang="ja-JP" altLang="ja-JP" sz="1050">
              <a:solidFill>
                <a:sysClr val="windowText" lastClr="000000"/>
              </a:solidFill>
              <a:effectLst/>
              <a:latin typeface="+mn-lt"/>
              <a:ea typeface="+mn-ea"/>
              <a:cs typeface="+mn-cs"/>
            </a:rPr>
            <a:t>コストが低い状況である。基金への積立等多かったため、前年度と比較して増額となっている。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民生費は類似団体と比較して一人当たり</a:t>
          </a:r>
          <a:r>
            <a:rPr kumimoji="1" lang="ja-JP" altLang="en-US" sz="1050">
              <a:solidFill>
                <a:sysClr val="windowText" lastClr="000000"/>
              </a:solidFill>
              <a:effectLst/>
              <a:latin typeface="+mn-lt"/>
              <a:ea typeface="+mn-ea"/>
              <a:cs typeface="+mn-cs"/>
            </a:rPr>
            <a:t>の</a:t>
          </a:r>
          <a:r>
            <a:rPr kumimoji="1" lang="ja-JP" altLang="ja-JP" sz="1050">
              <a:solidFill>
                <a:sysClr val="windowText" lastClr="000000"/>
              </a:solidFill>
              <a:effectLst/>
              <a:latin typeface="+mn-lt"/>
              <a:ea typeface="+mn-ea"/>
              <a:cs typeface="+mn-cs"/>
            </a:rPr>
            <a:t>コストが低い状況である。</a:t>
          </a:r>
          <a:r>
            <a:rPr kumimoji="1" lang="ja-JP" altLang="en-US" sz="1050">
              <a:solidFill>
                <a:sysClr val="windowText" lastClr="000000"/>
              </a:solidFill>
              <a:effectLst/>
              <a:latin typeface="+mn-lt"/>
              <a:ea typeface="+mn-ea"/>
              <a:cs typeface="+mn-cs"/>
            </a:rPr>
            <a:t>国の施策である定額減税補足給付金や</a:t>
          </a:r>
          <a:r>
            <a:rPr kumimoji="1" lang="ja-JP" altLang="ja-JP" sz="1050">
              <a:solidFill>
                <a:sysClr val="windowText" lastClr="000000"/>
              </a:solidFill>
              <a:effectLst/>
              <a:latin typeface="+mn-lt"/>
              <a:ea typeface="+mn-ea"/>
              <a:cs typeface="+mn-cs"/>
            </a:rPr>
            <a:t>自立支援給付費等の社会保障関係費の増高により、前年度と比較して増額となっている。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教育費は類似団体と比較して一人当たり</a:t>
          </a:r>
          <a:r>
            <a:rPr kumimoji="1" lang="ja-JP" altLang="en-US" sz="1050">
              <a:solidFill>
                <a:sysClr val="windowText" lastClr="000000"/>
              </a:solidFill>
              <a:effectLst/>
              <a:latin typeface="+mn-lt"/>
              <a:ea typeface="+mn-ea"/>
              <a:cs typeface="+mn-cs"/>
            </a:rPr>
            <a:t>の</a:t>
          </a:r>
          <a:r>
            <a:rPr kumimoji="1" lang="ja-JP" altLang="ja-JP" sz="1050">
              <a:solidFill>
                <a:sysClr val="windowText" lastClr="000000"/>
              </a:solidFill>
              <a:effectLst/>
              <a:latin typeface="+mn-lt"/>
              <a:ea typeface="+mn-ea"/>
              <a:cs typeface="+mn-cs"/>
            </a:rPr>
            <a:t>コストが低い状況である。前年度と比較し、学校整備事業</a:t>
          </a:r>
          <a:r>
            <a:rPr kumimoji="1" lang="ja-JP" altLang="en-US" sz="1050">
              <a:solidFill>
                <a:sysClr val="windowText" lastClr="000000"/>
              </a:solidFill>
              <a:effectLst/>
              <a:latin typeface="+mn-lt"/>
              <a:ea typeface="+mn-ea"/>
              <a:cs typeface="+mn-cs"/>
            </a:rPr>
            <a:t>による普通建設事業費の増嵩により、</a:t>
          </a:r>
          <a:r>
            <a:rPr kumimoji="1" lang="ja-JP" altLang="ja-JP" sz="1050">
              <a:solidFill>
                <a:sysClr val="windowText" lastClr="000000"/>
              </a:solidFill>
              <a:effectLst/>
              <a:latin typeface="+mn-lt"/>
              <a:ea typeface="+mn-ea"/>
              <a:cs typeface="+mn-cs"/>
            </a:rPr>
            <a:t>前年度と比較して</a:t>
          </a:r>
          <a:r>
            <a:rPr kumimoji="1" lang="ja-JP" altLang="en-US" sz="1050">
              <a:solidFill>
                <a:sysClr val="windowText" lastClr="000000"/>
              </a:solidFill>
              <a:effectLst/>
              <a:latin typeface="+mn-lt"/>
              <a:ea typeface="+mn-ea"/>
              <a:cs typeface="+mn-cs"/>
            </a:rPr>
            <a:t>増</a:t>
          </a:r>
          <a:r>
            <a:rPr kumimoji="1" lang="ja-JP" altLang="ja-JP" sz="1050">
              <a:solidFill>
                <a:sysClr val="windowText" lastClr="000000"/>
              </a:solidFill>
              <a:effectLst/>
              <a:latin typeface="+mn-lt"/>
              <a:ea typeface="+mn-ea"/>
              <a:cs typeface="+mn-cs"/>
            </a:rPr>
            <a:t>額となっている。</a:t>
          </a:r>
          <a:endParaRPr lang="ja-JP" altLang="ja-JP" sz="1050">
            <a:solidFill>
              <a:sysClr val="windowText" lastClr="000000"/>
            </a:solidFill>
            <a:effectLst/>
          </a:endParaRPr>
        </a:p>
        <a:p>
          <a:r>
            <a:rPr kumimoji="1" lang="ja-JP" altLang="en-US" sz="1050">
              <a:solidFill>
                <a:sysClr val="windowText" lastClr="000000"/>
              </a:solidFill>
              <a:effectLst/>
              <a:latin typeface="+mn-lt"/>
              <a:ea typeface="+mn-ea"/>
              <a:cs typeface="+mn-cs"/>
            </a:rPr>
            <a:t>衛生費及び災害復旧費は類似団体と比較して一人当たりのコストが高い状況となった。令和６年１月１日に発生した</a:t>
          </a:r>
          <a:r>
            <a:rPr kumimoji="1" lang="ja-JP" altLang="ja-JP" sz="1100">
              <a:solidFill>
                <a:schemeClr val="dk1"/>
              </a:solidFill>
              <a:effectLst/>
              <a:latin typeface="+mn-lt"/>
              <a:ea typeface="+mn-ea"/>
              <a:cs typeface="+mn-cs"/>
            </a:rPr>
            <a:t>能登半島地震の影響により、</a:t>
          </a:r>
          <a:r>
            <a:rPr kumimoji="1" lang="ja-JP" altLang="en-US" sz="1100">
              <a:solidFill>
                <a:schemeClr val="dk1"/>
              </a:solidFill>
              <a:effectLst/>
              <a:latin typeface="+mn-lt"/>
              <a:ea typeface="+mn-ea"/>
              <a:cs typeface="+mn-cs"/>
            </a:rPr>
            <a:t>公費解体費や災害復旧にかかる工事費が増額となっている。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公債費は類似団体と比較して一人当たり</a:t>
          </a:r>
          <a:r>
            <a:rPr kumimoji="1" lang="ja-JP" altLang="en-US" sz="1050">
              <a:solidFill>
                <a:sysClr val="windowText" lastClr="000000"/>
              </a:solidFill>
              <a:effectLst/>
              <a:latin typeface="+mn-lt"/>
              <a:ea typeface="+mn-ea"/>
              <a:cs typeface="+mn-cs"/>
            </a:rPr>
            <a:t>の</a:t>
          </a:r>
          <a:r>
            <a:rPr kumimoji="1" lang="ja-JP" altLang="ja-JP" sz="1050">
              <a:solidFill>
                <a:sysClr val="windowText" lastClr="000000"/>
              </a:solidFill>
              <a:effectLst/>
              <a:latin typeface="+mn-lt"/>
              <a:ea typeface="+mn-ea"/>
              <a:cs typeface="+mn-cs"/>
            </a:rPr>
            <a:t>コストが高い状況が続いているが、起債借入は合併特例事業債、緊急防災・減災事業債といった交付税措置率の高いものを多く活用しており、実質的な財政負担は少ない。また、令和</a:t>
          </a:r>
          <a:r>
            <a:rPr kumimoji="1" lang="en-US" altLang="ja-JP" sz="1050">
              <a:solidFill>
                <a:sysClr val="windowText" lastClr="000000"/>
              </a:solidFill>
              <a:effectLst/>
              <a:latin typeface="+mn-lt"/>
              <a:ea typeface="+mn-ea"/>
              <a:cs typeface="+mn-cs"/>
            </a:rPr>
            <a:t>4</a:t>
          </a:r>
          <a:r>
            <a:rPr kumimoji="1" lang="ja-JP" altLang="en-US" sz="1050">
              <a:solidFill>
                <a:sysClr val="windowText" lastClr="000000"/>
              </a:solidFill>
              <a:effectLst/>
              <a:latin typeface="+mn-lt"/>
              <a:ea typeface="+mn-ea"/>
              <a:cs typeface="+mn-cs"/>
            </a:rPr>
            <a:t>～</a:t>
          </a:r>
          <a:r>
            <a:rPr kumimoji="1" lang="en-US" altLang="ja-JP" sz="1050">
              <a:solidFill>
                <a:sysClr val="windowText" lastClr="000000"/>
              </a:solidFill>
              <a:effectLst/>
              <a:latin typeface="+mn-lt"/>
              <a:ea typeface="+mn-ea"/>
              <a:cs typeface="+mn-cs"/>
            </a:rPr>
            <a:t>6</a:t>
          </a:r>
          <a:r>
            <a:rPr kumimoji="1" lang="ja-JP" altLang="ja-JP" sz="1050">
              <a:solidFill>
                <a:sysClr val="windowText" lastClr="000000"/>
              </a:solidFill>
              <a:effectLst/>
              <a:latin typeface="+mn-lt"/>
              <a:ea typeface="+mn-ea"/>
              <a:cs typeface="+mn-cs"/>
            </a:rPr>
            <a:t>年度</a:t>
          </a:r>
          <a:r>
            <a:rPr kumimoji="1" lang="ja-JP" altLang="en-US" sz="1050">
              <a:solidFill>
                <a:sysClr val="windowText" lastClr="000000"/>
              </a:solidFill>
              <a:effectLst/>
              <a:latin typeface="+mn-lt"/>
              <a:ea typeface="+mn-ea"/>
              <a:cs typeface="+mn-cs"/>
            </a:rPr>
            <a:t>には</a:t>
          </a:r>
          <a:r>
            <a:rPr kumimoji="1" lang="ja-JP" altLang="ja-JP" sz="1050">
              <a:solidFill>
                <a:sysClr val="windowText" lastClr="000000"/>
              </a:solidFill>
              <a:effectLst/>
              <a:latin typeface="+mn-lt"/>
              <a:ea typeface="+mn-ea"/>
              <a:cs typeface="+mn-cs"/>
            </a:rPr>
            <a:t>繰上償還を実施しており、金額が高くなっている。</a:t>
          </a:r>
          <a:endParaRPr kumimoji="1" lang="en-US" altLang="ja-JP" sz="1050">
            <a:solidFill>
              <a:sysClr val="windowText" lastClr="000000"/>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富山県射水市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　市税等の歳入の上振れや、経常的な歳出削減の結果等により、実質収支は継続的に黒字を確保しており、標準財政規模比</a:t>
          </a:r>
          <a:r>
            <a:rPr kumimoji="1" lang="en-US" altLang="ja-JP" sz="1300">
              <a:solidFill>
                <a:sysClr val="windowText" lastClr="000000"/>
              </a:solidFill>
              <a:effectLst/>
              <a:latin typeface="+mn-lt"/>
              <a:ea typeface="+mn-ea"/>
              <a:cs typeface="+mn-cs"/>
            </a:rPr>
            <a:t>3</a:t>
          </a:r>
          <a:r>
            <a:rPr kumimoji="1" lang="ja-JP" altLang="ja-JP" sz="1300">
              <a:solidFill>
                <a:sysClr val="windowText" lastClr="000000"/>
              </a:solidFill>
              <a:effectLst/>
              <a:latin typeface="+mn-lt"/>
              <a:ea typeface="+mn-ea"/>
              <a:cs typeface="+mn-cs"/>
            </a:rPr>
            <a:t>％～</a:t>
          </a:r>
          <a:r>
            <a:rPr kumimoji="1" lang="en-US" altLang="ja-JP" sz="1300">
              <a:solidFill>
                <a:sysClr val="windowText" lastClr="000000"/>
              </a:solidFill>
              <a:effectLst/>
              <a:latin typeface="+mn-lt"/>
              <a:ea typeface="+mn-ea"/>
              <a:cs typeface="+mn-cs"/>
            </a:rPr>
            <a:t>6</a:t>
          </a:r>
          <a:r>
            <a:rPr kumimoji="1" lang="ja-JP" altLang="ja-JP" sz="1300">
              <a:solidFill>
                <a:sysClr val="windowText" lastClr="000000"/>
              </a:solidFill>
              <a:effectLst/>
              <a:latin typeface="+mn-lt"/>
              <a:ea typeface="+mn-ea"/>
              <a:cs typeface="+mn-cs"/>
            </a:rPr>
            <a:t>％台で推移している。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財政調整基金残高については、令和</a:t>
          </a:r>
          <a:r>
            <a:rPr kumimoji="1" lang="en-US" altLang="ja-JP" sz="1300">
              <a:solidFill>
                <a:sysClr val="windowText" lastClr="000000"/>
              </a:solidFill>
              <a:effectLst/>
              <a:latin typeface="+mn-lt"/>
              <a:ea typeface="+mn-ea"/>
              <a:cs typeface="+mn-cs"/>
            </a:rPr>
            <a:t>6</a:t>
          </a:r>
          <a:r>
            <a:rPr kumimoji="1" lang="ja-JP" altLang="ja-JP" sz="1300">
              <a:solidFill>
                <a:sysClr val="windowText" lastClr="000000"/>
              </a:solidFill>
              <a:effectLst/>
              <a:latin typeface="+mn-lt"/>
              <a:ea typeface="+mn-ea"/>
              <a:cs typeface="+mn-cs"/>
            </a:rPr>
            <a:t>年度は取崩しをせずに</a:t>
          </a:r>
          <a:r>
            <a:rPr kumimoji="1" lang="en-US" altLang="ja-JP" sz="1300">
              <a:solidFill>
                <a:sysClr val="windowText" lastClr="000000"/>
              </a:solidFill>
              <a:effectLst/>
              <a:latin typeface="+mn-lt"/>
              <a:ea typeface="+mn-ea"/>
              <a:cs typeface="+mn-cs"/>
            </a:rPr>
            <a:t>21</a:t>
          </a:r>
          <a:r>
            <a:rPr kumimoji="1" lang="ja-JP" altLang="ja-JP" sz="1300">
              <a:solidFill>
                <a:sysClr val="windowText" lastClr="000000"/>
              </a:solidFill>
              <a:effectLst/>
              <a:latin typeface="+mn-lt"/>
              <a:ea typeface="+mn-ea"/>
              <a:cs typeface="+mn-cs"/>
            </a:rPr>
            <a:t>百万円の積立てを行い、標準財政規模比約</a:t>
          </a:r>
          <a:r>
            <a:rPr kumimoji="1" lang="en-US" altLang="ja-JP" sz="1300">
              <a:solidFill>
                <a:sysClr val="windowText" lastClr="000000"/>
              </a:solidFill>
              <a:effectLst/>
              <a:latin typeface="+mn-lt"/>
              <a:ea typeface="+mn-ea"/>
              <a:cs typeface="+mn-cs"/>
            </a:rPr>
            <a:t>18</a:t>
          </a:r>
          <a:r>
            <a:rPr kumimoji="1" lang="ja-JP" altLang="ja-JP" sz="1300">
              <a:solidFill>
                <a:sysClr val="windowText" lastClr="000000"/>
              </a:solidFill>
              <a:effectLst/>
              <a:latin typeface="+mn-lt"/>
              <a:ea typeface="+mn-ea"/>
              <a:cs typeface="+mn-cs"/>
            </a:rPr>
            <a:t>％と前年度同水準となっている。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今後も財政規律を堅持した健全な財政運営に努める。</a:t>
          </a:r>
          <a:endParaRPr lang="ja-JP" altLang="ja-JP" sz="13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富山県射水市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　病院事業会計で資金不足額が発生した年度があるものの、令和</a:t>
          </a:r>
          <a:r>
            <a:rPr kumimoji="1" lang="en-US" altLang="ja-JP" sz="1300">
              <a:solidFill>
                <a:sysClr val="windowText" lastClr="000000"/>
              </a:solidFill>
              <a:effectLst/>
              <a:latin typeface="+mn-lt"/>
              <a:ea typeface="+mn-ea"/>
              <a:cs typeface="+mn-cs"/>
            </a:rPr>
            <a:t>3</a:t>
          </a:r>
          <a:r>
            <a:rPr kumimoji="1" lang="ja-JP" altLang="ja-JP" sz="1300">
              <a:solidFill>
                <a:sysClr val="windowText" lastClr="000000"/>
              </a:solidFill>
              <a:effectLst/>
              <a:latin typeface="+mn-lt"/>
              <a:ea typeface="+mn-ea"/>
              <a:cs typeface="+mn-cs"/>
            </a:rPr>
            <a:t>年度決算に解消した後、その他公営企業会計（水道・下水道事業）でも資金不足額が無いことや、一般会計及び特別会計において全て実質収支は黒字であることから、連結実質赤字比率は算定されず、健全性が保たれてい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今後も各会計の独立採算制の原則に立ちながら、会計全体を通じてバランスのとれた財政運営に努める。</a:t>
          </a:r>
          <a:endParaRPr lang="ja-JP" altLang="ja-JP" sz="13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富山県射水市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　元利償還金については、繰上償還の実施等により実質公債費比率の分子は、前年度に比べ減少となった。</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今後とも、事業の重要性や緊急性を勘案しながら普通建設事業等に係る新たな借入の抑制に努めるとともに、計画的な市債の繰上償還の実施により実質公債費比率の上昇抑制に努める。</a:t>
          </a:r>
          <a:endParaRPr lang="ja-JP" altLang="ja-JP" sz="13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　利用していない。</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富山県射水市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　将来負担額について、一般会計等に係る地方債の現在高は、合併後の大型事業等の実施により約</a:t>
          </a:r>
          <a:r>
            <a:rPr kumimoji="1" lang="en-US" altLang="ja-JP" sz="1300">
              <a:solidFill>
                <a:sysClr val="windowText" lastClr="000000"/>
              </a:solidFill>
              <a:effectLst/>
              <a:latin typeface="+mn-lt"/>
              <a:ea typeface="+mn-ea"/>
              <a:cs typeface="+mn-cs"/>
            </a:rPr>
            <a:t>600</a:t>
          </a:r>
          <a:r>
            <a:rPr kumimoji="1" lang="ja-JP" altLang="ja-JP" sz="1300">
              <a:solidFill>
                <a:sysClr val="windowText" lastClr="000000"/>
              </a:solidFill>
              <a:effectLst/>
              <a:latin typeface="+mn-lt"/>
              <a:ea typeface="+mn-ea"/>
              <a:cs typeface="+mn-cs"/>
            </a:rPr>
            <a:t>億円程度で推移していたが、令和</a:t>
          </a:r>
          <a:r>
            <a:rPr kumimoji="1" lang="en-US" altLang="ja-JP" sz="1300">
              <a:solidFill>
                <a:sysClr val="windowText" lastClr="000000"/>
              </a:solidFill>
              <a:effectLst/>
              <a:latin typeface="+mn-lt"/>
              <a:ea typeface="+mn-ea"/>
              <a:cs typeface="+mn-cs"/>
            </a:rPr>
            <a:t>3</a:t>
          </a:r>
          <a:r>
            <a:rPr kumimoji="1" lang="ja-JP" altLang="ja-JP" sz="1300">
              <a:solidFill>
                <a:sysClr val="windowText" lastClr="000000"/>
              </a:solidFill>
              <a:effectLst/>
              <a:latin typeface="+mn-lt"/>
              <a:ea typeface="+mn-ea"/>
              <a:cs typeface="+mn-cs"/>
            </a:rPr>
            <a:t>年度以降、大型事業の減少や繰上償還実施により減額となっている。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公営企業債等繰入見込額については、水道事業や下水道事業における大型事業の償還終了に伴い減少している。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充当可能財源等のうち、充当可能基金については、財政調整基金等の積み立てにより増となった。また、基準財政需要額算入見込額については、交付税措置率の高い合併特例事業債の発行が終了し、償還が進んだため減額となった。</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以上から、将来負担比率の分子は年々減少傾向であり、引き続き、行財政改革を推進し、さらに健全な財政基盤の確立に努める。</a:t>
          </a:r>
          <a:endParaRPr lang="ja-JP" altLang="ja-JP" sz="13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富山県射水市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　</a:t>
          </a:r>
          <a:r>
            <a:rPr kumimoji="1" lang="ja-JP" altLang="ja-JP" sz="1300">
              <a:solidFill>
                <a:sysClr val="windowText" lastClr="000000"/>
              </a:solidFill>
              <a:effectLst/>
              <a:latin typeface="+mn-lt"/>
              <a:ea typeface="+mn-ea"/>
              <a:cs typeface="+mn-cs"/>
            </a:rPr>
            <a:t>主な増減については、</a:t>
          </a:r>
          <a:r>
            <a:rPr lang="ja-JP" altLang="en-US" sz="1300" b="0" i="0" u="none" strike="noStrike" baseline="0">
              <a:solidFill>
                <a:sysClr val="windowText" lastClr="000000"/>
              </a:solidFill>
              <a:latin typeface="+mn-lt"/>
              <a:ea typeface="+mn-ea"/>
              <a:cs typeface="+mn-cs"/>
            </a:rPr>
            <a:t>臨時財政対策債償還基金費の交付に伴う</a:t>
          </a:r>
          <a:r>
            <a:rPr kumimoji="1" lang="ja-JP" altLang="en-US" sz="1300" b="0" i="0" u="none" strike="noStrike" baseline="0">
              <a:solidFill>
                <a:sysClr val="windowText" lastClr="000000"/>
              </a:solidFill>
              <a:effectLst/>
              <a:latin typeface="+mn-lt"/>
              <a:ea typeface="+mn-ea"/>
              <a:cs typeface="+mn-cs"/>
            </a:rPr>
            <a:t>減債</a:t>
          </a:r>
          <a:r>
            <a:rPr kumimoji="1" lang="ja-JP" altLang="ja-JP" sz="1300">
              <a:solidFill>
                <a:sysClr val="windowText" lastClr="000000"/>
              </a:solidFill>
              <a:effectLst/>
              <a:latin typeface="+mn-lt"/>
              <a:ea typeface="+mn-ea"/>
              <a:cs typeface="+mn-cs"/>
            </a:rPr>
            <a:t>基金</a:t>
          </a:r>
          <a:r>
            <a:rPr kumimoji="1" lang="ja-JP" altLang="en-US" sz="1300">
              <a:solidFill>
                <a:sysClr val="windowText" lastClr="000000"/>
              </a:solidFill>
              <a:effectLst/>
              <a:latin typeface="+mn-lt"/>
              <a:ea typeface="+mn-ea"/>
              <a:cs typeface="+mn-cs"/>
            </a:rPr>
            <a:t>への積立て</a:t>
          </a:r>
          <a:r>
            <a:rPr kumimoji="1" lang="ja-JP" altLang="ja-JP" sz="1300">
              <a:solidFill>
                <a:sysClr val="windowText" lastClr="000000"/>
              </a:solidFill>
              <a:effectLst/>
              <a:latin typeface="+mn-lt"/>
              <a:ea typeface="+mn-ea"/>
              <a:cs typeface="+mn-cs"/>
            </a:rPr>
            <a:t>によるものであり、全体として</a:t>
          </a:r>
          <a:r>
            <a:rPr kumimoji="1" lang="en-US" altLang="ja-JP" sz="1300">
              <a:solidFill>
                <a:sysClr val="windowText" lastClr="000000"/>
              </a:solidFill>
              <a:effectLst/>
              <a:latin typeface="+mn-lt"/>
              <a:ea typeface="+mn-ea"/>
              <a:cs typeface="+mn-cs"/>
            </a:rPr>
            <a:t>95</a:t>
          </a:r>
          <a:r>
            <a:rPr kumimoji="1" lang="ja-JP" altLang="ja-JP" sz="1300">
              <a:solidFill>
                <a:sysClr val="windowText" lastClr="000000"/>
              </a:solidFill>
              <a:effectLst/>
              <a:latin typeface="+mn-lt"/>
              <a:ea typeface="+mn-ea"/>
              <a:cs typeface="+mn-cs"/>
            </a:rPr>
            <a:t>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　今後、社会保障関係費の急激な増、公共施設や道路等の社会インフラの維持補修費の増も懸念されており、将来に向けて基金の確保に努めるとともに、過度に基金に依存しない財政運営への転換を推進していく。具体的には、公共施設の再編・長寿命化によるトータルコストの抑制をはじめ、新たな財源の確保や民間活力の積極的な活用、受益者負担の原則に基づく使用料・手数料のさらなる適正化などの行財政改革を推進する。それでもなお、財源不足が生じた場合は、各基金の設置の趣旨に基づき基金を活用していく。</a:t>
          </a:r>
          <a:endParaRPr lang="ja-JP" altLang="ja-JP" sz="13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合併地域振興基金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合併により誕生した本市住民の一体感醸成、地域の振興及び福祉の増進　</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公共施設建設等基金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公共施設の建設、維持管理、解体等に関する事業</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小杉インターパーク管理基金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小杉インターパークの管理、企業立地及び地域振興</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ふるさと射水応援基金</a:t>
          </a:r>
          <a:r>
            <a:rPr kumimoji="1" lang="en-US" altLang="ja-JP" sz="1300">
              <a:solidFill>
                <a:sysClr val="windowText" lastClr="000000"/>
              </a:solidFill>
              <a:effectLst/>
              <a:latin typeface="+mn-lt"/>
              <a:ea typeface="+mn-ea"/>
              <a:cs typeface="+mn-cs"/>
            </a:rPr>
            <a:t>】</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①子育て支援、②高齢者支援、③人口増・交流、④教育・文化、⑤健康、⑥観光、⑦環境、⑧産業振興、⑨都市整備に関する事業、</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⑩そのほか市長が必要と認める事業</a:t>
          </a:r>
          <a:r>
            <a:rPr kumimoji="1" lang="ja-JP" altLang="en-US" sz="1300">
              <a:solidFill>
                <a:sysClr val="windowText" lastClr="000000"/>
              </a:solidFill>
              <a:effectLst/>
              <a:latin typeface="+mn-lt"/>
              <a:ea typeface="+mn-ea"/>
              <a:cs typeface="+mn-cs"/>
            </a:rPr>
            <a:t>、⑪令和</a:t>
          </a:r>
          <a:r>
            <a:rPr kumimoji="1" lang="en-US" altLang="ja-JP" sz="1300">
              <a:solidFill>
                <a:sysClr val="windowText" lastClr="000000"/>
              </a:solidFill>
              <a:effectLst/>
              <a:latin typeface="+mn-lt"/>
              <a:ea typeface="+mn-ea"/>
              <a:cs typeface="+mn-cs"/>
            </a:rPr>
            <a:t>6</a:t>
          </a:r>
          <a:r>
            <a:rPr kumimoji="1" lang="ja-JP" altLang="en-US" sz="1300">
              <a:solidFill>
                <a:sysClr val="windowText" lastClr="000000"/>
              </a:solidFill>
              <a:effectLst/>
              <a:latin typeface="+mn-lt"/>
              <a:ea typeface="+mn-ea"/>
              <a:cs typeface="+mn-cs"/>
            </a:rPr>
            <a:t>年能登半島地震復旧復興支援事業</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小林與三次基金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正力・小林記念館の改修等及び小林與三次氏の顕彰等</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合併地域振興基金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基金運用に</a:t>
          </a:r>
          <a:r>
            <a:rPr kumimoji="1" lang="ja-JP" altLang="en-US" sz="1300">
              <a:solidFill>
                <a:sysClr val="windowText" lastClr="000000"/>
              </a:solidFill>
              <a:effectLst/>
              <a:latin typeface="+mn-lt"/>
              <a:ea typeface="+mn-ea"/>
              <a:cs typeface="+mn-cs"/>
            </a:rPr>
            <a:t>よる</a:t>
          </a:r>
          <a:r>
            <a:rPr kumimoji="1" lang="en-US" altLang="ja-JP" sz="1300">
              <a:solidFill>
                <a:sysClr val="windowText" lastClr="000000"/>
              </a:solidFill>
              <a:effectLst/>
              <a:latin typeface="+mn-lt"/>
              <a:ea typeface="+mn-ea"/>
              <a:cs typeface="+mn-cs"/>
            </a:rPr>
            <a:t>3</a:t>
          </a:r>
          <a:r>
            <a:rPr kumimoji="1" lang="ja-JP" altLang="ja-JP" sz="1300">
              <a:solidFill>
                <a:sysClr val="windowText" lastClr="000000"/>
              </a:solidFill>
              <a:effectLst/>
              <a:latin typeface="+mn-lt"/>
              <a:ea typeface="+mn-ea"/>
              <a:cs typeface="+mn-cs"/>
            </a:rPr>
            <a:t>百万円の増。</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公共施設建設等基金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基金積立及び基金運用による</a:t>
          </a:r>
          <a:r>
            <a:rPr kumimoji="1" lang="en-US" altLang="ja-JP" sz="1300">
              <a:solidFill>
                <a:sysClr val="windowText" lastClr="000000"/>
              </a:solidFill>
              <a:effectLst/>
              <a:latin typeface="+mn-lt"/>
              <a:ea typeface="+mn-ea"/>
              <a:cs typeface="+mn-cs"/>
            </a:rPr>
            <a:t>23</a:t>
          </a:r>
          <a:r>
            <a:rPr kumimoji="1" lang="ja-JP" altLang="ja-JP" sz="1300">
              <a:solidFill>
                <a:sysClr val="windowText" lastClr="000000"/>
              </a:solidFill>
              <a:effectLst/>
              <a:latin typeface="+mn-lt"/>
              <a:ea typeface="+mn-ea"/>
              <a:cs typeface="+mn-cs"/>
            </a:rPr>
            <a:t>百万円の増。</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ふるさと射水応援基金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ふるさと射水応援寄附金を基金として</a:t>
          </a:r>
          <a:r>
            <a:rPr kumimoji="1" lang="en-US" altLang="ja-JP" sz="1300">
              <a:solidFill>
                <a:sysClr val="windowText" lastClr="000000"/>
              </a:solidFill>
              <a:effectLst/>
              <a:latin typeface="+mn-lt"/>
              <a:ea typeface="+mn-ea"/>
              <a:cs typeface="+mn-cs"/>
            </a:rPr>
            <a:t>218</a:t>
          </a:r>
          <a:r>
            <a:rPr kumimoji="1" lang="ja-JP" altLang="ja-JP" sz="1300">
              <a:solidFill>
                <a:sysClr val="windowText" lastClr="000000"/>
              </a:solidFill>
              <a:effectLst/>
              <a:latin typeface="+mn-lt"/>
              <a:ea typeface="+mn-ea"/>
              <a:cs typeface="+mn-cs"/>
            </a:rPr>
            <a:t>百万円積み立てによる増、寄附使途に応じた事業に充当するため</a:t>
          </a:r>
          <a:r>
            <a:rPr kumimoji="1" lang="en-US" altLang="ja-JP" sz="1300">
              <a:solidFill>
                <a:sysClr val="windowText" lastClr="000000"/>
              </a:solidFill>
              <a:effectLst/>
              <a:latin typeface="+mn-lt"/>
              <a:ea typeface="+mn-ea"/>
              <a:cs typeface="+mn-cs"/>
            </a:rPr>
            <a:t>318</a:t>
          </a:r>
        </a:p>
        <a:p>
          <a:r>
            <a:rPr kumimoji="1" lang="ja-JP" altLang="en-US" sz="1300">
              <a:solidFill>
                <a:sysClr val="windowText" lastClr="000000"/>
              </a:solidFill>
              <a:effectLst/>
              <a:latin typeface="+mn-lt"/>
              <a:ea typeface="+mn-ea"/>
              <a:cs typeface="+mn-cs"/>
            </a:rPr>
            <a:t>　　　　　　　　　　　　　</a:t>
          </a:r>
          <a:r>
            <a:rPr kumimoji="1" lang="ja-JP" altLang="ja-JP" sz="1300">
              <a:solidFill>
                <a:sysClr val="windowText" lastClr="000000"/>
              </a:solidFill>
              <a:effectLst/>
              <a:latin typeface="+mn-lt"/>
              <a:ea typeface="+mn-ea"/>
              <a:cs typeface="+mn-cs"/>
            </a:rPr>
            <a:t>百万円を取り崩したことによる減。　　　　　　　　　</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小杉インターパーク管理基金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小杉インターパークの管理経費として</a:t>
          </a:r>
          <a:r>
            <a:rPr kumimoji="1" lang="en-US" altLang="ja-JP" sz="1300">
              <a:solidFill>
                <a:sysClr val="windowText" lastClr="000000"/>
              </a:solidFill>
              <a:effectLst/>
              <a:latin typeface="+mn-lt"/>
              <a:ea typeface="+mn-ea"/>
              <a:cs typeface="+mn-cs"/>
            </a:rPr>
            <a:t>0.9</a:t>
          </a:r>
          <a:r>
            <a:rPr kumimoji="1" lang="ja-JP" altLang="ja-JP" sz="1300">
              <a:solidFill>
                <a:sysClr val="windowText" lastClr="000000"/>
              </a:solidFill>
              <a:effectLst/>
              <a:latin typeface="+mn-lt"/>
              <a:ea typeface="+mn-ea"/>
              <a:cs typeface="+mn-cs"/>
            </a:rPr>
            <a:t>百万円を取り崩したことによ</a:t>
          </a:r>
          <a:r>
            <a:rPr kumimoji="1" lang="ja-JP" altLang="en-US" sz="1300">
              <a:solidFill>
                <a:sysClr val="windowText" lastClr="000000"/>
              </a:solidFill>
              <a:effectLst/>
              <a:latin typeface="+mn-lt"/>
              <a:ea typeface="+mn-ea"/>
              <a:cs typeface="+mn-cs"/>
            </a:rPr>
            <a:t>る</a:t>
          </a:r>
          <a:r>
            <a:rPr kumimoji="1" lang="ja-JP" altLang="ja-JP" sz="1300">
              <a:solidFill>
                <a:sysClr val="windowText" lastClr="000000"/>
              </a:solidFill>
              <a:effectLst/>
              <a:latin typeface="+mn-lt"/>
              <a:ea typeface="+mn-ea"/>
              <a:cs typeface="+mn-cs"/>
            </a:rPr>
            <a:t>減</a:t>
          </a:r>
          <a:r>
            <a:rPr kumimoji="1" lang="ja-JP" altLang="en-US" sz="1300">
              <a:solidFill>
                <a:sysClr val="windowText" lastClr="000000"/>
              </a:solidFill>
              <a:effectLst/>
              <a:latin typeface="+mn-lt"/>
              <a:ea typeface="+mn-ea"/>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rgbClr val="FF0000"/>
              </a:solidFill>
              <a:effectLst/>
              <a:latin typeface="+mn-lt"/>
              <a:ea typeface="+mn-ea"/>
              <a:cs typeface="+mn-cs"/>
            </a:rPr>
            <a:t>　</a:t>
          </a:r>
          <a:r>
            <a:rPr kumimoji="1" lang="ja-JP" altLang="ja-JP" sz="1300">
              <a:solidFill>
                <a:sysClr val="windowText" lastClr="000000"/>
              </a:solidFill>
              <a:effectLst/>
              <a:latin typeface="+mn-lt"/>
              <a:ea typeface="+mn-ea"/>
              <a:cs typeface="+mn-cs"/>
            </a:rPr>
            <a:t>基金の使途に合わせ、計画的に繰り入れる。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mn-lt"/>
              <a:ea typeface="+mn-ea"/>
              <a:cs typeface="+mn-cs"/>
            </a:rPr>
            <a:t>取崩しはなく、基金運用利子による</a:t>
          </a:r>
          <a:r>
            <a:rPr kumimoji="1" lang="en-US" altLang="ja-JP" sz="1300">
              <a:solidFill>
                <a:sysClr val="windowText" lastClr="000000"/>
              </a:solidFill>
              <a:effectLst/>
              <a:latin typeface="+mn-lt"/>
              <a:ea typeface="+mn-ea"/>
              <a:cs typeface="+mn-cs"/>
            </a:rPr>
            <a:t>21</a:t>
          </a:r>
          <a:r>
            <a:rPr kumimoji="1" lang="ja-JP" altLang="ja-JP" sz="1300">
              <a:solidFill>
                <a:sysClr val="windowText" lastClr="000000"/>
              </a:solidFill>
              <a:effectLst/>
              <a:latin typeface="+mn-lt"/>
              <a:ea typeface="+mn-ea"/>
              <a:cs typeface="+mn-cs"/>
            </a:rPr>
            <a:t>百万円の積立てのみである。</a:t>
          </a:r>
          <a:endParaRPr kumimoji="1" lang="en-US" altLang="ja-JP" sz="1300">
            <a:solidFill>
              <a:sysClr val="windowText" lastClr="000000"/>
            </a:solidFill>
            <a:effectLst/>
            <a:latin typeface="+mn-lt"/>
            <a:ea typeface="+mn-ea"/>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　財政調整基金は、災害や社会情勢の変化等に対応するために、不要不急なものは除き緊急的な活用のみとするなど、引き続き基金の確保に努める。</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mn-lt"/>
              <a:ea typeface="+mn-ea"/>
              <a:cs typeface="+mn-cs"/>
            </a:rPr>
            <a:t>取崩しはなく、</a:t>
          </a:r>
          <a:r>
            <a:rPr lang="ja-JP" altLang="ja-JP" sz="1300" b="0" i="0" baseline="0">
              <a:solidFill>
                <a:sysClr val="windowText" lastClr="000000"/>
              </a:solidFill>
              <a:effectLst/>
              <a:latin typeface="+mn-lt"/>
              <a:ea typeface="+mn-ea"/>
              <a:cs typeface="+mn-cs"/>
            </a:rPr>
            <a:t>臨時財政対策債償還基金費の交付に伴う</a:t>
          </a:r>
          <a:r>
            <a:rPr lang="en-US" altLang="ja-JP" sz="1300" b="0" i="0" baseline="0">
              <a:solidFill>
                <a:sysClr val="windowText" lastClr="000000"/>
              </a:solidFill>
              <a:effectLst/>
              <a:latin typeface="+mn-lt"/>
              <a:ea typeface="+mn-ea"/>
              <a:cs typeface="+mn-cs"/>
            </a:rPr>
            <a:t>162</a:t>
          </a:r>
          <a:r>
            <a:rPr lang="ja-JP" altLang="en-US" sz="1300" b="0" i="0" baseline="0">
              <a:solidFill>
                <a:sysClr val="windowText" lastClr="000000"/>
              </a:solidFill>
              <a:effectLst/>
              <a:latin typeface="+mn-lt"/>
              <a:ea typeface="+mn-ea"/>
              <a:cs typeface="+mn-cs"/>
            </a:rPr>
            <a:t>百万円と</a:t>
          </a:r>
          <a:r>
            <a:rPr kumimoji="1" lang="ja-JP" altLang="ja-JP" sz="1300">
              <a:solidFill>
                <a:sysClr val="windowText" lastClr="000000"/>
              </a:solidFill>
              <a:effectLst/>
              <a:latin typeface="+mn-lt"/>
              <a:ea typeface="+mn-ea"/>
              <a:cs typeface="+mn-cs"/>
            </a:rPr>
            <a:t>基金運用利子による約</a:t>
          </a:r>
          <a:r>
            <a:rPr kumimoji="1" lang="en-US" altLang="ja-JP" sz="1300">
              <a:solidFill>
                <a:sysClr val="windowText" lastClr="000000"/>
              </a:solidFill>
              <a:effectLst/>
              <a:latin typeface="+mn-lt"/>
              <a:ea typeface="+mn-ea"/>
              <a:cs typeface="+mn-cs"/>
            </a:rPr>
            <a:t>2</a:t>
          </a:r>
          <a:r>
            <a:rPr kumimoji="1" lang="ja-JP" altLang="ja-JP" sz="1300">
              <a:solidFill>
                <a:sysClr val="windowText" lastClr="000000"/>
              </a:solidFill>
              <a:effectLst/>
              <a:latin typeface="+mn-lt"/>
              <a:ea typeface="+mn-ea"/>
              <a:cs typeface="+mn-cs"/>
            </a:rPr>
            <a:t>百万円の積立てである。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　当面の間、決算上剰余金を活用して市債を繰上償還することとするが、今後の利率の上昇に伴う償還利子や償還に備える。</a:t>
          </a:r>
          <a:endParaRPr lang="ja-JP" altLang="ja-JP" sz="1300">
            <a:solidFill>
              <a:sysClr val="windowText" lastClr="000000"/>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7EA9F32-DD12-4786-BE82-A0B19141B6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CD3D575-49AD-4124-BD7F-4BE93DE03F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7601447-22A5-47A1-AC6A-759BFE379FB5}"/>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2EFB563-98C5-4FE3-8B3A-AAE9BC68BC19}"/>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F36E6D4-7221-4B8E-92D2-FA219C4E84AB}"/>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B976216-1A1E-4C65-BDDD-CB324C0FBF04}"/>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FDC6263-3379-4873-9826-6A8C4A638F19}"/>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9228ADA-23BF-4697-9CEE-2CFE3B87C750}"/>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8F2D5DF-3338-407E-9333-3D14374DD15D}"/>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75B19F9-DE86-4BBB-92C3-77E72D75FC64}"/>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6DAE993-7E2A-46B9-B6A4-16A2CC61EB69}"/>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7B816BD-538F-421A-8328-1B6BC8E517E2}"/>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5A6AD6A-0332-4C4A-9EED-8CD2932EA0F8}"/>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CDE9F40-B2CD-4733-A3D7-2E31C08A8C7F}"/>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F2BDBF4-2407-4BD5-9620-7EE37516AB27}"/>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0FD7B46-1B35-4D82-92D6-16502E964386}"/>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7A52AA7-1E9C-4CCE-83B8-1B46DE29E5B8}"/>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17247B6-8162-48DB-AD4B-C3C3EE01D46D}"/>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CDF2E1B-861E-4CFB-A0EF-B855751EF005}"/>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088406D-7337-4DC0-9FD2-53545E8D7982}"/>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89B063A-3C45-4DC2-90B2-039DD90FA9BB}"/>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CC94AE-3649-4A54-ACFB-D1768C7B37E5}"/>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8DFDAEF-6F9D-4656-9FFB-131D454B9273}"/>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F595A7F-5B66-4664-8B1B-47DB936B83EE}"/>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F75CBA2-8D8A-44D0-8EA0-7093468FCD9D}"/>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4DE630D-EE0C-4D5B-8196-A4C5EBF9304F}"/>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6E78E46-84EC-4EA0-806A-5C2890681F9D}"/>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5464E43-33FF-4D0B-80A3-43767FCD92C7}"/>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48DCE2B-7D69-42C6-9CE4-4DBC9928E385}"/>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EB542A6-F94F-4702-ACF8-FD62D5A95309}"/>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90270BE-D271-4377-A8FB-5CE972523407}"/>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10310CC-EC2F-4CF1-A421-27A46AF44F24}"/>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00DDAE6-E7D3-4314-AE3C-AB69BCFCC032}"/>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918680C-411D-4DFE-821E-927A2AC44CFE}"/>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40FE9A7-7D76-45DD-81A6-C630F2582826}"/>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0E8232C-B861-4F6B-9E3B-0416F947A3F3}"/>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ECD12AA-8CD0-4B3B-A612-04E918EF0FC4}"/>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7B8AFAD-D23E-417D-9992-9194352D3CDF}"/>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15B27E0-820D-449C-9B47-984FEE14CB8F}"/>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41471D8-99BC-4308-8650-31E542083740}"/>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9C4E6F8-FE8B-44D4-9A8D-31234365C937}"/>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258A2E5-6D82-425F-8BF8-D4BF3F27B550}"/>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63FCD61-5F43-4242-8EBC-BA52CDBF06A8}"/>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F763552-3BC1-4458-B5F4-FFAF396ACFED}"/>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12FAC58-0245-48BD-AFA7-65C627D10BF0}"/>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2BA9FD6-A2E2-4F02-A86F-4D7BB64CA751}"/>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E3AE34B-6539-443E-A078-5E8BE3C280B1}"/>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当市では、平成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月の市町村合併以降、公共施設の統廃合に取り組んでおり、老朽化した施設の除却が進んだことから、平成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年度末から有形固定資産減価償却率は類似団体を下回っている。</a:t>
          </a:r>
          <a:endParaRPr lang="ja-JP" altLang="ja-JP">
            <a:effectLst/>
          </a:endParaRPr>
        </a:p>
        <a:p>
          <a:r>
            <a:rPr kumimoji="1" lang="ja-JP" altLang="ja-JP" sz="1100">
              <a:solidFill>
                <a:schemeClr val="dk1"/>
              </a:solidFill>
              <a:effectLst/>
              <a:latin typeface="+mn-lt"/>
              <a:ea typeface="+mn-ea"/>
              <a:cs typeface="+mn-cs"/>
            </a:rPr>
            <a:t>　また、平成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年度に策定した公共施設等総合管理計画において、公共施設等の延べ床面積を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％削減するという目標を掲げており、今後も施設の集約化や除却を進め、真に必要とされる公共施設の長寿命化を図り、公共施設の最適化を目指す。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F4FC8B4-34B5-45F8-B524-48CDAB867DD1}"/>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2355B8F-100B-46A4-88A2-F59747B5BB74}"/>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4BB347F-284C-46CC-9A10-3F1B91743722}"/>
            </a:ext>
          </a:extLst>
        </xdr:cNvPr>
        <xdr:cNvSpPr txBox="1"/>
      </xdr:nvSpPr>
      <xdr:spPr>
        <a:xfrm>
          <a:off x="798984" y="71034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CA9B04C-1549-4416-A385-07484109B4EC}"/>
            </a:ext>
          </a:extLst>
        </xdr:cNvPr>
        <xdr:cNvCxnSpPr/>
      </xdr:nvCxnSpPr>
      <xdr:spPr>
        <a:xfrm>
          <a:off x="1175164" y="683043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C3B9D99-340F-4DE5-A1C7-1EAC207ABDFD}"/>
            </a:ext>
          </a:extLst>
        </xdr:cNvPr>
        <xdr:cNvSpPr txBox="1"/>
      </xdr:nvSpPr>
      <xdr:spPr>
        <a:xfrm>
          <a:off x="798984" y="673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9DDA761-3272-4C84-8D24-DAA31457DCE2}"/>
            </a:ext>
          </a:extLst>
        </xdr:cNvPr>
        <xdr:cNvCxnSpPr/>
      </xdr:nvCxnSpPr>
      <xdr:spPr>
        <a:xfrm>
          <a:off x="1175164" y="6463646"/>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4976ED2-DA93-4F15-8E88-683FD2F4F454}"/>
            </a:ext>
          </a:extLst>
        </xdr:cNvPr>
        <xdr:cNvSpPr txBox="1"/>
      </xdr:nvSpPr>
      <xdr:spPr>
        <a:xfrm>
          <a:off x="798984" y="636984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C503538-A7A0-4222-A769-550147123FF9}"/>
            </a:ext>
          </a:extLst>
        </xdr:cNvPr>
        <xdr:cNvCxnSpPr/>
      </xdr:nvCxnSpPr>
      <xdr:spPr>
        <a:xfrm>
          <a:off x="1175164" y="6096856"/>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9B027CC-B95F-427A-8526-10038AF7C866}"/>
            </a:ext>
          </a:extLst>
        </xdr:cNvPr>
        <xdr:cNvSpPr txBox="1"/>
      </xdr:nvSpPr>
      <xdr:spPr>
        <a:xfrm>
          <a:off x="798984" y="60030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FA51F0B-8E18-4DED-B773-F2147E9E3480}"/>
            </a:ext>
          </a:extLst>
        </xdr:cNvPr>
        <xdr:cNvCxnSpPr/>
      </xdr:nvCxnSpPr>
      <xdr:spPr>
        <a:xfrm>
          <a:off x="1175164" y="573006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8A405B1-3222-4961-8490-6D2A0E45FF20}"/>
            </a:ext>
          </a:extLst>
        </xdr:cNvPr>
        <xdr:cNvSpPr txBox="1"/>
      </xdr:nvSpPr>
      <xdr:spPr>
        <a:xfrm>
          <a:off x="798984" y="56362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E7F8E4C-4AC0-4292-9915-F2FA0985477F}"/>
            </a:ext>
          </a:extLst>
        </xdr:cNvPr>
        <xdr:cNvCxnSpPr/>
      </xdr:nvCxnSpPr>
      <xdr:spPr>
        <a:xfrm>
          <a:off x="1175164" y="536327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C5961535-C0CD-4087-9D0C-21A16EAB31D0}"/>
            </a:ext>
          </a:extLst>
        </xdr:cNvPr>
        <xdr:cNvSpPr txBox="1"/>
      </xdr:nvSpPr>
      <xdr:spPr>
        <a:xfrm>
          <a:off x="798984" y="52659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52CEE93-8E99-4891-83D8-7BFD7AA2591E}"/>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AACEEDB-0E4B-4921-92E7-3D01B29F34F1}"/>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ADF90B0-0081-4972-8CA9-E9A3BABB8434}"/>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3DE5E706-CD76-4C26-A406-2BEB08E946B2}"/>
            </a:ext>
          </a:extLst>
        </xdr:cNvPr>
        <xdr:cNvCxnSpPr/>
      </xdr:nvCxnSpPr>
      <xdr:spPr>
        <a:xfrm flipV="1">
          <a:off x="4385476" y="5330889"/>
          <a:ext cx="1270" cy="1488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147E0686-8B70-406C-BF7A-9B193B655041}"/>
            </a:ext>
          </a:extLst>
        </xdr:cNvPr>
        <xdr:cNvSpPr txBox="1"/>
      </xdr:nvSpPr>
      <xdr:spPr>
        <a:xfrm>
          <a:off x="4438181" y="682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31B47927-C9D8-49C1-A61A-8F58A29C0685}"/>
            </a:ext>
          </a:extLst>
        </xdr:cNvPr>
        <xdr:cNvCxnSpPr/>
      </xdr:nvCxnSpPr>
      <xdr:spPr>
        <a:xfrm>
          <a:off x="4298150" y="6819642"/>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8636D722-E26F-4DA7-BECE-72E3E8C1CC51}"/>
            </a:ext>
          </a:extLst>
        </xdr:cNvPr>
        <xdr:cNvSpPr txBox="1"/>
      </xdr:nvSpPr>
      <xdr:spPr>
        <a:xfrm>
          <a:off x="4438181" y="509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2FA62FEB-6D7A-4F89-9A46-16BABEEAB667}"/>
            </a:ext>
          </a:extLst>
        </xdr:cNvPr>
        <xdr:cNvCxnSpPr/>
      </xdr:nvCxnSpPr>
      <xdr:spPr>
        <a:xfrm>
          <a:off x="4298150" y="5330889"/>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6860C3BE-4F59-4612-A6D0-B5B0DB45E07F}"/>
            </a:ext>
          </a:extLst>
        </xdr:cNvPr>
        <xdr:cNvSpPr txBox="1"/>
      </xdr:nvSpPr>
      <xdr:spPr>
        <a:xfrm>
          <a:off x="4438181" y="6247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370B44D2-41C0-463F-937A-C3C198BBAC9C}"/>
            </a:ext>
          </a:extLst>
        </xdr:cNvPr>
        <xdr:cNvSpPr/>
      </xdr:nvSpPr>
      <xdr:spPr>
        <a:xfrm>
          <a:off x="4336581" y="626903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F9A8807D-E1BF-4D4A-869D-13E61991AC47}"/>
            </a:ext>
          </a:extLst>
        </xdr:cNvPr>
        <xdr:cNvSpPr/>
      </xdr:nvSpPr>
      <xdr:spPr>
        <a:xfrm>
          <a:off x="3687666" y="6229452"/>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50F96CB8-D9F9-4584-9373-C4B3F7D63894}"/>
            </a:ext>
          </a:extLst>
        </xdr:cNvPr>
        <xdr:cNvSpPr/>
      </xdr:nvSpPr>
      <xdr:spPr>
        <a:xfrm>
          <a:off x="2987951" y="6200665"/>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A29DB132-EF8A-4F5B-9805-AC76B956D0AA}"/>
            </a:ext>
          </a:extLst>
        </xdr:cNvPr>
        <xdr:cNvSpPr/>
      </xdr:nvSpPr>
      <xdr:spPr>
        <a:xfrm>
          <a:off x="2288236" y="6182673"/>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1ED4319B-568E-4EA9-80A0-FFC9B02E79D4}"/>
            </a:ext>
          </a:extLst>
        </xdr:cNvPr>
        <xdr:cNvSpPr/>
      </xdr:nvSpPr>
      <xdr:spPr>
        <a:xfrm>
          <a:off x="1588522" y="6157485"/>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EE4FBCE-BF25-4FB5-9F03-AC966468C488}"/>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A6361D7-65B0-4D8C-B38F-EDEF8F06254B}"/>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5C83C7B-2986-481A-9D8D-D5699966427D}"/>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B73AF36-EDC4-471E-BAA8-A02D42375854}"/>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4E6F13F-AF7C-4045-99AF-0719B3549436}"/>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81068</xdr:rowOff>
    </xdr:from>
    <xdr:to>
      <xdr:col>23</xdr:col>
      <xdr:colOff>136525</xdr:colOff>
      <xdr:row>31</xdr:row>
      <xdr:rowOff>11218</xdr:rowOff>
    </xdr:to>
    <xdr:sp macro="" textlink="">
      <xdr:nvSpPr>
        <xdr:cNvPr id="81" name="楕円 80">
          <a:extLst>
            <a:ext uri="{FF2B5EF4-FFF2-40B4-BE49-F238E27FC236}">
              <a16:creationId xmlns:a16="http://schemas.microsoft.com/office/drawing/2014/main" id="{987A5624-446D-486F-BBB3-583B36F93DD0}"/>
            </a:ext>
          </a:extLst>
        </xdr:cNvPr>
        <xdr:cNvSpPr/>
      </xdr:nvSpPr>
      <xdr:spPr>
        <a:xfrm>
          <a:off x="4336581" y="606044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103945</xdr:rowOff>
    </xdr:from>
    <xdr:ext cx="405111" cy="259045"/>
    <xdr:sp macro="" textlink="">
      <xdr:nvSpPr>
        <xdr:cNvPr id="82" name="有形固定資産減価償却率該当値テキスト">
          <a:extLst>
            <a:ext uri="{FF2B5EF4-FFF2-40B4-BE49-F238E27FC236}">
              <a16:creationId xmlns:a16="http://schemas.microsoft.com/office/drawing/2014/main" id="{335082BC-1182-4363-A9C9-2846200EDD14}"/>
            </a:ext>
          </a:extLst>
        </xdr:cNvPr>
        <xdr:cNvSpPr txBox="1"/>
      </xdr:nvSpPr>
      <xdr:spPr>
        <a:xfrm>
          <a:off x="4438181" y="59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9102</xdr:rowOff>
    </xdr:from>
    <xdr:to>
      <xdr:col>19</xdr:col>
      <xdr:colOff>187325</xdr:colOff>
      <xdr:row>30</xdr:row>
      <xdr:rowOff>110702</xdr:rowOff>
    </xdr:to>
    <xdr:sp macro="" textlink="">
      <xdr:nvSpPr>
        <xdr:cNvPr id="83" name="楕円 82">
          <a:extLst>
            <a:ext uri="{FF2B5EF4-FFF2-40B4-BE49-F238E27FC236}">
              <a16:creationId xmlns:a16="http://schemas.microsoft.com/office/drawing/2014/main" id="{9CADC48C-8058-4BFA-9610-FD29FDE68A43}"/>
            </a:ext>
          </a:extLst>
        </xdr:cNvPr>
        <xdr:cNvSpPr/>
      </xdr:nvSpPr>
      <xdr:spPr>
        <a:xfrm>
          <a:off x="3687666" y="5988483"/>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59902</xdr:rowOff>
    </xdr:from>
    <xdr:to>
      <xdr:col>23</xdr:col>
      <xdr:colOff>85725</xdr:colOff>
      <xdr:row>30</xdr:row>
      <xdr:rowOff>131868</xdr:rowOff>
    </xdr:to>
    <xdr:cxnSp macro="">
      <xdr:nvCxnSpPr>
        <xdr:cNvPr id="84" name="直線コネクタ 83">
          <a:extLst>
            <a:ext uri="{FF2B5EF4-FFF2-40B4-BE49-F238E27FC236}">
              <a16:creationId xmlns:a16="http://schemas.microsoft.com/office/drawing/2014/main" id="{692DBBD1-24F1-4ED8-BF49-63C23B8C6849}"/>
            </a:ext>
          </a:extLst>
        </xdr:cNvPr>
        <xdr:cNvCxnSpPr/>
      </xdr:nvCxnSpPr>
      <xdr:spPr>
        <a:xfrm>
          <a:off x="3738466" y="6039283"/>
          <a:ext cx="648915" cy="7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41487</xdr:rowOff>
    </xdr:from>
    <xdr:to>
      <xdr:col>15</xdr:col>
      <xdr:colOff>187325</xdr:colOff>
      <xdr:row>30</xdr:row>
      <xdr:rowOff>143087</xdr:rowOff>
    </xdr:to>
    <xdr:sp macro="" textlink="">
      <xdr:nvSpPr>
        <xdr:cNvPr id="85" name="楕円 84">
          <a:extLst>
            <a:ext uri="{FF2B5EF4-FFF2-40B4-BE49-F238E27FC236}">
              <a16:creationId xmlns:a16="http://schemas.microsoft.com/office/drawing/2014/main" id="{807AAD17-9F09-4723-8D68-04F046A4BD5D}"/>
            </a:ext>
          </a:extLst>
        </xdr:cNvPr>
        <xdr:cNvSpPr/>
      </xdr:nvSpPr>
      <xdr:spPr>
        <a:xfrm>
          <a:off x="2987951" y="6020868"/>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59902</xdr:rowOff>
    </xdr:from>
    <xdr:to>
      <xdr:col>19</xdr:col>
      <xdr:colOff>136525</xdr:colOff>
      <xdr:row>30</xdr:row>
      <xdr:rowOff>92287</xdr:rowOff>
    </xdr:to>
    <xdr:cxnSp macro="">
      <xdr:nvCxnSpPr>
        <xdr:cNvPr id="86" name="直線コネクタ 85">
          <a:extLst>
            <a:ext uri="{FF2B5EF4-FFF2-40B4-BE49-F238E27FC236}">
              <a16:creationId xmlns:a16="http://schemas.microsoft.com/office/drawing/2014/main" id="{1CDEE54C-6CEA-4D9A-9415-3BED7496E54C}"/>
            </a:ext>
          </a:extLst>
        </xdr:cNvPr>
        <xdr:cNvCxnSpPr/>
      </xdr:nvCxnSpPr>
      <xdr:spPr>
        <a:xfrm flipV="1">
          <a:off x="3038751" y="6039283"/>
          <a:ext cx="69971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137372</xdr:rowOff>
    </xdr:from>
    <xdr:to>
      <xdr:col>11</xdr:col>
      <xdr:colOff>187325</xdr:colOff>
      <xdr:row>30</xdr:row>
      <xdr:rowOff>67522</xdr:rowOff>
    </xdr:to>
    <xdr:sp macro="" textlink="">
      <xdr:nvSpPr>
        <xdr:cNvPr id="87" name="楕円 86">
          <a:extLst>
            <a:ext uri="{FF2B5EF4-FFF2-40B4-BE49-F238E27FC236}">
              <a16:creationId xmlns:a16="http://schemas.microsoft.com/office/drawing/2014/main" id="{6F621C10-04BA-47D2-A4D9-14A58FDA5DCA}"/>
            </a:ext>
          </a:extLst>
        </xdr:cNvPr>
        <xdr:cNvSpPr/>
      </xdr:nvSpPr>
      <xdr:spPr>
        <a:xfrm>
          <a:off x="2288236" y="5941824"/>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16722</xdr:rowOff>
    </xdr:from>
    <xdr:to>
      <xdr:col>15</xdr:col>
      <xdr:colOff>136525</xdr:colOff>
      <xdr:row>30</xdr:row>
      <xdr:rowOff>92287</xdr:rowOff>
    </xdr:to>
    <xdr:cxnSp macro="">
      <xdr:nvCxnSpPr>
        <xdr:cNvPr id="88" name="直線コネクタ 87">
          <a:extLst>
            <a:ext uri="{FF2B5EF4-FFF2-40B4-BE49-F238E27FC236}">
              <a16:creationId xmlns:a16="http://schemas.microsoft.com/office/drawing/2014/main" id="{5DA50633-72EC-47BC-BFCA-0F154A17C9A0}"/>
            </a:ext>
          </a:extLst>
        </xdr:cNvPr>
        <xdr:cNvCxnSpPr/>
      </xdr:nvCxnSpPr>
      <xdr:spPr>
        <a:xfrm>
          <a:off x="2339036" y="5996103"/>
          <a:ext cx="699715"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86995</xdr:rowOff>
    </xdr:from>
    <xdr:to>
      <xdr:col>7</xdr:col>
      <xdr:colOff>187325</xdr:colOff>
      <xdr:row>30</xdr:row>
      <xdr:rowOff>17145</xdr:rowOff>
    </xdr:to>
    <xdr:sp macro="" textlink="">
      <xdr:nvSpPr>
        <xdr:cNvPr id="89" name="楕円 88">
          <a:extLst>
            <a:ext uri="{FF2B5EF4-FFF2-40B4-BE49-F238E27FC236}">
              <a16:creationId xmlns:a16="http://schemas.microsoft.com/office/drawing/2014/main" id="{0DD5454A-61DD-4E64-9274-03B24C504DBC}"/>
            </a:ext>
          </a:extLst>
        </xdr:cNvPr>
        <xdr:cNvSpPr/>
      </xdr:nvSpPr>
      <xdr:spPr>
        <a:xfrm>
          <a:off x="1588522" y="5891447"/>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137795</xdr:rowOff>
    </xdr:from>
    <xdr:to>
      <xdr:col>11</xdr:col>
      <xdr:colOff>136525</xdr:colOff>
      <xdr:row>30</xdr:row>
      <xdr:rowOff>16722</xdr:rowOff>
    </xdr:to>
    <xdr:cxnSp macro="">
      <xdr:nvCxnSpPr>
        <xdr:cNvPr id="90" name="直線コネクタ 89">
          <a:extLst>
            <a:ext uri="{FF2B5EF4-FFF2-40B4-BE49-F238E27FC236}">
              <a16:creationId xmlns:a16="http://schemas.microsoft.com/office/drawing/2014/main" id="{3AF52958-B752-4F6D-9912-1B1CAFCC73A9}"/>
            </a:ext>
          </a:extLst>
        </xdr:cNvPr>
        <xdr:cNvCxnSpPr/>
      </xdr:nvCxnSpPr>
      <xdr:spPr>
        <a:xfrm>
          <a:off x="1639322" y="5942247"/>
          <a:ext cx="699714" cy="5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CA707A35-F3AB-47B0-9272-A3D36000B4C2}"/>
            </a:ext>
          </a:extLst>
        </xdr:cNvPr>
        <xdr:cNvSpPr txBox="1"/>
      </xdr:nvSpPr>
      <xdr:spPr>
        <a:xfrm>
          <a:off x="3538781" y="6322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5AA724DB-9182-4C49-A17F-DAF8E1798539}"/>
            </a:ext>
          </a:extLst>
        </xdr:cNvPr>
        <xdr:cNvSpPr txBox="1"/>
      </xdr:nvSpPr>
      <xdr:spPr>
        <a:xfrm>
          <a:off x="2851766" y="62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30999AA9-E668-4528-9BB8-475164270DA8}"/>
            </a:ext>
          </a:extLst>
        </xdr:cNvPr>
        <xdr:cNvSpPr txBox="1"/>
      </xdr:nvSpPr>
      <xdr:spPr>
        <a:xfrm>
          <a:off x="2152052" y="627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2C6C79FA-1186-428A-84C4-B8D3649C1629}"/>
            </a:ext>
          </a:extLst>
        </xdr:cNvPr>
        <xdr:cNvSpPr txBox="1"/>
      </xdr:nvSpPr>
      <xdr:spPr>
        <a:xfrm>
          <a:off x="1452337" y="625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127229</xdr:rowOff>
    </xdr:from>
    <xdr:ext cx="405111" cy="259045"/>
    <xdr:sp macro="" textlink="">
      <xdr:nvSpPr>
        <xdr:cNvPr id="95" name="n_1mainValue有形固定資産減価償却率">
          <a:extLst>
            <a:ext uri="{FF2B5EF4-FFF2-40B4-BE49-F238E27FC236}">
              <a16:creationId xmlns:a16="http://schemas.microsoft.com/office/drawing/2014/main" id="{711C760C-1295-4E2C-8ACB-9BF21E813C3E}"/>
            </a:ext>
          </a:extLst>
        </xdr:cNvPr>
        <xdr:cNvSpPr txBox="1"/>
      </xdr:nvSpPr>
      <xdr:spPr>
        <a:xfrm>
          <a:off x="3538781" y="575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159614</xdr:rowOff>
    </xdr:from>
    <xdr:ext cx="405111" cy="259045"/>
    <xdr:sp macro="" textlink="">
      <xdr:nvSpPr>
        <xdr:cNvPr id="96" name="n_2mainValue有形固定資産減価償却率">
          <a:extLst>
            <a:ext uri="{FF2B5EF4-FFF2-40B4-BE49-F238E27FC236}">
              <a16:creationId xmlns:a16="http://schemas.microsoft.com/office/drawing/2014/main" id="{14E2EEFC-84CB-4062-898D-11B30F069AD1}"/>
            </a:ext>
          </a:extLst>
        </xdr:cNvPr>
        <xdr:cNvSpPr txBox="1"/>
      </xdr:nvSpPr>
      <xdr:spPr>
        <a:xfrm>
          <a:off x="2851766" y="578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84049</xdr:rowOff>
    </xdr:from>
    <xdr:ext cx="405111" cy="259045"/>
    <xdr:sp macro="" textlink="">
      <xdr:nvSpPr>
        <xdr:cNvPr id="97" name="n_3mainValue有形固定資産減価償却率">
          <a:extLst>
            <a:ext uri="{FF2B5EF4-FFF2-40B4-BE49-F238E27FC236}">
              <a16:creationId xmlns:a16="http://schemas.microsoft.com/office/drawing/2014/main" id="{95D77AD2-C721-4FE7-98FC-2D35C325A687}"/>
            </a:ext>
          </a:extLst>
        </xdr:cNvPr>
        <xdr:cNvSpPr txBox="1"/>
      </xdr:nvSpPr>
      <xdr:spPr>
        <a:xfrm>
          <a:off x="2152052" y="571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33672</xdr:rowOff>
    </xdr:from>
    <xdr:ext cx="405111" cy="259045"/>
    <xdr:sp macro="" textlink="">
      <xdr:nvSpPr>
        <xdr:cNvPr id="98" name="n_4mainValue有形固定資産減価償却率">
          <a:extLst>
            <a:ext uri="{FF2B5EF4-FFF2-40B4-BE49-F238E27FC236}">
              <a16:creationId xmlns:a16="http://schemas.microsoft.com/office/drawing/2014/main" id="{D5696B2A-DAA2-4451-AD5D-6FF37772F1BA}"/>
            </a:ext>
          </a:extLst>
        </xdr:cNvPr>
        <xdr:cNvSpPr txBox="1"/>
      </xdr:nvSpPr>
      <xdr:spPr>
        <a:xfrm>
          <a:off x="1452337" y="5663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0CD61CB-358E-4E79-8AF8-557355131B04}"/>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1C4B32C-3217-4840-ABE3-CBD9C2E70B95}"/>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9C6D597-7891-488F-A033-7AF0F3676938}"/>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F45103B9-9DE7-41E9-9194-72409D016771}"/>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6B293AC-7BF6-4CE0-B446-2223FD7CA3E0}"/>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58C2244-7D6E-40B8-BF1E-F5D771934851}"/>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379AD37-FB20-44D6-9398-48C23FC811A5}"/>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4758E0B-980C-406F-9EDD-6756BB77C050}"/>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87F780B-461E-44F9-A8FB-72779354D4A5}"/>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B4D34C2-943C-4979-82C4-1A8F6C1E0556}"/>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D66293B-EA69-4832-896E-ED0A1DCCEBB9}"/>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76BF182-BE9D-47C9-AE8B-E53EA68462D5}"/>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AD92040-CF69-49A7-AF5C-B7B8869CDD4C}"/>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債務償還比率が全国平均を上回っている要因は、市町村合併以降、統合庁舎建設事業など公共施設の統廃合を推進してきたことにより、地方債残高が大きいためである。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「行財政改革大綱・集中改革プラン」に基づき、地方債の繰上償還の実施による地方債残高の減少や基金の積立等を行うことにより、債務償還可能年数の減少に努める。</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4BDBE4E-750F-4A38-8444-E2B49E9B0CD0}"/>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3F81F3F-8542-4183-86ED-E17F3D53845E}"/>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D1CF07E-1357-416D-9E25-DF1AEBF81438}"/>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E5A036A-2CFC-42BA-9A25-2CF34F96AA6E}"/>
            </a:ext>
          </a:extLst>
        </xdr:cNvPr>
        <xdr:cNvCxnSpPr/>
      </xdr:nvCxnSpPr>
      <xdr:spPr>
        <a:xfrm>
          <a:off x="10398456" y="683043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30815F5F-490F-447D-82D1-9068FEB63329}"/>
            </a:ext>
          </a:extLst>
        </xdr:cNvPr>
        <xdr:cNvSpPr txBox="1"/>
      </xdr:nvSpPr>
      <xdr:spPr>
        <a:xfrm>
          <a:off x="9898846" y="673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C7BD9FD-2E81-418B-B04C-0A7B30F0C051}"/>
            </a:ext>
          </a:extLst>
        </xdr:cNvPr>
        <xdr:cNvCxnSpPr/>
      </xdr:nvCxnSpPr>
      <xdr:spPr>
        <a:xfrm>
          <a:off x="10398456" y="646364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A9770E5-C574-44A4-9C96-2514F22512A7}"/>
            </a:ext>
          </a:extLst>
        </xdr:cNvPr>
        <xdr:cNvSpPr txBox="1"/>
      </xdr:nvSpPr>
      <xdr:spPr>
        <a:xfrm>
          <a:off x="9955410" y="636984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5452AA51-6EC0-484E-94BA-72A7B7C90E80}"/>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554378D-46F8-4CB5-9452-FBEFF46FA341}"/>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BDFFF29-DF53-4B0B-81DD-98BC7B7756C9}"/>
            </a:ext>
          </a:extLst>
        </xdr:cNvPr>
        <xdr:cNvCxnSpPr/>
      </xdr:nvCxnSpPr>
      <xdr:spPr>
        <a:xfrm>
          <a:off x="10398456" y="5730065"/>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D942652-DE58-4FB5-A522-A40D19BCE364}"/>
            </a:ext>
          </a:extLst>
        </xdr:cNvPr>
        <xdr:cNvSpPr txBox="1"/>
      </xdr:nvSpPr>
      <xdr:spPr>
        <a:xfrm>
          <a:off x="9955410" y="5636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8D85269-4A8B-4AFD-A72F-77FF8A0E6BBB}"/>
            </a:ext>
          </a:extLst>
        </xdr:cNvPr>
        <xdr:cNvCxnSpPr/>
      </xdr:nvCxnSpPr>
      <xdr:spPr>
        <a:xfrm>
          <a:off x="10398456" y="53632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D0CBC0EB-DF15-42BB-BCB4-1AD484091532}"/>
            </a:ext>
          </a:extLst>
        </xdr:cNvPr>
        <xdr:cNvSpPr txBox="1"/>
      </xdr:nvSpPr>
      <xdr:spPr>
        <a:xfrm>
          <a:off x="10058002" y="52659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18D18A3-01F0-46FA-A6FE-E75948B9CDE5}"/>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EC2EF437-4D4A-4C33-941D-E5D6CD4D1D7C}"/>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3C0A8A5D-C8A6-488D-9A27-9E2A52F760D0}"/>
            </a:ext>
          </a:extLst>
        </xdr:cNvPr>
        <xdr:cNvCxnSpPr/>
      </xdr:nvCxnSpPr>
      <xdr:spPr>
        <a:xfrm flipV="1">
          <a:off x="13593197" y="5363274"/>
          <a:ext cx="1269" cy="142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7C448D86-D749-4094-A6F9-D353FFDD0C6A}"/>
            </a:ext>
          </a:extLst>
        </xdr:cNvPr>
        <xdr:cNvSpPr txBox="1"/>
      </xdr:nvSpPr>
      <xdr:spPr>
        <a:xfrm>
          <a:off x="13645902" y="678916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7BC96B01-F231-4074-AC6A-68A78983D0E8}"/>
            </a:ext>
          </a:extLst>
        </xdr:cNvPr>
        <xdr:cNvCxnSpPr/>
      </xdr:nvCxnSpPr>
      <xdr:spPr>
        <a:xfrm>
          <a:off x="13521773" y="67853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3430A3A-4FC7-424C-BFBD-C33C8684809F}"/>
            </a:ext>
          </a:extLst>
        </xdr:cNvPr>
        <xdr:cNvSpPr txBox="1"/>
      </xdr:nvSpPr>
      <xdr:spPr>
        <a:xfrm>
          <a:off x="13645902" y="513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E6D5F074-2FFB-44E1-8209-D93A21C4A519}"/>
            </a:ext>
          </a:extLst>
        </xdr:cNvPr>
        <xdr:cNvCxnSpPr/>
      </xdr:nvCxnSpPr>
      <xdr:spPr>
        <a:xfrm>
          <a:off x="13521773" y="53632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32EF6D50-8736-45C0-8476-BED81E6C7C49}"/>
            </a:ext>
          </a:extLst>
        </xdr:cNvPr>
        <xdr:cNvSpPr txBox="1"/>
      </xdr:nvSpPr>
      <xdr:spPr>
        <a:xfrm>
          <a:off x="13645902" y="578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847BAF23-A6F5-461E-8BD6-41DC5072EC6B}"/>
            </a:ext>
          </a:extLst>
        </xdr:cNvPr>
        <xdr:cNvSpPr/>
      </xdr:nvSpPr>
      <xdr:spPr>
        <a:xfrm>
          <a:off x="13559873" y="594110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62DBB8C0-4F36-44E4-924E-EDDBF8CE3460}"/>
            </a:ext>
          </a:extLst>
        </xdr:cNvPr>
        <xdr:cNvSpPr/>
      </xdr:nvSpPr>
      <xdr:spPr>
        <a:xfrm>
          <a:off x="12895387" y="594302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5B87EDBE-9197-4737-AB55-5D890FCD82ED}"/>
            </a:ext>
          </a:extLst>
        </xdr:cNvPr>
        <xdr:cNvSpPr/>
      </xdr:nvSpPr>
      <xdr:spPr>
        <a:xfrm>
          <a:off x="12195672" y="592167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2B0FDCA7-78AC-4176-A0E7-BCEC7FB17E83}"/>
            </a:ext>
          </a:extLst>
        </xdr:cNvPr>
        <xdr:cNvSpPr/>
      </xdr:nvSpPr>
      <xdr:spPr>
        <a:xfrm>
          <a:off x="11495957" y="586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5711356C-5588-418E-80D0-DB68764A99B3}"/>
            </a:ext>
          </a:extLst>
        </xdr:cNvPr>
        <xdr:cNvSpPr/>
      </xdr:nvSpPr>
      <xdr:spPr>
        <a:xfrm>
          <a:off x="10796242" y="60742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F4B4974-74A3-47EA-AA8E-789BA227BFB7}"/>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DA2FD93-38E2-4453-B938-DF4359E5203E}"/>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10A2F58-35E1-4DDC-95B8-FC81C3A6125B}"/>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981CDCD-7093-43D8-9C46-5907C4215813}"/>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1EA9AB5-1D97-4121-9A4F-B894060094AF}"/>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119811</xdr:rowOff>
    </xdr:from>
    <xdr:to>
      <xdr:col>76</xdr:col>
      <xdr:colOff>73025</xdr:colOff>
      <xdr:row>31</xdr:row>
      <xdr:rowOff>49961</xdr:rowOff>
    </xdr:to>
    <xdr:sp macro="" textlink="">
      <xdr:nvSpPr>
        <xdr:cNvPr id="143" name="楕円 142">
          <a:extLst>
            <a:ext uri="{FF2B5EF4-FFF2-40B4-BE49-F238E27FC236}">
              <a16:creationId xmlns:a16="http://schemas.microsoft.com/office/drawing/2014/main" id="{2CF9578D-71ED-452C-881F-8B00B0937DE0}"/>
            </a:ext>
          </a:extLst>
        </xdr:cNvPr>
        <xdr:cNvSpPr/>
      </xdr:nvSpPr>
      <xdr:spPr>
        <a:xfrm>
          <a:off x="13559873" y="609919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98238</xdr:rowOff>
    </xdr:from>
    <xdr:ext cx="469744" cy="259045"/>
    <xdr:sp macro="" textlink="">
      <xdr:nvSpPr>
        <xdr:cNvPr id="144" name="債務償還比率該当値テキスト">
          <a:extLst>
            <a:ext uri="{FF2B5EF4-FFF2-40B4-BE49-F238E27FC236}">
              <a16:creationId xmlns:a16="http://schemas.microsoft.com/office/drawing/2014/main" id="{1B683FB3-F174-4CE6-A70B-043B52B71DAA}"/>
            </a:ext>
          </a:extLst>
        </xdr:cNvPr>
        <xdr:cNvSpPr txBox="1"/>
      </xdr:nvSpPr>
      <xdr:spPr>
        <a:xfrm>
          <a:off x="13645902" y="607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139721</xdr:rowOff>
    </xdr:from>
    <xdr:to>
      <xdr:col>72</xdr:col>
      <xdr:colOff>123825</xdr:colOff>
      <xdr:row>31</xdr:row>
      <xdr:rowOff>69871</xdr:rowOff>
    </xdr:to>
    <xdr:sp macro="" textlink="">
      <xdr:nvSpPr>
        <xdr:cNvPr id="145" name="楕円 144">
          <a:extLst>
            <a:ext uri="{FF2B5EF4-FFF2-40B4-BE49-F238E27FC236}">
              <a16:creationId xmlns:a16="http://schemas.microsoft.com/office/drawing/2014/main" id="{7834ECB3-85E4-4717-A6D7-0124C1CDC7C9}"/>
            </a:ext>
          </a:extLst>
        </xdr:cNvPr>
        <xdr:cNvSpPr/>
      </xdr:nvSpPr>
      <xdr:spPr>
        <a:xfrm>
          <a:off x="12895387" y="611910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170611</xdr:rowOff>
    </xdr:from>
    <xdr:to>
      <xdr:col>76</xdr:col>
      <xdr:colOff>22225</xdr:colOff>
      <xdr:row>31</xdr:row>
      <xdr:rowOff>19071</xdr:rowOff>
    </xdr:to>
    <xdr:cxnSp macro="">
      <xdr:nvCxnSpPr>
        <xdr:cNvPr id="146" name="直線コネクタ 145">
          <a:extLst>
            <a:ext uri="{FF2B5EF4-FFF2-40B4-BE49-F238E27FC236}">
              <a16:creationId xmlns:a16="http://schemas.microsoft.com/office/drawing/2014/main" id="{4C5870AA-9BD3-459E-A2E4-191539648609}"/>
            </a:ext>
          </a:extLst>
        </xdr:cNvPr>
        <xdr:cNvCxnSpPr/>
      </xdr:nvCxnSpPr>
      <xdr:spPr>
        <a:xfrm flipV="1">
          <a:off x="12946187" y="6149992"/>
          <a:ext cx="648915"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165629</xdr:rowOff>
    </xdr:from>
    <xdr:to>
      <xdr:col>68</xdr:col>
      <xdr:colOff>123825</xdr:colOff>
      <xdr:row>31</xdr:row>
      <xdr:rowOff>95779</xdr:rowOff>
    </xdr:to>
    <xdr:sp macro="" textlink="">
      <xdr:nvSpPr>
        <xdr:cNvPr id="147" name="楕円 146">
          <a:extLst>
            <a:ext uri="{FF2B5EF4-FFF2-40B4-BE49-F238E27FC236}">
              <a16:creationId xmlns:a16="http://schemas.microsoft.com/office/drawing/2014/main" id="{6D6CADC1-122E-4CE1-9513-67BFF71BECFE}"/>
            </a:ext>
          </a:extLst>
        </xdr:cNvPr>
        <xdr:cNvSpPr/>
      </xdr:nvSpPr>
      <xdr:spPr>
        <a:xfrm>
          <a:off x="12195672" y="614501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19071</xdr:rowOff>
    </xdr:from>
    <xdr:to>
      <xdr:col>72</xdr:col>
      <xdr:colOff>73025</xdr:colOff>
      <xdr:row>31</xdr:row>
      <xdr:rowOff>44979</xdr:rowOff>
    </xdr:to>
    <xdr:cxnSp macro="">
      <xdr:nvCxnSpPr>
        <xdr:cNvPr id="148" name="直線コネクタ 147">
          <a:extLst>
            <a:ext uri="{FF2B5EF4-FFF2-40B4-BE49-F238E27FC236}">
              <a16:creationId xmlns:a16="http://schemas.microsoft.com/office/drawing/2014/main" id="{EB35DAB9-EE90-444A-9579-4E89E3FE730C}"/>
            </a:ext>
          </a:extLst>
        </xdr:cNvPr>
        <xdr:cNvCxnSpPr/>
      </xdr:nvCxnSpPr>
      <xdr:spPr>
        <a:xfrm flipV="1">
          <a:off x="12246472" y="6173381"/>
          <a:ext cx="699715"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135043</xdr:rowOff>
    </xdr:from>
    <xdr:to>
      <xdr:col>64</xdr:col>
      <xdr:colOff>123825</xdr:colOff>
      <xdr:row>31</xdr:row>
      <xdr:rowOff>65193</xdr:rowOff>
    </xdr:to>
    <xdr:sp macro="" textlink="">
      <xdr:nvSpPr>
        <xdr:cNvPr id="149" name="楕円 148">
          <a:extLst>
            <a:ext uri="{FF2B5EF4-FFF2-40B4-BE49-F238E27FC236}">
              <a16:creationId xmlns:a16="http://schemas.microsoft.com/office/drawing/2014/main" id="{AF940016-111B-42A8-A93D-72C2B225C9D5}"/>
            </a:ext>
          </a:extLst>
        </xdr:cNvPr>
        <xdr:cNvSpPr/>
      </xdr:nvSpPr>
      <xdr:spPr>
        <a:xfrm>
          <a:off x="11495957" y="611442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14393</xdr:rowOff>
    </xdr:from>
    <xdr:to>
      <xdr:col>68</xdr:col>
      <xdr:colOff>73025</xdr:colOff>
      <xdr:row>31</xdr:row>
      <xdr:rowOff>44979</xdr:rowOff>
    </xdr:to>
    <xdr:cxnSp macro="">
      <xdr:nvCxnSpPr>
        <xdr:cNvPr id="150" name="直線コネクタ 149">
          <a:extLst>
            <a:ext uri="{FF2B5EF4-FFF2-40B4-BE49-F238E27FC236}">
              <a16:creationId xmlns:a16="http://schemas.microsoft.com/office/drawing/2014/main" id="{D2FA2EA8-7038-48CB-A2A8-E2D8DA9379A7}"/>
            </a:ext>
          </a:extLst>
        </xdr:cNvPr>
        <xdr:cNvCxnSpPr/>
      </xdr:nvCxnSpPr>
      <xdr:spPr>
        <a:xfrm>
          <a:off x="11546757" y="6168703"/>
          <a:ext cx="699715"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51872</xdr:rowOff>
    </xdr:from>
    <xdr:to>
      <xdr:col>60</xdr:col>
      <xdr:colOff>123825</xdr:colOff>
      <xdr:row>31</xdr:row>
      <xdr:rowOff>153472</xdr:rowOff>
    </xdr:to>
    <xdr:sp macro="" textlink="">
      <xdr:nvSpPr>
        <xdr:cNvPr id="151" name="楕円 150">
          <a:extLst>
            <a:ext uri="{FF2B5EF4-FFF2-40B4-BE49-F238E27FC236}">
              <a16:creationId xmlns:a16="http://schemas.microsoft.com/office/drawing/2014/main" id="{F4D4BE51-21C0-474D-994C-C853B7AFAB09}"/>
            </a:ext>
          </a:extLst>
        </xdr:cNvPr>
        <xdr:cNvSpPr/>
      </xdr:nvSpPr>
      <xdr:spPr>
        <a:xfrm>
          <a:off x="10796242" y="620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14393</xdr:rowOff>
    </xdr:from>
    <xdr:to>
      <xdr:col>64</xdr:col>
      <xdr:colOff>73025</xdr:colOff>
      <xdr:row>31</xdr:row>
      <xdr:rowOff>102672</xdr:rowOff>
    </xdr:to>
    <xdr:cxnSp macro="">
      <xdr:nvCxnSpPr>
        <xdr:cNvPr id="152" name="直線コネクタ 151">
          <a:extLst>
            <a:ext uri="{FF2B5EF4-FFF2-40B4-BE49-F238E27FC236}">
              <a16:creationId xmlns:a16="http://schemas.microsoft.com/office/drawing/2014/main" id="{FB10F613-72A4-4310-99D2-51CC964710F8}"/>
            </a:ext>
          </a:extLst>
        </xdr:cNvPr>
        <xdr:cNvCxnSpPr/>
      </xdr:nvCxnSpPr>
      <xdr:spPr>
        <a:xfrm flipV="1">
          <a:off x="10847042" y="6168703"/>
          <a:ext cx="699715" cy="8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5F095119-6027-49E5-94FC-E62B6B6E3490}"/>
            </a:ext>
          </a:extLst>
        </xdr:cNvPr>
        <xdr:cNvSpPr txBox="1"/>
      </xdr:nvSpPr>
      <xdr:spPr>
        <a:xfrm>
          <a:off x="12714185" y="571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18AB52E5-2744-4F5E-8F07-5AC0355E653B}"/>
            </a:ext>
          </a:extLst>
        </xdr:cNvPr>
        <xdr:cNvSpPr txBox="1"/>
      </xdr:nvSpPr>
      <xdr:spPr>
        <a:xfrm>
          <a:off x="12027170" y="569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EBCFE2A6-0405-4156-A1EC-70FDDE846853}"/>
            </a:ext>
          </a:extLst>
        </xdr:cNvPr>
        <xdr:cNvSpPr txBox="1"/>
      </xdr:nvSpPr>
      <xdr:spPr>
        <a:xfrm>
          <a:off x="11327455" y="564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57CD95C7-2AA4-454A-9F0E-EFFC48FF43E1}"/>
            </a:ext>
          </a:extLst>
        </xdr:cNvPr>
        <xdr:cNvSpPr txBox="1"/>
      </xdr:nvSpPr>
      <xdr:spPr>
        <a:xfrm>
          <a:off x="10627741" y="584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60998</xdr:rowOff>
    </xdr:from>
    <xdr:ext cx="469744" cy="259045"/>
    <xdr:sp macro="" textlink="">
      <xdr:nvSpPr>
        <xdr:cNvPr id="157" name="n_1mainValue債務償還比率">
          <a:extLst>
            <a:ext uri="{FF2B5EF4-FFF2-40B4-BE49-F238E27FC236}">
              <a16:creationId xmlns:a16="http://schemas.microsoft.com/office/drawing/2014/main" id="{976C8AB4-16B9-4D33-BCB8-73BAC710B980}"/>
            </a:ext>
          </a:extLst>
        </xdr:cNvPr>
        <xdr:cNvSpPr txBox="1"/>
      </xdr:nvSpPr>
      <xdr:spPr>
        <a:xfrm>
          <a:off x="12714185" y="621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86906</xdr:rowOff>
    </xdr:from>
    <xdr:ext cx="469744" cy="259045"/>
    <xdr:sp macro="" textlink="">
      <xdr:nvSpPr>
        <xdr:cNvPr id="158" name="n_2mainValue債務償還比率">
          <a:extLst>
            <a:ext uri="{FF2B5EF4-FFF2-40B4-BE49-F238E27FC236}">
              <a16:creationId xmlns:a16="http://schemas.microsoft.com/office/drawing/2014/main" id="{FE735126-C5AC-487E-AC19-A8E862564916}"/>
            </a:ext>
          </a:extLst>
        </xdr:cNvPr>
        <xdr:cNvSpPr txBox="1"/>
      </xdr:nvSpPr>
      <xdr:spPr>
        <a:xfrm>
          <a:off x="12027170" y="624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56320</xdr:rowOff>
    </xdr:from>
    <xdr:ext cx="469744" cy="259045"/>
    <xdr:sp macro="" textlink="">
      <xdr:nvSpPr>
        <xdr:cNvPr id="159" name="n_3mainValue債務償還比率">
          <a:extLst>
            <a:ext uri="{FF2B5EF4-FFF2-40B4-BE49-F238E27FC236}">
              <a16:creationId xmlns:a16="http://schemas.microsoft.com/office/drawing/2014/main" id="{79C4C98F-CADE-464C-984B-F3873541BFA9}"/>
            </a:ext>
          </a:extLst>
        </xdr:cNvPr>
        <xdr:cNvSpPr txBox="1"/>
      </xdr:nvSpPr>
      <xdr:spPr>
        <a:xfrm>
          <a:off x="11327455" y="621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144599</xdr:rowOff>
    </xdr:from>
    <xdr:ext cx="469744" cy="259045"/>
    <xdr:sp macro="" textlink="">
      <xdr:nvSpPr>
        <xdr:cNvPr id="160" name="n_4mainValue債務償還比率">
          <a:extLst>
            <a:ext uri="{FF2B5EF4-FFF2-40B4-BE49-F238E27FC236}">
              <a16:creationId xmlns:a16="http://schemas.microsoft.com/office/drawing/2014/main" id="{3AD0043B-8E76-493B-B561-090D9AFAB701}"/>
            </a:ext>
          </a:extLst>
        </xdr:cNvPr>
        <xdr:cNvSpPr txBox="1"/>
      </xdr:nvSpPr>
      <xdr:spPr>
        <a:xfrm>
          <a:off x="10627741" y="629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992D0A1-8EDE-4CE2-9EAF-37960ABFBCA0}"/>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F364B9E-E3A3-49C4-8542-093E647E989E}"/>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D72E028-A751-4B86-B591-26C203DD8C08}"/>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D1A00BC-8C74-4A99-AA87-BB887F71E4E7}"/>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DCD77C8-9F82-45D8-B48A-10480704365A}"/>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29C6C7B-0A1B-4C92-B442-77B30681CCDB}"/>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E28B6D-1F87-4409-8FB1-311C71D132C5}"/>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A45A75-B4E9-4C78-A5C9-E0BC1B4BE1A2}"/>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DDCEE5-0A84-46DA-A6A1-7729DE63C45C}"/>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645F95-37D7-4965-B0E7-138B5A4C9C83}"/>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88627BF-D5CA-4980-9C91-B97AC35B0C20}"/>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5873B3-8368-4135-B5E8-C97D36A4FB97}"/>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C218B5D-0761-45DA-B177-DE530CE2AC19}"/>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234AC4-C439-47D1-9C71-F0AC97C72902}"/>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7841B0-5BAC-4863-93B9-A23A182AED5E}"/>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21AFC3-8CE2-434C-A218-293CAEAA6477}"/>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53E8E8-8424-43D5-8A62-40A627B24912}"/>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ADDF4C-2A58-482C-BD0B-63C4B9894DE5}"/>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489659-98AC-4376-8B9A-55DADB55CEDB}"/>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CC0320-A52F-454D-883D-53EFA0EEC42F}"/>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E8B5BE-FFB3-4039-9586-A83554F61664}"/>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F99013-104C-4CAC-A283-354A4F107CB6}"/>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E78589-7A55-4AE2-A9E1-F8F4DBC1ADEF}"/>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47939A-DE0A-4048-BAF2-3F479FA5DE6F}"/>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7B2C13-FACE-41A5-9B4B-AC712956A6E7}"/>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7299F7-6E1C-4B27-BFAC-A0971C704730}"/>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5F5255-D291-4632-B622-0C5688CBBEB1}"/>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6A71D2-D221-46B3-9DFA-F7263B3E15F9}"/>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0CFF27-1B01-4099-B8F5-128D191E456A}"/>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C4658D-68FC-43B2-8C39-ACAEADD4ED89}"/>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30B387-FBB0-4AEE-A0C2-85DF0791807C}"/>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FD49E8-B457-4BB1-8EFF-079120BE045E}"/>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8A2229-AC30-4CDC-99D7-5117FFDA4C75}"/>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10711B-7090-4CFF-93FE-67A3B9EC02B9}"/>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889A44-7493-487F-8DD7-FAD8C1D79417}"/>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7FDA7C-D33A-481D-A20C-02EA96335D01}"/>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108EFF7-95E7-472A-84A3-3CB01AA6FE13}"/>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B777244-75B9-483A-B2F4-39C7369620A8}"/>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D8A92D-63AD-4BCA-BA74-30ED30BA1187}"/>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2EF85B-6BE3-4F44-AD47-A33C7AFEA22B}"/>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24903C-8A08-4257-BB6B-D588E9254D06}"/>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8A2D01-97EA-455A-BAB5-70FCB5B56D3E}"/>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59339CE-EE72-45C6-8800-237FD5EA1517}"/>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E39652-DE4B-4FDE-A66E-6AEB16E19907}"/>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105BE2-30F0-45B3-BEE4-F7FF5D655032}"/>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0A7609-57DB-4906-AD7B-84318515F438}"/>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9550D6C-C412-45E9-A21B-C25CA5B5D35D}"/>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515584-B52E-41F3-9B4B-937A3EEFF798}"/>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E018D79-1995-4026-A2AF-3F8F8C66B9C6}"/>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064BA58-8CCB-42FE-B057-E0779CB980B5}"/>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B8C4CAE-0A96-4242-A277-5BF4E5BD4558}"/>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F53F966-5604-4D05-B966-9F66E806B3EC}"/>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005C153-F910-4912-9AFD-4D645A1A0BE4}"/>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A554713-0237-474D-8B85-AE0D852AD181}"/>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518EC2-4D30-4B24-9FF9-40ADC3D95786}"/>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36FBE79-C117-4DA7-853D-9FAAF0EB537A}"/>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0B570D3-5C70-41C2-B1D6-51DD7B30C8EE}"/>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7F5B346-E63B-420A-9085-E77CF9271B70}"/>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3545AB7-E89D-4D04-AC18-0862A7EFC921}"/>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159AA8-6CD9-4E67-9E40-AFBD83DFF20D}"/>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FCB0C24-148D-419E-9389-E10D7B5FA9AA}"/>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C904EE1-4C9C-4E59-8638-669E26DD57CC}"/>
            </a:ext>
          </a:extLst>
        </xdr:cNvPr>
        <xdr:cNvCxnSpPr/>
      </xdr:nvCxnSpPr>
      <xdr:spPr>
        <a:xfrm flipV="1">
          <a:off x="4261154" y="5924716"/>
          <a:ext cx="0" cy="1408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5065F45A-6CB4-4E3D-959B-8CB521AD7C2A}"/>
            </a:ext>
          </a:extLst>
        </xdr:cNvPr>
        <xdr:cNvSpPr txBox="1"/>
      </xdr:nvSpPr>
      <xdr:spPr>
        <a:xfrm>
          <a:off x="4299889" y="734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DC413D61-C9AC-4EE7-94BF-6D7C7186BF9E}"/>
            </a:ext>
          </a:extLst>
        </xdr:cNvPr>
        <xdr:cNvCxnSpPr/>
      </xdr:nvCxnSpPr>
      <xdr:spPr>
        <a:xfrm>
          <a:off x="4188460" y="733367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8FFA177-B983-4704-90EA-3D27D4CE36B9}"/>
            </a:ext>
          </a:extLst>
        </xdr:cNvPr>
        <xdr:cNvSpPr txBox="1"/>
      </xdr:nvSpPr>
      <xdr:spPr>
        <a:xfrm>
          <a:off x="4299889" y="569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A1B0912F-CB5C-4F28-8D99-83C06FEB308F}"/>
            </a:ext>
          </a:extLst>
        </xdr:cNvPr>
        <xdr:cNvCxnSpPr/>
      </xdr:nvCxnSpPr>
      <xdr:spPr>
        <a:xfrm>
          <a:off x="4188460" y="592471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F2B5D38F-7306-4DD3-81F9-E79441D61531}"/>
            </a:ext>
          </a:extLst>
        </xdr:cNvPr>
        <xdr:cNvSpPr txBox="1"/>
      </xdr:nvSpPr>
      <xdr:spPr>
        <a:xfrm>
          <a:off x="4299889" y="6715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3D293378-59C1-4559-9C93-E2A5B9DFE349}"/>
            </a:ext>
          </a:extLst>
        </xdr:cNvPr>
        <xdr:cNvSpPr/>
      </xdr:nvSpPr>
      <xdr:spPr>
        <a:xfrm>
          <a:off x="4210989" y="67371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D1A87BE8-3A1E-4555-94D9-E75EDD2C6142}"/>
            </a:ext>
          </a:extLst>
        </xdr:cNvPr>
        <xdr:cNvSpPr/>
      </xdr:nvSpPr>
      <xdr:spPr>
        <a:xfrm>
          <a:off x="3450645" y="671045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7FE88A69-C316-4B54-87A6-DA7438FEC00C}"/>
            </a:ext>
          </a:extLst>
        </xdr:cNvPr>
        <xdr:cNvSpPr/>
      </xdr:nvSpPr>
      <xdr:spPr>
        <a:xfrm>
          <a:off x="2623930" y="6687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BFD8D74-C246-423E-ADFA-F32B3CE331D1}"/>
            </a:ext>
          </a:extLst>
        </xdr:cNvPr>
        <xdr:cNvSpPr/>
      </xdr:nvSpPr>
      <xdr:spPr>
        <a:xfrm>
          <a:off x="1812787" y="667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349DC77F-4E34-44A6-90BA-3FCED554ED9D}"/>
            </a:ext>
          </a:extLst>
        </xdr:cNvPr>
        <xdr:cNvSpPr/>
      </xdr:nvSpPr>
      <xdr:spPr>
        <a:xfrm>
          <a:off x="1001643" y="663078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F0C6856-50FC-42F8-A8DD-F80216521872}"/>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996A0D1-057E-4C87-90E5-330AE99487DA}"/>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CA98A1E-45D0-47F5-8601-BF830033946F}"/>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970B83-5BF4-4B33-95BB-AB12C002AF85}"/>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4E1B1D-3A9D-420C-999C-8E3AA3305278}"/>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73" name="楕円 72">
          <a:extLst>
            <a:ext uri="{FF2B5EF4-FFF2-40B4-BE49-F238E27FC236}">
              <a16:creationId xmlns:a16="http://schemas.microsoft.com/office/drawing/2014/main" id="{2EC51D98-F96F-47EC-B535-DE542674CCF4}"/>
            </a:ext>
          </a:extLst>
        </xdr:cNvPr>
        <xdr:cNvSpPr/>
      </xdr:nvSpPr>
      <xdr:spPr>
        <a:xfrm>
          <a:off x="4210989" y="66288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15892</xdr:rowOff>
    </xdr:from>
    <xdr:ext cx="405111" cy="259045"/>
    <xdr:sp macro="" textlink="">
      <xdr:nvSpPr>
        <xdr:cNvPr id="74" name="【道路】&#10;有形固定資産減価償却率該当値テキスト">
          <a:extLst>
            <a:ext uri="{FF2B5EF4-FFF2-40B4-BE49-F238E27FC236}">
              <a16:creationId xmlns:a16="http://schemas.microsoft.com/office/drawing/2014/main" id="{ED90AC8D-13C9-4958-A4AB-0103BD78085A}"/>
            </a:ext>
          </a:extLst>
        </xdr:cNvPr>
        <xdr:cNvSpPr txBox="1"/>
      </xdr:nvSpPr>
      <xdr:spPr>
        <a:xfrm>
          <a:off x="4299889" y="648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126365</xdr:rowOff>
    </xdr:from>
    <xdr:to>
      <xdr:col>20</xdr:col>
      <xdr:colOff>38100</xdr:colOff>
      <xdr:row>38</xdr:row>
      <xdr:rowOff>56515</xdr:rowOff>
    </xdr:to>
    <xdr:sp macro="" textlink="">
      <xdr:nvSpPr>
        <xdr:cNvPr id="75" name="楕円 74">
          <a:extLst>
            <a:ext uri="{FF2B5EF4-FFF2-40B4-BE49-F238E27FC236}">
              <a16:creationId xmlns:a16="http://schemas.microsoft.com/office/drawing/2014/main" id="{AAEC0B30-5F30-4B2D-9CF9-DB0C7BBFBBF9}"/>
            </a:ext>
          </a:extLst>
        </xdr:cNvPr>
        <xdr:cNvSpPr/>
      </xdr:nvSpPr>
      <xdr:spPr>
        <a:xfrm>
          <a:off x="3450645" y="659077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5715</xdr:rowOff>
    </xdr:from>
    <xdr:to>
      <xdr:col>24</xdr:col>
      <xdr:colOff>63500</xdr:colOff>
      <xdr:row>38</xdr:row>
      <xdr:rowOff>43815</xdr:rowOff>
    </xdr:to>
    <xdr:cxnSp macro="">
      <xdr:nvCxnSpPr>
        <xdr:cNvPr id="76" name="直線コネクタ 75">
          <a:extLst>
            <a:ext uri="{FF2B5EF4-FFF2-40B4-BE49-F238E27FC236}">
              <a16:creationId xmlns:a16="http://schemas.microsoft.com/office/drawing/2014/main" id="{2A54F185-AE1B-4DD2-8AEC-2D555EB54B39}"/>
            </a:ext>
          </a:extLst>
        </xdr:cNvPr>
        <xdr:cNvCxnSpPr/>
      </xdr:nvCxnSpPr>
      <xdr:spPr>
        <a:xfrm>
          <a:off x="3501445" y="6645054"/>
          <a:ext cx="7603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macro="" textlink="">
      <xdr:nvSpPr>
        <xdr:cNvPr id="77" name="楕円 76">
          <a:extLst>
            <a:ext uri="{FF2B5EF4-FFF2-40B4-BE49-F238E27FC236}">
              <a16:creationId xmlns:a16="http://schemas.microsoft.com/office/drawing/2014/main" id="{7C456271-9DDD-4577-A276-DDE1EE594C4C}"/>
            </a:ext>
          </a:extLst>
        </xdr:cNvPr>
        <xdr:cNvSpPr/>
      </xdr:nvSpPr>
      <xdr:spPr>
        <a:xfrm>
          <a:off x="2623930" y="66212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177800</xdr:colOff>
      <xdr:row>38</xdr:row>
      <xdr:rowOff>36195</xdr:rowOff>
    </xdr:to>
    <xdr:cxnSp macro="">
      <xdr:nvCxnSpPr>
        <xdr:cNvPr id="78" name="直線コネクタ 77">
          <a:extLst>
            <a:ext uri="{FF2B5EF4-FFF2-40B4-BE49-F238E27FC236}">
              <a16:creationId xmlns:a16="http://schemas.microsoft.com/office/drawing/2014/main" id="{21DBD786-4132-41EA-8D08-18E04E15A3AC}"/>
            </a:ext>
          </a:extLst>
        </xdr:cNvPr>
        <xdr:cNvCxnSpPr/>
      </xdr:nvCxnSpPr>
      <xdr:spPr>
        <a:xfrm flipV="1">
          <a:off x="2674730" y="6645054"/>
          <a:ext cx="82671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118745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7C949D12-DC19-404A-9645-ADB1021EB50F}"/>
            </a:ext>
          </a:extLst>
        </xdr:cNvPr>
        <xdr:cNvSpPr/>
      </xdr:nvSpPr>
      <xdr:spPr>
        <a:xfrm>
          <a:off x="1812787" y="65831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169545</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BED7974D-A6C1-4E29-90DD-522C9B41137C}"/>
            </a:ext>
          </a:extLst>
        </xdr:cNvPr>
        <xdr:cNvCxnSpPr/>
      </xdr:nvCxnSpPr>
      <xdr:spPr>
        <a:xfrm>
          <a:off x="1863587" y="6633955"/>
          <a:ext cx="811143" cy="4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103505</xdr:rowOff>
    </xdr:from>
    <xdr:to>
      <xdr:col>6</xdr:col>
      <xdr:colOff>38100</xdr:colOff>
      <xdr:row>38</xdr:row>
      <xdr:rowOff>33655</xdr:rowOff>
    </xdr:to>
    <xdr:sp macro="" textlink="">
      <xdr:nvSpPr>
        <xdr:cNvPr id="81" name="楕円 80">
          <a:extLst>
            <a:ext uri="{FF2B5EF4-FFF2-40B4-BE49-F238E27FC236}">
              <a16:creationId xmlns:a16="http://schemas.microsoft.com/office/drawing/2014/main" id="{03F9D94A-C081-472B-9F47-D1B61071F996}"/>
            </a:ext>
          </a:extLst>
        </xdr:cNvPr>
        <xdr:cNvSpPr/>
      </xdr:nvSpPr>
      <xdr:spPr>
        <a:xfrm>
          <a:off x="1001643" y="656791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154305</xdr:rowOff>
    </xdr:from>
    <xdr:to>
      <xdr:col>10</xdr:col>
      <xdr:colOff>114300</xdr:colOff>
      <xdr:row>37</xdr:row>
      <xdr:rowOff>169545</xdr:rowOff>
    </xdr:to>
    <xdr:cxnSp macro="">
      <xdr:nvCxnSpPr>
        <xdr:cNvPr id="82" name="直線コネクタ 81">
          <a:extLst>
            <a:ext uri="{FF2B5EF4-FFF2-40B4-BE49-F238E27FC236}">
              <a16:creationId xmlns:a16="http://schemas.microsoft.com/office/drawing/2014/main" id="{0837E1D7-6549-4B25-8E44-14D6C528424F}"/>
            </a:ext>
          </a:extLst>
        </xdr:cNvPr>
        <xdr:cNvCxnSpPr/>
      </xdr:nvCxnSpPr>
      <xdr:spPr>
        <a:xfrm>
          <a:off x="1052443" y="6618715"/>
          <a:ext cx="811144"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765F8896-8BD6-4B4A-A1CE-EE6BD03FDDCF}"/>
            </a:ext>
          </a:extLst>
        </xdr:cNvPr>
        <xdr:cNvSpPr txBox="1"/>
      </xdr:nvSpPr>
      <xdr:spPr>
        <a:xfrm>
          <a:off x="3301761" y="680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24C66C3A-87B7-4A42-A7E1-E5CDA60C82D9}"/>
            </a:ext>
          </a:extLst>
        </xdr:cNvPr>
        <xdr:cNvSpPr txBox="1"/>
      </xdr:nvSpPr>
      <xdr:spPr>
        <a:xfrm>
          <a:off x="2487746" y="6780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BB280723-AA05-4290-B660-A95CDCE67473}"/>
            </a:ext>
          </a:extLst>
        </xdr:cNvPr>
        <xdr:cNvSpPr txBox="1"/>
      </xdr:nvSpPr>
      <xdr:spPr>
        <a:xfrm>
          <a:off x="1676602" y="6768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FBC1C091-54CC-4546-A9E2-282D46BB9BE5}"/>
            </a:ext>
          </a:extLst>
        </xdr:cNvPr>
        <xdr:cNvSpPr txBox="1"/>
      </xdr:nvSpPr>
      <xdr:spPr>
        <a:xfrm>
          <a:off x="865459" y="6726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73042</xdr:rowOff>
    </xdr:from>
    <xdr:ext cx="405111" cy="259045"/>
    <xdr:sp macro="" textlink="">
      <xdr:nvSpPr>
        <xdr:cNvPr id="87" name="n_1mainValue【道路】&#10;有形固定資産減価償却率">
          <a:extLst>
            <a:ext uri="{FF2B5EF4-FFF2-40B4-BE49-F238E27FC236}">
              <a16:creationId xmlns:a16="http://schemas.microsoft.com/office/drawing/2014/main" id="{324434A7-91DF-4687-B65D-01F281155B00}"/>
            </a:ext>
          </a:extLst>
        </xdr:cNvPr>
        <xdr:cNvSpPr txBox="1"/>
      </xdr:nvSpPr>
      <xdr:spPr>
        <a:xfrm>
          <a:off x="3301761" y="636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8" name="n_2mainValue【道路】&#10;有形固定資産減価償却率">
          <a:extLst>
            <a:ext uri="{FF2B5EF4-FFF2-40B4-BE49-F238E27FC236}">
              <a16:creationId xmlns:a16="http://schemas.microsoft.com/office/drawing/2014/main" id="{43F98FE8-E19B-445B-A563-536B21543053}"/>
            </a:ext>
          </a:extLst>
        </xdr:cNvPr>
        <xdr:cNvSpPr txBox="1"/>
      </xdr:nvSpPr>
      <xdr:spPr>
        <a:xfrm>
          <a:off x="2487746" y="63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CD30D718-DF5F-4BA9-B10F-D76242AA001D}"/>
            </a:ext>
          </a:extLst>
        </xdr:cNvPr>
        <xdr:cNvSpPr txBox="1"/>
      </xdr:nvSpPr>
      <xdr:spPr>
        <a:xfrm>
          <a:off x="1676602" y="63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50182</xdr:rowOff>
    </xdr:from>
    <xdr:ext cx="405111" cy="259045"/>
    <xdr:sp macro="" textlink="">
      <xdr:nvSpPr>
        <xdr:cNvPr id="90" name="n_4mainValue【道路】&#10;有形固定資産減価償却率">
          <a:extLst>
            <a:ext uri="{FF2B5EF4-FFF2-40B4-BE49-F238E27FC236}">
              <a16:creationId xmlns:a16="http://schemas.microsoft.com/office/drawing/2014/main" id="{41EC240D-FF65-4E30-A23B-599598D5FF59}"/>
            </a:ext>
          </a:extLst>
        </xdr:cNvPr>
        <xdr:cNvSpPr txBox="1"/>
      </xdr:nvSpPr>
      <xdr:spPr>
        <a:xfrm>
          <a:off x="865459" y="6339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4CC484E-DF04-4A9C-BF0A-FD144A8C606B}"/>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583BFA-C633-4498-B144-90E02425A5F7}"/>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149411D-7281-4A4A-BEAB-F99D552777DE}"/>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BD77EDE-E00C-46F9-AFFA-E488723DDB22}"/>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F59E8AA-B062-4D47-9462-1B7325C48F0C}"/>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EBDAE18-8DD3-4150-B34F-50F55BAC988A}"/>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96AFB61-0178-4BDF-A49D-C78BD8624281}"/>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4CCFAAC-806A-47B4-AD1F-289D256FC512}"/>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9C0C9A1-046E-4F40-979D-7E4346EA110E}"/>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F7E9439-3BD3-4CBF-8D0F-115A254804AC}"/>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3BB1D6C-4928-40C0-837E-1FD8C538CF8C}"/>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D902F3C-9E59-42D6-856D-F28260EF1553}"/>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4DA4AC1-F014-41BE-BC63-5A223CD1E99A}"/>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873ED39-9961-4F6A-8053-34C723144DA9}"/>
            </a:ext>
          </a:extLst>
        </xdr:cNvPr>
        <xdr:cNvSpPr txBox="1"/>
      </xdr:nvSpPr>
      <xdr:spPr>
        <a:xfrm>
          <a:off x="5589991" y="68434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7F2361E-72E6-4ADC-8360-86AB096F68F5}"/>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BA2A19-B5AB-4875-9755-39EB6BDCE50A}"/>
            </a:ext>
          </a:extLst>
        </xdr:cNvPr>
        <xdr:cNvSpPr txBox="1"/>
      </xdr:nvSpPr>
      <xdr:spPr>
        <a:xfrm>
          <a:off x="5589991" y="64520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FAB1F46-5729-4042-8590-080AA6C25D33}"/>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74D89B3-5FE3-4A3E-A08A-25662E67CCD6}"/>
            </a:ext>
          </a:extLst>
        </xdr:cNvPr>
        <xdr:cNvSpPr txBox="1"/>
      </xdr:nvSpPr>
      <xdr:spPr>
        <a:xfrm>
          <a:off x="5589991" y="60641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1B6F154-AC2C-41F3-A9BE-408210BCC370}"/>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E3B86CF-4C4A-4890-AA71-31D68C6911CB}"/>
            </a:ext>
          </a:extLst>
        </xdr:cNvPr>
        <xdr:cNvSpPr txBox="1"/>
      </xdr:nvSpPr>
      <xdr:spPr>
        <a:xfrm>
          <a:off x="5589991" y="56761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0FE62F5-D851-42E1-8BE3-660FF43E1F9D}"/>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E2DBC4E-3884-4305-B6CB-820080ED0909}"/>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C4E7955-CE14-4440-A0D9-BF481C37290E}"/>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905AF6D2-B6F8-4477-822A-48B9A105DB67}"/>
            </a:ext>
          </a:extLst>
        </xdr:cNvPr>
        <xdr:cNvCxnSpPr/>
      </xdr:nvCxnSpPr>
      <xdr:spPr>
        <a:xfrm flipV="1">
          <a:off x="9620113" y="5943129"/>
          <a:ext cx="0" cy="1375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B9179B1-7EE5-438E-B8F8-63474B4254C1}"/>
            </a:ext>
          </a:extLst>
        </xdr:cNvPr>
        <xdr:cNvSpPr txBox="1"/>
      </xdr:nvSpPr>
      <xdr:spPr>
        <a:xfrm>
          <a:off x="9659178" y="732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50FD7C6-98BC-4F61-83BA-C79E7FEEFEE1}"/>
            </a:ext>
          </a:extLst>
        </xdr:cNvPr>
        <xdr:cNvCxnSpPr/>
      </xdr:nvCxnSpPr>
      <xdr:spPr>
        <a:xfrm>
          <a:off x="9547750" y="731892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6D3890BC-1970-451A-A443-74239BB6CA2F}"/>
            </a:ext>
          </a:extLst>
        </xdr:cNvPr>
        <xdr:cNvSpPr txBox="1"/>
      </xdr:nvSpPr>
      <xdr:spPr>
        <a:xfrm>
          <a:off x="9659178" y="571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4C70923-4DA1-47F4-89DB-68314A490550}"/>
            </a:ext>
          </a:extLst>
        </xdr:cNvPr>
        <xdr:cNvCxnSpPr/>
      </xdr:nvCxnSpPr>
      <xdr:spPr>
        <a:xfrm>
          <a:off x="9547750" y="594312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1D68BDD-EBF4-4356-B14C-F26260A2BDAE}"/>
            </a:ext>
          </a:extLst>
        </xdr:cNvPr>
        <xdr:cNvSpPr txBox="1"/>
      </xdr:nvSpPr>
      <xdr:spPr>
        <a:xfrm>
          <a:off x="9659178" y="7011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B64A763-FCD8-4300-909D-9C771A188766}"/>
            </a:ext>
          </a:extLst>
        </xdr:cNvPr>
        <xdr:cNvSpPr/>
      </xdr:nvSpPr>
      <xdr:spPr>
        <a:xfrm>
          <a:off x="9585850" y="7032885"/>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BA4EBFF4-076B-44C2-9555-75D37200CBD9}"/>
            </a:ext>
          </a:extLst>
        </xdr:cNvPr>
        <xdr:cNvSpPr/>
      </xdr:nvSpPr>
      <xdr:spPr>
        <a:xfrm>
          <a:off x="8809935" y="703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BF4259C2-8A44-49BB-98FF-894CAF1E0013}"/>
            </a:ext>
          </a:extLst>
        </xdr:cNvPr>
        <xdr:cNvSpPr/>
      </xdr:nvSpPr>
      <xdr:spPr>
        <a:xfrm>
          <a:off x="7998791" y="703791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66C10F6-DE9C-4C77-A2A9-6C7837CE990D}"/>
            </a:ext>
          </a:extLst>
        </xdr:cNvPr>
        <xdr:cNvSpPr/>
      </xdr:nvSpPr>
      <xdr:spPr>
        <a:xfrm>
          <a:off x="7172077" y="703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04A4D41-49C5-43AF-9E27-22BFA63CDBF8}"/>
            </a:ext>
          </a:extLst>
        </xdr:cNvPr>
        <xdr:cNvSpPr/>
      </xdr:nvSpPr>
      <xdr:spPr>
        <a:xfrm>
          <a:off x="6360933" y="705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D705E6-A4EF-48EB-8964-938EC0EC5442}"/>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4CBC53D-4172-4011-A387-11959679A08C}"/>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3F4528-7839-44A7-AA67-5C100B0B1BE8}"/>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52CF221-5E09-402E-A9BB-74C8D8A0D2A1}"/>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71C5B2A-39DA-44BB-9D75-F19419A0B641}"/>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145644</xdr:rowOff>
    </xdr:from>
    <xdr:to>
      <xdr:col>55</xdr:col>
      <xdr:colOff>50800</xdr:colOff>
      <xdr:row>40</xdr:row>
      <xdr:rowOff>75794</xdr:rowOff>
    </xdr:to>
    <xdr:sp macro="" textlink="">
      <xdr:nvSpPr>
        <xdr:cNvPr id="130" name="楕円 129">
          <a:extLst>
            <a:ext uri="{FF2B5EF4-FFF2-40B4-BE49-F238E27FC236}">
              <a16:creationId xmlns:a16="http://schemas.microsoft.com/office/drawing/2014/main" id="{FE131C87-772C-4691-9B1C-6B50B253581F}"/>
            </a:ext>
          </a:extLst>
        </xdr:cNvPr>
        <xdr:cNvSpPr/>
      </xdr:nvSpPr>
      <xdr:spPr>
        <a:xfrm>
          <a:off x="9585850" y="6959912"/>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168521</xdr:rowOff>
    </xdr:from>
    <xdr:ext cx="469744" cy="259045"/>
    <xdr:sp macro="" textlink="">
      <xdr:nvSpPr>
        <xdr:cNvPr id="131" name="【道路】&#10;一人当たり延長該当値テキスト">
          <a:extLst>
            <a:ext uri="{FF2B5EF4-FFF2-40B4-BE49-F238E27FC236}">
              <a16:creationId xmlns:a16="http://schemas.microsoft.com/office/drawing/2014/main" id="{35DE78F3-5ADF-4629-BF61-9560AEF3159B}"/>
            </a:ext>
          </a:extLst>
        </xdr:cNvPr>
        <xdr:cNvSpPr txBox="1"/>
      </xdr:nvSpPr>
      <xdr:spPr>
        <a:xfrm>
          <a:off x="9659178" y="680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149378</xdr:rowOff>
    </xdr:from>
    <xdr:to>
      <xdr:col>50</xdr:col>
      <xdr:colOff>165100</xdr:colOff>
      <xdr:row>40</xdr:row>
      <xdr:rowOff>79528</xdr:rowOff>
    </xdr:to>
    <xdr:sp macro="" textlink="">
      <xdr:nvSpPr>
        <xdr:cNvPr id="132" name="楕円 131">
          <a:extLst>
            <a:ext uri="{FF2B5EF4-FFF2-40B4-BE49-F238E27FC236}">
              <a16:creationId xmlns:a16="http://schemas.microsoft.com/office/drawing/2014/main" id="{8211C3AA-CABA-41E8-AF08-094260F479C6}"/>
            </a:ext>
          </a:extLst>
        </xdr:cNvPr>
        <xdr:cNvSpPr/>
      </xdr:nvSpPr>
      <xdr:spPr>
        <a:xfrm>
          <a:off x="8809935" y="69636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24994</xdr:rowOff>
    </xdr:from>
    <xdr:to>
      <xdr:col>55</xdr:col>
      <xdr:colOff>0</xdr:colOff>
      <xdr:row>40</xdr:row>
      <xdr:rowOff>28728</xdr:rowOff>
    </xdr:to>
    <xdr:cxnSp macro="">
      <xdr:nvCxnSpPr>
        <xdr:cNvPr id="133" name="直線コネクタ 132">
          <a:extLst>
            <a:ext uri="{FF2B5EF4-FFF2-40B4-BE49-F238E27FC236}">
              <a16:creationId xmlns:a16="http://schemas.microsoft.com/office/drawing/2014/main" id="{AF2B0A9F-0647-42A0-8CAD-FD5B105D18C9}"/>
            </a:ext>
          </a:extLst>
        </xdr:cNvPr>
        <xdr:cNvCxnSpPr/>
      </xdr:nvCxnSpPr>
      <xdr:spPr>
        <a:xfrm flipV="1">
          <a:off x="8860735" y="7014191"/>
          <a:ext cx="760343"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151930</xdr:rowOff>
    </xdr:from>
    <xdr:to>
      <xdr:col>46</xdr:col>
      <xdr:colOff>38100</xdr:colOff>
      <xdr:row>40</xdr:row>
      <xdr:rowOff>82080</xdr:rowOff>
    </xdr:to>
    <xdr:sp macro="" textlink="">
      <xdr:nvSpPr>
        <xdr:cNvPr id="134" name="楕円 133">
          <a:extLst>
            <a:ext uri="{FF2B5EF4-FFF2-40B4-BE49-F238E27FC236}">
              <a16:creationId xmlns:a16="http://schemas.microsoft.com/office/drawing/2014/main" id="{8B56D398-ED20-4B24-8437-37169B82A1EA}"/>
            </a:ext>
          </a:extLst>
        </xdr:cNvPr>
        <xdr:cNvSpPr/>
      </xdr:nvSpPr>
      <xdr:spPr>
        <a:xfrm>
          <a:off x="7998791" y="696619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28728</xdr:rowOff>
    </xdr:from>
    <xdr:to>
      <xdr:col>50</xdr:col>
      <xdr:colOff>114300</xdr:colOff>
      <xdr:row>40</xdr:row>
      <xdr:rowOff>31280</xdr:rowOff>
    </xdr:to>
    <xdr:cxnSp macro="">
      <xdr:nvCxnSpPr>
        <xdr:cNvPr id="135" name="直線コネクタ 134">
          <a:extLst>
            <a:ext uri="{FF2B5EF4-FFF2-40B4-BE49-F238E27FC236}">
              <a16:creationId xmlns:a16="http://schemas.microsoft.com/office/drawing/2014/main" id="{76809CE8-29CA-47E4-9E94-8BB71B5B9248}"/>
            </a:ext>
          </a:extLst>
        </xdr:cNvPr>
        <xdr:cNvCxnSpPr/>
      </xdr:nvCxnSpPr>
      <xdr:spPr>
        <a:xfrm flipV="1">
          <a:off x="8049591" y="7017925"/>
          <a:ext cx="811144"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153378</xdr:rowOff>
    </xdr:from>
    <xdr:to>
      <xdr:col>41</xdr:col>
      <xdr:colOff>101600</xdr:colOff>
      <xdr:row>40</xdr:row>
      <xdr:rowOff>83528</xdr:rowOff>
    </xdr:to>
    <xdr:sp macro="" textlink="">
      <xdr:nvSpPr>
        <xdr:cNvPr id="136" name="楕円 135">
          <a:extLst>
            <a:ext uri="{FF2B5EF4-FFF2-40B4-BE49-F238E27FC236}">
              <a16:creationId xmlns:a16="http://schemas.microsoft.com/office/drawing/2014/main" id="{0F1BC433-8D4E-4256-8DA1-82C87B8C84F3}"/>
            </a:ext>
          </a:extLst>
        </xdr:cNvPr>
        <xdr:cNvSpPr/>
      </xdr:nvSpPr>
      <xdr:spPr>
        <a:xfrm>
          <a:off x="7172077" y="69676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31280</xdr:rowOff>
    </xdr:from>
    <xdr:to>
      <xdr:col>45</xdr:col>
      <xdr:colOff>177800</xdr:colOff>
      <xdr:row>40</xdr:row>
      <xdr:rowOff>32728</xdr:rowOff>
    </xdr:to>
    <xdr:cxnSp macro="">
      <xdr:nvCxnSpPr>
        <xdr:cNvPr id="137" name="直線コネクタ 136">
          <a:extLst>
            <a:ext uri="{FF2B5EF4-FFF2-40B4-BE49-F238E27FC236}">
              <a16:creationId xmlns:a16="http://schemas.microsoft.com/office/drawing/2014/main" id="{F404648F-A097-4606-8DC1-83640C20A8DD}"/>
            </a:ext>
          </a:extLst>
        </xdr:cNvPr>
        <xdr:cNvCxnSpPr/>
      </xdr:nvCxnSpPr>
      <xdr:spPr>
        <a:xfrm flipV="1">
          <a:off x="7222877" y="7020477"/>
          <a:ext cx="826714"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109677</xdr:rowOff>
    </xdr:from>
    <xdr:to>
      <xdr:col>36</xdr:col>
      <xdr:colOff>165100</xdr:colOff>
      <xdr:row>40</xdr:row>
      <xdr:rowOff>39827</xdr:rowOff>
    </xdr:to>
    <xdr:sp macro="" textlink="">
      <xdr:nvSpPr>
        <xdr:cNvPr id="138" name="楕円 137">
          <a:extLst>
            <a:ext uri="{FF2B5EF4-FFF2-40B4-BE49-F238E27FC236}">
              <a16:creationId xmlns:a16="http://schemas.microsoft.com/office/drawing/2014/main" id="{01613F3A-58A7-45E9-9971-E6C327D5045A}"/>
            </a:ext>
          </a:extLst>
        </xdr:cNvPr>
        <xdr:cNvSpPr/>
      </xdr:nvSpPr>
      <xdr:spPr>
        <a:xfrm>
          <a:off x="6360933" y="692394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160477</xdr:rowOff>
    </xdr:from>
    <xdr:to>
      <xdr:col>41</xdr:col>
      <xdr:colOff>50800</xdr:colOff>
      <xdr:row>40</xdr:row>
      <xdr:rowOff>32728</xdr:rowOff>
    </xdr:to>
    <xdr:cxnSp macro="">
      <xdr:nvCxnSpPr>
        <xdr:cNvPr id="139" name="直線コネクタ 138">
          <a:extLst>
            <a:ext uri="{FF2B5EF4-FFF2-40B4-BE49-F238E27FC236}">
              <a16:creationId xmlns:a16="http://schemas.microsoft.com/office/drawing/2014/main" id="{F3E544A3-EDBD-4F3C-8D04-5973937A720A}"/>
            </a:ext>
          </a:extLst>
        </xdr:cNvPr>
        <xdr:cNvCxnSpPr/>
      </xdr:nvCxnSpPr>
      <xdr:spPr>
        <a:xfrm>
          <a:off x="6411733" y="6974745"/>
          <a:ext cx="811144" cy="4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F12538E5-99A4-4F4B-B0D9-302F85B43DB3}"/>
            </a:ext>
          </a:extLst>
        </xdr:cNvPr>
        <xdr:cNvSpPr txBox="1"/>
      </xdr:nvSpPr>
      <xdr:spPr>
        <a:xfrm>
          <a:off x="8628733" y="712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9A9BA62A-73C8-4259-BFF5-BDF08F791821}"/>
            </a:ext>
          </a:extLst>
        </xdr:cNvPr>
        <xdr:cNvSpPr txBox="1"/>
      </xdr:nvSpPr>
      <xdr:spPr>
        <a:xfrm>
          <a:off x="7830290" y="713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C8F77247-BA05-499F-8BE7-8E5EA1B24013}"/>
            </a:ext>
          </a:extLst>
        </xdr:cNvPr>
        <xdr:cNvSpPr txBox="1"/>
      </xdr:nvSpPr>
      <xdr:spPr>
        <a:xfrm>
          <a:off x="7003575" y="713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9AAD9008-834E-4102-AA7A-4DFE98242235}"/>
            </a:ext>
          </a:extLst>
        </xdr:cNvPr>
        <xdr:cNvSpPr txBox="1"/>
      </xdr:nvSpPr>
      <xdr:spPr>
        <a:xfrm>
          <a:off x="6192431" y="714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96055</xdr:rowOff>
    </xdr:from>
    <xdr:ext cx="469744" cy="259045"/>
    <xdr:sp macro="" textlink="">
      <xdr:nvSpPr>
        <xdr:cNvPr id="144" name="n_1mainValue【道路】&#10;一人当たり延長">
          <a:extLst>
            <a:ext uri="{FF2B5EF4-FFF2-40B4-BE49-F238E27FC236}">
              <a16:creationId xmlns:a16="http://schemas.microsoft.com/office/drawing/2014/main" id="{4DF2CD40-A018-402C-B515-CBE125C19119}"/>
            </a:ext>
          </a:extLst>
        </xdr:cNvPr>
        <xdr:cNvSpPr txBox="1"/>
      </xdr:nvSpPr>
      <xdr:spPr>
        <a:xfrm>
          <a:off x="8628733" y="673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98607</xdr:rowOff>
    </xdr:from>
    <xdr:ext cx="469744" cy="259045"/>
    <xdr:sp macro="" textlink="">
      <xdr:nvSpPr>
        <xdr:cNvPr id="145" name="n_2mainValue【道路】&#10;一人当たり延長">
          <a:extLst>
            <a:ext uri="{FF2B5EF4-FFF2-40B4-BE49-F238E27FC236}">
              <a16:creationId xmlns:a16="http://schemas.microsoft.com/office/drawing/2014/main" id="{6298B8FA-02B9-48EE-A93F-C65C0D5D4BDE}"/>
            </a:ext>
          </a:extLst>
        </xdr:cNvPr>
        <xdr:cNvSpPr txBox="1"/>
      </xdr:nvSpPr>
      <xdr:spPr>
        <a:xfrm>
          <a:off x="7830290" y="673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100055</xdr:rowOff>
    </xdr:from>
    <xdr:ext cx="469744" cy="259045"/>
    <xdr:sp macro="" textlink="">
      <xdr:nvSpPr>
        <xdr:cNvPr id="146" name="n_3mainValue【道路】&#10;一人当たり延長">
          <a:extLst>
            <a:ext uri="{FF2B5EF4-FFF2-40B4-BE49-F238E27FC236}">
              <a16:creationId xmlns:a16="http://schemas.microsoft.com/office/drawing/2014/main" id="{BD2A959D-2040-4B43-A2B6-F7FAEE055357}"/>
            </a:ext>
          </a:extLst>
        </xdr:cNvPr>
        <xdr:cNvSpPr txBox="1"/>
      </xdr:nvSpPr>
      <xdr:spPr>
        <a:xfrm>
          <a:off x="7003575" y="673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56354</xdr:rowOff>
    </xdr:from>
    <xdr:ext cx="534377" cy="259045"/>
    <xdr:sp macro="" textlink="">
      <xdr:nvSpPr>
        <xdr:cNvPr id="147" name="n_4mainValue【道路】&#10;一人当たり延長">
          <a:extLst>
            <a:ext uri="{FF2B5EF4-FFF2-40B4-BE49-F238E27FC236}">
              <a16:creationId xmlns:a16="http://schemas.microsoft.com/office/drawing/2014/main" id="{4DDFC343-F9E2-49E4-8A55-6D4349DC0B1D}"/>
            </a:ext>
          </a:extLst>
        </xdr:cNvPr>
        <xdr:cNvSpPr txBox="1"/>
      </xdr:nvSpPr>
      <xdr:spPr>
        <a:xfrm>
          <a:off x="6160115" y="669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44CF761-CD9E-4666-86A4-F8471BC43643}"/>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47437F5-A01A-4BE3-80DB-EA511D27A6B9}"/>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98DF7FD-E735-4BAC-8A53-B93F694146E2}"/>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93F13BA-CA66-4F13-84B7-BAEF787AD8B4}"/>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4533E0C-8E63-47E4-A8B2-C890A7F5FAAB}"/>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C9007A5-02C0-40B1-ABCF-32AEC18972FB}"/>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A5B091B-C6D0-446C-ADAC-A8C33CF531DB}"/>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4BD41FF-9301-4FFA-8EE1-483135D2A8C2}"/>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3D4F86D-7FE5-4AD4-AE97-4983EE7E5039}"/>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4AF15A9-9A1F-48FD-9B78-6786852D8E7C}"/>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E9A0CED-B3B5-43FA-B455-1E0B2479B3A4}"/>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53FD3CB-4119-4754-8828-DABE106AAA4C}"/>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7016D53-982E-447F-9A95-4E673F969EBC}"/>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A5E7894-0D09-4B1D-9C87-F8DF7283BF44}"/>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E6B6502-6D48-40A0-B2F5-29BDB6B09AC1}"/>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2001113-8833-4EC7-AE09-D0C02000C11E}"/>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218B439-0092-4969-9598-B9070190EBB8}"/>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070900D-9E63-4CAF-B6C1-71E9DCC24AD2}"/>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1A49DE9-293E-4D66-913C-0C5A621DAE6A}"/>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117658E-4786-4584-B97D-4115C190C13A}"/>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8294F63-14A8-4CED-AABF-B0B7B8613817}"/>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BAB5502-ADDA-4957-82CD-2595FE28660E}"/>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1A6D95A-F4B8-402F-83F2-645EFB497022}"/>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C018CF0-3F94-4969-8A67-EBA7BD4CD4F2}"/>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8D1CF9C-C877-404C-AF41-34727E4DBCCE}"/>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CBEB6FB8-1B59-49D9-915D-5CFA08EEBF31}"/>
            </a:ext>
          </a:extLst>
        </xdr:cNvPr>
        <xdr:cNvCxnSpPr/>
      </xdr:nvCxnSpPr>
      <xdr:spPr>
        <a:xfrm flipV="1">
          <a:off x="4261154" y="9653949"/>
          <a:ext cx="0" cy="1541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E9B19D8-705C-44BD-8AF9-2C3723806A93}"/>
            </a:ext>
          </a:extLst>
        </xdr:cNvPr>
        <xdr:cNvSpPr txBox="1"/>
      </xdr:nvSpPr>
      <xdr:spPr>
        <a:xfrm>
          <a:off x="4299889" y="1119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EE8F4D2F-8E06-4894-86BA-8AD2DC3AFA22}"/>
            </a:ext>
          </a:extLst>
        </xdr:cNvPr>
        <xdr:cNvCxnSpPr/>
      </xdr:nvCxnSpPr>
      <xdr:spPr>
        <a:xfrm>
          <a:off x="4188460" y="1119565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0489659-7723-47C9-8B7C-5C843D137E1C}"/>
            </a:ext>
          </a:extLst>
        </xdr:cNvPr>
        <xdr:cNvSpPr txBox="1"/>
      </xdr:nvSpPr>
      <xdr:spPr>
        <a:xfrm>
          <a:off x="4299889" y="9422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F6EEB1EE-A026-4386-99AD-9324EE61E0DD}"/>
            </a:ext>
          </a:extLst>
        </xdr:cNvPr>
        <xdr:cNvCxnSpPr/>
      </xdr:nvCxnSpPr>
      <xdr:spPr>
        <a:xfrm>
          <a:off x="418846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6B9F838-99FD-424D-852C-134E86D33620}"/>
            </a:ext>
          </a:extLst>
        </xdr:cNvPr>
        <xdr:cNvSpPr txBox="1"/>
      </xdr:nvSpPr>
      <xdr:spPr>
        <a:xfrm>
          <a:off x="4299889" y="10510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2D966509-03E3-443C-B611-6105C1626FEF}"/>
            </a:ext>
          </a:extLst>
        </xdr:cNvPr>
        <xdr:cNvSpPr/>
      </xdr:nvSpPr>
      <xdr:spPr>
        <a:xfrm>
          <a:off x="4210989" y="1065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7C8E1E9-219E-4E02-B1F9-96E6F70E105B}"/>
            </a:ext>
          </a:extLst>
        </xdr:cNvPr>
        <xdr:cNvSpPr/>
      </xdr:nvSpPr>
      <xdr:spPr>
        <a:xfrm>
          <a:off x="3450645" y="1064434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9FC914D-84B8-46B8-A175-9009B898BFE6}"/>
            </a:ext>
          </a:extLst>
        </xdr:cNvPr>
        <xdr:cNvSpPr/>
      </xdr:nvSpPr>
      <xdr:spPr>
        <a:xfrm>
          <a:off x="2623930" y="1062638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C451A3D6-CDAF-4B52-A66A-5441F17F6097}"/>
            </a:ext>
          </a:extLst>
        </xdr:cNvPr>
        <xdr:cNvSpPr/>
      </xdr:nvSpPr>
      <xdr:spPr>
        <a:xfrm>
          <a:off x="1812787" y="1061495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1917D64C-30B4-4E7C-BEE8-D49F8D188F52}"/>
            </a:ext>
          </a:extLst>
        </xdr:cNvPr>
        <xdr:cNvSpPr/>
      </xdr:nvSpPr>
      <xdr:spPr>
        <a:xfrm>
          <a:off x="1001643" y="1059372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E7320A-0DEF-40D3-B501-2E75D81D922B}"/>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1CA0BD-AF96-4E76-AF4D-F51255E9A5D8}"/>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0FD573A-1893-4DD2-A655-26EFA11FB54E}"/>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ED310CE-9471-4423-9CD2-1640AB1636DF}"/>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2150491-4F95-46B7-B5AE-E732DA00BC3C}"/>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9" name="楕円 188">
          <a:extLst>
            <a:ext uri="{FF2B5EF4-FFF2-40B4-BE49-F238E27FC236}">
              <a16:creationId xmlns:a16="http://schemas.microsoft.com/office/drawing/2014/main" id="{36779930-C981-4652-BAAF-191D0A1073D0}"/>
            </a:ext>
          </a:extLst>
        </xdr:cNvPr>
        <xdr:cNvSpPr/>
      </xdr:nvSpPr>
      <xdr:spPr>
        <a:xfrm>
          <a:off x="4210989" y="1077355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815A951-1F5F-4765-ACC1-4591E6F4E62A}"/>
            </a:ext>
          </a:extLst>
        </xdr:cNvPr>
        <xdr:cNvSpPr txBox="1"/>
      </xdr:nvSpPr>
      <xdr:spPr>
        <a:xfrm>
          <a:off x="4299889" y="1075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84727</xdr:rowOff>
    </xdr:from>
    <xdr:to>
      <xdr:col>20</xdr:col>
      <xdr:colOff>38100</xdr:colOff>
      <xdr:row>62</xdr:row>
      <xdr:rowOff>14877</xdr:rowOff>
    </xdr:to>
    <xdr:sp macro="" textlink="">
      <xdr:nvSpPr>
        <xdr:cNvPr id="191" name="楕円 190">
          <a:extLst>
            <a:ext uri="{FF2B5EF4-FFF2-40B4-BE49-F238E27FC236}">
              <a16:creationId xmlns:a16="http://schemas.microsoft.com/office/drawing/2014/main" id="{301CAF9F-7BD1-4DDF-8DB8-DCC328AF9856}"/>
            </a:ext>
          </a:extLst>
        </xdr:cNvPr>
        <xdr:cNvSpPr/>
      </xdr:nvSpPr>
      <xdr:spPr>
        <a:xfrm>
          <a:off x="3450645" y="1074742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135527</xdr:rowOff>
    </xdr:from>
    <xdr:to>
      <xdr:col>24</xdr:col>
      <xdr:colOff>63500</xdr:colOff>
      <xdr:row>61</xdr:row>
      <xdr:rowOff>161653</xdr:rowOff>
    </xdr:to>
    <xdr:cxnSp macro="">
      <xdr:nvCxnSpPr>
        <xdr:cNvPr id="192" name="直線コネクタ 191">
          <a:extLst>
            <a:ext uri="{FF2B5EF4-FFF2-40B4-BE49-F238E27FC236}">
              <a16:creationId xmlns:a16="http://schemas.microsoft.com/office/drawing/2014/main" id="{E6C537B4-499C-4981-B255-FC39D80D0F5F}"/>
            </a:ext>
          </a:extLst>
        </xdr:cNvPr>
        <xdr:cNvCxnSpPr/>
      </xdr:nvCxnSpPr>
      <xdr:spPr>
        <a:xfrm>
          <a:off x="3501445" y="10798226"/>
          <a:ext cx="760344"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66766</xdr:rowOff>
    </xdr:from>
    <xdr:to>
      <xdr:col>15</xdr:col>
      <xdr:colOff>101600</xdr:colOff>
      <xdr:row>61</xdr:row>
      <xdr:rowOff>168366</xdr:rowOff>
    </xdr:to>
    <xdr:sp macro="" textlink="">
      <xdr:nvSpPr>
        <xdr:cNvPr id="193" name="楕円 192">
          <a:extLst>
            <a:ext uri="{FF2B5EF4-FFF2-40B4-BE49-F238E27FC236}">
              <a16:creationId xmlns:a16="http://schemas.microsoft.com/office/drawing/2014/main" id="{C02E7261-1D49-4A4C-92CB-5F0106D5BF82}"/>
            </a:ext>
          </a:extLst>
        </xdr:cNvPr>
        <xdr:cNvSpPr/>
      </xdr:nvSpPr>
      <xdr:spPr>
        <a:xfrm>
          <a:off x="2623930" y="1072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117566</xdr:rowOff>
    </xdr:from>
    <xdr:to>
      <xdr:col>19</xdr:col>
      <xdr:colOff>177800</xdr:colOff>
      <xdr:row>61</xdr:row>
      <xdr:rowOff>135527</xdr:rowOff>
    </xdr:to>
    <xdr:cxnSp macro="">
      <xdr:nvCxnSpPr>
        <xdr:cNvPr id="194" name="直線コネクタ 193">
          <a:extLst>
            <a:ext uri="{FF2B5EF4-FFF2-40B4-BE49-F238E27FC236}">
              <a16:creationId xmlns:a16="http://schemas.microsoft.com/office/drawing/2014/main" id="{70E86C6D-CF22-4A66-A01C-CE3666584EE0}"/>
            </a:ext>
          </a:extLst>
        </xdr:cNvPr>
        <xdr:cNvCxnSpPr/>
      </xdr:nvCxnSpPr>
      <xdr:spPr>
        <a:xfrm>
          <a:off x="2674730" y="10780265"/>
          <a:ext cx="82671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95" name="楕円 194">
          <a:extLst>
            <a:ext uri="{FF2B5EF4-FFF2-40B4-BE49-F238E27FC236}">
              <a16:creationId xmlns:a16="http://schemas.microsoft.com/office/drawing/2014/main" id="{0FA23EE0-2A23-4005-BE3B-A188719F5DE2}"/>
            </a:ext>
          </a:extLst>
        </xdr:cNvPr>
        <xdr:cNvSpPr/>
      </xdr:nvSpPr>
      <xdr:spPr>
        <a:xfrm>
          <a:off x="1812787" y="1070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117566</xdr:rowOff>
    </xdr:to>
    <xdr:cxnSp macro="">
      <xdr:nvCxnSpPr>
        <xdr:cNvPr id="196" name="直線コネクタ 195">
          <a:extLst>
            <a:ext uri="{FF2B5EF4-FFF2-40B4-BE49-F238E27FC236}">
              <a16:creationId xmlns:a16="http://schemas.microsoft.com/office/drawing/2014/main" id="{495BEDE1-EB06-4549-9DB3-0F599E4B8FEC}"/>
            </a:ext>
          </a:extLst>
        </xdr:cNvPr>
        <xdr:cNvCxnSpPr/>
      </xdr:nvCxnSpPr>
      <xdr:spPr>
        <a:xfrm>
          <a:off x="1863587" y="10754139"/>
          <a:ext cx="811143"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3084</xdr:rowOff>
    </xdr:from>
    <xdr:to>
      <xdr:col>6</xdr:col>
      <xdr:colOff>38100</xdr:colOff>
      <xdr:row>61</xdr:row>
      <xdr:rowOff>104684</xdr:rowOff>
    </xdr:to>
    <xdr:sp macro="" textlink="">
      <xdr:nvSpPr>
        <xdr:cNvPr id="197" name="楕円 196">
          <a:extLst>
            <a:ext uri="{FF2B5EF4-FFF2-40B4-BE49-F238E27FC236}">
              <a16:creationId xmlns:a16="http://schemas.microsoft.com/office/drawing/2014/main" id="{E559C6B9-3312-4E3E-A243-62E2C84F18B0}"/>
            </a:ext>
          </a:extLst>
        </xdr:cNvPr>
        <xdr:cNvSpPr/>
      </xdr:nvSpPr>
      <xdr:spPr>
        <a:xfrm>
          <a:off x="1001643" y="1066578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53884</xdr:rowOff>
    </xdr:from>
    <xdr:to>
      <xdr:col>10</xdr:col>
      <xdr:colOff>114300</xdr:colOff>
      <xdr:row>61</xdr:row>
      <xdr:rowOff>91440</xdr:rowOff>
    </xdr:to>
    <xdr:cxnSp macro="">
      <xdr:nvCxnSpPr>
        <xdr:cNvPr id="198" name="直線コネクタ 197">
          <a:extLst>
            <a:ext uri="{FF2B5EF4-FFF2-40B4-BE49-F238E27FC236}">
              <a16:creationId xmlns:a16="http://schemas.microsoft.com/office/drawing/2014/main" id="{489BD63C-CA22-483D-8BE6-3C2156A129BB}"/>
            </a:ext>
          </a:extLst>
        </xdr:cNvPr>
        <xdr:cNvCxnSpPr/>
      </xdr:nvCxnSpPr>
      <xdr:spPr>
        <a:xfrm>
          <a:off x="1052443" y="10716583"/>
          <a:ext cx="811144"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19C98DB-E1A2-4F31-9CD4-EFF2BD5A9B39}"/>
            </a:ext>
          </a:extLst>
        </xdr:cNvPr>
        <xdr:cNvSpPr txBox="1"/>
      </xdr:nvSpPr>
      <xdr:spPr>
        <a:xfrm>
          <a:off x="3301761" y="1041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FA2BED9-E66D-46BF-8CE1-F5B2810C6368}"/>
            </a:ext>
          </a:extLst>
        </xdr:cNvPr>
        <xdr:cNvSpPr txBox="1"/>
      </xdr:nvSpPr>
      <xdr:spPr>
        <a:xfrm>
          <a:off x="2487746" y="1039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1A8DB15-1FA7-4900-98AC-C32704F37C2D}"/>
            </a:ext>
          </a:extLst>
        </xdr:cNvPr>
        <xdr:cNvSpPr txBox="1"/>
      </xdr:nvSpPr>
      <xdr:spPr>
        <a:xfrm>
          <a:off x="1676602" y="1038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F261B9D-1C10-45F8-894F-1EF006E34735}"/>
            </a:ext>
          </a:extLst>
        </xdr:cNvPr>
        <xdr:cNvSpPr txBox="1"/>
      </xdr:nvSpPr>
      <xdr:spPr>
        <a:xfrm>
          <a:off x="865459" y="1036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6004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B38DD89-5EE0-4F41-BCF0-F42CC749D7F2}"/>
            </a:ext>
          </a:extLst>
        </xdr:cNvPr>
        <xdr:cNvSpPr txBox="1"/>
      </xdr:nvSpPr>
      <xdr:spPr>
        <a:xfrm>
          <a:off x="3301761" y="1084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159493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E6CFCCF-AD4E-4BC0-BBB5-C35BE2721FBA}"/>
            </a:ext>
          </a:extLst>
        </xdr:cNvPr>
        <xdr:cNvSpPr txBox="1"/>
      </xdr:nvSpPr>
      <xdr:spPr>
        <a:xfrm>
          <a:off x="2487746" y="1082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3683ACA-2D87-4C1A-82CF-FA68FAFEA0CE}"/>
            </a:ext>
          </a:extLst>
        </xdr:cNvPr>
        <xdr:cNvSpPr txBox="1"/>
      </xdr:nvSpPr>
      <xdr:spPr>
        <a:xfrm>
          <a:off x="1676602" y="1079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95811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65A138D-98E9-448F-B244-18E154BC0EE7}"/>
            </a:ext>
          </a:extLst>
        </xdr:cNvPr>
        <xdr:cNvSpPr txBox="1"/>
      </xdr:nvSpPr>
      <xdr:spPr>
        <a:xfrm>
          <a:off x="865459" y="1075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E7BDCD8-5D28-4DDC-95C0-AC687CBEF4B6}"/>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66ED6F2-460E-4C09-9A0F-CBE76EC3B123}"/>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582E094-7CA3-4A71-8EA3-A50051F09FA9}"/>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C9B74BD-F072-4A38-97BE-038A1731B9C5}"/>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7709A67-3120-4DBA-AF55-48C6FF124573}"/>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DF95B64-6035-465E-82E0-40873E19A45D}"/>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6F90A2C-C5B7-4DD2-88DD-637D8228A916}"/>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008C244-5B7F-4778-9378-D1F2A80A0B37}"/>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012EDCF-F2CD-45D6-8DCB-76D301396193}"/>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CC57E5A-9679-4C3C-810D-AF8E03A6376D}"/>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5850188-443B-44F6-9F7F-04E28CF99F53}"/>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06ADD9D-5D33-43D5-AE4B-819F7E27F101}"/>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6603A56-2C5A-4673-BC7F-67069DAD6125}"/>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EA40600-9038-4A3D-97D8-95A3BB65B4E0}"/>
            </a:ext>
          </a:extLst>
        </xdr:cNvPr>
        <xdr:cNvSpPr txBox="1"/>
      </xdr:nvSpPr>
      <xdr:spPr>
        <a:xfrm>
          <a:off x="5525871" y="10730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CE7BB02-F7A1-42BC-8B27-1040319ECC22}"/>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F6AEA74-5EA9-49CA-91B7-E321201A48CE}"/>
            </a:ext>
          </a:extLst>
        </xdr:cNvPr>
        <xdr:cNvSpPr txBox="1"/>
      </xdr:nvSpPr>
      <xdr:spPr>
        <a:xfrm>
          <a:off x="5525871" y="1034206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A4E7A8A-7BF3-4503-B58A-13ED632195E1}"/>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8F4FF57C-F46A-4326-AFED-A33F0AC64809}"/>
            </a:ext>
          </a:extLst>
        </xdr:cNvPr>
        <xdr:cNvSpPr txBox="1"/>
      </xdr:nvSpPr>
      <xdr:spPr>
        <a:xfrm>
          <a:off x="5525871" y="99506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7A4AB0A-5283-4504-B352-D7611788F4FA}"/>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4260338-ED66-4003-A672-85E90CFD8CA4}"/>
            </a:ext>
          </a:extLst>
        </xdr:cNvPr>
        <xdr:cNvSpPr txBox="1"/>
      </xdr:nvSpPr>
      <xdr:spPr>
        <a:xfrm>
          <a:off x="5435718" y="95626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7D93189-8A9E-4F77-BB5B-DF126E06172F}"/>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9A21694-EB18-4CB7-BC10-D50A98209A79}"/>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9D10AFD-2BCA-47F1-99A1-ACC0668C9F11}"/>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21F1B085-D974-4C16-92D8-FF6F44E6EC8C}"/>
            </a:ext>
          </a:extLst>
        </xdr:cNvPr>
        <xdr:cNvCxnSpPr/>
      </xdr:nvCxnSpPr>
      <xdr:spPr>
        <a:xfrm flipV="1">
          <a:off x="9620113" y="9748995"/>
          <a:ext cx="0" cy="1511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CA58A93-96C8-424D-93C5-4BC3BF990F7D}"/>
            </a:ext>
          </a:extLst>
        </xdr:cNvPr>
        <xdr:cNvSpPr txBox="1"/>
      </xdr:nvSpPr>
      <xdr:spPr>
        <a:xfrm>
          <a:off x="9659178" y="1126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1A0AE5D8-CB88-4AA0-8E1A-882CDA740E89}"/>
            </a:ext>
          </a:extLst>
        </xdr:cNvPr>
        <xdr:cNvCxnSpPr/>
      </xdr:nvCxnSpPr>
      <xdr:spPr>
        <a:xfrm>
          <a:off x="9547750" y="1126072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C2C96D6-4B7B-4309-8A79-1E766797717D}"/>
            </a:ext>
          </a:extLst>
        </xdr:cNvPr>
        <xdr:cNvSpPr txBox="1"/>
      </xdr:nvSpPr>
      <xdr:spPr>
        <a:xfrm>
          <a:off x="9659178" y="95207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1E0012E-0579-45E1-B49C-58935DD4D139}"/>
            </a:ext>
          </a:extLst>
        </xdr:cNvPr>
        <xdr:cNvCxnSpPr/>
      </xdr:nvCxnSpPr>
      <xdr:spPr>
        <a:xfrm>
          <a:off x="9547750" y="97489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FBA736E-4568-4776-BBCB-7A839F25EB7A}"/>
            </a:ext>
          </a:extLst>
        </xdr:cNvPr>
        <xdr:cNvSpPr txBox="1"/>
      </xdr:nvSpPr>
      <xdr:spPr>
        <a:xfrm>
          <a:off x="9659178" y="110487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1EFF7F95-C14C-4569-9DF3-565038FAC2B1}"/>
            </a:ext>
          </a:extLst>
        </xdr:cNvPr>
        <xdr:cNvSpPr/>
      </xdr:nvSpPr>
      <xdr:spPr>
        <a:xfrm>
          <a:off x="9585850" y="11070316"/>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FA8536D1-F2AD-48E9-A271-9FDDE5C1CA9B}"/>
            </a:ext>
          </a:extLst>
        </xdr:cNvPr>
        <xdr:cNvSpPr/>
      </xdr:nvSpPr>
      <xdr:spPr>
        <a:xfrm>
          <a:off x="8809935" y="1107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7B648961-AEEC-4B1C-98C3-9E72AA7E9A03}"/>
            </a:ext>
          </a:extLst>
        </xdr:cNvPr>
        <xdr:cNvSpPr/>
      </xdr:nvSpPr>
      <xdr:spPr>
        <a:xfrm>
          <a:off x="7998791" y="1107596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4A26A91-C419-4D3D-A52E-D015BDE3243A}"/>
            </a:ext>
          </a:extLst>
        </xdr:cNvPr>
        <xdr:cNvSpPr/>
      </xdr:nvSpPr>
      <xdr:spPr>
        <a:xfrm>
          <a:off x="7172077" y="11074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A95A5F4C-C51F-45D0-BC7C-DF0986DAA9B3}"/>
            </a:ext>
          </a:extLst>
        </xdr:cNvPr>
        <xdr:cNvSpPr/>
      </xdr:nvSpPr>
      <xdr:spPr>
        <a:xfrm>
          <a:off x="6360933" y="1107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E7B6A6-C5BF-4576-AF7D-3D8E2F73CF1E}"/>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ADA9CCB-4013-45A5-992C-CFF964CFC1C0}"/>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2A84B44-BDF7-480C-9F1A-B03BF24109AF}"/>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D596539-3DA6-48FC-9635-E979F595A179}"/>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0ED8AD1-D46B-4C23-9156-1475B729413F}"/>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43886</xdr:rowOff>
    </xdr:from>
    <xdr:to>
      <xdr:col>55</xdr:col>
      <xdr:colOff>50800</xdr:colOff>
      <xdr:row>63</xdr:row>
      <xdr:rowOff>145486</xdr:rowOff>
    </xdr:to>
    <xdr:sp macro="" textlink="">
      <xdr:nvSpPr>
        <xdr:cNvPr id="246" name="楕円 245">
          <a:extLst>
            <a:ext uri="{FF2B5EF4-FFF2-40B4-BE49-F238E27FC236}">
              <a16:creationId xmlns:a16="http://schemas.microsoft.com/office/drawing/2014/main" id="{9A72C0F8-F2A0-49B3-9A1A-AFE77C64A93A}"/>
            </a:ext>
          </a:extLst>
        </xdr:cNvPr>
        <xdr:cNvSpPr/>
      </xdr:nvSpPr>
      <xdr:spPr>
        <a:xfrm>
          <a:off x="9585850" y="11056443"/>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66763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E48BC1E-30BE-4044-AC21-6BDD013A1433}"/>
            </a:ext>
          </a:extLst>
        </xdr:cNvPr>
        <xdr:cNvSpPr txBox="1"/>
      </xdr:nvSpPr>
      <xdr:spPr>
        <a:xfrm>
          <a:off x="9659178" y="10904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45252</xdr:rowOff>
    </xdr:from>
    <xdr:to>
      <xdr:col>50</xdr:col>
      <xdr:colOff>165100</xdr:colOff>
      <xdr:row>63</xdr:row>
      <xdr:rowOff>146852</xdr:rowOff>
    </xdr:to>
    <xdr:sp macro="" textlink="">
      <xdr:nvSpPr>
        <xdr:cNvPr id="248" name="楕円 247">
          <a:extLst>
            <a:ext uri="{FF2B5EF4-FFF2-40B4-BE49-F238E27FC236}">
              <a16:creationId xmlns:a16="http://schemas.microsoft.com/office/drawing/2014/main" id="{EB8EAF74-10ED-4ABC-BECE-795B5433F3E3}"/>
            </a:ext>
          </a:extLst>
        </xdr:cNvPr>
        <xdr:cNvSpPr/>
      </xdr:nvSpPr>
      <xdr:spPr>
        <a:xfrm>
          <a:off x="8809935" y="110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94686</xdr:rowOff>
    </xdr:from>
    <xdr:to>
      <xdr:col>55</xdr:col>
      <xdr:colOff>0</xdr:colOff>
      <xdr:row>63</xdr:row>
      <xdr:rowOff>96052</xdr:rowOff>
    </xdr:to>
    <xdr:cxnSp macro="">
      <xdr:nvCxnSpPr>
        <xdr:cNvPr id="249" name="直線コネクタ 248">
          <a:extLst>
            <a:ext uri="{FF2B5EF4-FFF2-40B4-BE49-F238E27FC236}">
              <a16:creationId xmlns:a16="http://schemas.microsoft.com/office/drawing/2014/main" id="{DC551DBF-5ED1-4F58-A73E-99CD8D2DCC7E}"/>
            </a:ext>
          </a:extLst>
        </xdr:cNvPr>
        <xdr:cNvCxnSpPr/>
      </xdr:nvCxnSpPr>
      <xdr:spPr>
        <a:xfrm flipV="1">
          <a:off x="8860735" y="11107243"/>
          <a:ext cx="760343"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46920</xdr:rowOff>
    </xdr:from>
    <xdr:to>
      <xdr:col>46</xdr:col>
      <xdr:colOff>38100</xdr:colOff>
      <xdr:row>63</xdr:row>
      <xdr:rowOff>148520</xdr:rowOff>
    </xdr:to>
    <xdr:sp macro="" textlink="">
      <xdr:nvSpPr>
        <xdr:cNvPr id="250" name="楕円 249">
          <a:extLst>
            <a:ext uri="{FF2B5EF4-FFF2-40B4-BE49-F238E27FC236}">
              <a16:creationId xmlns:a16="http://schemas.microsoft.com/office/drawing/2014/main" id="{102FE234-4009-471A-A487-26929F0DF23A}"/>
            </a:ext>
          </a:extLst>
        </xdr:cNvPr>
        <xdr:cNvSpPr/>
      </xdr:nvSpPr>
      <xdr:spPr>
        <a:xfrm>
          <a:off x="7998791" y="1105947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96052</xdr:rowOff>
    </xdr:from>
    <xdr:to>
      <xdr:col>50</xdr:col>
      <xdr:colOff>114300</xdr:colOff>
      <xdr:row>63</xdr:row>
      <xdr:rowOff>97720</xdr:rowOff>
    </xdr:to>
    <xdr:cxnSp macro="">
      <xdr:nvCxnSpPr>
        <xdr:cNvPr id="251" name="直線コネクタ 250">
          <a:extLst>
            <a:ext uri="{FF2B5EF4-FFF2-40B4-BE49-F238E27FC236}">
              <a16:creationId xmlns:a16="http://schemas.microsoft.com/office/drawing/2014/main" id="{03618B05-1F22-4AEC-91B2-621DEBEC2F2B}"/>
            </a:ext>
          </a:extLst>
        </xdr:cNvPr>
        <xdr:cNvCxnSpPr/>
      </xdr:nvCxnSpPr>
      <xdr:spPr>
        <a:xfrm flipV="1">
          <a:off x="8049591" y="11108609"/>
          <a:ext cx="811144"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47460</xdr:rowOff>
    </xdr:from>
    <xdr:to>
      <xdr:col>41</xdr:col>
      <xdr:colOff>101600</xdr:colOff>
      <xdr:row>63</xdr:row>
      <xdr:rowOff>149060</xdr:rowOff>
    </xdr:to>
    <xdr:sp macro="" textlink="">
      <xdr:nvSpPr>
        <xdr:cNvPr id="252" name="楕円 251">
          <a:extLst>
            <a:ext uri="{FF2B5EF4-FFF2-40B4-BE49-F238E27FC236}">
              <a16:creationId xmlns:a16="http://schemas.microsoft.com/office/drawing/2014/main" id="{082AC305-8C81-433E-8D1F-DDBD6FB1C5D9}"/>
            </a:ext>
          </a:extLst>
        </xdr:cNvPr>
        <xdr:cNvSpPr/>
      </xdr:nvSpPr>
      <xdr:spPr>
        <a:xfrm>
          <a:off x="7172077" y="1106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97720</xdr:rowOff>
    </xdr:from>
    <xdr:to>
      <xdr:col>45</xdr:col>
      <xdr:colOff>177800</xdr:colOff>
      <xdr:row>63</xdr:row>
      <xdr:rowOff>98260</xdr:rowOff>
    </xdr:to>
    <xdr:cxnSp macro="">
      <xdr:nvCxnSpPr>
        <xdr:cNvPr id="253" name="直線コネクタ 252">
          <a:extLst>
            <a:ext uri="{FF2B5EF4-FFF2-40B4-BE49-F238E27FC236}">
              <a16:creationId xmlns:a16="http://schemas.microsoft.com/office/drawing/2014/main" id="{E11BB59C-C145-4C86-9D14-9E46A87B60BB}"/>
            </a:ext>
          </a:extLst>
        </xdr:cNvPr>
        <xdr:cNvCxnSpPr/>
      </xdr:nvCxnSpPr>
      <xdr:spPr>
        <a:xfrm flipV="1">
          <a:off x="7222877" y="11110277"/>
          <a:ext cx="826714"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44866</xdr:rowOff>
    </xdr:from>
    <xdr:to>
      <xdr:col>36</xdr:col>
      <xdr:colOff>165100</xdr:colOff>
      <xdr:row>63</xdr:row>
      <xdr:rowOff>146466</xdr:rowOff>
    </xdr:to>
    <xdr:sp macro="" textlink="">
      <xdr:nvSpPr>
        <xdr:cNvPr id="254" name="楕円 253">
          <a:extLst>
            <a:ext uri="{FF2B5EF4-FFF2-40B4-BE49-F238E27FC236}">
              <a16:creationId xmlns:a16="http://schemas.microsoft.com/office/drawing/2014/main" id="{9206DFBD-8BD5-4426-A678-EF7BDD29533A}"/>
            </a:ext>
          </a:extLst>
        </xdr:cNvPr>
        <xdr:cNvSpPr/>
      </xdr:nvSpPr>
      <xdr:spPr>
        <a:xfrm>
          <a:off x="6360933" y="1105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95666</xdr:rowOff>
    </xdr:from>
    <xdr:to>
      <xdr:col>41</xdr:col>
      <xdr:colOff>50800</xdr:colOff>
      <xdr:row>63</xdr:row>
      <xdr:rowOff>98260</xdr:rowOff>
    </xdr:to>
    <xdr:cxnSp macro="">
      <xdr:nvCxnSpPr>
        <xdr:cNvPr id="255" name="直線コネクタ 254">
          <a:extLst>
            <a:ext uri="{FF2B5EF4-FFF2-40B4-BE49-F238E27FC236}">
              <a16:creationId xmlns:a16="http://schemas.microsoft.com/office/drawing/2014/main" id="{BCE7ACB1-6C3D-4D05-B075-E1E67CDD9868}"/>
            </a:ext>
          </a:extLst>
        </xdr:cNvPr>
        <xdr:cNvCxnSpPr/>
      </xdr:nvCxnSpPr>
      <xdr:spPr>
        <a:xfrm>
          <a:off x="6411733" y="11108223"/>
          <a:ext cx="811144" cy="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A369C9E-5705-4E43-BB9C-666749D347CB}"/>
            </a:ext>
          </a:extLst>
        </xdr:cNvPr>
        <xdr:cNvSpPr txBox="1"/>
      </xdr:nvSpPr>
      <xdr:spPr>
        <a:xfrm>
          <a:off x="8571721" y="1116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10D5B4C-E1D7-45C2-8209-ABA1A831D07B}"/>
            </a:ext>
          </a:extLst>
        </xdr:cNvPr>
        <xdr:cNvSpPr txBox="1"/>
      </xdr:nvSpPr>
      <xdr:spPr>
        <a:xfrm>
          <a:off x="7765658" y="1116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C51D958-DADE-4BD0-A9DD-C98ED0B4EA7B}"/>
            </a:ext>
          </a:extLst>
        </xdr:cNvPr>
        <xdr:cNvSpPr txBox="1"/>
      </xdr:nvSpPr>
      <xdr:spPr>
        <a:xfrm>
          <a:off x="6954514" y="1116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0BC4D6F-7055-438A-9E7B-FA273E8F97AA}"/>
            </a:ext>
          </a:extLst>
        </xdr:cNvPr>
        <xdr:cNvSpPr txBox="1"/>
      </xdr:nvSpPr>
      <xdr:spPr>
        <a:xfrm>
          <a:off x="6127799" y="1116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163379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B76BDC8-64D9-4BF5-92BA-1823FD5DFA39}"/>
            </a:ext>
          </a:extLst>
        </xdr:cNvPr>
        <xdr:cNvSpPr txBox="1"/>
      </xdr:nvSpPr>
      <xdr:spPr>
        <a:xfrm>
          <a:off x="8571721" y="10826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165047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7E1D0B8-8807-4F39-842C-79754B4C5B51}"/>
            </a:ext>
          </a:extLst>
        </xdr:cNvPr>
        <xdr:cNvSpPr txBox="1"/>
      </xdr:nvSpPr>
      <xdr:spPr>
        <a:xfrm>
          <a:off x="7765658" y="1082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165587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580102A-7FEE-4EC0-8E35-B78B1BFD3724}"/>
            </a:ext>
          </a:extLst>
        </xdr:cNvPr>
        <xdr:cNvSpPr txBox="1"/>
      </xdr:nvSpPr>
      <xdr:spPr>
        <a:xfrm>
          <a:off x="6954514" y="1082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162993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3FCC9F9-DA51-46B7-ADB9-A049A2B80AE0}"/>
            </a:ext>
          </a:extLst>
        </xdr:cNvPr>
        <xdr:cNvSpPr txBox="1"/>
      </xdr:nvSpPr>
      <xdr:spPr>
        <a:xfrm>
          <a:off x="6127799" y="10825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7C65773-20B9-4639-B3F0-DC232B502D80}"/>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3E46CFA-DF16-4333-9D54-A47C908AB2ED}"/>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38E57F5-B360-4EE2-AA8F-FC090E37FF71}"/>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31C308A-554F-46F1-8BCF-0B3DFA7F0602}"/>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3C9FDAA-192B-48D7-A71E-8734C64062ED}"/>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713576B-54E0-4CCE-B83D-F761FA438FB1}"/>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A5A2D4C-4378-4A21-8FC7-48D5D20956CB}"/>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D39F768-D7F0-4A93-99F1-6EEDA3EE1CA0}"/>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13A35B9-3834-4EAC-83F9-ED81E0B9C8C8}"/>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BC8DB16-E47E-4BD8-BE79-B05E0714D7D0}"/>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F2F30F2-CAE6-4160-85C7-3A3A3D48FE34}"/>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1B9FDC3-38A0-4591-9EBC-2E771E822DB2}"/>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BF0480F-F1E1-4569-A33C-E7805A61175D}"/>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80C1A9A-53AC-4AB9-8BF2-C9415B5DFFBA}"/>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B14B2C0-B850-4EAD-94FA-A3E5E4946CE9}"/>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67735F1-38B3-45F3-B1A6-35F60EFC364E}"/>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22B5A5E-A13D-4818-83EE-EE26B55E85D2}"/>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F246250-B04D-48BD-9E10-B3C6651BFD41}"/>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B6D083C-A0E2-463D-B250-5EDE79DC6EFF}"/>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82DDD5A-2531-4535-9468-37759E9AF38C}"/>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2C27E34-E4E4-402C-8E85-742792D2A78A}"/>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219B21E-C0BC-40D0-9AAA-07A96829DDC4}"/>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DA9D96D-1C29-4EE9-A2FC-12FCA5C6CD07}"/>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20E8ADD5-D31D-47BD-B51E-3119C3580BF1}"/>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229D852-3DF4-4A70-93ED-FA498CFDF0A1}"/>
            </a:ext>
          </a:extLst>
        </xdr:cNvPr>
        <xdr:cNvCxnSpPr/>
      </xdr:nvCxnSpPr>
      <xdr:spPr>
        <a:xfrm flipV="1">
          <a:off x="4261154" y="13598719"/>
          <a:ext cx="0" cy="1551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E180DC7E-03A1-48DD-A0A0-28DBE4F5445C}"/>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AD26A02-5BFE-47FD-8A20-4C016013FF82}"/>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7D35D43-E3A5-4B89-A2E2-9E3AA7E937BE}"/>
            </a:ext>
          </a:extLst>
        </xdr:cNvPr>
        <xdr:cNvSpPr txBox="1"/>
      </xdr:nvSpPr>
      <xdr:spPr>
        <a:xfrm>
          <a:off x="4299889" y="1337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79C84380-91C4-4EA3-A44A-DD2E2B020100}"/>
            </a:ext>
          </a:extLst>
        </xdr:cNvPr>
        <xdr:cNvCxnSpPr/>
      </xdr:nvCxnSpPr>
      <xdr:spPr>
        <a:xfrm>
          <a:off x="4188460" y="135987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D4AFA86-7F81-4B21-A37A-D8AD5505D55F}"/>
            </a:ext>
          </a:extLst>
        </xdr:cNvPr>
        <xdr:cNvSpPr txBox="1"/>
      </xdr:nvSpPr>
      <xdr:spPr>
        <a:xfrm>
          <a:off x="4299889" y="14300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112EFF3-057C-4381-9790-67750784B602}"/>
            </a:ext>
          </a:extLst>
        </xdr:cNvPr>
        <xdr:cNvSpPr/>
      </xdr:nvSpPr>
      <xdr:spPr>
        <a:xfrm>
          <a:off x="4210989" y="14453041"/>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E0E0F5F6-FFA9-4AC8-976C-32BCFDF147C7}"/>
            </a:ext>
          </a:extLst>
        </xdr:cNvPr>
        <xdr:cNvSpPr/>
      </xdr:nvSpPr>
      <xdr:spPr>
        <a:xfrm>
          <a:off x="3450645" y="1443780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C5C33B6A-3A26-4B6C-A83D-9CDDCB4FF452}"/>
            </a:ext>
          </a:extLst>
        </xdr:cNvPr>
        <xdr:cNvSpPr/>
      </xdr:nvSpPr>
      <xdr:spPr>
        <a:xfrm>
          <a:off x="2623930" y="1441875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595E9C76-3B95-4135-9157-FDF445FFE266}"/>
            </a:ext>
          </a:extLst>
        </xdr:cNvPr>
        <xdr:cNvSpPr/>
      </xdr:nvSpPr>
      <xdr:spPr>
        <a:xfrm>
          <a:off x="1812787" y="1442256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7C2B6A0C-C329-4AE8-ADCD-D81D0E1142D9}"/>
            </a:ext>
          </a:extLst>
        </xdr:cNvPr>
        <xdr:cNvSpPr/>
      </xdr:nvSpPr>
      <xdr:spPr>
        <a:xfrm>
          <a:off x="1001643" y="1438255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101095-0212-4DC4-A0A7-11D4A96FF9ED}"/>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111A3F-1C9B-4A9B-ADB1-251F1F79A985}"/>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100722C-A0F0-45E7-8AEA-0D6DDFE06495}"/>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37DBFBE-386A-4CA6-95DA-AE7A6762C9B7}"/>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F219369-CD49-465B-8214-DCD645BE9F1B}"/>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31114</xdr:rowOff>
    </xdr:from>
    <xdr:to>
      <xdr:col>24</xdr:col>
      <xdr:colOff>114300</xdr:colOff>
      <xdr:row>83</xdr:row>
      <xdr:rowOff>132714</xdr:rowOff>
    </xdr:to>
    <xdr:sp macro="" textlink="">
      <xdr:nvSpPr>
        <xdr:cNvPr id="304" name="楕円 303">
          <a:extLst>
            <a:ext uri="{FF2B5EF4-FFF2-40B4-BE49-F238E27FC236}">
              <a16:creationId xmlns:a16="http://schemas.microsoft.com/office/drawing/2014/main" id="{49E3396E-FF3C-49FB-849F-3B93DEDBC67D}"/>
            </a:ext>
          </a:extLst>
        </xdr:cNvPr>
        <xdr:cNvSpPr/>
      </xdr:nvSpPr>
      <xdr:spPr>
        <a:xfrm>
          <a:off x="4210989" y="145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9541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ED3E5E5-7E1D-431E-B1A3-29CAECD6E495}"/>
            </a:ext>
          </a:extLst>
        </xdr:cNvPr>
        <xdr:cNvSpPr txBox="1"/>
      </xdr:nvSpPr>
      <xdr:spPr>
        <a:xfrm>
          <a:off x="4299889" y="14520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6" name="楕円 305">
          <a:extLst>
            <a:ext uri="{FF2B5EF4-FFF2-40B4-BE49-F238E27FC236}">
              <a16:creationId xmlns:a16="http://schemas.microsoft.com/office/drawing/2014/main" id="{82537D13-58EE-4251-8439-FE4C0C78CA8A}"/>
            </a:ext>
          </a:extLst>
        </xdr:cNvPr>
        <xdr:cNvSpPr/>
      </xdr:nvSpPr>
      <xdr:spPr>
        <a:xfrm>
          <a:off x="3450645" y="1450257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81914</xdr:rowOff>
    </xdr:to>
    <xdr:cxnSp macro="">
      <xdr:nvCxnSpPr>
        <xdr:cNvPr id="307" name="直線コネクタ 306">
          <a:extLst>
            <a:ext uri="{FF2B5EF4-FFF2-40B4-BE49-F238E27FC236}">
              <a16:creationId xmlns:a16="http://schemas.microsoft.com/office/drawing/2014/main" id="{0A253C90-B5E7-4E57-B3F5-EA59E12F665B}"/>
            </a:ext>
          </a:extLst>
        </xdr:cNvPr>
        <xdr:cNvCxnSpPr/>
      </xdr:nvCxnSpPr>
      <xdr:spPr>
        <a:xfrm>
          <a:off x="3501445" y="14556850"/>
          <a:ext cx="760344"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128270</xdr:rowOff>
    </xdr:from>
    <xdr:to>
      <xdr:col>15</xdr:col>
      <xdr:colOff>101600</xdr:colOff>
      <xdr:row>83</xdr:row>
      <xdr:rowOff>58420</xdr:rowOff>
    </xdr:to>
    <xdr:sp macro="" textlink="">
      <xdr:nvSpPr>
        <xdr:cNvPr id="308" name="楕円 307">
          <a:extLst>
            <a:ext uri="{FF2B5EF4-FFF2-40B4-BE49-F238E27FC236}">
              <a16:creationId xmlns:a16="http://schemas.microsoft.com/office/drawing/2014/main" id="{5665ED09-977E-4428-B93B-571F976376C9}"/>
            </a:ext>
          </a:extLst>
        </xdr:cNvPr>
        <xdr:cNvSpPr/>
      </xdr:nvSpPr>
      <xdr:spPr>
        <a:xfrm>
          <a:off x="2623930" y="1446447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7620</xdr:rowOff>
    </xdr:from>
    <xdr:to>
      <xdr:col>19</xdr:col>
      <xdr:colOff>177800</xdr:colOff>
      <xdr:row>83</xdr:row>
      <xdr:rowOff>45720</xdr:rowOff>
    </xdr:to>
    <xdr:cxnSp macro="">
      <xdr:nvCxnSpPr>
        <xdr:cNvPr id="309" name="直線コネクタ 308">
          <a:extLst>
            <a:ext uri="{FF2B5EF4-FFF2-40B4-BE49-F238E27FC236}">
              <a16:creationId xmlns:a16="http://schemas.microsoft.com/office/drawing/2014/main" id="{7F3E2C53-21F5-4C82-B00E-90891413681D}"/>
            </a:ext>
          </a:extLst>
        </xdr:cNvPr>
        <xdr:cNvCxnSpPr/>
      </xdr:nvCxnSpPr>
      <xdr:spPr>
        <a:xfrm>
          <a:off x="2674730" y="14518750"/>
          <a:ext cx="8267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10" name="楕円 309">
          <a:extLst>
            <a:ext uri="{FF2B5EF4-FFF2-40B4-BE49-F238E27FC236}">
              <a16:creationId xmlns:a16="http://schemas.microsoft.com/office/drawing/2014/main" id="{027D541C-3DD5-4478-8778-089D5EAAD581}"/>
            </a:ext>
          </a:extLst>
        </xdr:cNvPr>
        <xdr:cNvSpPr/>
      </xdr:nvSpPr>
      <xdr:spPr>
        <a:xfrm>
          <a:off x="1812787" y="1442256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83</xdr:row>
      <xdr:rowOff>7620</xdr:rowOff>
    </xdr:to>
    <xdr:cxnSp macro="">
      <xdr:nvCxnSpPr>
        <xdr:cNvPr id="311" name="直線コネクタ 310">
          <a:extLst>
            <a:ext uri="{FF2B5EF4-FFF2-40B4-BE49-F238E27FC236}">
              <a16:creationId xmlns:a16="http://schemas.microsoft.com/office/drawing/2014/main" id="{1FF022F0-339F-47E3-9297-E9E9861CE2B7}"/>
            </a:ext>
          </a:extLst>
        </xdr:cNvPr>
        <xdr:cNvCxnSpPr/>
      </xdr:nvCxnSpPr>
      <xdr:spPr>
        <a:xfrm>
          <a:off x="1863587" y="14473363"/>
          <a:ext cx="811143" cy="4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50164</xdr:rowOff>
    </xdr:from>
    <xdr:to>
      <xdr:col>6</xdr:col>
      <xdr:colOff>38100</xdr:colOff>
      <xdr:row>82</xdr:row>
      <xdr:rowOff>151764</xdr:rowOff>
    </xdr:to>
    <xdr:sp macro="" textlink="">
      <xdr:nvSpPr>
        <xdr:cNvPr id="312" name="楕円 311">
          <a:extLst>
            <a:ext uri="{FF2B5EF4-FFF2-40B4-BE49-F238E27FC236}">
              <a16:creationId xmlns:a16="http://schemas.microsoft.com/office/drawing/2014/main" id="{6DEE693A-000B-4153-8196-49ACBC8CE440}"/>
            </a:ext>
          </a:extLst>
        </xdr:cNvPr>
        <xdr:cNvSpPr/>
      </xdr:nvSpPr>
      <xdr:spPr>
        <a:xfrm>
          <a:off x="1001643" y="1438636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100964</xdr:rowOff>
    </xdr:from>
    <xdr:to>
      <xdr:col>10</xdr:col>
      <xdr:colOff>114300</xdr:colOff>
      <xdr:row>82</xdr:row>
      <xdr:rowOff>137161</xdr:rowOff>
    </xdr:to>
    <xdr:cxnSp macro="">
      <xdr:nvCxnSpPr>
        <xdr:cNvPr id="313" name="直線コネクタ 312">
          <a:extLst>
            <a:ext uri="{FF2B5EF4-FFF2-40B4-BE49-F238E27FC236}">
              <a16:creationId xmlns:a16="http://schemas.microsoft.com/office/drawing/2014/main" id="{2A19ABCF-8BE1-4075-88B7-57C807B294BA}"/>
            </a:ext>
          </a:extLst>
        </xdr:cNvPr>
        <xdr:cNvCxnSpPr/>
      </xdr:nvCxnSpPr>
      <xdr:spPr>
        <a:xfrm>
          <a:off x="1052443" y="14437166"/>
          <a:ext cx="811144"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B4437185-16FD-47A9-9056-4E38DC7EE496}"/>
            </a:ext>
          </a:extLst>
        </xdr:cNvPr>
        <xdr:cNvSpPr txBox="1"/>
      </xdr:nvSpPr>
      <xdr:spPr>
        <a:xfrm>
          <a:off x="3301761" y="14209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810F129C-20CB-4FF9-934E-825148AB1059}"/>
            </a:ext>
          </a:extLst>
        </xdr:cNvPr>
        <xdr:cNvSpPr txBox="1"/>
      </xdr:nvSpPr>
      <xdr:spPr>
        <a:xfrm>
          <a:off x="2487746" y="1419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2F43676A-5B7B-4853-83BF-C1D2C8E2AA68}"/>
            </a:ext>
          </a:extLst>
        </xdr:cNvPr>
        <xdr:cNvSpPr txBox="1"/>
      </xdr:nvSpPr>
      <xdr:spPr>
        <a:xfrm>
          <a:off x="1676602" y="14518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91FCE4A3-BFCA-4B01-91A2-7449095FDB41}"/>
            </a:ext>
          </a:extLst>
        </xdr:cNvPr>
        <xdr:cNvSpPr txBox="1"/>
      </xdr:nvSpPr>
      <xdr:spPr>
        <a:xfrm>
          <a:off x="865459" y="1415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87647</xdr:rowOff>
    </xdr:from>
    <xdr:ext cx="405111" cy="259045"/>
    <xdr:sp macro="" textlink="">
      <xdr:nvSpPr>
        <xdr:cNvPr id="318" name="n_1mainValue【公営住宅】&#10;有形固定資産減価償却率">
          <a:extLst>
            <a:ext uri="{FF2B5EF4-FFF2-40B4-BE49-F238E27FC236}">
              <a16:creationId xmlns:a16="http://schemas.microsoft.com/office/drawing/2014/main" id="{3DBA8ED5-658B-4649-8F0A-CB93B6780B60}"/>
            </a:ext>
          </a:extLst>
        </xdr:cNvPr>
        <xdr:cNvSpPr txBox="1"/>
      </xdr:nvSpPr>
      <xdr:spPr>
        <a:xfrm>
          <a:off x="3301761" y="1459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49547</xdr:rowOff>
    </xdr:from>
    <xdr:ext cx="405111" cy="259045"/>
    <xdr:sp macro="" textlink="">
      <xdr:nvSpPr>
        <xdr:cNvPr id="319" name="n_2mainValue【公営住宅】&#10;有形固定資産減価償却率">
          <a:extLst>
            <a:ext uri="{FF2B5EF4-FFF2-40B4-BE49-F238E27FC236}">
              <a16:creationId xmlns:a16="http://schemas.microsoft.com/office/drawing/2014/main" id="{9A2664AB-5E31-427F-802D-179890F9258C}"/>
            </a:ext>
          </a:extLst>
        </xdr:cNvPr>
        <xdr:cNvSpPr txBox="1"/>
      </xdr:nvSpPr>
      <xdr:spPr>
        <a:xfrm>
          <a:off x="2487746" y="1456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20" name="n_3mainValue【公営住宅】&#10;有形固定資産減価償却率">
          <a:extLst>
            <a:ext uri="{FF2B5EF4-FFF2-40B4-BE49-F238E27FC236}">
              <a16:creationId xmlns:a16="http://schemas.microsoft.com/office/drawing/2014/main" id="{4FA5FFC6-2327-45B4-8CCD-8AB375D2B6D5}"/>
            </a:ext>
          </a:extLst>
        </xdr:cNvPr>
        <xdr:cNvSpPr txBox="1"/>
      </xdr:nvSpPr>
      <xdr:spPr>
        <a:xfrm>
          <a:off x="1676602" y="1419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142891</xdr:rowOff>
    </xdr:from>
    <xdr:ext cx="405111" cy="259045"/>
    <xdr:sp macro="" textlink="">
      <xdr:nvSpPr>
        <xdr:cNvPr id="321" name="n_4mainValue【公営住宅】&#10;有形固定資産減価償却率">
          <a:extLst>
            <a:ext uri="{FF2B5EF4-FFF2-40B4-BE49-F238E27FC236}">
              <a16:creationId xmlns:a16="http://schemas.microsoft.com/office/drawing/2014/main" id="{DA37C1E3-381F-4A7B-8EBF-C2D625F96AA8}"/>
            </a:ext>
          </a:extLst>
        </xdr:cNvPr>
        <xdr:cNvSpPr txBox="1"/>
      </xdr:nvSpPr>
      <xdr:spPr>
        <a:xfrm>
          <a:off x="865459" y="14479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15B1917-01EE-4898-9114-1CB24D10BCBB}"/>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7D57163-5667-40EA-B2C7-FE70EB8F1C68}"/>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DE176CB-DC5E-430D-B892-934FB88B9A17}"/>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2F4AF45-A355-456D-B742-C2244C453233}"/>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E9330EC-1A32-44F8-B78D-576909C454B6}"/>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BEE7F5C-6842-447E-88A1-298FFB3C662B}"/>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BA30F24-F9E0-4528-8646-EB05EBF75F43}"/>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D4A3DB8-8DBC-4FFE-A2B5-7A2F4F0F9A20}"/>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1EEDA22-477F-46E7-926E-0206D15071B6}"/>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BD9AD00-A79D-407F-9A28-0DDC2F3BB490}"/>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7793C7E-7307-4514-8D56-9A2777083912}"/>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CDC9D99-7FE2-4C11-85E2-242ABF642517}"/>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123AC15-65B7-4A83-A93A-B52471298D69}"/>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B228EBD-EAA3-4613-BE8E-21DBF571D6FD}"/>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105615F-0130-4A20-AF17-176BCE60A364}"/>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26CC345-D971-4B7E-9117-5D2A48F985E2}"/>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85FF290-27C4-4378-8929-FAC1DDC90DC9}"/>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AF38809-5830-4961-97F9-FAA476D85FD9}"/>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BF7A367-3860-4D25-A2D3-A1E16D795C82}"/>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D80E5F8-C0CD-48D8-873C-2E205259C349}"/>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F0CC282-14BB-4286-B3F6-19EEF03CCF56}"/>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E127A22-8687-4773-9D4D-73FEE4B78021}"/>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1CBE3F8-DA51-40FA-AE1E-1239E9307745}"/>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7108DB55-32FD-4E77-8A6A-A8AB7E38D2A1}"/>
            </a:ext>
          </a:extLst>
        </xdr:cNvPr>
        <xdr:cNvCxnSpPr/>
      </xdr:nvCxnSpPr>
      <xdr:spPr>
        <a:xfrm flipV="1">
          <a:off x="9620113" y="13834277"/>
          <a:ext cx="0" cy="1315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A2EF8A1-72E5-4EA1-8764-60B7450412B7}"/>
            </a:ext>
          </a:extLst>
        </xdr:cNvPr>
        <xdr:cNvSpPr txBox="1"/>
      </xdr:nvSpPr>
      <xdr:spPr>
        <a:xfrm>
          <a:off x="9659178" y="1515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E7B86EC1-C479-4DEB-9E18-D93DB1E187C7}"/>
            </a:ext>
          </a:extLst>
        </xdr:cNvPr>
        <xdr:cNvCxnSpPr/>
      </xdr:nvCxnSpPr>
      <xdr:spPr>
        <a:xfrm>
          <a:off x="9547750" y="1514983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495273A8-365A-49C4-9135-2AAECB930517}"/>
            </a:ext>
          </a:extLst>
        </xdr:cNvPr>
        <xdr:cNvSpPr txBox="1"/>
      </xdr:nvSpPr>
      <xdr:spPr>
        <a:xfrm>
          <a:off x="9659178" y="1360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53A76EDC-5438-47B5-B039-28CFC2B16837}"/>
            </a:ext>
          </a:extLst>
        </xdr:cNvPr>
        <xdr:cNvCxnSpPr/>
      </xdr:nvCxnSpPr>
      <xdr:spPr>
        <a:xfrm>
          <a:off x="9547750" y="1383427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60C1708E-AE6C-42D6-B0F4-3EC3EA091BBA}"/>
            </a:ext>
          </a:extLst>
        </xdr:cNvPr>
        <xdr:cNvSpPr txBox="1"/>
      </xdr:nvSpPr>
      <xdr:spPr>
        <a:xfrm>
          <a:off x="9659178" y="14751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6C442B0E-CAD4-4BD5-B0DC-DEB8E71014BD}"/>
            </a:ext>
          </a:extLst>
        </xdr:cNvPr>
        <xdr:cNvSpPr/>
      </xdr:nvSpPr>
      <xdr:spPr>
        <a:xfrm>
          <a:off x="9585850" y="14903914"/>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6F35A4DF-CBC9-421B-82F1-D51243AF36BE}"/>
            </a:ext>
          </a:extLst>
        </xdr:cNvPr>
        <xdr:cNvSpPr/>
      </xdr:nvSpPr>
      <xdr:spPr>
        <a:xfrm>
          <a:off x="8809935" y="1490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49C06392-C18B-4817-88E4-1535F964F1F2}"/>
            </a:ext>
          </a:extLst>
        </xdr:cNvPr>
        <xdr:cNvSpPr/>
      </xdr:nvSpPr>
      <xdr:spPr>
        <a:xfrm>
          <a:off x="7998791" y="149012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9EC950DD-BC63-4144-91D3-CB8CB1B5FEBF}"/>
            </a:ext>
          </a:extLst>
        </xdr:cNvPr>
        <xdr:cNvSpPr/>
      </xdr:nvSpPr>
      <xdr:spPr>
        <a:xfrm>
          <a:off x="7172077" y="1490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51F6FDB3-FA17-4046-AE96-81F986A0210E}"/>
            </a:ext>
          </a:extLst>
        </xdr:cNvPr>
        <xdr:cNvSpPr/>
      </xdr:nvSpPr>
      <xdr:spPr>
        <a:xfrm>
          <a:off x="6360933" y="1490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6C656E2-D6CF-4EE1-9E0C-7893779DC85B}"/>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31F5A5B-FA62-46DB-A465-BE96C83533D5}"/>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9101063-2E66-431C-9422-E4D27D05F041}"/>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239450E-8203-408E-A10B-BEEE2E08944C}"/>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46BBC47-A589-486F-8A34-88944EE246FB}"/>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90551</xdr:rowOff>
    </xdr:from>
    <xdr:to>
      <xdr:col>55</xdr:col>
      <xdr:colOff>50800</xdr:colOff>
      <xdr:row>86</xdr:row>
      <xdr:rowOff>20701</xdr:rowOff>
    </xdr:to>
    <xdr:sp macro="" textlink="">
      <xdr:nvSpPr>
        <xdr:cNvPr id="361" name="楕円 360">
          <a:extLst>
            <a:ext uri="{FF2B5EF4-FFF2-40B4-BE49-F238E27FC236}">
              <a16:creationId xmlns:a16="http://schemas.microsoft.com/office/drawing/2014/main" id="{9D22602D-E2DF-418D-AF67-CB9DC302F5E1}"/>
            </a:ext>
          </a:extLst>
        </xdr:cNvPr>
        <xdr:cNvSpPr/>
      </xdr:nvSpPr>
      <xdr:spPr>
        <a:xfrm>
          <a:off x="9585850" y="14951539"/>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68978</xdr:rowOff>
    </xdr:from>
    <xdr:ext cx="469744" cy="259045"/>
    <xdr:sp macro="" textlink="">
      <xdr:nvSpPr>
        <xdr:cNvPr id="362" name="【公営住宅】&#10;一人当たり面積該当値テキスト">
          <a:extLst>
            <a:ext uri="{FF2B5EF4-FFF2-40B4-BE49-F238E27FC236}">
              <a16:creationId xmlns:a16="http://schemas.microsoft.com/office/drawing/2014/main" id="{4884E162-1261-4302-803A-541D1964690C}"/>
            </a:ext>
          </a:extLst>
        </xdr:cNvPr>
        <xdr:cNvSpPr txBox="1"/>
      </xdr:nvSpPr>
      <xdr:spPr>
        <a:xfrm>
          <a:off x="9659178" y="1492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91694</xdr:rowOff>
    </xdr:from>
    <xdr:to>
      <xdr:col>50</xdr:col>
      <xdr:colOff>165100</xdr:colOff>
      <xdr:row>86</xdr:row>
      <xdr:rowOff>21844</xdr:rowOff>
    </xdr:to>
    <xdr:sp macro="" textlink="">
      <xdr:nvSpPr>
        <xdr:cNvPr id="363" name="楕円 362">
          <a:extLst>
            <a:ext uri="{FF2B5EF4-FFF2-40B4-BE49-F238E27FC236}">
              <a16:creationId xmlns:a16="http://schemas.microsoft.com/office/drawing/2014/main" id="{DFE2AF53-31A1-4FFD-8C8D-9CEC7C26524B}"/>
            </a:ext>
          </a:extLst>
        </xdr:cNvPr>
        <xdr:cNvSpPr/>
      </xdr:nvSpPr>
      <xdr:spPr>
        <a:xfrm>
          <a:off x="8809935" y="1495268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141351</xdr:rowOff>
    </xdr:from>
    <xdr:to>
      <xdr:col>55</xdr:col>
      <xdr:colOff>0</xdr:colOff>
      <xdr:row>85</xdr:row>
      <xdr:rowOff>142494</xdr:rowOff>
    </xdr:to>
    <xdr:cxnSp macro="">
      <xdr:nvCxnSpPr>
        <xdr:cNvPr id="364" name="直線コネクタ 363">
          <a:extLst>
            <a:ext uri="{FF2B5EF4-FFF2-40B4-BE49-F238E27FC236}">
              <a16:creationId xmlns:a16="http://schemas.microsoft.com/office/drawing/2014/main" id="{7FC4D356-9DC8-4A68-82AC-8EDE8F423181}"/>
            </a:ext>
          </a:extLst>
        </xdr:cNvPr>
        <xdr:cNvCxnSpPr/>
      </xdr:nvCxnSpPr>
      <xdr:spPr>
        <a:xfrm flipV="1">
          <a:off x="8860735" y="15002339"/>
          <a:ext cx="760343"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92456</xdr:rowOff>
    </xdr:from>
    <xdr:to>
      <xdr:col>46</xdr:col>
      <xdr:colOff>38100</xdr:colOff>
      <xdr:row>86</xdr:row>
      <xdr:rowOff>22606</xdr:rowOff>
    </xdr:to>
    <xdr:sp macro="" textlink="">
      <xdr:nvSpPr>
        <xdr:cNvPr id="365" name="楕円 364">
          <a:extLst>
            <a:ext uri="{FF2B5EF4-FFF2-40B4-BE49-F238E27FC236}">
              <a16:creationId xmlns:a16="http://schemas.microsoft.com/office/drawing/2014/main" id="{15A5E3BB-C358-401E-9E30-E8C8796A6CD9}"/>
            </a:ext>
          </a:extLst>
        </xdr:cNvPr>
        <xdr:cNvSpPr/>
      </xdr:nvSpPr>
      <xdr:spPr>
        <a:xfrm>
          <a:off x="7998791" y="1495344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142494</xdr:rowOff>
    </xdr:from>
    <xdr:to>
      <xdr:col>50</xdr:col>
      <xdr:colOff>114300</xdr:colOff>
      <xdr:row>85</xdr:row>
      <xdr:rowOff>143256</xdr:rowOff>
    </xdr:to>
    <xdr:cxnSp macro="">
      <xdr:nvCxnSpPr>
        <xdr:cNvPr id="366" name="直線コネクタ 365">
          <a:extLst>
            <a:ext uri="{FF2B5EF4-FFF2-40B4-BE49-F238E27FC236}">
              <a16:creationId xmlns:a16="http://schemas.microsoft.com/office/drawing/2014/main" id="{B8E9F163-8D6E-4023-AB0D-F62792A5EBAD}"/>
            </a:ext>
          </a:extLst>
        </xdr:cNvPr>
        <xdr:cNvCxnSpPr/>
      </xdr:nvCxnSpPr>
      <xdr:spPr>
        <a:xfrm flipV="1">
          <a:off x="8049591" y="15003482"/>
          <a:ext cx="811144"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367" name="楕円 366">
          <a:extLst>
            <a:ext uri="{FF2B5EF4-FFF2-40B4-BE49-F238E27FC236}">
              <a16:creationId xmlns:a16="http://schemas.microsoft.com/office/drawing/2014/main" id="{17B02577-E08F-478E-B0B9-78CFB9C94AFE}"/>
            </a:ext>
          </a:extLst>
        </xdr:cNvPr>
        <xdr:cNvSpPr/>
      </xdr:nvSpPr>
      <xdr:spPr>
        <a:xfrm>
          <a:off x="7172077" y="1496030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143256</xdr:rowOff>
    </xdr:from>
    <xdr:to>
      <xdr:col>45</xdr:col>
      <xdr:colOff>177800</xdr:colOff>
      <xdr:row>85</xdr:row>
      <xdr:rowOff>150113</xdr:rowOff>
    </xdr:to>
    <xdr:cxnSp macro="">
      <xdr:nvCxnSpPr>
        <xdr:cNvPr id="368" name="直線コネクタ 367">
          <a:extLst>
            <a:ext uri="{FF2B5EF4-FFF2-40B4-BE49-F238E27FC236}">
              <a16:creationId xmlns:a16="http://schemas.microsoft.com/office/drawing/2014/main" id="{0475C9F2-EE59-4EFC-80E7-6B1FE8FC12ED}"/>
            </a:ext>
          </a:extLst>
        </xdr:cNvPr>
        <xdr:cNvCxnSpPr/>
      </xdr:nvCxnSpPr>
      <xdr:spPr>
        <a:xfrm flipV="1">
          <a:off x="7222877" y="15004244"/>
          <a:ext cx="826714"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93980</xdr:rowOff>
    </xdr:from>
    <xdr:to>
      <xdr:col>36</xdr:col>
      <xdr:colOff>165100</xdr:colOff>
      <xdr:row>86</xdr:row>
      <xdr:rowOff>24130</xdr:rowOff>
    </xdr:to>
    <xdr:sp macro="" textlink="">
      <xdr:nvSpPr>
        <xdr:cNvPr id="369" name="楕円 368">
          <a:extLst>
            <a:ext uri="{FF2B5EF4-FFF2-40B4-BE49-F238E27FC236}">
              <a16:creationId xmlns:a16="http://schemas.microsoft.com/office/drawing/2014/main" id="{C3F1C8F0-4543-460E-A811-4E39B6C166D9}"/>
            </a:ext>
          </a:extLst>
        </xdr:cNvPr>
        <xdr:cNvSpPr/>
      </xdr:nvSpPr>
      <xdr:spPr>
        <a:xfrm>
          <a:off x="6360933" y="149549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144780</xdr:rowOff>
    </xdr:from>
    <xdr:to>
      <xdr:col>41</xdr:col>
      <xdr:colOff>50800</xdr:colOff>
      <xdr:row>85</xdr:row>
      <xdr:rowOff>150113</xdr:rowOff>
    </xdr:to>
    <xdr:cxnSp macro="">
      <xdr:nvCxnSpPr>
        <xdr:cNvPr id="370" name="直線コネクタ 369">
          <a:extLst>
            <a:ext uri="{FF2B5EF4-FFF2-40B4-BE49-F238E27FC236}">
              <a16:creationId xmlns:a16="http://schemas.microsoft.com/office/drawing/2014/main" id="{AB4F9479-2398-4B21-9E4F-C4D142ECA5FB}"/>
            </a:ext>
          </a:extLst>
        </xdr:cNvPr>
        <xdr:cNvCxnSpPr/>
      </xdr:nvCxnSpPr>
      <xdr:spPr>
        <a:xfrm>
          <a:off x="6411733" y="15005768"/>
          <a:ext cx="811144"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6180EFE0-2656-46CA-BAA6-D0B910C68D5F}"/>
            </a:ext>
          </a:extLst>
        </xdr:cNvPr>
        <xdr:cNvSpPr txBox="1"/>
      </xdr:nvSpPr>
      <xdr:spPr>
        <a:xfrm>
          <a:off x="8628733" y="1467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3A329209-F058-42AB-8196-563E01B3F0FE}"/>
            </a:ext>
          </a:extLst>
        </xdr:cNvPr>
        <xdr:cNvSpPr txBox="1"/>
      </xdr:nvSpPr>
      <xdr:spPr>
        <a:xfrm>
          <a:off x="7830290" y="146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C974CE61-69FD-47F2-985E-F2A4D6A3B83D}"/>
            </a:ext>
          </a:extLst>
        </xdr:cNvPr>
        <xdr:cNvSpPr txBox="1"/>
      </xdr:nvSpPr>
      <xdr:spPr>
        <a:xfrm>
          <a:off x="7003575" y="1466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B44BF0EC-6C7C-405F-8A1B-6844A25127B7}"/>
            </a:ext>
          </a:extLst>
        </xdr:cNvPr>
        <xdr:cNvSpPr txBox="1"/>
      </xdr:nvSpPr>
      <xdr:spPr>
        <a:xfrm>
          <a:off x="6192431" y="1467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12971</xdr:rowOff>
    </xdr:from>
    <xdr:ext cx="469744" cy="259045"/>
    <xdr:sp macro="" textlink="">
      <xdr:nvSpPr>
        <xdr:cNvPr id="375" name="n_1mainValue【公営住宅】&#10;一人当たり面積">
          <a:extLst>
            <a:ext uri="{FF2B5EF4-FFF2-40B4-BE49-F238E27FC236}">
              <a16:creationId xmlns:a16="http://schemas.microsoft.com/office/drawing/2014/main" id="{A52244A1-2B2C-4E50-BF5C-2B57DB21CCE4}"/>
            </a:ext>
          </a:extLst>
        </xdr:cNvPr>
        <xdr:cNvSpPr txBox="1"/>
      </xdr:nvSpPr>
      <xdr:spPr>
        <a:xfrm>
          <a:off x="8628733" y="1504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13733</xdr:rowOff>
    </xdr:from>
    <xdr:ext cx="469744" cy="259045"/>
    <xdr:sp macro="" textlink="">
      <xdr:nvSpPr>
        <xdr:cNvPr id="376" name="n_2mainValue【公営住宅】&#10;一人当たり面積">
          <a:extLst>
            <a:ext uri="{FF2B5EF4-FFF2-40B4-BE49-F238E27FC236}">
              <a16:creationId xmlns:a16="http://schemas.microsoft.com/office/drawing/2014/main" id="{EA48693F-87E7-4A30-9CC9-0214E25AAA77}"/>
            </a:ext>
          </a:extLst>
        </xdr:cNvPr>
        <xdr:cNvSpPr txBox="1"/>
      </xdr:nvSpPr>
      <xdr:spPr>
        <a:xfrm>
          <a:off x="7830290" y="1504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20590</xdr:rowOff>
    </xdr:from>
    <xdr:ext cx="469744" cy="259045"/>
    <xdr:sp macro="" textlink="">
      <xdr:nvSpPr>
        <xdr:cNvPr id="377" name="n_3mainValue【公営住宅】&#10;一人当たり面積">
          <a:extLst>
            <a:ext uri="{FF2B5EF4-FFF2-40B4-BE49-F238E27FC236}">
              <a16:creationId xmlns:a16="http://schemas.microsoft.com/office/drawing/2014/main" id="{5AFCD408-D342-4C8F-BEA8-4A7C9A6EBC1C}"/>
            </a:ext>
          </a:extLst>
        </xdr:cNvPr>
        <xdr:cNvSpPr txBox="1"/>
      </xdr:nvSpPr>
      <xdr:spPr>
        <a:xfrm>
          <a:off x="7003575" y="1505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15257</xdr:rowOff>
    </xdr:from>
    <xdr:ext cx="469744" cy="259045"/>
    <xdr:sp macro="" textlink="">
      <xdr:nvSpPr>
        <xdr:cNvPr id="378" name="n_4mainValue【公営住宅】&#10;一人当たり面積">
          <a:extLst>
            <a:ext uri="{FF2B5EF4-FFF2-40B4-BE49-F238E27FC236}">
              <a16:creationId xmlns:a16="http://schemas.microsoft.com/office/drawing/2014/main" id="{199DCD2D-57A8-475A-B514-133525F65111}"/>
            </a:ext>
          </a:extLst>
        </xdr:cNvPr>
        <xdr:cNvSpPr txBox="1"/>
      </xdr:nvSpPr>
      <xdr:spPr>
        <a:xfrm>
          <a:off x="6192431" y="150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5E22B2D-2043-498C-B247-1FD94FB46EC6}"/>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46CC883-C563-44F8-B232-C60BA374F206}"/>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56374D8-F40D-4C99-850B-1298CE08ECD6}"/>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CC3FAC6-9583-4909-B7A2-EAE690272E05}"/>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0A2FCA2-8BAC-4789-AE98-7508D7406594}"/>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C8A7BE8-9A12-42B0-95DA-820E0CEBAAE8}"/>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BBB4E45-E3AB-45F8-A929-DFC1A9E2C47C}"/>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3FCB673-8C64-4DF6-8E00-9B966BE31454}"/>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978B1AA-92DB-4EF1-85A9-6B848FA8A2C0}"/>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C9805262-513F-4333-87AB-34441AC20600}"/>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CD09E1C-98C7-4782-ACA5-D01A828A0459}"/>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5DBEAA8-A7A7-4394-B4E0-4C88F20C3975}"/>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19E8063E-FB91-4897-BC97-F7ACFC696F13}"/>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68B1D05D-2E3E-4C3A-9D66-E70B83EA6C8F}"/>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A7EEF65F-9031-4C59-AD29-D810FB2F1FF7}"/>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D8455D4-4C6E-48BD-A444-50D8FA84BB09}"/>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693EE0E-18AE-4220-A4FE-34DEC29A2A0E}"/>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68E3D0E9-06C7-4B1F-B11D-A15FC46BABE4}"/>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11B6FE7-20A1-4920-B09C-C7054372EE20}"/>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0D83FDB-6F3F-4B14-AD36-8FDC12685FE3}"/>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4238243-6B05-4755-AD8E-5073642519B4}"/>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8D2E645-965C-4489-A7ED-DCB78777AF7A}"/>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CD301A78-AEF3-4B9C-861E-F79514034923}"/>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57E707A-FF8E-4CFF-918E-CA83523B9989}"/>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24BA8F1-16B3-4BA2-B637-3036F9D7AA23}"/>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7A1BAFB-3853-43C0-9294-3340A58C0FAE}"/>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A0C42AD-79AE-4D25-85C6-4843CC06B737}"/>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D32D3383-82EC-42F8-9B7F-B5EE0AA27FEF}"/>
            </a:ext>
          </a:extLst>
        </xdr:cNvPr>
        <xdr:cNvCxnSpPr/>
      </xdr:nvCxnSpPr>
      <xdr:spPr>
        <a:xfrm>
          <a:off x="11433865" y="73771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AB4B8F13-B374-48F4-8054-D53E80EB5B2A}"/>
            </a:ext>
          </a:extLst>
        </xdr:cNvPr>
        <xdr:cNvSpPr txBox="1"/>
      </xdr:nvSpPr>
      <xdr:spPr>
        <a:xfrm>
          <a:off x="1101340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9E157763-11FA-4D4E-BC5B-3B0100E5C5C8}"/>
            </a:ext>
          </a:extLst>
        </xdr:cNvPr>
        <xdr:cNvCxnSpPr/>
      </xdr:nvCxnSpPr>
      <xdr:spPr>
        <a:xfrm>
          <a:off x="11433865" y="698919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9A26884-5705-44CF-BC39-570F01905787}"/>
            </a:ext>
          </a:extLst>
        </xdr:cNvPr>
        <xdr:cNvSpPr txBox="1"/>
      </xdr:nvSpPr>
      <xdr:spPr>
        <a:xfrm>
          <a:off x="11061949"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985F2C99-8BA5-41B4-9348-B1FA7DF7D0BB}"/>
            </a:ext>
          </a:extLst>
        </xdr:cNvPr>
        <xdr:cNvCxnSpPr/>
      </xdr:nvCxnSpPr>
      <xdr:spPr>
        <a:xfrm>
          <a:off x="11433865" y="659776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A8BC980A-4E4F-4A4F-87C4-289225710528}"/>
            </a:ext>
          </a:extLst>
        </xdr:cNvPr>
        <xdr:cNvSpPr txBox="1"/>
      </xdr:nvSpPr>
      <xdr:spPr>
        <a:xfrm>
          <a:off x="11061949"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987CD40-9A21-4C3E-A08A-EBE97FB0F647}"/>
            </a:ext>
          </a:extLst>
        </xdr:cNvPr>
        <xdr:cNvCxnSpPr/>
      </xdr:nvCxnSpPr>
      <xdr:spPr>
        <a:xfrm>
          <a:off x="11433865" y="620980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4B49F449-CB26-4E23-B3A3-E26437E4E62A}"/>
            </a:ext>
          </a:extLst>
        </xdr:cNvPr>
        <xdr:cNvSpPr txBox="1"/>
      </xdr:nvSpPr>
      <xdr:spPr>
        <a:xfrm>
          <a:off x="11061949"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BBF9E24-D57A-4CB0-9347-EEC8299B4C76}"/>
            </a:ext>
          </a:extLst>
        </xdr:cNvPr>
        <xdr:cNvCxnSpPr/>
      </xdr:nvCxnSpPr>
      <xdr:spPr>
        <a:xfrm>
          <a:off x="11433865" y="58218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205D5B2-14DD-4CB4-8200-771CBE6C5538}"/>
            </a:ext>
          </a:extLst>
        </xdr:cNvPr>
        <xdr:cNvSpPr txBox="1"/>
      </xdr:nvSpPr>
      <xdr:spPr>
        <a:xfrm>
          <a:off x="11061949"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CA3ACDB9-0F8F-40A2-B23A-3A1942BEF378}"/>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A76A219E-91BB-482F-87A5-56E01DFD0929}"/>
            </a:ext>
          </a:extLst>
        </xdr:cNvPr>
        <xdr:cNvSpPr txBox="1"/>
      </xdr:nvSpPr>
      <xdr:spPr>
        <a:xfrm>
          <a:off x="11126069"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FE0B080E-851C-4071-8CB3-893E67C483D8}"/>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E3371D70-3958-4F00-BB75-FB0AC5CBF983}"/>
            </a:ext>
          </a:extLst>
        </xdr:cNvPr>
        <xdr:cNvCxnSpPr/>
      </xdr:nvCxnSpPr>
      <xdr:spPr>
        <a:xfrm flipV="1">
          <a:off x="14995303" y="5954864"/>
          <a:ext cx="0" cy="1397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EED0AE7D-D370-4578-9356-AC4A7668F58D}"/>
            </a:ext>
          </a:extLst>
        </xdr:cNvPr>
        <xdr:cNvSpPr txBox="1"/>
      </xdr:nvSpPr>
      <xdr:spPr>
        <a:xfrm>
          <a:off x="15034039" y="73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2450C311-0C80-48CD-8EB3-539E52262606}"/>
            </a:ext>
          </a:extLst>
        </xdr:cNvPr>
        <xdr:cNvCxnSpPr/>
      </xdr:nvCxnSpPr>
      <xdr:spPr>
        <a:xfrm>
          <a:off x="14907039" y="7352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3ED938C4-0EB8-4B9F-8202-53FA818A8446}"/>
            </a:ext>
          </a:extLst>
        </xdr:cNvPr>
        <xdr:cNvSpPr txBox="1"/>
      </xdr:nvSpPr>
      <xdr:spPr>
        <a:xfrm>
          <a:off x="15034039" y="572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5A725891-D654-4940-852C-73F92E079EC1}"/>
            </a:ext>
          </a:extLst>
        </xdr:cNvPr>
        <xdr:cNvCxnSpPr/>
      </xdr:nvCxnSpPr>
      <xdr:spPr>
        <a:xfrm>
          <a:off x="14907039" y="59548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27343B1A-B444-4F68-8C7B-69CE0923C3C6}"/>
            </a:ext>
          </a:extLst>
        </xdr:cNvPr>
        <xdr:cNvSpPr txBox="1"/>
      </xdr:nvSpPr>
      <xdr:spPr>
        <a:xfrm>
          <a:off x="15034039" y="6394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A9E3D742-A8E8-4E69-9D63-039D63969FB3}"/>
            </a:ext>
          </a:extLst>
        </xdr:cNvPr>
        <xdr:cNvSpPr/>
      </xdr:nvSpPr>
      <xdr:spPr>
        <a:xfrm>
          <a:off x="14945139" y="654696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1CD76078-4864-4E9E-AC37-EA9E0E00ECF1}"/>
            </a:ext>
          </a:extLst>
        </xdr:cNvPr>
        <xdr:cNvSpPr/>
      </xdr:nvSpPr>
      <xdr:spPr>
        <a:xfrm>
          <a:off x="14169224" y="653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71FE311B-5C72-4685-A9B0-1512B89764E0}"/>
            </a:ext>
          </a:extLst>
        </xdr:cNvPr>
        <xdr:cNvSpPr/>
      </xdr:nvSpPr>
      <xdr:spPr>
        <a:xfrm>
          <a:off x="13358081" y="652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339B81F4-4E1D-4E66-95D0-5C55D7DB1FEB}"/>
            </a:ext>
          </a:extLst>
        </xdr:cNvPr>
        <xdr:cNvSpPr/>
      </xdr:nvSpPr>
      <xdr:spPr>
        <a:xfrm>
          <a:off x="12546937" y="651457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E24D177F-C472-49A5-AB1A-3DC2A79314E8}"/>
            </a:ext>
          </a:extLst>
        </xdr:cNvPr>
        <xdr:cNvSpPr/>
      </xdr:nvSpPr>
      <xdr:spPr>
        <a:xfrm>
          <a:off x="11720223" y="650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55476F9-C41A-44AD-B6A3-D30FA376F496}"/>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004386A-EFFE-4D28-A4C6-100D2DD54FA8}"/>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3431004-F52E-4F4D-A146-DD5506F0C5DD}"/>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121E89C-B8AF-4F3E-805B-403E14B82AAD}"/>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DC5BE14-B28E-450C-85F5-630D1E403564}"/>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130175</xdr:rowOff>
    </xdr:from>
    <xdr:to>
      <xdr:col>85</xdr:col>
      <xdr:colOff>177800</xdr:colOff>
      <xdr:row>39</xdr:row>
      <xdr:rowOff>60325</xdr:rowOff>
    </xdr:to>
    <xdr:sp macro="" textlink="">
      <xdr:nvSpPr>
        <xdr:cNvPr id="435" name="楕円 434">
          <a:extLst>
            <a:ext uri="{FF2B5EF4-FFF2-40B4-BE49-F238E27FC236}">
              <a16:creationId xmlns:a16="http://schemas.microsoft.com/office/drawing/2014/main" id="{A6050286-8A64-4CA3-A462-7359AEF8FCF2}"/>
            </a:ext>
          </a:extLst>
        </xdr:cNvPr>
        <xdr:cNvSpPr/>
      </xdr:nvSpPr>
      <xdr:spPr>
        <a:xfrm>
          <a:off x="14945139" y="67695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108602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A2486F54-E918-47B6-9C80-43CAB447D5E4}"/>
            </a:ext>
          </a:extLst>
        </xdr:cNvPr>
        <xdr:cNvSpPr txBox="1"/>
      </xdr:nvSpPr>
      <xdr:spPr>
        <a:xfrm>
          <a:off x="15034039" y="674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97790</xdr:rowOff>
    </xdr:from>
    <xdr:to>
      <xdr:col>81</xdr:col>
      <xdr:colOff>101600</xdr:colOff>
      <xdr:row>39</xdr:row>
      <xdr:rowOff>27940</xdr:rowOff>
    </xdr:to>
    <xdr:sp macro="" textlink="">
      <xdr:nvSpPr>
        <xdr:cNvPr id="437" name="楕円 436">
          <a:extLst>
            <a:ext uri="{FF2B5EF4-FFF2-40B4-BE49-F238E27FC236}">
              <a16:creationId xmlns:a16="http://schemas.microsoft.com/office/drawing/2014/main" id="{BAFAEC50-B3EB-48C6-89B0-0A4458048EF8}"/>
            </a:ext>
          </a:extLst>
        </xdr:cNvPr>
        <xdr:cNvSpPr/>
      </xdr:nvSpPr>
      <xdr:spPr>
        <a:xfrm>
          <a:off x="14169224" y="673712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148590</xdr:rowOff>
    </xdr:from>
    <xdr:to>
      <xdr:col>85</xdr:col>
      <xdr:colOff>127000</xdr:colOff>
      <xdr:row>39</xdr:row>
      <xdr:rowOff>9525</xdr:rowOff>
    </xdr:to>
    <xdr:cxnSp macro="">
      <xdr:nvCxnSpPr>
        <xdr:cNvPr id="438" name="直線コネクタ 437">
          <a:extLst>
            <a:ext uri="{FF2B5EF4-FFF2-40B4-BE49-F238E27FC236}">
              <a16:creationId xmlns:a16="http://schemas.microsoft.com/office/drawing/2014/main" id="{DE796802-C033-486C-94A3-F4C8E213E85B}"/>
            </a:ext>
          </a:extLst>
        </xdr:cNvPr>
        <xdr:cNvCxnSpPr/>
      </xdr:nvCxnSpPr>
      <xdr:spPr>
        <a:xfrm>
          <a:off x="14220024" y="6787929"/>
          <a:ext cx="775915" cy="3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63500</xdr:rowOff>
    </xdr:from>
    <xdr:to>
      <xdr:col>76</xdr:col>
      <xdr:colOff>165100</xdr:colOff>
      <xdr:row>38</xdr:row>
      <xdr:rowOff>165100</xdr:rowOff>
    </xdr:to>
    <xdr:sp macro="" textlink="">
      <xdr:nvSpPr>
        <xdr:cNvPr id="439" name="楕円 438">
          <a:extLst>
            <a:ext uri="{FF2B5EF4-FFF2-40B4-BE49-F238E27FC236}">
              <a16:creationId xmlns:a16="http://schemas.microsoft.com/office/drawing/2014/main" id="{8E2FBD9B-96EC-4727-891D-BE833813BAAA}"/>
            </a:ext>
          </a:extLst>
        </xdr:cNvPr>
        <xdr:cNvSpPr/>
      </xdr:nvSpPr>
      <xdr:spPr>
        <a:xfrm>
          <a:off x="13358081" y="670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114300</xdr:rowOff>
    </xdr:from>
    <xdr:to>
      <xdr:col>81</xdr:col>
      <xdr:colOff>50800</xdr:colOff>
      <xdr:row>38</xdr:row>
      <xdr:rowOff>148590</xdr:rowOff>
    </xdr:to>
    <xdr:cxnSp macro="">
      <xdr:nvCxnSpPr>
        <xdr:cNvPr id="440" name="直線コネクタ 439">
          <a:extLst>
            <a:ext uri="{FF2B5EF4-FFF2-40B4-BE49-F238E27FC236}">
              <a16:creationId xmlns:a16="http://schemas.microsoft.com/office/drawing/2014/main" id="{CF1A5F4C-AF82-4CEE-8AAB-DF71E38ABA9E}"/>
            </a:ext>
          </a:extLst>
        </xdr:cNvPr>
        <xdr:cNvCxnSpPr/>
      </xdr:nvCxnSpPr>
      <xdr:spPr>
        <a:xfrm>
          <a:off x="13408881" y="6753639"/>
          <a:ext cx="811143"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27305</xdr:rowOff>
    </xdr:from>
    <xdr:to>
      <xdr:col>72</xdr:col>
      <xdr:colOff>38100</xdr:colOff>
      <xdr:row>38</xdr:row>
      <xdr:rowOff>128905</xdr:rowOff>
    </xdr:to>
    <xdr:sp macro="" textlink="">
      <xdr:nvSpPr>
        <xdr:cNvPr id="441" name="楕円 440">
          <a:extLst>
            <a:ext uri="{FF2B5EF4-FFF2-40B4-BE49-F238E27FC236}">
              <a16:creationId xmlns:a16="http://schemas.microsoft.com/office/drawing/2014/main" id="{4DC68CD6-552B-4B13-BEDA-77315808BC97}"/>
            </a:ext>
          </a:extLst>
        </xdr:cNvPr>
        <xdr:cNvSpPr/>
      </xdr:nvSpPr>
      <xdr:spPr>
        <a:xfrm>
          <a:off x="12546937" y="666664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78105</xdr:rowOff>
    </xdr:from>
    <xdr:to>
      <xdr:col>76</xdr:col>
      <xdr:colOff>114300</xdr:colOff>
      <xdr:row>38</xdr:row>
      <xdr:rowOff>114300</xdr:rowOff>
    </xdr:to>
    <xdr:cxnSp macro="">
      <xdr:nvCxnSpPr>
        <xdr:cNvPr id="442" name="直線コネクタ 441">
          <a:extLst>
            <a:ext uri="{FF2B5EF4-FFF2-40B4-BE49-F238E27FC236}">
              <a16:creationId xmlns:a16="http://schemas.microsoft.com/office/drawing/2014/main" id="{40A54CDD-08E6-4206-B329-BC5FDD4CDE84}"/>
            </a:ext>
          </a:extLst>
        </xdr:cNvPr>
        <xdr:cNvCxnSpPr/>
      </xdr:nvCxnSpPr>
      <xdr:spPr>
        <a:xfrm>
          <a:off x="12597737" y="6717444"/>
          <a:ext cx="811144"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10160</xdr:rowOff>
    </xdr:from>
    <xdr:to>
      <xdr:col>67</xdr:col>
      <xdr:colOff>101600</xdr:colOff>
      <xdr:row>38</xdr:row>
      <xdr:rowOff>111760</xdr:rowOff>
    </xdr:to>
    <xdr:sp macro="" textlink="">
      <xdr:nvSpPr>
        <xdr:cNvPr id="443" name="楕円 442">
          <a:extLst>
            <a:ext uri="{FF2B5EF4-FFF2-40B4-BE49-F238E27FC236}">
              <a16:creationId xmlns:a16="http://schemas.microsoft.com/office/drawing/2014/main" id="{B73E6785-8103-488E-B3F8-C708F5634FE4}"/>
            </a:ext>
          </a:extLst>
        </xdr:cNvPr>
        <xdr:cNvSpPr/>
      </xdr:nvSpPr>
      <xdr:spPr>
        <a:xfrm>
          <a:off x="11720223" y="66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60960</xdr:rowOff>
    </xdr:from>
    <xdr:to>
      <xdr:col>71</xdr:col>
      <xdr:colOff>177800</xdr:colOff>
      <xdr:row>38</xdr:row>
      <xdr:rowOff>78105</xdr:rowOff>
    </xdr:to>
    <xdr:cxnSp macro="">
      <xdr:nvCxnSpPr>
        <xdr:cNvPr id="444" name="直線コネクタ 443">
          <a:extLst>
            <a:ext uri="{FF2B5EF4-FFF2-40B4-BE49-F238E27FC236}">
              <a16:creationId xmlns:a16="http://schemas.microsoft.com/office/drawing/2014/main" id="{50FE4FD1-3402-4E53-AA21-3ADADDC59E56}"/>
            </a:ext>
          </a:extLst>
        </xdr:cNvPr>
        <xdr:cNvCxnSpPr/>
      </xdr:nvCxnSpPr>
      <xdr:spPr>
        <a:xfrm>
          <a:off x="11771023" y="6700299"/>
          <a:ext cx="826714"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465033B5-88B2-46B7-B35B-F1859605D900}"/>
            </a:ext>
          </a:extLst>
        </xdr:cNvPr>
        <xdr:cNvSpPr txBox="1"/>
      </xdr:nvSpPr>
      <xdr:spPr>
        <a:xfrm>
          <a:off x="14020340" y="630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618AC202-4B7E-4759-879A-BDB2D5766E52}"/>
            </a:ext>
          </a:extLst>
        </xdr:cNvPr>
        <xdr:cNvSpPr txBox="1"/>
      </xdr:nvSpPr>
      <xdr:spPr>
        <a:xfrm>
          <a:off x="13221896" y="6295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A7066ED2-17FD-4AB1-A6F9-EE136796F617}"/>
            </a:ext>
          </a:extLst>
        </xdr:cNvPr>
        <xdr:cNvSpPr txBox="1"/>
      </xdr:nvSpPr>
      <xdr:spPr>
        <a:xfrm>
          <a:off x="12410753" y="628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2B5D5E8-A236-43CE-8891-1D69A9355A09}"/>
            </a:ext>
          </a:extLst>
        </xdr:cNvPr>
        <xdr:cNvSpPr txBox="1"/>
      </xdr:nvSpPr>
      <xdr:spPr>
        <a:xfrm>
          <a:off x="11584038" y="627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19067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A264303-56D9-439F-9F39-4F6D7AABD160}"/>
            </a:ext>
          </a:extLst>
        </xdr:cNvPr>
        <xdr:cNvSpPr txBox="1"/>
      </xdr:nvSpPr>
      <xdr:spPr>
        <a:xfrm>
          <a:off x="14020340" y="68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156227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48F905CB-7D4D-4AF3-8421-BE7022639AF4}"/>
            </a:ext>
          </a:extLst>
        </xdr:cNvPr>
        <xdr:cNvSpPr txBox="1"/>
      </xdr:nvSpPr>
      <xdr:spPr>
        <a:xfrm>
          <a:off x="13221896" y="679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120032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E542563D-B66C-4063-9898-F1CA86610673}"/>
            </a:ext>
          </a:extLst>
        </xdr:cNvPr>
        <xdr:cNvSpPr txBox="1"/>
      </xdr:nvSpPr>
      <xdr:spPr>
        <a:xfrm>
          <a:off x="12410753" y="675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102887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A004ADFE-840C-41D1-8E41-E887B48304E3}"/>
            </a:ext>
          </a:extLst>
        </xdr:cNvPr>
        <xdr:cNvSpPr txBox="1"/>
      </xdr:nvSpPr>
      <xdr:spPr>
        <a:xfrm>
          <a:off x="11584038" y="674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1BC4987-A134-4734-B554-C330B8E26D2E}"/>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DA009DA-279A-4487-9D0A-160BE99EE6E6}"/>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4270B6E-9E2B-4D09-8AC7-1C79B3A5B6E8}"/>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898B3353-5A35-4814-BCAF-2B403A79D75E}"/>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7EE14410-BFDB-4E53-B449-C3707A0C2AC0}"/>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55D475CD-F7CE-4556-8034-4D9EAF7EF6F9}"/>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5C4F3D1-D4B5-4236-A2B7-9E4666A4BE3B}"/>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42F359B-51F5-4476-8886-3D0E84CB7BE8}"/>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C8235AD-CE3C-442D-A2F4-91A7424B535D}"/>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80562065-E468-46E4-BAA4-C72EC00EAA9A}"/>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B01A1F36-F985-4E02-8A4A-7C8F9ECFD792}"/>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B17CFEDC-B38F-40DE-89ED-48FE544B5CFC}"/>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BCAE1576-B525-49E6-BF66-C88794BEB035}"/>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85C8A271-2FBB-4C7A-A5D6-741010975B2D}"/>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A8B1A1B5-76C1-454F-8577-0EF0E377FB63}"/>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18C89287-79C9-4915-8EF1-31ACDDD39861}"/>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CF7B8A1F-2312-486E-AB11-55A860B668F0}"/>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DC92031-CAA2-4A80-9EB9-AF7299FC3969}"/>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91ED127E-99AA-48DD-98F6-09CDE0C2342C}"/>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27962555-899B-4FFA-AE82-699B6089F030}"/>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5D20EDDE-1ACB-4458-9AE4-A5ED1DC4D529}"/>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8BCD6F6D-547E-4C8D-87AE-416A7155BFE0}"/>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398CF490-AC8B-4F86-B939-9128CFF54B65}"/>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1DADBFC5-705E-4A10-B235-AF32085124CA}"/>
            </a:ext>
          </a:extLst>
        </xdr:cNvPr>
        <xdr:cNvCxnSpPr/>
      </xdr:nvCxnSpPr>
      <xdr:spPr>
        <a:xfrm flipV="1">
          <a:off x="20354593" y="6027254"/>
          <a:ext cx="0" cy="1334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2374F43D-85BA-4DCB-A03B-0ED95148F550}"/>
            </a:ext>
          </a:extLst>
        </xdr:cNvPr>
        <xdr:cNvSpPr txBox="1"/>
      </xdr:nvSpPr>
      <xdr:spPr>
        <a:xfrm>
          <a:off x="20393329" y="7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BD202C97-4F35-4B28-A384-673BFD504A2C}"/>
            </a:ext>
          </a:extLst>
        </xdr:cNvPr>
        <xdr:cNvCxnSpPr/>
      </xdr:nvCxnSpPr>
      <xdr:spPr>
        <a:xfrm>
          <a:off x="20281900" y="736191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B082EE39-8624-4216-B268-1363F960A330}"/>
            </a:ext>
          </a:extLst>
        </xdr:cNvPr>
        <xdr:cNvSpPr txBox="1"/>
      </xdr:nvSpPr>
      <xdr:spPr>
        <a:xfrm>
          <a:off x="20393329" y="579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62162AD7-24E8-4D04-983F-D9DA618C888E}"/>
            </a:ext>
          </a:extLst>
        </xdr:cNvPr>
        <xdr:cNvCxnSpPr/>
      </xdr:nvCxnSpPr>
      <xdr:spPr>
        <a:xfrm>
          <a:off x="20281900" y="602725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C054B8E3-0555-4238-AD5A-690D6F89FAD8}"/>
            </a:ext>
          </a:extLst>
        </xdr:cNvPr>
        <xdr:cNvSpPr txBox="1"/>
      </xdr:nvSpPr>
      <xdr:spPr>
        <a:xfrm>
          <a:off x="20393329" y="6966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BD1E8C9E-4AD6-447E-871B-AF9144361D5C}"/>
            </a:ext>
          </a:extLst>
        </xdr:cNvPr>
        <xdr:cNvSpPr/>
      </xdr:nvSpPr>
      <xdr:spPr>
        <a:xfrm>
          <a:off x="20304429" y="69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8D2418F1-A04B-4063-B297-46F184C5E83B}"/>
            </a:ext>
          </a:extLst>
        </xdr:cNvPr>
        <xdr:cNvSpPr/>
      </xdr:nvSpPr>
      <xdr:spPr>
        <a:xfrm>
          <a:off x="19544085" y="698444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47F436A8-C7D0-4D4A-878F-E5871D50906B}"/>
            </a:ext>
          </a:extLst>
        </xdr:cNvPr>
        <xdr:cNvSpPr/>
      </xdr:nvSpPr>
      <xdr:spPr>
        <a:xfrm>
          <a:off x="18717370" y="698444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4E4DD79C-22B5-46F1-86CA-7C27C6626B68}"/>
            </a:ext>
          </a:extLst>
        </xdr:cNvPr>
        <xdr:cNvSpPr/>
      </xdr:nvSpPr>
      <xdr:spPr>
        <a:xfrm>
          <a:off x="17906227" y="697682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63D8A369-B824-4261-9D8E-7221E05A64C8}"/>
            </a:ext>
          </a:extLst>
        </xdr:cNvPr>
        <xdr:cNvSpPr/>
      </xdr:nvSpPr>
      <xdr:spPr>
        <a:xfrm>
          <a:off x="17095083" y="698444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578DD52-CB1D-4C1D-9742-689317FBBF4F}"/>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B5DEDBE-DDD7-4372-BF4B-B91E76F0E3B0}"/>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53E6745-371B-4D71-ACE4-1F2C7AFE8693}"/>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95992B9-DF4D-40E6-B576-5BDBE9B2F726}"/>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B52CD84-A909-45C2-AD39-6B691468EA56}"/>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139700</xdr:rowOff>
    </xdr:from>
    <xdr:to>
      <xdr:col>116</xdr:col>
      <xdr:colOff>114300</xdr:colOff>
      <xdr:row>39</xdr:row>
      <xdr:rowOff>69850</xdr:rowOff>
    </xdr:to>
    <xdr:sp macro="" textlink="">
      <xdr:nvSpPr>
        <xdr:cNvPr id="492" name="楕円 491">
          <a:extLst>
            <a:ext uri="{FF2B5EF4-FFF2-40B4-BE49-F238E27FC236}">
              <a16:creationId xmlns:a16="http://schemas.microsoft.com/office/drawing/2014/main" id="{FA7FDB1F-0251-49ED-838C-F741532A3ADB}"/>
            </a:ext>
          </a:extLst>
        </xdr:cNvPr>
        <xdr:cNvSpPr/>
      </xdr:nvSpPr>
      <xdr:spPr>
        <a:xfrm>
          <a:off x="20304429" y="67790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162577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371B482E-AA96-46E4-BCB3-2530D8AD315F}"/>
            </a:ext>
          </a:extLst>
        </xdr:cNvPr>
        <xdr:cNvSpPr txBox="1"/>
      </xdr:nvSpPr>
      <xdr:spPr>
        <a:xfrm>
          <a:off x="20393329" y="662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143510</xdr:rowOff>
    </xdr:from>
    <xdr:to>
      <xdr:col>112</xdr:col>
      <xdr:colOff>38100</xdr:colOff>
      <xdr:row>39</xdr:row>
      <xdr:rowOff>73660</xdr:rowOff>
    </xdr:to>
    <xdr:sp macro="" textlink="">
      <xdr:nvSpPr>
        <xdr:cNvPr id="494" name="楕円 493">
          <a:extLst>
            <a:ext uri="{FF2B5EF4-FFF2-40B4-BE49-F238E27FC236}">
              <a16:creationId xmlns:a16="http://schemas.microsoft.com/office/drawing/2014/main" id="{5545E654-B658-4BCB-8856-6C08CACA9495}"/>
            </a:ext>
          </a:extLst>
        </xdr:cNvPr>
        <xdr:cNvSpPr/>
      </xdr:nvSpPr>
      <xdr:spPr>
        <a:xfrm>
          <a:off x="19544085" y="678284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19050</xdr:rowOff>
    </xdr:from>
    <xdr:to>
      <xdr:col>116</xdr:col>
      <xdr:colOff>63500</xdr:colOff>
      <xdr:row>39</xdr:row>
      <xdr:rowOff>22860</xdr:rowOff>
    </xdr:to>
    <xdr:cxnSp macro="">
      <xdr:nvCxnSpPr>
        <xdr:cNvPr id="495" name="直線コネクタ 494">
          <a:extLst>
            <a:ext uri="{FF2B5EF4-FFF2-40B4-BE49-F238E27FC236}">
              <a16:creationId xmlns:a16="http://schemas.microsoft.com/office/drawing/2014/main" id="{06F6E9B5-27FB-4E25-992E-1D381149CFA5}"/>
            </a:ext>
          </a:extLst>
        </xdr:cNvPr>
        <xdr:cNvCxnSpPr/>
      </xdr:nvCxnSpPr>
      <xdr:spPr>
        <a:xfrm flipV="1">
          <a:off x="19594885" y="6833318"/>
          <a:ext cx="7603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147320</xdr:rowOff>
    </xdr:from>
    <xdr:to>
      <xdr:col>107</xdr:col>
      <xdr:colOff>101600</xdr:colOff>
      <xdr:row>39</xdr:row>
      <xdr:rowOff>77470</xdr:rowOff>
    </xdr:to>
    <xdr:sp macro="" textlink="">
      <xdr:nvSpPr>
        <xdr:cNvPr id="496" name="楕円 495">
          <a:extLst>
            <a:ext uri="{FF2B5EF4-FFF2-40B4-BE49-F238E27FC236}">
              <a16:creationId xmlns:a16="http://schemas.microsoft.com/office/drawing/2014/main" id="{44EC2EC9-3664-4C80-A15F-43CA0818B424}"/>
            </a:ext>
          </a:extLst>
        </xdr:cNvPr>
        <xdr:cNvSpPr/>
      </xdr:nvSpPr>
      <xdr:spPr>
        <a:xfrm>
          <a:off x="18717370" y="678665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22860</xdr:rowOff>
    </xdr:from>
    <xdr:to>
      <xdr:col>111</xdr:col>
      <xdr:colOff>177800</xdr:colOff>
      <xdr:row>39</xdr:row>
      <xdr:rowOff>26670</xdr:rowOff>
    </xdr:to>
    <xdr:cxnSp macro="">
      <xdr:nvCxnSpPr>
        <xdr:cNvPr id="497" name="直線コネクタ 496">
          <a:extLst>
            <a:ext uri="{FF2B5EF4-FFF2-40B4-BE49-F238E27FC236}">
              <a16:creationId xmlns:a16="http://schemas.microsoft.com/office/drawing/2014/main" id="{ADD19CE0-6A84-46D8-A063-BDDA5D6DE8D9}"/>
            </a:ext>
          </a:extLst>
        </xdr:cNvPr>
        <xdr:cNvCxnSpPr/>
      </xdr:nvCxnSpPr>
      <xdr:spPr>
        <a:xfrm flipV="1">
          <a:off x="18768170" y="6837128"/>
          <a:ext cx="82671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98" name="楕円 497">
          <a:extLst>
            <a:ext uri="{FF2B5EF4-FFF2-40B4-BE49-F238E27FC236}">
              <a16:creationId xmlns:a16="http://schemas.microsoft.com/office/drawing/2014/main" id="{49D9D85B-A25A-4281-9088-A834E0E4862F}"/>
            </a:ext>
          </a:extLst>
        </xdr:cNvPr>
        <xdr:cNvSpPr/>
      </xdr:nvSpPr>
      <xdr:spPr>
        <a:xfrm>
          <a:off x="17906227" y="678665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26670</xdr:rowOff>
    </xdr:from>
    <xdr:to>
      <xdr:col>107</xdr:col>
      <xdr:colOff>50800</xdr:colOff>
      <xdr:row>39</xdr:row>
      <xdr:rowOff>26670</xdr:rowOff>
    </xdr:to>
    <xdr:cxnSp macro="">
      <xdr:nvCxnSpPr>
        <xdr:cNvPr id="499" name="直線コネクタ 498">
          <a:extLst>
            <a:ext uri="{FF2B5EF4-FFF2-40B4-BE49-F238E27FC236}">
              <a16:creationId xmlns:a16="http://schemas.microsoft.com/office/drawing/2014/main" id="{C6B84A52-0529-469F-B634-00845B1EE15D}"/>
            </a:ext>
          </a:extLst>
        </xdr:cNvPr>
        <xdr:cNvCxnSpPr/>
      </xdr:nvCxnSpPr>
      <xdr:spPr>
        <a:xfrm>
          <a:off x="17957027" y="6840938"/>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109220</xdr:rowOff>
    </xdr:from>
    <xdr:to>
      <xdr:col>98</xdr:col>
      <xdr:colOff>38100</xdr:colOff>
      <xdr:row>39</xdr:row>
      <xdr:rowOff>39370</xdr:rowOff>
    </xdr:to>
    <xdr:sp macro="" textlink="">
      <xdr:nvSpPr>
        <xdr:cNvPr id="500" name="楕円 499">
          <a:extLst>
            <a:ext uri="{FF2B5EF4-FFF2-40B4-BE49-F238E27FC236}">
              <a16:creationId xmlns:a16="http://schemas.microsoft.com/office/drawing/2014/main" id="{68DC76EE-157C-4EB9-9ACE-2B7372675A8F}"/>
            </a:ext>
          </a:extLst>
        </xdr:cNvPr>
        <xdr:cNvSpPr/>
      </xdr:nvSpPr>
      <xdr:spPr>
        <a:xfrm>
          <a:off x="17095083" y="674855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160020</xdr:rowOff>
    </xdr:from>
    <xdr:to>
      <xdr:col>102</xdr:col>
      <xdr:colOff>114300</xdr:colOff>
      <xdr:row>39</xdr:row>
      <xdr:rowOff>26670</xdr:rowOff>
    </xdr:to>
    <xdr:cxnSp macro="">
      <xdr:nvCxnSpPr>
        <xdr:cNvPr id="501" name="直線コネクタ 500">
          <a:extLst>
            <a:ext uri="{FF2B5EF4-FFF2-40B4-BE49-F238E27FC236}">
              <a16:creationId xmlns:a16="http://schemas.microsoft.com/office/drawing/2014/main" id="{7970437D-F5D4-41B0-88E3-C4B4A491A9C2}"/>
            </a:ext>
          </a:extLst>
        </xdr:cNvPr>
        <xdr:cNvCxnSpPr/>
      </xdr:nvCxnSpPr>
      <xdr:spPr>
        <a:xfrm>
          <a:off x="17145883" y="6799359"/>
          <a:ext cx="811144" cy="4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7FCCD4FF-0DA1-43B1-9858-2F407728CFC6}"/>
            </a:ext>
          </a:extLst>
        </xdr:cNvPr>
        <xdr:cNvSpPr txBox="1"/>
      </xdr:nvSpPr>
      <xdr:spPr>
        <a:xfrm>
          <a:off x="19362884" y="708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3F2D271B-2016-469C-85AF-52E7B87414F8}"/>
            </a:ext>
          </a:extLst>
        </xdr:cNvPr>
        <xdr:cNvSpPr txBox="1"/>
      </xdr:nvSpPr>
      <xdr:spPr>
        <a:xfrm>
          <a:off x="18548869" y="708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FE6D47D-1682-480F-8332-1CA027E22EE9}"/>
            </a:ext>
          </a:extLst>
        </xdr:cNvPr>
        <xdr:cNvSpPr txBox="1"/>
      </xdr:nvSpPr>
      <xdr:spPr>
        <a:xfrm>
          <a:off x="17737725" y="707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7F193B38-8041-4307-9561-2AB8364900B5}"/>
            </a:ext>
          </a:extLst>
        </xdr:cNvPr>
        <xdr:cNvSpPr txBox="1"/>
      </xdr:nvSpPr>
      <xdr:spPr>
        <a:xfrm>
          <a:off x="16926582" y="708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90187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71D838E7-5BA5-48FC-B57F-28D39108537C}"/>
            </a:ext>
          </a:extLst>
        </xdr:cNvPr>
        <xdr:cNvSpPr txBox="1"/>
      </xdr:nvSpPr>
      <xdr:spPr>
        <a:xfrm>
          <a:off x="19362884" y="655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1F017875-6FB4-4A0D-826C-CB5106655148}"/>
            </a:ext>
          </a:extLst>
        </xdr:cNvPr>
        <xdr:cNvSpPr txBox="1"/>
      </xdr:nvSpPr>
      <xdr:spPr>
        <a:xfrm>
          <a:off x="18548869" y="655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25B86CD6-C91B-48FE-A81B-659654E67217}"/>
            </a:ext>
          </a:extLst>
        </xdr:cNvPr>
        <xdr:cNvSpPr txBox="1"/>
      </xdr:nvSpPr>
      <xdr:spPr>
        <a:xfrm>
          <a:off x="17737725" y="655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55897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C43134D9-ECCD-48FF-9390-4B3D04CAA1FD}"/>
            </a:ext>
          </a:extLst>
        </xdr:cNvPr>
        <xdr:cNvSpPr txBox="1"/>
      </xdr:nvSpPr>
      <xdr:spPr>
        <a:xfrm>
          <a:off x="16926582" y="652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24E16AB-9483-478E-842C-59687F61B254}"/>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CC516B3-D10E-4B9A-99AC-C2D725493821}"/>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C1DA4D57-951D-4669-8D5B-639909F5DD14}"/>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AADD1452-4953-4574-B5DF-D5AAB21D2CA2}"/>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5FFD42AE-92A5-4BDA-81BA-65AA55953938}"/>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F00771C-936A-40C4-9FB8-A83020537381}"/>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FC0BC58C-C093-4FFA-9B52-DE67B81B9E6F}"/>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59B4C44E-8160-4B4F-B5B1-5A5A2CC485B5}"/>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67A5A7D7-6C1F-47B3-BDF9-653A06C61E26}"/>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3EC19AA7-E0F9-4BFF-82B5-19AD18E411CC}"/>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A7EB9A40-3673-4502-8430-1C7000B5AA87}"/>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C2427FD1-D7D6-4364-97B2-F14AFF41DCD5}"/>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747FE6B0-F1A8-422D-BC33-01DA5E293BC8}"/>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94D5C40-A7A9-4DFC-B36E-E33B6E7C8AE3}"/>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F878735B-380A-419B-8C80-B8EA09364400}"/>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D19BDE2A-7A3B-489C-9D04-5C83F25DBC75}"/>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73CD1080-A842-4120-B3C0-CB757F569837}"/>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2C4FB79F-3FCC-4491-8968-D1A0E1BF0B24}"/>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4FD55FDB-8C7B-4CD1-B191-16F14909D01A}"/>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7623B612-7DE8-4B5D-BBDB-ACDD0C812CC2}"/>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ACF29E45-E0A0-4BC7-801F-39DF88BD5535}"/>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6B599D64-6632-45C3-BDA0-D7CF3D5EC8EF}"/>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80F6FC04-880D-43CB-B5FE-0FC7AA551735}"/>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5AE4A90F-5B00-4F9A-9968-7BF5E0F78BCD}"/>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4AA75AE-B20A-4121-9C4A-93E9E010AC63}"/>
            </a:ext>
          </a:extLst>
        </xdr:cNvPr>
        <xdr:cNvCxnSpPr/>
      </xdr:nvCxnSpPr>
      <xdr:spPr>
        <a:xfrm flipV="1">
          <a:off x="14995303" y="9980129"/>
          <a:ext cx="0" cy="1169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ECE77C5-42A1-46C9-BAD4-FAB54460DAB6}"/>
            </a:ext>
          </a:extLst>
        </xdr:cNvPr>
        <xdr:cNvSpPr txBox="1"/>
      </xdr:nvSpPr>
      <xdr:spPr>
        <a:xfrm>
          <a:off x="15034039" y="1115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E5172CAB-7552-45B6-8D13-BDBE7CC6B20F}"/>
            </a:ext>
          </a:extLst>
        </xdr:cNvPr>
        <xdr:cNvCxnSpPr/>
      </xdr:nvCxnSpPr>
      <xdr:spPr>
        <a:xfrm>
          <a:off x="14907039" y="111497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C48075BB-64FE-463E-B332-14BE6070BE8E}"/>
            </a:ext>
          </a:extLst>
        </xdr:cNvPr>
        <xdr:cNvSpPr txBox="1"/>
      </xdr:nvSpPr>
      <xdr:spPr>
        <a:xfrm>
          <a:off x="15034039" y="974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F3E94CC9-6BE2-486B-9BE8-0438AB715FE9}"/>
            </a:ext>
          </a:extLst>
        </xdr:cNvPr>
        <xdr:cNvCxnSpPr/>
      </xdr:nvCxnSpPr>
      <xdr:spPr>
        <a:xfrm>
          <a:off x="14907039" y="998012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A08A859C-29F4-4E57-846A-0B9DB1379687}"/>
            </a:ext>
          </a:extLst>
        </xdr:cNvPr>
        <xdr:cNvSpPr txBox="1"/>
      </xdr:nvSpPr>
      <xdr:spPr>
        <a:xfrm>
          <a:off x="15034039" y="10550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7460F3AE-22CA-463C-974E-0C7594C8659B}"/>
            </a:ext>
          </a:extLst>
        </xdr:cNvPr>
        <xdr:cNvSpPr/>
      </xdr:nvSpPr>
      <xdr:spPr>
        <a:xfrm>
          <a:off x="1494513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CD20116C-6E53-4E87-BC82-99E66EFA2E03}"/>
            </a:ext>
          </a:extLst>
        </xdr:cNvPr>
        <xdr:cNvSpPr/>
      </xdr:nvSpPr>
      <xdr:spPr>
        <a:xfrm>
          <a:off x="14169224" y="105684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1CE70BF-8705-4C3C-8391-585666CAE055}"/>
            </a:ext>
          </a:extLst>
        </xdr:cNvPr>
        <xdr:cNvSpPr/>
      </xdr:nvSpPr>
      <xdr:spPr>
        <a:xfrm>
          <a:off x="13358081" y="1055889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F1DC4836-D5B1-47D8-B6E5-A11690431D96}"/>
            </a:ext>
          </a:extLst>
        </xdr:cNvPr>
        <xdr:cNvSpPr/>
      </xdr:nvSpPr>
      <xdr:spPr>
        <a:xfrm>
          <a:off x="12546937" y="1054746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C1235AE1-2C99-4F0F-9F48-BE409F93CB6D}"/>
            </a:ext>
          </a:extLst>
        </xdr:cNvPr>
        <xdr:cNvSpPr/>
      </xdr:nvSpPr>
      <xdr:spPr>
        <a:xfrm>
          <a:off x="11720223" y="105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BF468E6-DDE4-4CBF-9D1A-6B1171AF0A76}"/>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A923228-77E0-4FC0-B593-AF977C522F64}"/>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32088AB-2E35-4987-A843-77CCB3C4A277}"/>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C3B7502-02B4-4808-BF63-9E65957ACDE3}"/>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AC51E3F-7CD0-42A3-9544-878F877D5092}"/>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550" name="楕円 549">
          <a:extLst>
            <a:ext uri="{FF2B5EF4-FFF2-40B4-BE49-F238E27FC236}">
              <a16:creationId xmlns:a16="http://schemas.microsoft.com/office/drawing/2014/main" id="{7DAF9652-E6C9-499E-9A9E-23CA34011175}"/>
            </a:ext>
          </a:extLst>
        </xdr:cNvPr>
        <xdr:cNvSpPr/>
      </xdr:nvSpPr>
      <xdr:spPr>
        <a:xfrm>
          <a:off x="14945139" y="1028142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166387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F24FF30-9C05-4674-96A7-8C7349DD63DA}"/>
            </a:ext>
          </a:extLst>
        </xdr:cNvPr>
        <xdr:cNvSpPr txBox="1"/>
      </xdr:nvSpPr>
      <xdr:spPr>
        <a:xfrm>
          <a:off x="15034039" y="1012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95885</xdr:rowOff>
    </xdr:from>
    <xdr:to>
      <xdr:col>81</xdr:col>
      <xdr:colOff>101600</xdr:colOff>
      <xdr:row>59</xdr:row>
      <xdr:rowOff>26035</xdr:rowOff>
    </xdr:to>
    <xdr:sp macro="" textlink="">
      <xdr:nvSpPr>
        <xdr:cNvPr id="552" name="楕円 551">
          <a:extLst>
            <a:ext uri="{FF2B5EF4-FFF2-40B4-BE49-F238E27FC236}">
              <a16:creationId xmlns:a16="http://schemas.microsoft.com/office/drawing/2014/main" id="{16FD61E8-D523-4453-B031-F3D30AA55653}"/>
            </a:ext>
          </a:extLst>
        </xdr:cNvPr>
        <xdr:cNvSpPr/>
      </xdr:nvSpPr>
      <xdr:spPr>
        <a:xfrm>
          <a:off x="14169224" y="102337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146685</xdr:rowOff>
    </xdr:from>
    <xdr:to>
      <xdr:col>85</xdr:col>
      <xdr:colOff>127000</xdr:colOff>
      <xdr:row>59</xdr:row>
      <xdr:rowOff>22860</xdr:rowOff>
    </xdr:to>
    <xdr:cxnSp macro="">
      <xdr:nvCxnSpPr>
        <xdr:cNvPr id="553" name="直線コネクタ 552">
          <a:extLst>
            <a:ext uri="{FF2B5EF4-FFF2-40B4-BE49-F238E27FC236}">
              <a16:creationId xmlns:a16="http://schemas.microsoft.com/office/drawing/2014/main" id="{C6C00AB6-C323-46C6-B868-9BFA348A28B8}"/>
            </a:ext>
          </a:extLst>
        </xdr:cNvPr>
        <xdr:cNvCxnSpPr/>
      </xdr:nvCxnSpPr>
      <xdr:spPr>
        <a:xfrm>
          <a:off x="14220024" y="10284598"/>
          <a:ext cx="775915" cy="5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xdr:rowOff>
    </xdr:from>
    <xdr:to>
      <xdr:col>76</xdr:col>
      <xdr:colOff>165100</xdr:colOff>
      <xdr:row>59</xdr:row>
      <xdr:rowOff>104140</xdr:rowOff>
    </xdr:to>
    <xdr:sp macro="" textlink="">
      <xdr:nvSpPr>
        <xdr:cNvPr id="554" name="楕円 553">
          <a:extLst>
            <a:ext uri="{FF2B5EF4-FFF2-40B4-BE49-F238E27FC236}">
              <a16:creationId xmlns:a16="http://schemas.microsoft.com/office/drawing/2014/main" id="{EAB91377-71A0-4FF8-BB85-BD91473D9A05}"/>
            </a:ext>
          </a:extLst>
        </xdr:cNvPr>
        <xdr:cNvSpPr/>
      </xdr:nvSpPr>
      <xdr:spPr>
        <a:xfrm>
          <a:off x="13358081" y="1031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146685</xdr:rowOff>
    </xdr:from>
    <xdr:to>
      <xdr:col>81</xdr:col>
      <xdr:colOff>50800</xdr:colOff>
      <xdr:row>59</xdr:row>
      <xdr:rowOff>53340</xdr:rowOff>
    </xdr:to>
    <xdr:cxnSp macro="">
      <xdr:nvCxnSpPr>
        <xdr:cNvPr id="555" name="直線コネクタ 554">
          <a:extLst>
            <a:ext uri="{FF2B5EF4-FFF2-40B4-BE49-F238E27FC236}">
              <a16:creationId xmlns:a16="http://schemas.microsoft.com/office/drawing/2014/main" id="{4959E67D-C091-47D8-824C-080CAB069886}"/>
            </a:ext>
          </a:extLst>
        </xdr:cNvPr>
        <xdr:cNvCxnSpPr/>
      </xdr:nvCxnSpPr>
      <xdr:spPr>
        <a:xfrm flipV="1">
          <a:off x="13408881" y="10284598"/>
          <a:ext cx="811143" cy="8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124460</xdr:rowOff>
    </xdr:from>
    <xdr:to>
      <xdr:col>72</xdr:col>
      <xdr:colOff>38100</xdr:colOff>
      <xdr:row>59</xdr:row>
      <xdr:rowOff>54610</xdr:rowOff>
    </xdr:to>
    <xdr:sp macro="" textlink="">
      <xdr:nvSpPr>
        <xdr:cNvPr id="556" name="楕円 555">
          <a:extLst>
            <a:ext uri="{FF2B5EF4-FFF2-40B4-BE49-F238E27FC236}">
              <a16:creationId xmlns:a16="http://schemas.microsoft.com/office/drawing/2014/main" id="{C6FEB825-05C8-46E4-BE9B-37A57428DB93}"/>
            </a:ext>
          </a:extLst>
        </xdr:cNvPr>
        <xdr:cNvSpPr/>
      </xdr:nvSpPr>
      <xdr:spPr>
        <a:xfrm>
          <a:off x="12546937" y="1026237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3810</xdr:rowOff>
    </xdr:from>
    <xdr:to>
      <xdr:col>76</xdr:col>
      <xdr:colOff>114300</xdr:colOff>
      <xdr:row>59</xdr:row>
      <xdr:rowOff>53340</xdr:rowOff>
    </xdr:to>
    <xdr:cxnSp macro="">
      <xdr:nvCxnSpPr>
        <xdr:cNvPr id="557" name="直線コネクタ 556">
          <a:extLst>
            <a:ext uri="{FF2B5EF4-FFF2-40B4-BE49-F238E27FC236}">
              <a16:creationId xmlns:a16="http://schemas.microsoft.com/office/drawing/2014/main" id="{F072E395-B649-4471-A654-A21DCD2B64CC}"/>
            </a:ext>
          </a:extLst>
        </xdr:cNvPr>
        <xdr:cNvCxnSpPr/>
      </xdr:nvCxnSpPr>
      <xdr:spPr>
        <a:xfrm>
          <a:off x="12597737" y="10316652"/>
          <a:ext cx="811144"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76835</xdr:rowOff>
    </xdr:from>
    <xdr:to>
      <xdr:col>67</xdr:col>
      <xdr:colOff>101600</xdr:colOff>
      <xdr:row>59</xdr:row>
      <xdr:rowOff>6985</xdr:rowOff>
    </xdr:to>
    <xdr:sp macro="" textlink="">
      <xdr:nvSpPr>
        <xdr:cNvPr id="558" name="楕円 557">
          <a:extLst>
            <a:ext uri="{FF2B5EF4-FFF2-40B4-BE49-F238E27FC236}">
              <a16:creationId xmlns:a16="http://schemas.microsoft.com/office/drawing/2014/main" id="{88FF4C0A-7484-4CAE-83AB-E592808CFE38}"/>
            </a:ext>
          </a:extLst>
        </xdr:cNvPr>
        <xdr:cNvSpPr/>
      </xdr:nvSpPr>
      <xdr:spPr>
        <a:xfrm>
          <a:off x="11720223" y="1021474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127635</xdr:rowOff>
    </xdr:from>
    <xdr:to>
      <xdr:col>71</xdr:col>
      <xdr:colOff>177800</xdr:colOff>
      <xdr:row>59</xdr:row>
      <xdr:rowOff>3810</xdr:rowOff>
    </xdr:to>
    <xdr:cxnSp macro="">
      <xdr:nvCxnSpPr>
        <xdr:cNvPr id="559" name="直線コネクタ 558">
          <a:extLst>
            <a:ext uri="{FF2B5EF4-FFF2-40B4-BE49-F238E27FC236}">
              <a16:creationId xmlns:a16="http://schemas.microsoft.com/office/drawing/2014/main" id="{47FF391E-16C7-48A0-B018-9972E183B5BC}"/>
            </a:ext>
          </a:extLst>
        </xdr:cNvPr>
        <xdr:cNvCxnSpPr/>
      </xdr:nvCxnSpPr>
      <xdr:spPr>
        <a:xfrm>
          <a:off x="11771023" y="10265548"/>
          <a:ext cx="826714" cy="5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E402175F-6355-47D5-BED3-CB1AAE2A857B}"/>
            </a:ext>
          </a:extLst>
        </xdr:cNvPr>
        <xdr:cNvSpPr txBox="1"/>
      </xdr:nvSpPr>
      <xdr:spPr>
        <a:xfrm>
          <a:off x="14020340" y="10664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96B94C61-039F-42D7-BD66-60E1FF5069D8}"/>
            </a:ext>
          </a:extLst>
        </xdr:cNvPr>
        <xdr:cNvSpPr txBox="1"/>
      </xdr:nvSpPr>
      <xdr:spPr>
        <a:xfrm>
          <a:off x="13221896" y="1065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2A3BA86A-BBE2-4819-B9A2-8DD6470A6EEB}"/>
            </a:ext>
          </a:extLst>
        </xdr:cNvPr>
        <xdr:cNvSpPr txBox="1"/>
      </xdr:nvSpPr>
      <xdr:spPr>
        <a:xfrm>
          <a:off x="12410753" y="106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FD7DE70B-6CF8-46D2-9147-26C0E82C6E62}"/>
            </a:ext>
          </a:extLst>
        </xdr:cNvPr>
        <xdr:cNvSpPr txBox="1"/>
      </xdr:nvSpPr>
      <xdr:spPr>
        <a:xfrm>
          <a:off x="11584038" y="1062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42562</xdr:rowOff>
    </xdr:from>
    <xdr:ext cx="405111" cy="259045"/>
    <xdr:sp macro="" textlink="">
      <xdr:nvSpPr>
        <xdr:cNvPr id="564" name="n_1mainValue【学校施設】&#10;有形固定資産減価償却率">
          <a:extLst>
            <a:ext uri="{FF2B5EF4-FFF2-40B4-BE49-F238E27FC236}">
              <a16:creationId xmlns:a16="http://schemas.microsoft.com/office/drawing/2014/main" id="{CF5C8A38-2AAB-41C9-9F89-91E5EE176623}"/>
            </a:ext>
          </a:extLst>
        </xdr:cNvPr>
        <xdr:cNvSpPr txBox="1"/>
      </xdr:nvSpPr>
      <xdr:spPr>
        <a:xfrm>
          <a:off x="14020340" y="1000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120667</xdr:rowOff>
    </xdr:from>
    <xdr:ext cx="405111" cy="259045"/>
    <xdr:sp macro="" textlink="">
      <xdr:nvSpPr>
        <xdr:cNvPr id="565" name="n_2mainValue【学校施設】&#10;有形固定資産減価償却率">
          <a:extLst>
            <a:ext uri="{FF2B5EF4-FFF2-40B4-BE49-F238E27FC236}">
              <a16:creationId xmlns:a16="http://schemas.microsoft.com/office/drawing/2014/main" id="{83E13D84-4F2E-44D8-8280-7E929BA79981}"/>
            </a:ext>
          </a:extLst>
        </xdr:cNvPr>
        <xdr:cNvSpPr txBox="1"/>
      </xdr:nvSpPr>
      <xdr:spPr>
        <a:xfrm>
          <a:off x="13221896" y="1008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71137</xdr:rowOff>
    </xdr:from>
    <xdr:ext cx="405111" cy="259045"/>
    <xdr:sp macro="" textlink="">
      <xdr:nvSpPr>
        <xdr:cNvPr id="566" name="n_3mainValue【学校施設】&#10;有形固定資産減価償却率">
          <a:extLst>
            <a:ext uri="{FF2B5EF4-FFF2-40B4-BE49-F238E27FC236}">
              <a16:creationId xmlns:a16="http://schemas.microsoft.com/office/drawing/2014/main" id="{A7E592CE-B251-47D0-A513-184D575F761C}"/>
            </a:ext>
          </a:extLst>
        </xdr:cNvPr>
        <xdr:cNvSpPr txBox="1"/>
      </xdr:nvSpPr>
      <xdr:spPr>
        <a:xfrm>
          <a:off x="12410753" y="1003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23512</xdr:rowOff>
    </xdr:from>
    <xdr:ext cx="405111" cy="259045"/>
    <xdr:sp macro="" textlink="">
      <xdr:nvSpPr>
        <xdr:cNvPr id="567" name="n_4mainValue【学校施設】&#10;有形固定資産減価償却率">
          <a:extLst>
            <a:ext uri="{FF2B5EF4-FFF2-40B4-BE49-F238E27FC236}">
              <a16:creationId xmlns:a16="http://schemas.microsoft.com/office/drawing/2014/main" id="{619B7573-B566-4533-B6F8-87F2485F20BF}"/>
            </a:ext>
          </a:extLst>
        </xdr:cNvPr>
        <xdr:cNvSpPr txBox="1"/>
      </xdr:nvSpPr>
      <xdr:spPr>
        <a:xfrm>
          <a:off x="11584038" y="9986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F59582A-AD7F-4E74-8F94-AD80D3F436D8}"/>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DF8C372-0FC4-4ED9-847D-ABA7DC2404D8}"/>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0DFA03E-BE6D-48D2-BDFC-3C0150021D47}"/>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390616EF-E3FE-4D5A-B7CF-12A41597EA72}"/>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63884520-DAC8-4747-A1CD-84114AA9A434}"/>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8C2ED4DA-5BE0-4FB3-A134-F8C52981ABD4}"/>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92BD9267-8A8C-4757-8317-EB04AD19D89E}"/>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5CEDE68D-258F-430D-8021-C48DBA20815D}"/>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6A8FEF29-A712-41FB-AA37-780EBF455D00}"/>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271728A9-AD33-4118-A98B-32B9F9E0A5C8}"/>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19B711D7-8555-45F8-BE30-9F51A36CC172}"/>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C4A3EB06-9A4A-47CB-AF1C-5792780E8FEE}"/>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154F863B-4EC3-4033-BDA5-0ABF061B8ACB}"/>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B487F0C6-F6E0-4155-95CE-A92FCEA90560}"/>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A527105-2456-4A87-AD44-3DDD97595271}"/>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81991E3-47A5-476F-9A68-47F65D4BDE60}"/>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18121592-BAB4-404C-9D7D-355FCDB646EA}"/>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C94B105-0F32-487D-A4CC-8A33415CE949}"/>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A9903335-51D0-4207-8C9F-D0668B36F0D4}"/>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1DD9E5F1-2CD5-4E81-AE10-F5FC2D4A56FC}"/>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DE414D2B-C873-4A2E-8441-B3469C0A5544}"/>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B3BA00E9-CE3A-4B55-931A-A2593BDB868E}"/>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142A85D6-D8E0-4591-AA49-ADA96AD5D022}"/>
            </a:ext>
          </a:extLst>
        </xdr:cNvPr>
        <xdr:cNvCxnSpPr/>
      </xdr:nvCxnSpPr>
      <xdr:spPr>
        <a:xfrm flipV="1">
          <a:off x="20354593" y="9680793"/>
          <a:ext cx="0" cy="1604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F4574234-ADF9-45E9-9623-6C18139F4C52}"/>
            </a:ext>
          </a:extLst>
        </xdr:cNvPr>
        <xdr:cNvSpPr txBox="1"/>
      </xdr:nvSpPr>
      <xdr:spPr>
        <a:xfrm>
          <a:off x="20393329" y="11289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5BCD68C6-0A58-4AD8-AEA2-CE1B90DE088B}"/>
            </a:ext>
          </a:extLst>
        </xdr:cNvPr>
        <xdr:cNvCxnSpPr/>
      </xdr:nvCxnSpPr>
      <xdr:spPr>
        <a:xfrm>
          <a:off x="20281900" y="1128578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130E58A1-213F-40BA-8668-1CF9E281A37A}"/>
            </a:ext>
          </a:extLst>
        </xdr:cNvPr>
        <xdr:cNvSpPr txBox="1"/>
      </xdr:nvSpPr>
      <xdr:spPr>
        <a:xfrm>
          <a:off x="20393329" y="945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D406C18B-6C21-4B81-85C9-E134175488FB}"/>
            </a:ext>
          </a:extLst>
        </xdr:cNvPr>
        <xdr:cNvCxnSpPr/>
      </xdr:nvCxnSpPr>
      <xdr:spPr>
        <a:xfrm>
          <a:off x="20281900" y="96807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DB458A3F-D5F3-49B3-962A-22B737664A97}"/>
            </a:ext>
          </a:extLst>
        </xdr:cNvPr>
        <xdr:cNvSpPr txBox="1"/>
      </xdr:nvSpPr>
      <xdr:spPr>
        <a:xfrm>
          <a:off x="20393329" y="10905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DFF28CA9-F610-4665-A0CD-69BF55D9335A}"/>
            </a:ext>
          </a:extLst>
        </xdr:cNvPr>
        <xdr:cNvSpPr/>
      </xdr:nvSpPr>
      <xdr:spPr>
        <a:xfrm>
          <a:off x="20304429" y="1092673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CD7C303B-47CE-4774-97B1-854579682831}"/>
            </a:ext>
          </a:extLst>
        </xdr:cNvPr>
        <xdr:cNvSpPr/>
      </xdr:nvSpPr>
      <xdr:spPr>
        <a:xfrm>
          <a:off x="19544085" y="1092490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204F30B7-07A4-48BD-ACDA-8C8A30A0281C}"/>
            </a:ext>
          </a:extLst>
        </xdr:cNvPr>
        <xdr:cNvSpPr/>
      </xdr:nvSpPr>
      <xdr:spPr>
        <a:xfrm>
          <a:off x="18717370" y="1093267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5FEE84B0-5C6C-4059-B53E-69BB09F6D813}"/>
            </a:ext>
          </a:extLst>
        </xdr:cNvPr>
        <xdr:cNvSpPr/>
      </xdr:nvSpPr>
      <xdr:spPr>
        <a:xfrm>
          <a:off x="17906227" y="1093313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FA57C62D-BDBC-4463-80DF-E02834A53A0B}"/>
            </a:ext>
          </a:extLst>
        </xdr:cNvPr>
        <xdr:cNvSpPr/>
      </xdr:nvSpPr>
      <xdr:spPr>
        <a:xfrm>
          <a:off x="17095083" y="1092444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E61E890-1DA3-4569-B482-62A9F4C72DE0}"/>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6EED5D3-7BCC-4541-9BC4-07020C60A191}"/>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3F68FE4-76AF-485E-B242-A70868DF36E2}"/>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EBC2A27-9210-4EB4-81B1-9B353C18F68B}"/>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AD566C9-A02B-4E69-85DD-8FA91FB8BB79}"/>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120193</xdr:rowOff>
    </xdr:from>
    <xdr:to>
      <xdr:col>116</xdr:col>
      <xdr:colOff>114300</xdr:colOff>
      <xdr:row>62</xdr:row>
      <xdr:rowOff>50343</xdr:rowOff>
    </xdr:to>
    <xdr:sp macro="" textlink="">
      <xdr:nvSpPr>
        <xdr:cNvPr id="606" name="楕円 605">
          <a:extLst>
            <a:ext uri="{FF2B5EF4-FFF2-40B4-BE49-F238E27FC236}">
              <a16:creationId xmlns:a16="http://schemas.microsoft.com/office/drawing/2014/main" id="{8ABBE077-B4E9-4A8F-9F9F-709483F88861}"/>
            </a:ext>
          </a:extLst>
        </xdr:cNvPr>
        <xdr:cNvSpPr/>
      </xdr:nvSpPr>
      <xdr:spPr>
        <a:xfrm>
          <a:off x="20304429" y="1078289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143070</xdr:rowOff>
    </xdr:from>
    <xdr:ext cx="469744" cy="259045"/>
    <xdr:sp macro="" textlink="">
      <xdr:nvSpPr>
        <xdr:cNvPr id="607" name="【学校施設】&#10;一人当たり面積該当値テキスト">
          <a:extLst>
            <a:ext uri="{FF2B5EF4-FFF2-40B4-BE49-F238E27FC236}">
              <a16:creationId xmlns:a16="http://schemas.microsoft.com/office/drawing/2014/main" id="{67D19447-F315-4B85-9894-09E5E67572AA}"/>
            </a:ext>
          </a:extLst>
        </xdr:cNvPr>
        <xdr:cNvSpPr txBox="1"/>
      </xdr:nvSpPr>
      <xdr:spPr>
        <a:xfrm>
          <a:off x="20393329" y="1063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61214</xdr:rowOff>
    </xdr:from>
    <xdr:to>
      <xdr:col>112</xdr:col>
      <xdr:colOff>38100</xdr:colOff>
      <xdr:row>61</xdr:row>
      <xdr:rowOff>162814</xdr:rowOff>
    </xdr:to>
    <xdr:sp macro="" textlink="">
      <xdr:nvSpPr>
        <xdr:cNvPr id="608" name="楕円 607">
          <a:extLst>
            <a:ext uri="{FF2B5EF4-FFF2-40B4-BE49-F238E27FC236}">
              <a16:creationId xmlns:a16="http://schemas.microsoft.com/office/drawing/2014/main" id="{431362D7-5691-41B2-A5F4-D54777376482}"/>
            </a:ext>
          </a:extLst>
        </xdr:cNvPr>
        <xdr:cNvSpPr/>
      </xdr:nvSpPr>
      <xdr:spPr>
        <a:xfrm>
          <a:off x="19544085" y="1072391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112014</xdr:rowOff>
    </xdr:from>
    <xdr:to>
      <xdr:col>116</xdr:col>
      <xdr:colOff>63500</xdr:colOff>
      <xdr:row>61</xdr:row>
      <xdr:rowOff>170993</xdr:rowOff>
    </xdr:to>
    <xdr:cxnSp macro="">
      <xdr:nvCxnSpPr>
        <xdr:cNvPr id="609" name="直線コネクタ 608">
          <a:extLst>
            <a:ext uri="{FF2B5EF4-FFF2-40B4-BE49-F238E27FC236}">
              <a16:creationId xmlns:a16="http://schemas.microsoft.com/office/drawing/2014/main" id="{35B00155-543D-4090-8CD1-4A0B77FAF72F}"/>
            </a:ext>
          </a:extLst>
        </xdr:cNvPr>
        <xdr:cNvCxnSpPr/>
      </xdr:nvCxnSpPr>
      <xdr:spPr>
        <a:xfrm>
          <a:off x="19594885" y="10774713"/>
          <a:ext cx="760344"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131166</xdr:rowOff>
    </xdr:from>
    <xdr:to>
      <xdr:col>107</xdr:col>
      <xdr:colOff>101600</xdr:colOff>
      <xdr:row>62</xdr:row>
      <xdr:rowOff>61316</xdr:rowOff>
    </xdr:to>
    <xdr:sp macro="" textlink="">
      <xdr:nvSpPr>
        <xdr:cNvPr id="610" name="楕円 609">
          <a:extLst>
            <a:ext uri="{FF2B5EF4-FFF2-40B4-BE49-F238E27FC236}">
              <a16:creationId xmlns:a16="http://schemas.microsoft.com/office/drawing/2014/main" id="{90012C6D-D4E2-435A-B431-2B70EC293AE2}"/>
            </a:ext>
          </a:extLst>
        </xdr:cNvPr>
        <xdr:cNvSpPr/>
      </xdr:nvSpPr>
      <xdr:spPr>
        <a:xfrm>
          <a:off x="18717370" y="1079386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112014</xdr:rowOff>
    </xdr:from>
    <xdr:to>
      <xdr:col>111</xdr:col>
      <xdr:colOff>177800</xdr:colOff>
      <xdr:row>62</xdr:row>
      <xdr:rowOff>10516</xdr:rowOff>
    </xdr:to>
    <xdr:cxnSp macro="">
      <xdr:nvCxnSpPr>
        <xdr:cNvPr id="611" name="直線コネクタ 610">
          <a:extLst>
            <a:ext uri="{FF2B5EF4-FFF2-40B4-BE49-F238E27FC236}">
              <a16:creationId xmlns:a16="http://schemas.microsoft.com/office/drawing/2014/main" id="{3D2E9485-AEB2-4B0A-AEC6-ED8EF484CB97}"/>
            </a:ext>
          </a:extLst>
        </xdr:cNvPr>
        <xdr:cNvCxnSpPr/>
      </xdr:nvCxnSpPr>
      <xdr:spPr>
        <a:xfrm flipV="1">
          <a:off x="18768170" y="10774713"/>
          <a:ext cx="826715" cy="7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122936</xdr:rowOff>
    </xdr:from>
    <xdr:to>
      <xdr:col>102</xdr:col>
      <xdr:colOff>165100</xdr:colOff>
      <xdr:row>62</xdr:row>
      <xdr:rowOff>53086</xdr:rowOff>
    </xdr:to>
    <xdr:sp macro="" textlink="">
      <xdr:nvSpPr>
        <xdr:cNvPr id="612" name="楕円 611">
          <a:extLst>
            <a:ext uri="{FF2B5EF4-FFF2-40B4-BE49-F238E27FC236}">
              <a16:creationId xmlns:a16="http://schemas.microsoft.com/office/drawing/2014/main" id="{43FF1FA1-809A-41C1-A75D-8872CD4C7235}"/>
            </a:ext>
          </a:extLst>
        </xdr:cNvPr>
        <xdr:cNvSpPr/>
      </xdr:nvSpPr>
      <xdr:spPr>
        <a:xfrm>
          <a:off x="17906227" y="1078563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xdr:rowOff>
    </xdr:from>
    <xdr:to>
      <xdr:col>107</xdr:col>
      <xdr:colOff>50800</xdr:colOff>
      <xdr:row>62</xdr:row>
      <xdr:rowOff>10516</xdr:rowOff>
    </xdr:to>
    <xdr:cxnSp macro="">
      <xdr:nvCxnSpPr>
        <xdr:cNvPr id="613" name="直線コネクタ 612">
          <a:extLst>
            <a:ext uri="{FF2B5EF4-FFF2-40B4-BE49-F238E27FC236}">
              <a16:creationId xmlns:a16="http://schemas.microsoft.com/office/drawing/2014/main" id="{F2B5127D-AA61-489F-8972-5DDA963C80C6}"/>
            </a:ext>
          </a:extLst>
        </xdr:cNvPr>
        <xdr:cNvCxnSpPr/>
      </xdr:nvCxnSpPr>
      <xdr:spPr>
        <a:xfrm>
          <a:off x="17957027" y="10839914"/>
          <a:ext cx="811143"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138481</xdr:rowOff>
    </xdr:from>
    <xdr:to>
      <xdr:col>98</xdr:col>
      <xdr:colOff>38100</xdr:colOff>
      <xdr:row>62</xdr:row>
      <xdr:rowOff>68631</xdr:rowOff>
    </xdr:to>
    <xdr:sp macro="" textlink="">
      <xdr:nvSpPr>
        <xdr:cNvPr id="614" name="楕円 613">
          <a:extLst>
            <a:ext uri="{FF2B5EF4-FFF2-40B4-BE49-F238E27FC236}">
              <a16:creationId xmlns:a16="http://schemas.microsoft.com/office/drawing/2014/main" id="{BC64276E-E13B-445A-B28A-C02ACDFB99B4}"/>
            </a:ext>
          </a:extLst>
        </xdr:cNvPr>
        <xdr:cNvSpPr/>
      </xdr:nvSpPr>
      <xdr:spPr>
        <a:xfrm>
          <a:off x="17095083" y="1080118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xdr:rowOff>
    </xdr:from>
    <xdr:to>
      <xdr:col>102</xdr:col>
      <xdr:colOff>114300</xdr:colOff>
      <xdr:row>62</xdr:row>
      <xdr:rowOff>17831</xdr:rowOff>
    </xdr:to>
    <xdr:cxnSp macro="">
      <xdr:nvCxnSpPr>
        <xdr:cNvPr id="615" name="直線コネクタ 614">
          <a:extLst>
            <a:ext uri="{FF2B5EF4-FFF2-40B4-BE49-F238E27FC236}">
              <a16:creationId xmlns:a16="http://schemas.microsoft.com/office/drawing/2014/main" id="{0B208F6C-14B1-482F-BBEB-9AB661EE898D}"/>
            </a:ext>
          </a:extLst>
        </xdr:cNvPr>
        <xdr:cNvCxnSpPr/>
      </xdr:nvCxnSpPr>
      <xdr:spPr>
        <a:xfrm flipV="1">
          <a:off x="17145883" y="10839914"/>
          <a:ext cx="811144"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D551293C-8D99-461C-A536-AAD06013B707}"/>
            </a:ext>
          </a:extLst>
        </xdr:cNvPr>
        <xdr:cNvSpPr txBox="1"/>
      </xdr:nvSpPr>
      <xdr:spPr>
        <a:xfrm>
          <a:off x="19362884" y="1102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32832AEA-90E0-4DDC-9E4F-228ECE23EA9F}"/>
            </a:ext>
          </a:extLst>
        </xdr:cNvPr>
        <xdr:cNvSpPr txBox="1"/>
      </xdr:nvSpPr>
      <xdr:spPr>
        <a:xfrm>
          <a:off x="18548869" y="11028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C8BD2104-B4BD-4A82-968D-E2B64CA62EDD}"/>
            </a:ext>
          </a:extLst>
        </xdr:cNvPr>
        <xdr:cNvSpPr txBox="1"/>
      </xdr:nvSpPr>
      <xdr:spPr>
        <a:xfrm>
          <a:off x="17737725" y="1102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2FE2E168-35A5-422B-911C-5A764EACF979}"/>
            </a:ext>
          </a:extLst>
        </xdr:cNvPr>
        <xdr:cNvSpPr txBox="1"/>
      </xdr:nvSpPr>
      <xdr:spPr>
        <a:xfrm>
          <a:off x="16926582" y="11020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7891</xdr:rowOff>
    </xdr:from>
    <xdr:ext cx="469744" cy="259045"/>
    <xdr:sp macro="" textlink="">
      <xdr:nvSpPr>
        <xdr:cNvPr id="620" name="n_1mainValue【学校施設】&#10;一人当たり面積">
          <a:extLst>
            <a:ext uri="{FF2B5EF4-FFF2-40B4-BE49-F238E27FC236}">
              <a16:creationId xmlns:a16="http://schemas.microsoft.com/office/drawing/2014/main" id="{D041B7C4-5838-4661-97D2-C95DBEC41F4E}"/>
            </a:ext>
          </a:extLst>
        </xdr:cNvPr>
        <xdr:cNvSpPr txBox="1"/>
      </xdr:nvSpPr>
      <xdr:spPr>
        <a:xfrm>
          <a:off x="19362884" y="1049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77843</xdr:rowOff>
    </xdr:from>
    <xdr:ext cx="469744" cy="259045"/>
    <xdr:sp macro="" textlink="">
      <xdr:nvSpPr>
        <xdr:cNvPr id="621" name="n_2mainValue【学校施設】&#10;一人当たり面積">
          <a:extLst>
            <a:ext uri="{FF2B5EF4-FFF2-40B4-BE49-F238E27FC236}">
              <a16:creationId xmlns:a16="http://schemas.microsoft.com/office/drawing/2014/main" id="{517AD5AE-A7DC-4B71-8A7C-B9608FE1A41F}"/>
            </a:ext>
          </a:extLst>
        </xdr:cNvPr>
        <xdr:cNvSpPr txBox="1"/>
      </xdr:nvSpPr>
      <xdr:spPr>
        <a:xfrm>
          <a:off x="18548869" y="1056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69613</xdr:rowOff>
    </xdr:from>
    <xdr:ext cx="469744" cy="259045"/>
    <xdr:sp macro="" textlink="">
      <xdr:nvSpPr>
        <xdr:cNvPr id="622" name="n_3mainValue【学校施設】&#10;一人当たり面積">
          <a:extLst>
            <a:ext uri="{FF2B5EF4-FFF2-40B4-BE49-F238E27FC236}">
              <a16:creationId xmlns:a16="http://schemas.microsoft.com/office/drawing/2014/main" id="{F2EC7B60-DC24-4D62-9098-BE97C49D2EAA}"/>
            </a:ext>
          </a:extLst>
        </xdr:cNvPr>
        <xdr:cNvSpPr txBox="1"/>
      </xdr:nvSpPr>
      <xdr:spPr>
        <a:xfrm>
          <a:off x="17737725" y="1055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85158</xdr:rowOff>
    </xdr:from>
    <xdr:ext cx="469744" cy="259045"/>
    <xdr:sp macro="" textlink="">
      <xdr:nvSpPr>
        <xdr:cNvPr id="623" name="n_4mainValue【学校施設】&#10;一人当たり面積">
          <a:extLst>
            <a:ext uri="{FF2B5EF4-FFF2-40B4-BE49-F238E27FC236}">
              <a16:creationId xmlns:a16="http://schemas.microsoft.com/office/drawing/2014/main" id="{AE13DAE1-6821-458E-B674-66AA3A3CDD99}"/>
            </a:ext>
          </a:extLst>
        </xdr:cNvPr>
        <xdr:cNvSpPr txBox="1"/>
      </xdr:nvSpPr>
      <xdr:spPr>
        <a:xfrm>
          <a:off x="16926582" y="1057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D6A7C57-BDE8-48F4-BCC5-5AFE5A2432F0}"/>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A40BC1A-FDA3-4910-AD53-C3BC612DE057}"/>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B169AD3-3FBC-46BF-8E0A-9BFE92DB23DA}"/>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A326269E-E00B-43DE-8CDB-574C71D684F9}"/>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3FC78515-98F0-4C6E-ABF3-22CC168DE26F}"/>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66AF148-1716-4563-B68C-26B633B1BB26}"/>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F89EF0A-1F41-4956-8E1F-FC9E7F686AC6}"/>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A89BEA8-0E6C-4607-88BC-F8DC8E40AF91}"/>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5E4AC24F-29A2-4F15-B7AB-D563C34BE1FA}"/>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6C2FDFF9-B4B4-4D7B-AB3C-E603B4E2D55F}"/>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43B83754-22CC-46C9-BBB9-CAB4D4374A4C}"/>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1B72345A-BA05-46BD-B7EE-DC48CD93056F}"/>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F095726C-2FB6-42FA-8DB0-20F7E5D3C23C}"/>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4CC23B10-7440-4A11-AF71-CB587F7DB2EB}"/>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D6F1D766-CB06-4EBF-B985-4C9C0894D601}"/>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94796AD4-DCE4-487B-8693-53787477CC99}"/>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71822C97-BFEE-472A-8B50-2877B21CBFBE}"/>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860A940D-8EE4-41B1-A545-8483E6A948DE}"/>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C4A63182-DD65-454D-96BA-12FB7B9955AE}"/>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8FD54874-BC79-432A-8923-ADD302918314}"/>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EBD2F957-352F-464B-9964-95C8BAA40D5C}"/>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AEEB6D3B-836D-4540-B2A0-474679C9B83A}"/>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21E93AC4-BAEF-4124-9A27-0D2BAC0495B6}"/>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73958386-AB3C-4DE5-A1CD-5B40AF7FB12B}"/>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F677F6B9-443F-4F03-AAA9-843F1DA225B5}"/>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5BF40707-2E64-4C7B-91AB-7C5F1865710B}"/>
            </a:ext>
          </a:extLst>
        </xdr:cNvPr>
        <xdr:cNvCxnSpPr/>
      </xdr:nvCxnSpPr>
      <xdr:spPr>
        <a:xfrm flipV="1">
          <a:off x="14995303" y="13595996"/>
          <a:ext cx="0" cy="1608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89CCE2D6-3453-4D33-8B85-05E04698C52B}"/>
            </a:ext>
          </a:extLst>
        </xdr:cNvPr>
        <xdr:cNvSpPr txBox="1"/>
      </xdr:nvSpPr>
      <xdr:spPr>
        <a:xfrm>
          <a:off x="1503403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A5705EA8-AB7E-46A2-ABDB-6C7D1CEE3905}"/>
            </a:ext>
          </a:extLst>
        </xdr:cNvPr>
        <xdr:cNvCxnSpPr/>
      </xdr:nvCxnSpPr>
      <xdr:spPr>
        <a:xfrm>
          <a:off x="14907039"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8E5B677B-07AB-431B-92D6-BE86C1E97C28}"/>
            </a:ext>
          </a:extLst>
        </xdr:cNvPr>
        <xdr:cNvSpPr txBox="1"/>
      </xdr:nvSpPr>
      <xdr:spPr>
        <a:xfrm>
          <a:off x="15034039" y="133677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B0295305-5343-4631-B518-158D110DEA3F}"/>
            </a:ext>
          </a:extLst>
        </xdr:cNvPr>
        <xdr:cNvCxnSpPr/>
      </xdr:nvCxnSpPr>
      <xdr:spPr>
        <a:xfrm>
          <a:off x="14907039" y="135959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2E935B8-245A-4D41-828B-2EED34135E25}"/>
            </a:ext>
          </a:extLst>
        </xdr:cNvPr>
        <xdr:cNvSpPr txBox="1"/>
      </xdr:nvSpPr>
      <xdr:spPr>
        <a:xfrm>
          <a:off x="15034039" y="14254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A8D342E3-58C6-4D31-A5B0-AA7E8BC2DFEA}"/>
            </a:ext>
          </a:extLst>
        </xdr:cNvPr>
        <xdr:cNvSpPr/>
      </xdr:nvSpPr>
      <xdr:spPr>
        <a:xfrm>
          <a:off x="14945139" y="1440677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FAEBC39C-F0A4-4FAB-9018-D84174F8277A}"/>
            </a:ext>
          </a:extLst>
        </xdr:cNvPr>
        <xdr:cNvSpPr/>
      </xdr:nvSpPr>
      <xdr:spPr>
        <a:xfrm>
          <a:off x="14169224" y="14383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681B8A38-0DE1-4794-8D02-44D329F30D8B}"/>
            </a:ext>
          </a:extLst>
        </xdr:cNvPr>
        <xdr:cNvSpPr/>
      </xdr:nvSpPr>
      <xdr:spPr>
        <a:xfrm>
          <a:off x="13358081" y="1436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B0FBABAE-F6F0-456B-ACB4-2ADB8525AC3A}"/>
            </a:ext>
          </a:extLst>
        </xdr:cNvPr>
        <xdr:cNvSpPr/>
      </xdr:nvSpPr>
      <xdr:spPr>
        <a:xfrm>
          <a:off x="12546937" y="1438228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2BB3C858-2B9B-4C69-9DBB-70B0C2B71DAC}"/>
            </a:ext>
          </a:extLst>
        </xdr:cNvPr>
        <xdr:cNvSpPr/>
      </xdr:nvSpPr>
      <xdr:spPr>
        <a:xfrm>
          <a:off x="11720223" y="1442963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CECF3E2-1AAE-404A-A535-1C75D0F0747D}"/>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95F89B1-2C99-4167-9BB6-0DB6C1ACD705}"/>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1AFBA9F-8F53-4BB2-951E-CA0D40BEE93A}"/>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95A82B2-FC53-41DA-9F02-0E9F793E9426}"/>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E3D10A6-5FEE-4937-BD9B-623E59FB41E1}"/>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31387</xdr:rowOff>
    </xdr:from>
    <xdr:to>
      <xdr:col>85</xdr:col>
      <xdr:colOff>177800</xdr:colOff>
      <xdr:row>86</xdr:row>
      <xdr:rowOff>132987</xdr:rowOff>
    </xdr:to>
    <xdr:sp macro="" textlink="">
      <xdr:nvSpPr>
        <xdr:cNvPr id="665" name="楕円 664">
          <a:extLst>
            <a:ext uri="{FF2B5EF4-FFF2-40B4-BE49-F238E27FC236}">
              <a16:creationId xmlns:a16="http://schemas.microsoft.com/office/drawing/2014/main" id="{8B3DAAC0-BB44-49E9-83C5-4CCB9C2AF07D}"/>
            </a:ext>
          </a:extLst>
        </xdr:cNvPr>
        <xdr:cNvSpPr/>
      </xdr:nvSpPr>
      <xdr:spPr>
        <a:xfrm>
          <a:off x="14945139" y="1506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117764</xdr:rowOff>
    </xdr:from>
    <xdr:ext cx="405111" cy="259045"/>
    <xdr:sp macro="" textlink="">
      <xdr:nvSpPr>
        <xdr:cNvPr id="666" name="【児童館】&#10;有形固定資産減価償却率該当値テキスト">
          <a:extLst>
            <a:ext uri="{FF2B5EF4-FFF2-40B4-BE49-F238E27FC236}">
              <a16:creationId xmlns:a16="http://schemas.microsoft.com/office/drawing/2014/main" id="{8709C857-8F55-4CC4-B0A9-AF4F25F769B7}"/>
            </a:ext>
          </a:extLst>
        </xdr:cNvPr>
        <xdr:cNvSpPr txBox="1"/>
      </xdr:nvSpPr>
      <xdr:spPr>
        <a:xfrm>
          <a:off x="15034039" y="1497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170180</xdr:rowOff>
    </xdr:from>
    <xdr:to>
      <xdr:col>81</xdr:col>
      <xdr:colOff>101600</xdr:colOff>
      <xdr:row>86</xdr:row>
      <xdr:rowOff>100330</xdr:rowOff>
    </xdr:to>
    <xdr:sp macro="" textlink="">
      <xdr:nvSpPr>
        <xdr:cNvPr id="667" name="楕円 666">
          <a:extLst>
            <a:ext uri="{FF2B5EF4-FFF2-40B4-BE49-F238E27FC236}">
              <a16:creationId xmlns:a16="http://schemas.microsoft.com/office/drawing/2014/main" id="{A6E62589-231C-46BC-8D82-7B6C2918D394}"/>
            </a:ext>
          </a:extLst>
        </xdr:cNvPr>
        <xdr:cNvSpPr/>
      </xdr:nvSpPr>
      <xdr:spPr>
        <a:xfrm>
          <a:off x="14169224" y="150311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49530</xdr:rowOff>
    </xdr:from>
    <xdr:to>
      <xdr:col>85</xdr:col>
      <xdr:colOff>127000</xdr:colOff>
      <xdr:row>86</xdr:row>
      <xdr:rowOff>82187</xdr:rowOff>
    </xdr:to>
    <xdr:cxnSp macro="">
      <xdr:nvCxnSpPr>
        <xdr:cNvPr id="668" name="直線コネクタ 667">
          <a:extLst>
            <a:ext uri="{FF2B5EF4-FFF2-40B4-BE49-F238E27FC236}">
              <a16:creationId xmlns:a16="http://schemas.microsoft.com/office/drawing/2014/main" id="{48EAEDD5-9EBA-48EC-AAB3-ACFF04B83A9B}"/>
            </a:ext>
          </a:extLst>
        </xdr:cNvPr>
        <xdr:cNvCxnSpPr/>
      </xdr:nvCxnSpPr>
      <xdr:spPr>
        <a:xfrm>
          <a:off x="14220024" y="15085447"/>
          <a:ext cx="77591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132624</xdr:rowOff>
    </xdr:from>
    <xdr:to>
      <xdr:col>76</xdr:col>
      <xdr:colOff>165100</xdr:colOff>
      <xdr:row>86</xdr:row>
      <xdr:rowOff>62774</xdr:rowOff>
    </xdr:to>
    <xdr:sp macro="" textlink="">
      <xdr:nvSpPr>
        <xdr:cNvPr id="669" name="楕円 668">
          <a:extLst>
            <a:ext uri="{FF2B5EF4-FFF2-40B4-BE49-F238E27FC236}">
              <a16:creationId xmlns:a16="http://schemas.microsoft.com/office/drawing/2014/main" id="{760F317E-5727-4187-B105-6B7D16043BBA}"/>
            </a:ext>
          </a:extLst>
        </xdr:cNvPr>
        <xdr:cNvSpPr/>
      </xdr:nvSpPr>
      <xdr:spPr>
        <a:xfrm>
          <a:off x="13358081" y="1499361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11974</xdr:rowOff>
    </xdr:from>
    <xdr:to>
      <xdr:col>81</xdr:col>
      <xdr:colOff>50800</xdr:colOff>
      <xdr:row>86</xdr:row>
      <xdr:rowOff>49530</xdr:rowOff>
    </xdr:to>
    <xdr:cxnSp macro="">
      <xdr:nvCxnSpPr>
        <xdr:cNvPr id="670" name="直線コネクタ 669">
          <a:extLst>
            <a:ext uri="{FF2B5EF4-FFF2-40B4-BE49-F238E27FC236}">
              <a16:creationId xmlns:a16="http://schemas.microsoft.com/office/drawing/2014/main" id="{A400499E-D997-424C-831E-44AC752D0328}"/>
            </a:ext>
          </a:extLst>
        </xdr:cNvPr>
        <xdr:cNvCxnSpPr/>
      </xdr:nvCxnSpPr>
      <xdr:spPr>
        <a:xfrm>
          <a:off x="13408881" y="15047891"/>
          <a:ext cx="811143"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111398</xdr:rowOff>
    </xdr:from>
    <xdr:to>
      <xdr:col>72</xdr:col>
      <xdr:colOff>38100</xdr:colOff>
      <xdr:row>86</xdr:row>
      <xdr:rowOff>41548</xdr:rowOff>
    </xdr:to>
    <xdr:sp macro="" textlink="">
      <xdr:nvSpPr>
        <xdr:cNvPr id="671" name="楕円 670">
          <a:extLst>
            <a:ext uri="{FF2B5EF4-FFF2-40B4-BE49-F238E27FC236}">
              <a16:creationId xmlns:a16="http://schemas.microsoft.com/office/drawing/2014/main" id="{A5D47A78-27C7-47EB-905A-FF1DBE3B3699}"/>
            </a:ext>
          </a:extLst>
        </xdr:cNvPr>
        <xdr:cNvSpPr/>
      </xdr:nvSpPr>
      <xdr:spPr>
        <a:xfrm>
          <a:off x="12546937" y="1497238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162198</xdr:rowOff>
    </xdr:from>
    <xdr:to>
      <xdr:col>76</xdr:col>
      <xdr:colOff>114300</xdr:colOff>
      <xdr:row>86</xdr:row>
      <xdr:rowOff>11974</xdr:rowOff>
    </xdr:to>
    <xdr:cxnSp macro="">
      <xdr:nvCxnSpPr>
        <xdr:cNvPr id="672" name="直線コネクタ 671">
          <a:extLst>
            <a:ext uri="{FF2B5EF4-FFF2-40B4-BE49-F238E27FC236}">
              <a16:creationId xmlns:a16="http://schemas.microsoft.com/office/drawing/2014/main" id="{2E404CE1-2493-4790-BB52-11FA3442EB58}"/>
            </a:ext>
          </a:extLst>
        </xdr:cNvPr>
        <xdr:cNvCxnSpPr/>
      </xdr:nvCxnSpPr>
      <xdr:spPr>
        <a:xfrm>
          <a:off x="12597737" y="15023186"/>
          <a:ext cx="811144" cy="2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11793</xdr:rowOff>
    </xdr:from>
    <xdr:to>
      <xdr:col>67</xdr:col>
      <xdr:colOff>101600</xdr:colOff>
      <xdr:row>85</xdr:row>
      <xdr:rowOff>113393</xdr:rowOff>
    </xdr:to>
    <xdr:sp macro="" textlink="">
      <xdr:nvSpPr>
        <xdr:cNvPr id="673" name="楕円 672">
          <a:extLst>
            <a:ext uri="{FF2B5EF4-FFF2-40B4-BE49-F238E27FC236}">
              <a16:creationId xmlns:a16="http://schemas.microsoft.com/office/drawing/2014/main" id="{09BB0EB1-B0C6-41CF-A7CA-C0734F645E6F}"/>
            </a:ext>
          </a:extLst>
        </xdr:cNvPr>
        <xdr:cNvSpPr/>
      </xdr:nvSpPr>
      <xdr:spPr>
        <a:xfrm>
          <a:off x="11720223" y="1487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62593</xdr:rowOff>
    </xdr:from>
    <xdr:to>
      <xdr:col>71</xdr:col>
      <xdr:colOff>177800</xdr:colOff>
      <xdr:row>85</xdr:row>
      <xdr:rowOff>162198</xdr:rowOff>
    </xdr:to>
    <xdr:cxnSp macro="">
      <xdr:nvCxnSpPr>
        <xdr:cNvPr id="674" name="直線コネクタ 673">
          <a:extLst>
            <a:ext uri="{FF2B5EF4-FFF2-40B4-BE49-F238E27FC236}">
              <a16:creationId xmlns:a16="http://schemas.microsoft.com/office/drawing/2014/main" id="{15609A67-D9A0-4E7E-A0C8-960286F0B8EA}"/>
            </a:ext>
          </a:extLst>
        </xdr:cNvPr>
        <xdr:cNvCxnSpPr/>
      </xdr:nvCxnSpPr>
      <xdr:spPr>
        <a:xfrm>
          <a:off x="11771023" y="14923581"/>
          <a:ext cx="826714"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28DA794A-9856-4514-909E-0125D4A20567}"/>
            </a:ext>
          </a:extLst>
        </xdr:cNvPr>
        <xdr:cNvSpPr txBox="1"/>
      </xdr:nvSpPr>
      <xdr:spPr>
        <a:xfrm>
          <a:off x="14020340" y="1415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86F22F24-5D02-4BDB-8615-08320A75E369}"/>
            </a:ext>
          </a:extLst>
        </xdr:cNvPr>
        <xdr:cNvSpPr txBox="1"/>
      </xdr:nvSpPr>
      <xdr:spPr>
        <a:xfrm>
          <a:off x="13221896" y="14134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BDFD9EF8-36BD-45A3-9E2C-E23F68DF6827}"/>
            </a:ext>
          </a:extLst>
        </xdr:cNvPr>
        <xdr:cNvSpPr txBox="1"/>
      </xdr:nvSpPr>
      <xdr:spPr>
        <a:xfrm>
          <a:off x="12410753" y="141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9E0CE622-649F-4F34-8423-4FD9ABEBD559}"/>
            </a:ext>
          </a:extLst>
        </xdr:cNvPr>
        <xdr:cNvSpPr txBox="1"/>
      </xdr:nvSpPr>
      <xdr:spPr>
        <a:xfrm>
          <a:off x="11584038" y="14201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91457</xdr:rowOff>
    </xdr:from>
    <xdr:ext cx="405111" cy="259045"/>
    <xdr:sp macro="" textlink="">
      <xdr:nvSpPr>
        <xdr:cNvPr id="679" name="n_1mainValue【児童館】&#10;有形固定資産減価償却率">
          <a:extLst>
            <a:ext uri="{FF2B5EF4-FFF2-40B4-BE49-F238E27FC236}">
              <a16:creationId xmlns:a16="http://schemas.microsoft.com/office/drawing/2014/main" id="{BFB9118E-6784-47B7-8504-79859E6E14D1}"/>
            </a:ext>
          </a:extLst>
        </xdr:cNvPr>
        <xdr:cNvSpPr txBox="1"/>
      </xdr:nvSpPr>
      <xdr:spPr>
        <a:xfrm>
          <a:off x="14020340" y="1512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53901</xdr:rowOff>
    </xdr:from>
    <xdr:ext cx="405111" cy="259045"/>
    <xdr:sp macro="" textlink="">
      <xdr:nvSpPr>
        <xdr:cNvPr id="680" name="n_2mainValue【児童館】&#10;有形固定資産減価償却率">
          <a:extLst>
            <a:ext uri="{FF2B5EF4-FFF2-40B4-BE49-F238E27FC236}">
              <a16:creationId xmlns:a16="http://schemas.microsoft.com/office/drawing/2014/main" id="{F5F19ADB-CD8C-486F-9E6E-12D6C57E8E3F}"/>
            </a:ext>
          </a:extLst>
        </xdr:cNvPr>
        <xdr:cNvSpPr txBox="1"/>
      </xdr:nvSpPr>
      <xdr:spPr>
        <a:xfrm>
          <a:off x="13221896" y="1508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32675</xdr:rowOff>
    </xdr:from>
    <xdr:ext cx="405111" cy="259045"/>
    <xdr:sp macro="" textlink="">
      <xdr:nvSpPr>
        <xdr:cNvPr id="681" name="n_3mainValue【児童館】&#10;有形固定資産減価償却率">
          <a:extLst>
            <a:ext uri="{FF2B5EF4-FFF2-40B4-BE49-F238E27FC236}">
              <a16:creationId xmlns:a16="http://schemas.microsoft.com/office/drawing/2014/main" id="{AC61778F-506F-4B1A-9818-E18161E8139C}"/>
            </a:ext>
          </a:extLst>
        </xdr:cNvPr>
        <xdr:cNvSpPr txBox="1"/>
      </xdr:nvSpPr>
      <xdr:spPr>
        <a:xfrm>
          <a:off x="12410753" y="1506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104520</xdr:rowOff>
    </xdr:from>
    <xdr:ext cx="405111" cy="259045"/>
    <xdr:sp macro="" textlink="">
      <xdr:nvSpPr>
        <xdr:cNvPr id="682" name="n_4mainValue【児童館】&#10;有形固定資産減価償却率">
          <a:extLst>
            <a:ext uri="{FF2B5EF4-FFF2-40B4-BE49-F238E27FC236}">
              <a16:creationId xmlns:a16="http://schemas.microsoft.com/office/drawing/2014/main" id="{7C389D7C-9FDD-4024-8F74-A80544B4E74E}"/>
            </a:ext>
          </a:extLst>
        </xdr:cNvPr>
        <xdr:cNvSpPr txBox="1"/>
      </xdr:nvSpPr>
      <xdr:spPr>
        <a:xfrm>
          <a:off x="11584038" y="1496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B5B066BB-7B00-4255-8B69-2C8FD56A5FBD}"/>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538D9E91-F860-4964-A5BB-E7095D746950}"/>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E4F6B6F9-7C7C-4056-88EA-1E4246D377A8}"/>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243E42BF-1674-4FA6-89DA-67E055FE753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E6C4AC90-EA59-466E-BA33-0FCA8CBE2288}"/>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B6ABE9C8-E301-414A-9CFC-372BE2836FBE}"/>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F003BCEE-7AC4-4EC9-AD53-C9CA4D5F55E6}"/>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769BE753-078C-4651-9FBD-8544F1007AE5}"/>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2DDAB207-F120-4A1C-8A29-EB1AB3EE11E0}"/>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3FBF3425-1C1B-4F63-A04D-1833D07AFC0E}"/>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E48672D3-0DB5-4AB6-A911-EF7FE5F86758}"/>
            </a:ext>
          </a:extLst>
        </xdr:cNvPr>
        <xdr:cNvCxnSpPr/>
      </xdr:nvCxnSpPr>
      <xdr:spPr>
        <a:xfrm>
          <a:off x="1679315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4AB2DDE7-FAB3-43D3-8C00-A95ECBBB4A85}"/>
            </a:ext>
          </a:extLst>
        </xdr:cNvPr>
        <xdr:cNvSpPr txBox="1"/>
      </xdr:nvSpPr>
      <xdr:spPr>
        <a:xfrm>
          <a:off x="1637269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E14B205C-A1A3-4DBC-91DD-88E40D140B7D}"/>
            </a:ext>
          </a:extLst>
        </xdr:cNvPr>
        <xdr:cNvCxnSpPr/>
      </xdr:nvCxnSpPr>
      <xdr:spPr>
        <a:xfrm>
          <a:off x="1679315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966ACEF7-0C45-487B-B059-76BADA77B723}"/>
            </a:ext>
          </a:extLst>
        </xdr:cNvPr>
        <xdr:cNvSpPr txBox="1"/>
      </xdr:nvSpPr>
      <xdr:spPr>
        <a:xfrm>
          <a:off x="16372690"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C1617673-A90B-4A55-92EC-CA60E23D3836}"/>
            </a:ext>
          </a:extLst>
        </xdr:cNvPr>
        <xdr:cNvCxnSpPr/>
      </xdr:nvCxnSpPr>
      <xdr:spPr>
        <a:xfrm>
          <a:off x="1679315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52CD29E6-DD0E-43ED-9822-18A5893343A8}"/>
            </a:ext>
          </a:extLst>
        </xdr:cNvPr>
        <xdr:cNvSpPr txBox="1"/>
      </xdr:nvSpPr>
      <xdr:spPr>
        <a:xfrm>
          <a:off x="16372690"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5E0087AC-1BC1-4EF6-A7E8-47D2192EB912}"/>
            </a:ext>
          </a:extLst>
        </xdr:cNvPr>
        <xdr:cNvCxnSpPr/>
      </xdr:nvCxnSpPr>
      <xdr:spPr>
        <a:xfrm>
          <a:off x="1679315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9262D79E-21F8-4202-89F1-ECE276BE25DD}"/>
            </a:ext>
          </a:extLst>
        </xdr:cNvPr>
        <xdr:cNvSpPr txBox="1"/>
      </xdr:nvSpPr>
      <xdr:spPr>
        <a:xfrm>
          <a:off x="16372690"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E3F4C2FA-6B53-484B-918A-B0BD3B140EF3}"/>
            </a:ext>
          </a:extLst>
        </xdr:cNvPr>
        <xdr:cNvCxnSpPr/>
      </xdr:nvCxnSpPr>
      <xdr:spPr>
        <a:xfrm>
          <a:off x="1679315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B73C44BA-4A09-46E5-BE35-A11563B121BA}"/>
            </a:ext>
          </a:extLst>
        </xdr:cNvPr>
        <xdr:cNvSpPr txBox="1"/>
      </xdr:nvSpPr>
      <xdr:spPr>
        <a:xfrm>
          <a:off x="16372690"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B7E38695-094B-4A1F-A780-B03F9BDC647C}"/>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89362196-A923-4178-ADAC-2D5B84434EE2}"/>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5B160904-50CE-4777-82E0-EE925D3C1E6E}"/>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D0FF8DCB-0F71-4CA0-9F32-B872EED7B719}"/>
            </a:ext>
          </a:extLst>
        </xdr:cNvPr>
        <xdr:cNvCxnSpPr/>
      </xdr:nvCxnSpPr>
      <xdr:spPr>
        <a:xfrm flipV="1">
          <a:off x="20354593" y="13693637"/>
          <a:ext cx="0" cy="1418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94A57B2C-93AD-4345-A140-6D4EE3EFC375}"/>
            </a:ext>
          </a:extLst>
        </xdr:cNvPr>
        <xdr:cNvSpPr txBox="1"/>
      </xdr:nvSpPr>
      <xdr:spPr>
        <a:xfrm>
          <a:off x="20393329" y="1511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2D92A5C0-7578-4637-8022-EC81725C2CE3}"/>
            </a:ext>
          </a:extLst>
        </xdr:cNvPr>
        <xdr:cNvCxnSpPr/>
      </xdr:nvCxnSpPr>
      <xdr:spPr>
        <a:xfrm>
          <a:off x="20281900" y="151121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1CC149DD-9208-4E19-8219-75FBE97EBBC0}"/>
            </a:ext>
          </a:extLst>
        </xdr:cNvPr>
        <xdr:cNvSpPr txBox="1"/>
      </xdr:nvSpPr>
      <xdr:spPr>
        <a:xfrm>
          <a:off x="20393329" y="1346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AE304569-5272-4B05-A689-EB134EBF3F0A}"/>
            </a:ext>
          </a:extLst>
        </xdr:cNvPr>
        <xdr:cNvCxnSpPr/>
      </xdr:nvCxnSpPr>
      <xdr:spPr>
        <a:xfrm>
          <a:off x="20281900" y="1369363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10105DEA-7E01-42DF-88CB-132C2EF52A89}"/>
            </a:ext>
          </a:extLst>
        </xdr:cNvPr>
        <xdr:cNvSpPr txBox="1"/>
      </xdr:nvSpPr>
      <xdr:spPr>
        <a:xfrm>
          <a:off x="20393329" y="14479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9B5E5385-9A5F-4A67-A688-618588ADA8CB}"/>
            </a:ext>
          </a:extLst>
        </xdr:cNvPr>
        <xdr:cNvSpPr/>
      </xdr:nvSpPr>
      <xdr:spPr>
        <a:xfrm>
          <a:off x="20304429" y="1463178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DEA4F78E-DD42-4BCF-9C08-C66A84D3D941}"/>
            </a:ext>
          </a:extLst>
        </xdr:cNvPr>
        <xdr:cNvSpPr/>
      </xdr:nvSpPr>
      <xdr:spPr>
        <a:xfrm>
          <a:off x="19544085" y="1463178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B44DBC49-7144-4970-A3E1-F5633E1592F3}"/>
            </a:ext>
          </a:extLst>
        </xdr:cNvPr>
        <xdr:cNvSpPr/>
      </xdr:nvSpPr>
      <xdr:spPr>
        <a:xfrm>
          <a:off x="18717370" y="1463178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F306E906-3E8C-4D62-AFC1-EFD159CACBA9}"/>
            </a:ext>
          </a:extLst>
        </xdr:cNvPr>
        <xdr:cNvSpPr/>
      </xdr:nvSpPr>
      <xdr:spPr>
        <a:xfrm>
          <a:off x="17906227" y="1465083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BBF8D38B-4518-4088-895A-50D9ABFDF10A}"/>
            </a:ext>
          </a:extLst>
        </xdr:cNvPr>
        <xdr:cNvSpPr/>
      </xdr:nvSpPr>
      <xdr:spPr>
        <a:xfrm>
          <a:off x="17095083" y="1465083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16F1E7F-9782-4982-A078-0BDB02C03520}"/>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60EC4C5-F1D8-4BB0-B03B-E661672FBE2C}"/>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C7AE4C4-5729-4BBB-9EA7-C34FAA73E8A8}"/>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5344C5E-719E-47EA-92EA-A872E9E95BCD}"/>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F88D5B7-F0BE-4871-83AC-9436F19E3FD4}"/>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22" name="楕円 721">
          <a:extLst>
            <a:ext uri="{FF2B5EF4-FFF2-40B4-BE49-F238E27FC236}">
              <a16:creationId xmlns:a16="http://schemas.microsoft.com/office/drawing/2014/main" id="{A24F210F-A495-45F3-AC46-E5032DEA7AEA}"/>
            </a:ext>
          </a:extLst>
        </xdr:cNvPr>
        <xdr:cNvSpPr/>
      </xdr:nvSpPr>
      <xdr:spPr>
        <a:xfrm>
          <a:off x="20304429" y="146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23" name="【児童館】&#10;一人当たり面積該当値テキスト">
          <a:extLst>
            <a:ext uri="{FF2B5EF4-FFF2-40B4-BE49-F238E27FC236}">
              <a16:creationId xmlns:a16="http://schemas.microsoft.com/office/drawing/2014/main" id="{59C19EA0-F751-430B-AA87-4B1C005C532C}"/>
            </a:ext>
          </a:extLst>
        </xdr:cNvPr>
        <xdr:cNvSpPr txBox="1"/>
      </xdr:nvSpPr>
      <xdr:spPr>
        <a:xfrm>
          <a:off x="20393329" y="1466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724" name="楕円 723">
          <a:extLst>
            <a:ext uri="{FF2B5EF4-FFF2-40B4-BE49-F238E27FC236}">
              <a16:creationId xmlns:a16="http://schemas.microsoft.com/office/drawing/2014/main" id="{C034F73D-2A31-4E7A-B960-1840AD7AE9AD}"/>
            </a:ext>
          </a:extLst>
        </xdr:cNvPr>
        <xdr:cNvSpPr/>
      </xdr:nvSpPr>
      <xdr:spPr>
        <a:xfrm>
          <a:off x="19544085" y="1469240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57150</xdr:rowOff>
    </xdr:to>
    <xdr:cxnSp macro="">
      <xdr:nvCxnSpPr>
        <xdr:cNvPr id="725" name="直線コネクタ 724">
          <a:extLst>
            <a:ext uri="{FF2B5EF4-FFF2-40B4-BE49-F238E27FC236}">
              <a16:creationId xmlns:a16="http://schemas.microsoft.com/office/drawing/2014/main" id="{87484511-232F-492A-8B52-CF5302F6FAE9}"/>
            </a:ext>
          </a:extLst>
        </xdr:cNvPr>
        <xdr:cNvCxnSpPr/>
      </xdr:nvCxnSpPr>
      <xdr:spPr>
        <a:xfrm>
          <a:off x="19594885" y="14743209"/>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xdr:rowOff>
    </xdr:from>
    <xdr:to>
      <xdr:col>107</xdr:col>
      <xdr:colOff>101600</xdr:colOff>
      <xdr:row>84</xdr:row>
      <xdr:rowOff>107950</xdr:rowOff>
    </xdr:to>
    <xdr:sp macro="" textlink="">
      <xdr:nvSpPr>
        <xdr:cNvPr id="726" name="楕円 725">
          <a:extLst>
            <a:ext uri="{FF2B5EF4-FFF2-40B4-BE49-F238E27FC236}">
              <a16:creationId xmlns:a16="http://schemas.microsoft.com/office/drawing/2014/main" id="{7C135D11-8C42-41D7-89E0-CE5E0B244B8A}"/>
            </a:ext>
          </a:extLst>
        </xdr:cNvPr>
        <xdr:cNvSpPr/>
      </xdr:nvSpPr>
      <xdr:spPr>
        <a:xfrm>
          <a:off x="18717370" y="146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57150</xdr:rowOff>
    </xdr:from>
    <xdr:to>
      <xdr:col>111</xdr:col>
      <xdr:colOff>177800</xdr:colOff>
      <xdr:row>84</xdr:row>
      <xdr:rowOff>57150</xdr:rowOff>
    </xdr:to>
    <xdr:cxnSp macro="">
      <xdr:nvCxnSpPr>
        <xdr:cNvPr id="727" name="直線コネクタ 726">
          <a:extLst>
            <a:ext uri="{FF2B5EF4-FFF2-40B4-BE49-F238E27FC236}">
              <a16:creationId xmlns:a16="http://schemas.microsoft.com/office/drawing/2014/main" id="{97EA3245-391D-45EF-B1E5-C312659FD6C2}"/>
            </a:ext>
          </a:extLst>
        </xdr:cNvPr>
        <xdr:cNvCxnSpPr/>
      </xdr:nvCxnSpPr>
      <xdr:spPr>
        <a:xfrm>
          <a:off x="18768170" y="14743209"/>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xdr:rowOff>
    </xdr:from>
    <xdr:to>
      <xdr:col>102</xdr:col>
      <xdr:colOff>165100</xdr:colOff>
      <xdr:row>84</xdr:row>
      <xdr:rowOff>107950</xdr:rowOff>
    </xdr:to>
    <xdr:sp macro="" textlink="">
      <xdr:nvSpPr>
        <xdr:cNvPr id="728" name="楕円 727">
          <a:extLst>
            <a:ext uri="{FF2B5EF4-FFF2-40B4-BE49-F238E27FC236}">
              <a16:creationId xmlns:a16="http://schemas.microsoft.com/office/drawing/2014/main" id="{5CEBA2B8-D112-4600-BF2A-03C35BF23FA0}"/>
            </a:ext>
          </a:extLst>
        </xdr:cNvPr>
        <xdr:cNvSpPr/>
      </xdr:nvSpPr>
      <xdr:spPr>
        <a:xfrm>
          <a:off x="17906227" y="146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57150</xdr:rowOff>
    </xdr:from>
    <xdr:to>
      <xdr:col>107</xdr:col>
      <xdr:colOff>50800</xdr:colOff>
      <xdr:row>84</xdr:row>
      <xdr:rowOff>57150</xdr:rowOff>
    </xdr:to>
    <xdr:cxnSp macro="">
      <xdr:nvCxnSpPr>
        <xdr:cNvPr id="729" name="直線コネクタ 728">
          <a:extLst>
            <a:ext uri="{FF2B5EF4-FFF2-40B4-BE49-F238E27FC236}">
              <a16:creationId xmlns:a16="http://schemas.microsoft.com/office/drawing/2014/main" id="{A7DEA148-9149-4817-BCD8-FB7CF6AC3ABB}"/>
            </a:ext>
          </a:extLst>
        </xdr:cNvPr>
        <xdr:cNvCxnSpPr/>
      </xdr:nvCxnSpPr>
      <xdr:spPr>
        <a:xfrm>
          <a:off x="17957027" y="14743209"/>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xdr:rowOff>
    </xdr:from>
    <xdr:to>
      <xdr:col>98</xdr:col>
      <xdr:colOff>38100</xdr:colOff>
      <xdr:row>84</xdr:row>
      <xdr:rowOff>107950</xdr:rowOff>
    </xdr:to>
    <xdr:sp macro="" textlink="">
      <xdr:nvSpPr>
        <xdr:cNvPr id="730" name="楕円 729">
          <a:extLst>
            <a:ext uri="{FF2B5EF4-FFF2-40B4-BE49-F238E27FC236}">
              <a16:creationId xmlns:a16="http://schemas.microsoft.com/office/drawing/2014/main" id="{56820A2D-4E33-45CC-AC60-4C6D60891298}"/>
            </a:ext>
          </a:extLst>
        </xdr:cNvPr>
        <xdr:cNvSpPr/>
      </xdr:nvSpPr>
      <xdr:spPr>
        <a:xfrm>
          <a:off x="17095083" y="1469240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57150</xdr:rowOff>
    </xdr:from>
    <xdr:to>
      <xdr:col>102</xdr:col>
      <xdr:colOff>114300</xdr:colOff>
      <xdr:row>84</xdr:row>
      <xdr:rowOff>57150</xdr:rowOff>
    </xdr:to>
    <xdr:cxnSp macro="">
      <xdr:nvCxnSpPr>
        <xdr:cNvPr id="731" name="直線コネクタ 730">
          <a:extLst>
            <a:ext uri="{FF2B5EF4-FFF2-40B4-BE49-F238E27FC236}">
              <a16:creationId xmlns:a16="http://schemas.microsoft.com/office/drawing/2014/main" id="{2DC0FC8B-9327-4B0F-8C1F-437C72294F17}"/>
            </a:ext>
          </a:extLst>
        </xdr:cNvPr>
        <xdr:cNvCxnSpPr/>
      </xdr:nvCxnSpPr>
      <xdr:spPr>
        <a:xfrm>
          <a:off x="17145883" y="14743209"/>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8FDD1F0-4EF1-4F26-A76A-F7B62EDE1C12}"/>
            </a:ext>
          </a:extLst>
        </xdr:cNvPr>
        <xdr:cNvSpPr txBox="1"/>
      </xdr:nvSpPr>
      <xdr:spPr>
        <a:xfrm>
          <a:off x="19362884" y="1440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C35AEEB5-440E-41CF-BA80-970F15612E43}"/>
            </a:ext>
          </a:extLst>
        </xdr:cNvPr>
        <xdr:cNvSpPr txBox="1"/>
      </xdr:nvSpPr>
      <xdr:spPr>
        <a:xfrm>
          <a:off x="18548869" y="1440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1D4F6306-EB6C-4515-A3CD-8FC4744B7349}"/>
            </a:ext>
          </a:extLst>
        </xdr:cNvPr>
        <xdr:cNvSpPr txBox="1"/>
      </xdr:nvSpPr>
      <xdr:spPr>
        <a:xfrm>
          <a:off x="17737725" y="1442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F291BCE0-A9F5-49C8-BDC2-A776BF6A8690}"/>
            </a:ext>
          </a:extLst>
        </xdr:cNvPr>
        <xdr:cNvSpPr txBox="1"/>
      </xdr:nvSpPr>
      <xdr:spPr>
        <a:xfrm>
          <a:off x="16926582" y="1442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736" name="n_1mainValue【児童館】&#10;一人当たり面積">
          <a:extLst>
            <a:ext uri="{FF2B5EF4-FFF2-40B4-BE49-F238E27FC236}">
              <a16:creationId xmlns:a16="http://schemas.microsoft.com/office/drawing/2014/main" id="{6EEBC2AA-57DC-4990-B176-52C69ACEA52C}"/>
            </a:ext>
          </a:extLst>
        </xdr:cNvPr>
        <xdr:cNvSpPr txBox="1"/>
      </xdr:nvSpPr>
      <xdr:spPr>
        <a:xfrm>
          <a:off x="19362884" y="147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99077</xdr:rowOff>
    </xdr:from>
    <xdr:ext cx="469744" cy="259045"/>
    <xdr:sp macro="" textlink="">
      <xdr:nvSpPr>
        <xdr:cNvPr id="737" name="n_2mainValue【児童館】&#10;一人当たり面積">
          <a:extLst>
            <a:ext uri="{FF2B5EF4-FFF2-40B4-BE49-F238E27FC236}">
              <a16:creationId xmlns:a16="http://schemas.microsoft.com/office/drawing/2014/main" id="{DA6FE26D-E69C-4883-A510-E4C9F4862A9A}"/>
            </a:ext>
          </a:extLst>
        </xdr:cNvPr>
        <xdr:cNvSpPr txBox="1"/>
      </xdr:nvSpPr>
      <xdr:spPr>
        <a:xfrm>
          <a:off x="18548869" y="147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99077</xdr:rowOff>
    </xdr:from>
    <xdr:ext cx="469744" cy="259045"/>
    <xdr:sp macro="" textlink="">
      <xdr:nvSpPr>
        <xdr:cNvPr id="738" name="n_3mainValue【児童館】&#10;一人当たり面積">
          <a:extLst>
            <a:ext uri="{FF2B5EF4-FFF2-40B4-BE49-F238E27FC236}">
              <a16:creationId xmlns:a16="http://schemas.microsoft.com/office/drawing/2014/main" id="{F5C03AAA-D734-4140-B90B-4ECE139E86D0}"/>
            </a:ext>
          </a:extLst>
        </xdr:cNvPr>
        <xdr:cNvSpPr txBox="1"/>
      </xdr:nvSpPr>
      <xdr:spPr>
        <a:xfrm>
          <a:off x="17737725" y="147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39" name="n_4mainValue【児童館】&#10;一人当たり面積">
          <a:extLst>
            <a:ext uri="{FF2B5EF4-FFF2-40B4-BE49-F238E27FC236}">
              <a16:creationId xmlns:a16="http://schemas.microsoft.com/office/drawing/2014/main" id="{A075DC92-1CDA-4506-9130-FCAE9743CDAB}"/>
            </a:ext>
          </a:extLst>
        </xdr:cNvPr>
        <xdr:cNvSpPr txBox="1"/>
      </xdr:nvSpPr>
      <xdr:spPr>
        <a:xfrm>
          <a:off x="16926582" y="1478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7576B110-E1E8-4A9D-8B14-706429519492}"/>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9EE95BE8-C623-4300-9FDA-602677309F67}"/>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DC11790E-713C-4784-9752-E69D7AFFCF44}"/>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A31F718-B007-4EF3-8CC5-FA26C63CEA4A}"/>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0A4ECDE-0926-4E54-A467-EC396EDC337F}"/>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B73A95A2-C991-471E-B52E-7DD16963D4DF}"/>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941EB52A-9F11-4A4F-B61A-91C58432A263}"/>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29C58C8-F23B-4863-B3F5-3FB6C12DF6B2}"/>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86B39678-7CC0-42EC-88B0-ECF7A283F89D}"/>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B89D124-5CB1-4CBC-A166-67209AC900ED}"/>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F4D33D30-C55D-477F-97FA-4A085357EFBD}"/>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371BBE4A-5002-469F-ADD4-AAC20DBBCFA5}"/>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E78F5653-439F-4B3A-831C-6AB3460CFC78}"/>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C9990696-86E4-425A-9FBC-EC26D21D243B}"/>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B5B5E748-C0E1-416D-9EDE-DAF1B68F8104}"/>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E2959EDC-EB80-40EE-AAF3-782F788D80BE}"/>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BE20E38D-FB71-474F-A4BE-84D833213BF1}"/>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26567B92-F686-4730-943D-9F8B890C9AED}"/>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DD69039B-E557-4346-9E74-20742639CEA4}"/>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8E36C55B-D29C-4FC3-ADD6-7E7FA243C9A3}"/>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D96B1247-373F-4D11-A0E3-E3B148CED337}"/>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3C4591F0-E0DE-4469-A4BF-9D2DECABC393}"/>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6E1F2721-2840-490E-9994-7628948D0ABE}"/>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57245D1C-372A-455E-8FBD-93CB1FACD62A}"/>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5A9A4A28-87BC-4CDB-AB70-E4B31B67765E}"/>
            </a:ext>
          </a:extLst>
        </xdr:cNvPr>
        <xdr:cNvCxnSpPr/>
      </xdr:nvCxnSpPr>
      <xdr:spPr>
        <a:xfrm flipV="1">
          <a:off x="14995303" y="17343534"/>
          <a:ext cx="0" cy="155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35C9833F-9154-46E2-8BAB-3200705FED41}"/>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C270B091-AFD8-41AB-BA32-D918307B5B91}"/>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CA49BAA6-2806-44DC-B919-F446523340B9}"/>
            </a:ext>
          </a:extLst>
        </xdr:cNvPr>
        <xdr:cNvSpPr txBox="1"/>
      </xdr:nvSpPr>
      <xdr:spPr>
        <a:xfrm>
          <a:off x="15034039" y="1712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D32BCEE5-AEFD-48C4-87C1-EBB5717B6FA7}"/>
            </a:ext>
          </a:extLst>
        </xdr:cNvPr>
        <xdr:cNvCxnSpPr/>
      </xdr:nvCxnSpPr>
      <xdr:spPr>
        <a:xfrm>
          <a:off x="14907039" y="1734353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18A80A3C-3497-4858-9C7B-ABF6C903A58B}"/>
            </a:ext>
          </a:extLst>
        </xdr:cNvPr>
        <xdr:cNvSpPr txBox="1"/>
      </xdr:nvSpPr>
      <xdr:spPr>
        <a:xfrm>
          <a:off x="15034039" y="1813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E18D3345-0B06-46EC-B146-144E21EBBC6C}"/>
            </a:ext>
          </a:extLst>
        </xdr:cNvPr>
        <xdr:cNvSpPr/>
      </xdr:nvSpPr>
      <xdr:spPr>
        <a:xfrm>
          <a:off x="14945139" y="181581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BEA8A669-C8B5-4F08-B452-899093A99138}"/>
            </a:ext>
          </a:extLst>
        </xdr:cNvPr>
        <xdr:cNvSpPr/>
      </xdr:nvSpPr>
      <xdr:spPr>
        <a:xfrm>
          <a:off x="14169224" y="1814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64A6AEA3-D7BB-4C18-8824-96D6740B5BEA}"/>
            </a:ext>
          </a:extLst>
        </xdr:cNvPr>
        <xdr:cNvSpPr/>
      </xdr:nvSpPr>
      <xdr:spPr>
        <a:xfrm>
          <a:off x="13358081" y="1811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B358D71-580D-4441-A20B-134E5EC14699}"/>
            </a:ext>
          </a:extLst>
        </xdr:cNvPr>
        <xdr:cNvSpPr/>
      </xdr:nvSpPr>
      <xdr:spPr>
        <a:xfrm>
          <a:off x="12546937" y="181161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50A1A22C-5FA5-4EE8-AC9C-D1F7312FFE3C}"/>
            </a:ext>
          </a:extLst>
        </xdr:cNvPr>
        <xdr:cNvSpPr/>
      </xdr:nvSpPr>
      <xdr:spPr>
        <a:xfrm>
          <a:off x="11720223" y="18129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9B3A273-6D50-4180-AFD7-512675E83618}"/>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4D6CACC-0726-42EB-909E-C6D507F7622A}"/>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60E792B-5FDE-42CA-91BD-4597B663FCD1}"/>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A64714E-0CDF-4FAD-A162-F731275D53FD}"/>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42C67CD-5F54-4ADE-B974-2C198B1AC02C}"/>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160655</xdr:rowOff>
    </xdr:from>
    <xdr:to>
      <xdr:col>67</xdr:col>
      <xdr:colOff>101600</xdr:colOff>
      <xdr:row>105</xdr:row>
      <xdr:rowOff>90805</xdr:rowOff>
    </xdr:to>
    <xdr:sp macro="" textlink="">
      <xdr:nvSpPr>
        <xdr:cNvPr id="780" name="楕円 779">
          <a:extLst>
            <a:ext uri="{FF2B5EF4-FFF2-40B4-BE49-F238E27FC236}">
              <a16:creationId xmlns:a16="http://schemas.microsoft.com/office/drawing/2014/main" id="{C8CED990-775C-4475-90BF-A8FCD33DA299}"/>
            </a:ext>
          </a:extLst>
        </xdr:cNvPr>
        <xdr:cNvSpPr/>
      </xdr:nvSpPr>
      <xdr:spPr>
        <a:xfrm>
          <a:off x="11720223" y="1824192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10177</xdr:rowOff>
    </xdr:from>
    <xdr:ext cx="405111" cy="259045"/>
    <xdr:sp macro="" textlink="">
      <xdr:nvSpPr>
        <xdr:cNvPr id="781" name="n_1aveValue【公民館】&#10;有形固定資産減価償却率">
          <a:extLst>
            <a:ext uri="{FF2B5EF4-FFF2-40B4-BE49-F238E27FC236}">
              <a16:creationId xmlns:a16="http://schemas.microsoft.com/office/drawing/2014/main" id="{A79194CA-F596-4875-9AA3-76E7CE030F2B}"/>
            </a:ext>
          </a:extLst>
        </xdr:cNvPr>
        <xdr:cNvSpPr txBox="1"/>
      </xdr:nvSpPr>
      <xdr:spPr>
        <a:xfrm>
          <a:off x="14020340" y="17924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82" name="n_2aveValue【公民館】&#10;有形固定資産減価償却率">
          <a:extLst>
            <a:ext uri="{FF2B5EF4-FFF2-40B4-BE49-F238E27FC236}">
              <a16:creationId xmlns:a16="http://schemas.microsoft.com/office/drawing/2014/main" id="{99FECB4B-6D04-4EF1-B08A-09043F1CF78B}"/>
            </a:ext>
          </a:extLst>
        </xdr:cNvPr>
        <xdr:cNvSpPr txBox="1"/>
      </xdr:nvSpPr>
      <xdr:spPr>
        <a:xfrm>
          <a:off x="13221896" y="179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83" name="n_3aveValue【公民館】&#10;有形固定資産減価償却率">
          <a:extLst>
            <a:ext uri="{FF2B5EF4-FFF2-40B4-BE49-F238E27FC236}">
              <a16:creationId xmlns:a16="http://schemas.microsoft.com/office/drawing/2014/main" id="{E8CDF4B0-48D5-47CF-ABC7-F8E1D0912445}"/>
            </a:ext>
          </a:extLst>
        </xdr:cNvPr>
        <xdr:cNvSpPr txBox="1"/>
      </xdr:nvSpPr>
      <xdr:spPr>
        <a:xfrm>
          <a:off x="12410753" y="179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84" name="n_4aveValue【公民館】&#10;有形固定資産減価償却率">
          <a:extLst>
            <a:ext uri="{FF2B5EF4-FFF2-40B4-BE49-F238E27FC236}">
              <a16:creationId xmlns:a16="http://schemas.microsoft.com/office/drawing/2014/main" id="{6840B130-6EC2-416A-A4A2-FD51D7349551}"/>
            </a:ext>
          </a:extLst>
        </xdr:cNvPr>
        <xdr:cNvSpPr txBox="1"/>
      </xdr:nvSpPr>
      <xdr:spPr>
        <a:xfrm>
          <a:off x="11584038" y="179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81932</xdr:rowOff>
    </xdr:from>
    <xdr:ext cx="405111" cy="259045"/>
    <xdr:sp macro="" textlink="">
      <xdr:nvSpPr>
        <xdr:cNvPr id="785" name="n_4mainValue【公民館】&#10;有形固定資産減価償却率">
          <a:extLst>
            <a:ext uri="{FF2B5EF4-FFF2-40B4-BE49-F238E27FC236}">
              <a16:creationId xmlns:a16="http://schemas.microsoft.com/office/drawing/2014/main" id="{9C823F3D-F86D-45B8-A9BA-0345EB42F52A}"/>
            </a:ext>
          </a:extLst>
        </xdr:cNvPr>
        <xdr:cNvSpPr txBox="1"/>
      </xdr:nvSpPr>
      <xdr:spPr>
        <a:xfrm>
          <a:off x="11584038" y="183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FFFAD149-F3DC-4E94-9B72-FF1A33BCCBE2}"/>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8D5612B9-9AFC-49CC-B2DC-FBD55C53EA37}"/>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0C3BA8AA-8A8D-4866-9FC8-A46BD1FE616A}"/>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34D6A4D1-BA6C-4D1D-ACD1-2B08A8FB202A}"/>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55B55B24-8619-483B-BA6A-C231576AB898}"/>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801FF9E2-E839-48BF-B9B3-C335735BE59F}"/>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0798B60E-14EB-4453-92A0-42A66FB940EE}"/>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5375CC3C-71AC-4C96-80D6-74559D2B28DE}"/>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95E77EE4-4FE8-456A-8797-D7FE1C1D6097}"/>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39732CD5-712C-4A4B-9D49-AC18629A672A}"/>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6" name="直線コネクタ 795">
          <a:extLst>
            <a:ext uri="{FF2B5EF4-FFF2-40B4-BE49-F238E27FC236}">
              <a16:creationId xmlns:a16="http://schemas.microsoft.com/office/drawing/2014/main" id="{D31063EB-BC38-4C55-A0B1-D2AFF89CB187}"/>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7" name="テキスト ボックス 796">
          <a:extLst>
            <a:ext uri="{FF2B5EF4-FFF2-40B4-BE49-F238E27FC236}">
              <a16:creationId xmlns:a16="http://schemas.microsoft.com/office/drawing/2014/main" id="{0B29F23B-FCA6-485F-9338-1BACA262AAA8}"/>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8" name="直線コネクタ 797">
          <a:extLst>
            <a:ext uri="{FF2B5EF4-FFF2-40B4-BE49-F238E27FC236}">
              <a16:creationId xmlns:a16="http://schemas.microsoft.com/office/drawing/2014/main" id="{DC952453-218D-42A3-BC3D-D9FAFE6DFF10}"/>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9" name="テキスト ボックス 798">
          <a:extLst>
            <a:ext uri="{FF2B5EF4-FFF2-40B4-BE49-F238E27FC236}">
              <a16:creationId xmlns:a16="http://schemas.microsoft.com/office/drawing/2014/main" id="{40D2E8AB-1564-481E-956F-9920F2B4B180}"/>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0" name="直線コネクタ 799">
          <a:extLst>
            <a:ext uri="{FF2B5EF4-FFF2-40B4-BE49-F238E27FC236}">
              <a16:creationId xmlns:a16="http://schemas.microsoft.com/office/drawing/2014/main" id="{D9119EEF-F458-435D-A3B7-93B1267D09A7}"/>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1" name="テキスト ボックス 800">
          <a:extLst>
            <a:ext uri="{FF2B5EF4-FFF2-40B4-BE49-F238E27FC236}">
              <a16:creationId xmlns:a16="http://schemas.microsoft.com/office/drawing/2014/main" id="{86AA6768-00A4-4BBC-A54F-16C361CD1723}"/>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2" name="直線コネクタ 801">
          <a:extLst>
            <a:ext uri="{FF2B5EF4-FFF2-40B4-BE49-F238E27FC236}">
              <a16:creationId xmlns:a16="http://schemas.microsoft.com/office/drawing/2014/main" id="{BAB10D06-4424-4E41-9E8E-B7FAF94681BC}"/>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3" name="テキスト ボックス 802">
          <a:extLst>
            <a:ext uri="{FF2B5EF4-FFF2-40B4-BE49-F238E27FC236}">
              <a16:creationId xmlns:a16="http://schemas.microsoft.com/office/drawing/2014/main" id="{132C837E-E03A-4007-B335-58E08C6E20EB}"/>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4" name="直線コネクタ 803">
          <a:extLst>
            <a:ext uri="{FF2B5EF4-FFF2-40B4-BE49-F238E27FC236}">
              <a16:creationId xmlns:a16="http://schemas.microsoft.com/office/drawing/2014/main" id="{EE2EBA8A-BE0E-41C8-BFFB-D10F304083FF}"/>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5" name="テキスト ボックス 804">
          <a:extLst>
            <a:ext uri="{FF2B5EF4-FFF2-40B4-BE49-F238E27FC236}">
              <a16:creationId xmlns:a16="http://schemas.microsoft.com/office/drawing/2014/main" id="{D66F68C1-7D02-46F3-A9D1-E9FD7740E149}"/>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6" name="【公民館】&#10;一人当たり面積グラフ枠">
          <a:extLst>
            <a:ext uri="{FF2B5EF4-FFF2-40B4-BE49-F238E27FC236}">
              <a16:creationId xmlns:a16="http://schemas.microsoft.com/office/drawing/2014/main" id="{0C9FBEE9-CBAA-4E79-AFC5-05600567D041}"/>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07" name="直線コネクタ 806">
          <a:extLst>
            <a:ext uri="{FF2B5EF4-FFF2-40B4-BE49-F238E27FC236}">
              <a16:creationId xmlns:a16="http://schemas.microsoft.com/office/drawing/2014/main" id="{29171AAF-CF06-43C6-8A95-41CC32B56F4A}"/>
            </a:ext>
          </a:extLst>
        </xdr:cNvPr>
        <xdr:cNvCxnSpPr/>
      </xdr:nvCxnSpPr>
      <xdr:spPr>
        <a:xfrm flipV="1">
          <a:off x="20354593" y="17661106"/>
          <a:ext cx="0" cy="115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08" name="【公民館】&#10;一人当たり面積最小値テキスト">
          <a:extLst>
            <a:ext uri="{FF2B5EF4-FFF2-40B4-BE49-F238E27FC236}">
              <a16:creationId xmlns:a16="http://schemas.microsoft.com/office/drawing/2014/main" id="{765744D6-615F-400C-A962-3AAC9C71B351}"/>
            </a:ext>
          </a:extLst>
        </xdr:cNvPr>
        <xdr:cNvSpPr txBox="1"/>
      </xdr:nvSpPr>
      <xdr:spPr>
        <a:xfrm>
          <a:off x="20393329" y="1882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09" name="直線コネクタ 808">
          <a:extLst>
            <a:ext uri="{FF2B5EF4-FFF2-40B4-BE49-F238E27FC236}">
              <a16:creationId xmlns:a16="http://schemas.microsoft.com/office/drawing/2014/main" id="{8678F5E5-C903-45C0-92C2-1D33CC849892}"/>
            </a:ext>
          </a:extLst>
        </xdr:cNvPr>
        <xdr:cNvCxnSpPr/>
      </xdr:nvCxnSpPr>
      <xdr:spPr>
        <a:xfrm>
          <a:off x="20281900" y="188208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10" name="【公民館】&#10;一人当たり面積最大値テキスト">
          <a:extLst>
            <a:ext uri="{FF2B5EF4-FFF2-40B4-BE49-F238E27FC236}">
              <a16:creationId xmlns:a16="http://schemas.microsoft.com/office/drawing/2014/main" id="{249AE328-1003-4041-B92A-C5C7A729B106}"/>
            </a:ext>
          </a:extLst>
        </xdr:cNvPr>
        <xdr:cNvSpPr txBox="1"/>
      </xdr:nvSpPr>
      <xdr:spPr>
        <a:xfrm>
          <a:off x="20393329" y="1744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11" name="直線コネクタ 810">
          <a:extLst>
            <a:ext uri="{FF2B5EF4-FFF2-40B4-BE49-F238E27FC236}">
              <a16:creationId xmlns:a16="http://schemas.microsoft.com/office/drawing/2014/main" id="{FBC51284-0630-43F1-B749-0C17D4F73F43}"/>
            </a:ext>
          </a:extLst>
        </xdr:cNvPr>
        <xdr:cNvCxnSpPr/>
      </xdr:nvCxnSpPr>
      <xdr:spPr>
        <a:xfrm>
          <a:off x="20281900" y="1766110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12" name="【公民館】&#10;一人当たり面積平均値テキスト">
          <a:extLst>
            <a:ext uri="{FF2B5EF4-FFF2-40B4-BE49-F238E27FC236}">
              <a16:creationId xmlns:a16="http://schemas.microsoft.com/office/drawing/2014/main" id="{E80C3101-E839-4EC8-B1AA-27C8E1BA6B5D}"/>
            </a:ext>
          </a:extLst>
        </xdr:cNvPr>
        <xdr:cNvSpPr txBox="1"/>
      </xdr:nvSpPr>
      <xdr:spPr>
        <a:xfrm>
          <a:off x="20393329" y="18565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13" name="フローチャート: 判断 812">
          <a:extLst>
            <a:ext uri="{FF2B5EF4-FFF2-40B4-BE49-F238E27FC236}">
              <a16:creationId xmlns:a16="http://schemas.microsoft.com/office/drawing/2014/main" id="{C7C83CFF-AA49-4353-B43F-661FAE3DD061}"/>
            </a:ext>
          </a:extLst>
        </xdr:cNvPr>
        <xdr:cNvSpPr/>
      </xdr:nvSpPr>
      <xdr:spPr>
        <a:xfrm>
          <a:off x="20304429" y="1858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14" name="フローチャート: 判断 813">
          <a:extLst>
            <a:ext uri="{FF2B5EF4-FFF2-40B4-BE49-F238E27FC236}">
              <a16:creationId xmlns:a16="http://schemas.microsoft.com/office/drawing/2014/main" id="{30165523-C209-4A4D-A608-DA9E4B7CA935}"/>
            </a:ext>
          </a:extLst>
        </xdr:cNvPr>
        <xdr:cNvSpPr/>
      </xdr:nvSpPr>
      <xdr:spPr>
        <a:xfrm>
          <a:off x="19544085" y="1858473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15" name="フローチャート: 判断 814">
          <a:extLst>
            <a:ext uri="{FF2B5EF4-FFF2-40B4-BE49-F238E27FC236}">
              <a16:creationId xmlns:a16="http://schemas.microsoft.com/office/drawing/2014/main" id="{45B1FFB5-52BA-4876-9B7A-BE6DE4FB5CC0}"/>
            </a:ext>
          </a:extLst>
        </xdr:cNvPr>
        <xdr:cNvSpPr/>
      </xdr:nvSpPr>
      <xdr:spPr>
        <a:xfrm>
          <a:off x="18717370" y="185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16" name="フローチャート: 判断 815">
          <a:extLst>
            <a:ext uri="{FF2B5EF4-FFF2-40B4-BE49-F238E27FC236}">
              <a16:creationId xmlns:a16="http://schemas.microsoft.com/office/drawing/2014/main" id="{6EB62D94-74E8-4C0D-917E-56D16838A562}"/>
            </a:ext>
          </a:extLst>
        </xdr:cNvPr>
        <xdr:cNvSpPr/>
      </xdr:nvSpPr>
      <xdr:spPr>
        <a:xfrm>
          <a:off x="17906227" y="1858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17" name="フローチャート: 判断 816">
          <a:extLst>
            <a:ext uri="{FF2B5EF4-FFF2-40B4-BE49-F238E27FC236}">
              <a16:creationId xmlns:a16="http://schemas.microsoft.com/office/drawing/2014/main" id="{EB257205-2716-4B4B-B52B-ECECA664E9E2}"/>
            </a:ext>
          </a:extLst>
        </xdr:cNvPr>
        <xdr:cNvSpPr/>
      </xdr:nvSpPr>
      <xdr:spPr>
        <a:xfrm>
          <a:off x="17095083" y="1858702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01F0844F-F8E0-44D2-82D4-1AC028638AD9}"/>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2F39FC4C-45C9-4DD7-A03C-983974994E20}"/>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3ECFC4A0-5ABE-4B51-8DD5-A971711C9F16}"/>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AD8A7580-05F9-48BA-ADF0-373261ED6A67}"/>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C1C6BD0D-C52B-4F1A-8E98-A57375E9FECA}"/>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144272</xdr:rowOff>
    </xdr:from>
    <xdr:to>
      <xdr:col>98</xdr:col>
      <xdr:colOff>38100</xdr:colOff>
      <xdr:row>108</xdr:row>
      <xdr:rowOff>74422</xdr:rowOff>
    </xdr:to>
    <xdr:sp macro="" textlink="">
      <xdr:nvSpPr>
        <xdr:cNvPr id="823" name="楕円 822">
          <a:extLst>
            <a:ext uri="{FF2B5EF4-FFF2-40B4-BE49-F238E27FC236}">
              <a16:creationId xmlns:a16="http://schemas.microsoft.com/office/drawing/2014/main" id="{6653ECEF-DA65-4B3C-AD9E-7D9C451DCD40}"/>
            </a:ext>
          </a:extLst>
        </xdr:cNvPr>
        <xdr:cNvSpPr/>
      </xdr:nvSpPr>
      <xdr:spPr>
        <a:xfrm>
          <a:off x="17095083" y="18726470"/>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120666</xdr:rowOff>
    </xdr:from>
    <xdr:ext cx="469744" cy="259045"/>
    <xdr:sp macro="" textlink="">
      <xdr:nvSpPr>
        <xdr:cNvPr id="824" name="n_1aveValue【公民館】&#10;一人当たり面積">
          <a:extLst>
            <a:ext uri="{FF2B5EF4-FFF2-40B4-BE49-F238E27FC236}">
              <a16:creationId xmlns:a16="http://schemas.microsoft.com/office/drawing/2014/main" id="{94494810-46AC-43EA-AC99-9E8ECFE3C7F9}"/>
            </a:ext>
          </a:extLst>
        </xdr:cNvPr>
        <xdr:cNvSpPr txBox="1"/>
      </xdr:nvSpPr>
      <xdr:spPr>
        <a:xfrm>
          <a:off x="19362884" y="1836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25" name="n_2aveValue【公民館】&#10;一人当たり面積">
          <a:extLst>
            <a:ext uri="{FF2B5EF4-FFF2-40B4-BE49-F238E27FC236}">
              <a16:creationId xmlns:a16="http://schemas.microsoft.com/office/drawing/2014/main" id="{30910840-6971-4F46-9E28-A7EE07ABDEB9}"/>
            </a:ext>
          </a:extLst>
        </xdr:cNvPr>
        <xdr:cNvSpPr txBox="1"/>
      </xdr:nvSpPr>
      <xdr:spPr>
        <a:xfrm>
          <a:off x="18548869" y="1836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26" name="n_3aveValue【公民館】&#10;一人当たり面積">
          <a:extLst>
            <a:ext uri="{FF2B5EF4-FFF2-40B4-BE49-F238E27FC236}">
              <a16:creationId xmlns:a16="http://schemas.microsoft.com/office/drawing/2014/main" id="{067CD5F8-FB96-43E3-9294-6933B70C2072}"/>
            </a:ext>
          </a:extLst>
        </xdr:cNvPr>
        <xdr:cNvSpPr txBox="1"/>
      </xdr:nvSpPr>
      <xdr:spPr>
        <a:xfrm>
          <a:off x="17737725" y="1837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27" name="n_4aveValue【公民館】&#10;一人当たり面積">
          <a:extLst>
            <a:ext uri="{FF2B5EF4-FFF2-40B4-BE49-F238E27FC236}">
              <a16:creationId xmlns:a16="http://schemas.microsoft.com/office/drawing/2014/main" id="{DC707ABB-0DF4-40C8-AB7C-A9B6C2F30AFD}"/>
            </a:ext>
          </a:extLst>
        </xdr:cNvPr>
        <xdr:cNvSpPr txBox="1"/>
      </xdr:nvSpPr>
      <xdr:spPr>
        <a:xfrm>
          <a:off x="16926582" y="1837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65549</xdr:rowOff>
    </xdr:from>
    <xdr:ext cx="469744" cy="259045"/>
    <xdr:sp macro="" textlink="">
      <xdr:nvSpPr>
        <xdr:cNvPr id="828" name="n_4mainValue【公民館】&#10;一人当たり面積">
          <a:extLst>
            <a:ext uri="{FF2B5EF4-FFF2-40B4-BE49-F238E27FC236}">
              <a16:creationId xmlns:a16="http://schemas.microsoft.com/office/drawing/2014/main" id="{29E56233-DB2E-408D-858A-80FA68C7890D}"/>
            </a:ext>
          </a:extLst>
        </xdr:cNvPr>
        <xdr:cNvSpPr txBox="1"/>
      </xdr:nvSpPr>
      <xdr:spPr>
        <a:xfrm>
          <a:off x="16926582" y="1881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9" name="正方形/長方形 828">
          <a:extLst>
            <a:ext uri="{FF2B5EF4-FFF2-40B4-BE49-F238E27FC236}">
              <a16:creationId xmlns:a16="http://schemas.microsoft.com/office/drawing/2014/main" id="{E641F335-1E64-4D0D-B25A-2A94880F52DF}"/>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0" name="正方形/長方形 829">
          <a:extLst>
            <a:ext uri="{FF2B5EF4-FFF2-40B4-BE49-F238E27FC236}">
              <a16:creationId xmlns:a16="http://schemas.microsoft.com/office/drawing/2014/main" id="{7190C1EA-B491-4685-82A7-C0B389E6C339}"/>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1" name="テキスト ボックス 830">
          <a:extLst>
            <a:ext uri="{FF2B5EF4-FFF2-40B4-BE49-F238E27FC236}">
              <a16:creationId xmlns:a16="http://schemas.microsoft.com/office/drawing/2014/main" id="{93079D1F-E8E6-4E06-805F-737877138B92}"/>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上記のうち類似団体と比較して有形固定資産減価償却率が特に高くなっているのは認定こども園・幼稚園・保育所、児童館であり、逆に低くなっているのは学校施設である。</a:t>
          </a:r>
          <a:endParaRPr lang="ja-JP" altLang="ja-JP">
            <a:effectLst/>
          </a:endParaRPr>
        </a:p>
        <a:p>
          <a:r>
            <a:rPr kumimoji="1" lang="ja-JP" altLang="ja-JP" sz="1100">
              <a:solidFill>
                <a:schemeClr val="dk1"/>
              </a:solidFill>
              <a:effectLst/>
              <a:latin typeface="+mn-lt"/>
              <a:ea typeface="+mn-ea"/>
              <a:cs typeface="+mn-cs"/>
            </a:rPr>
            <a:t>　認定こども園・幼稚園・保育所については、一人当たりの面積が類似団体平均・全国平均を上回っており、今後の児童人口の減少を見据え、保育施設の統廃合等により適正配置に努める。</a:t>
          </a:r>
          <a:endParaRPr lang="ja-JP" altLang="ja-JP">
            <a:effectLst/>
          </a:endParaRPr>
        </a:p>
        <a:p>
          <a:r>
            <a:rPr kumimoji="1" lang="ja-JP" altLang="ja-JP" sz="1100">
              <a:solidFill>
                <a:schemeClr val="dk1"/>
              </a:solidFill>
              <a:effectLst/>
              <a:latin typeface="+mn-lt"/>
              <a:ea typeface="+mn-ea"/>
              <a:cs typeface="+mn-cs"/>
            </a:rPr>
            <a:t>　児童館については、老朽化が進行していることから有形固定資産減価償却率が高くなっている。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学校施設については、</a:t>
          </a:r>
          <a:r>
            <a:rPr kumimoji="1" lang="ja-JP" altLang="en-US" sz="1100">
              <a:solidFill>
                <a:schemeClr val="dk1"/>
              </a:solidFill>
              <a:effectLst/>
              <a:latin typeface="+mn-lt"/>
              <a:ea typeface="+mn-ea"/>
              <a:cs typeface="+mn-cs"/>
            </a:rPr>
            <a:t>令和６年度末に小学校</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校の廃止、統合を実施するなど</a:t>
          </a:r>
          <a:r>
            <a:rPr kumimoji="1" lang="ja-JP" altLang="ja-JP" sz="1100">
              <a:solidFill>
                <a:schemeClr val="dk1"/>
              </a:solidFill>
              <a:effectLst/>
              <a:latin typeface="+mn-lt"/>
              <a:ea typeface="+mn-ea"/>
              <a:cs typeface="+mn-cs"/>
            </a:rPr>
            <a:t>今後も施設の長寿命化及び生徒数の推移等を踏まえて規模・配置の適正化に努める。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C87D55-8456-42D4-8579-777441A397DF}"/>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7B9582-17CA-42D2-942C-908D52647F34}"/>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026C62-DF07-4EFC-BF75-8DBC5B41F413}"/>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B4FF27-8657-4A31-89AA-4E7365352117}"/>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富山県射水市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432EB9-B6E2-4535-8042-951D549405B2}"/>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A83ABC-D3C7-4AF0-8247-CC0EAD810A45}"/>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92946C-E318-4DEF-85C1-892AA0D0AA0A}"/>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A587E8-D2BA-40F5-8DFD-49891AD19869}"/>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7A3BA0-D094-435E-BF01-A0403E2AD811}"/>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AA3FE7-95AB-44EC-88DB-4629B08F9DC5}"/>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90,184
86,580
109.44
47,464,028
45,923,293
935,217
26,684,373
51,615,144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345D16-23AC-469D-BE7D-AD370F083296}"/>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E2BEDCD-D971-48EB-A175-BCE112277021}"/>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D82034-C8AB-429D-850E-BB074E81E4AB}"/>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58.9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D27A34-563B-4FCC-9E4C-2EF6001A9253}"/>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95D15D-2B13-4EE7-9BE7-1CBB44C99118}"/>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B6C1A7E-E6DD-4039-9D9F-E20B9C014A20}"/>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0E2E79-DDCD-4182-BDBD-73B299715C67}"/>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14E9C1-1A00-4381-92AB-6CD1041D8F97}"/>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8CEA4A-A403-4D9A-B6CC-E642FD1ABA63}"/>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166706-B33B-413D-A073-F70808DA37EF}"/>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FBC4131-7974-4E59-8246-BB8E40CA8601}"/>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FEBE3C-AB3E-49FE-A695-66A7C11DF381}"/>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5837C2-7BC8-4DAC-B9B3-3230972B6DF9}"/>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3FB264-7484-4B30-AEBC-3038A67997B1}"/>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9BA1DC-2B57-4380-BBEC-FE92DAF51DD1}"/>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7C4370-0F87-458F-9679-55AE8F56BA34}"/>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DA318C-AC0A-418E-9F2E-20C6A0614597}"/>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780A3E4-5972-4463-8989-6C4B80ADFF80}"/>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3B5C39-3FD5-47C1-87DA-E11791AFA3E6}"/>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397C0E-05DD-455E-AD88-D43F9A6FFC28}"/>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9A7BDA-83AD-4AFE-B1C4-072407FE0ADE}"/>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41433E-95FB-49CA-BB60-7929184D8D42}"/>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13A9935-1418-4C49-AC61-E89EFE10CCC7}"/>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175BB4-F60A-426E-819F-49B018F0D59F}"/>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6BFEB2-C9DC-4D79-8C2A-E73880D24ED4}"/>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5C49E3-0898-40BA-843D-8EAB74DE8BFC}"/>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D478B3-136E-4291-AC1B-CFC20E56DCB3}"/>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8BBF6F-C43C-48AB-B56D-EE3AFEF63EC1}"/>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78325F-1D14-4941-A59E-6BC8595EA466}"/>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082090-3276-4C99-BC03-4FCDD2463990}"/>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E6D85A-FC45-41AA-9E02-0A1C82C3EF8D}"/>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45BA0F-0E87-40EF-97D2-C34D15EC81C1}"/>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C4B7348-2C15-482E-8976-81F89AAC3A0F}"/>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4B29ADD-8242-4238-99A3-4A62B3375791}"/>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A84CFE6-00F7-40DC-B6B3-9F6F92B4AD91}"/>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B9355AD-5694-41BB-8040-F2451E5797B0}"/>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72F643-400A-434E-A855-38E7D870CEC6}"/>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FD3AAA5-49B8-421C-A6A0-364A3825563D}"/>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8E0340-087B-44E1-ABF8-266D993192A1}"/>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8578B41-70AC-46DC-8B33-17E8048D8DE4}"/>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EA84C00-EDA7-42F9-B685-40764445B9E3}"/>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ED972BE-CF1A-4E6C-AFED-0B231386BDB3}"/>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6E5A23B-C1B2-491B-B78A-E4D8105457C4}"/>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B42FA8A-2AA1-44F3-8B55-D00F0AEFD0EF}"/>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A848E26-FB2D-42B1-B499-571533F6A7C9}"/>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7027F5D-B574-4F35-92C0-DA40D25BBCBA}"/>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2107A2F-BCC7-48A9-9336-27EA7C14BF8E}"/>
            </a:ext>
          </a:extLst>
        </xdr:cNvPr>
        <xdr:cNvCxnSpPr/>
      </xdr:nvCxnSpPr>
      <xdr:spPr>
        <a:xfrm flipV="1">
          <a:off x="4261154" y="5991331"/>
          <a:ext cx="0" cy="142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3804BB92-E81C-4F86-A5EE-9ADE54154D47}"/>
            </a:ext>
          </a:extLst>
        </xdr:cNvPr>
        <xdr:cNvSpPr txBox="1"/>
      </xdr:nvSpPr>
      <xdr:spPr>
        <a:xfrm>
          <a:off x="4299889" y="742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747CBE0C-FFA3-44E5-A06D-84733D729799}"/>
            </a:ext>
          </a:extLst>
        </xdr:cNvPr>
        <xdr:cNvCxnSpPr/>
      </xdr:nvCxnSpPr>
      <xdr:spPr>
        <a:xfrm>
          <a:off x="4188460" y="742015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197D3F5-21C2-4C72-89C0-6A3256CC5990}"/>
            </a:ext>
          </a:extLst>
        </xdr:cNvPr>
        <xdr:cNvSpPr txBox="1"/>
      </xdr:nvSpPr>
      <xdr:spPr>
        <a:xfrm>
          <a:off x="4299889" y="575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28697C63-0D63-423B-B4C0-186D08D3651D}"/>
            </a:ext>
          </a:extLst>
        </xdr:cNvPr>
        <xdr:cNvCxnSpPr/>
      </xdr:nvCxnSpPr>
      <xdr:spPr>
        <a:xfrm>
          <a:off x="4188460" y="59913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DA2253B5-6C35-4330-8161-A45AE72975F0}"/>
            </a:ext>
          </a:extLst>
        </xdr:cNvPr>
        <xdr:cNvSpPr txBox="1"/>
      </xdr:nvSpPr>
      <xdr:spPr>
        <a:xfrm>
          <a:off x="4299889" y="6456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4CB16B9A-A5B5-49AD-A2FB-EEE3521B2EC9}"/>
            </a:ext>
          </a:extLst>
        </xdr:cNvPr>
        <xdr:cNvSpPr/>
      </xdr:nvSpPr>
      <xdr:spPr>
        <a:xfrm>
          <a:off x="4210989" y="66090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6F8BF005-83E4-45E8-9C40-1802ECB6B9A9}"/>
            </a:ext>
          </a:extLst>
        </xdr:cNvPr>
        <xdr:cNvSpPr/>
      </xdr:nvSpPr>
      <xdr:spPr>
        <a:xfrm>
          <a:off x="3450645" y="659594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3897A2F6-E079-4F66-B141-61455F235031}"/>
            </a:ext>
          </a:extLst>
        </xdr:cNvPr>
        <xdr:cNvSpPr/>
      </xdr:nvSpPr>
      <xdr:spPr>
        <a:xfrm>
          <a:off x="2623930" y="655675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B3652EC3-1D30-467F-ACF5-2643EAB8140E}"/>
            </a:ext>
          </a:extLst>
        </xdr:cNvPr>
        <xdr:cNvSpPr/>
      </xdr:nvSpPr>
      <xdr:spPr>
        <a:xfrm>
          <a:off x="1812787" y="653716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2925BA43-A764-4F07-B618-76A5EECE0695}"/>
            </a:ext>
          </a:extLst>
        </xdr:cNvPr>
        <xdr:cNvSpPr/>
      </xdr:nvSpPr>
      <xdr:spPr>
        <a:xfrm>
          <a:off x="1001643" y="651920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C9C24C-C4E8-4424-928A-D62E65611DE9}"/>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6845097-28FF-43FA-93CA-235957BC060D}"/>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90F949-197C-4445-A49B-A256228BFAA8}"/>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3A04201-2182-4015-81C7-CFEFCBCAD799}"/>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2D426B4-1C3E-4284-9EF9-D2E39FACDADB}"/>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4" name="楕円 73">
          <a:extLst>
            <a:ext uri="{FF2B5EF4-FFF2-40B4-BE49-F238E27FC236}">
              <a16:creationId xmlns:a16="http://schemas.microsoft.com/office/drawing/2014/main" id="{A7758C4D-8505-44A0-AD9E-1127590C947C}"/>
            </a:ext>
          </a:extLst>
        </xdr:cNvPr>
        <xdr:cNvSpPr/>
      </xdr:nvSpPr>
      <xdr:spPr>
        <a:xfrm>
          <a:off x="4210989" y="6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5" name="【図書館】&#10;有形固定資産減価償却率該当値テキスト">
          <a:extLst>
            <a:ext uri="{FF2B5EF4-FFF2-40B4-BE49-F238E27FC236}">
              <a16:creationId xmlns:a16="http://schemas.microsoft.com/office/drawing/2014/main" id="{904D48DD-481E-47B8-850B-BBDA1806E887}"/>
            </a:ext>
          </a:extLst>
        </xdr:cNvPr>
        <xdr:cNvSpPr txBox="1"/>
      </xdr:nvSpPr>
      <xdr:spPr>
        <a:xfrm>
          <a:off x="4299889" y="684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5806</xdr:rowOff>
    </xdr:from>
    <xdr:to>
      <xdr:col>20</xdr:col>
      <xdr:colOff>38100</xdr:colOff>
      <xdr:row>39</xdr:row>
      <xdr:rowOff>107406</xdr:rowOff>
    </xdr:to>
    <xdr:sp macro="" textlink="">
      <xdr:nvSpPr>
        <xdr:cNvPr id="76" name="楕円 75">
          <a:extLst>
            <a:ext uri="{FF2B5EF4-FFF2-40B4-BE49-F238E27FC236}">
              <a16:creationId xmlns:a16="http://schemas.microsoft.com/office/drawing/2014/main" id="{648F0D3D-F449-4F6F-9DD1-7987837136E7}"/>
            </a:ext>
          </a:extLst>
        </xdr:cNvPr>
        <xdr:cNvSpPr/>
      </xdr:nvSpPr>
      <xdr:spPr>
        <a:xfrm>
          <a:off x="3450645" y="682007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56606</xdr:rowOff>
    </xdr:from>
    <xdr:to>
      <xdr:col>24</xdr:col>
      <xdr:colOff>63500</xdr:colOff>
      <xdr:row>39</xdr:row>
      <xdr:rowOff>99060</xdr:rowOff>
    </xdr:to>
    <xdr:cxnSp macro="">
      <xdr:nvCxnSpPr>
        <xdr:cNvPr id="77" name="直線コネクタ 76">
          <a:extLst>
            <a:ext uri="{FF2B5EF4-FFF2-40B4-BE49-F238E27FC236}">
              <a16:creationId xmlns:a16="http://schemas.microsoft.com/office/drawing/2014/main" id="{C652913C-5C1E-4319-9EEB-853E3F107D53}"/>
            </a:ext>
          </a:extLst>
        </xdr:cNvPr>
        <xdr:cNvCxnSpPr/>
      </xdr:nvCxnSpPr>
      <xdr:spPr>
        <a:xfrm>
          <a:off x="3501445" y="6870874"/>
          <a:ext cx="760344"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128270</xdr:rowOff>
    </xdr:from>
    <xdr:to>
      <xdr:col>15</xdr:col>
      <xdr:colOff>101600</xdr:colOff>
      <xdr:row>39</xdr:row>
      <xdr:rowOff>58420</xdr:rowOff>
    </xdr:to>
    <xdr:sp macro="" textlink="">
      <xdr:nvSpPr>
        <xdr:cNvPr id="78" name="楕円 77">
          <a:extLst>
            <a:ext uri="{FF2B5EF4-FFF2-40B4-BE49-F238E27FC236}">
              <a16:creationId xmlns:a16="http://schemas.microsoft.com/office/drawing/2014/main" id="{81DD24FD-C3F0-4D72-BD06-7F58297934DC}"/>
            </a:ext>
          </a:extLst>
        </xdr:cNvPr>
        <xdr:cNvSpPr/>
      </xdr:nvSpPr>
      <xdr:spPr>
        <a:xfrm>
          <a:off x="2623930" y="676760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xdr:rowOff>
    </xdr:from>
    <xdr:to>
      <xdr:col>19</xdr:col>
      <xdr:colOff>177800</xdr:colOff>
      <xdr:row>39</xdr:row>
      <xdr:rowOff>56606</xdr:rowOff>
    </xdr:to>
    <xdr:cxnSp macro="">
      <xdr:nvCxnSpPr>
        <xdr:cNvPr id="79" name="直線コネクタ 78">
          <a:extLst>
            <a:ext uri="{FF2B5EF4-FFF2-40B4-BE49-F238E27FC236}">
              <a16:creationId xmlns:a16="http://schemas.microsoft.com/office/drawing/2014/main" id="{8AE765D2-B630-4AF4-9C25-782C485AC1CA}"/>
            </a:ext>
          </a:extLst>
        </xdr:cNvPr>
        <xdr:cNvCxnSpPr/>
      </xdr:nvCxnSpPr>
      <xdr:spPr>
        <a:xfrm>
          <a:off x="2674730" y="6821888"/>
          <a:ext cx="826715"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146231</xdr:rowOff>
    </xdr:from>
    <xdr:to>
      <xdr:col>10</xdr:col>
      <xdr:colOff>165100</xdr:colOff>
      <xdr:row>39</xdr:row>
      <xdr:rowOff>76381</xdr:rowOff>
    </xdr:to>
    <xdr:sp macro="" textlink="">
      <xdr:nvSpPr>
        <xdr:cNvPr id="80" name="楕円 79">
          <a:extLst>
            <a:ext uri="{FF2B5EF4-FFF2-40B4-BE49-F238E27FC236}">
              <a16:creationId xmlns:a16="http://schemas.microsoft.com/office/drawing/2014/main" id="{DFA16BBA-BC73-44BD-B7C2-9CB0E6524121}"/>
            </a:ext>
          </a:extLst>
        </xdr:cNvPr>
        <xdr:cNvSpPr/>
      </xdr:nvSpPr>
      <xdr:spPr>
        <a:xfrm>
          <a:off x="1812787" y="678557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xdr:rowOff>
    </xdr:from>
    <xdr:to>
      <xdr:col>15</xdr:col>
      <xdr:colOff>50800</xdr:colOff>
      <xdr:row>39</xdr:row>
      <xdr:rowOff>25581</xdr:rowOff>
    </xdr:to>
    <xdr:cxnSp macro="">
      <xdr:nvCxnSpPr>
        <xdr:cNvPr id="81" name="直線コネクタ 80">
          <a:extLst>
            <a:ext uri="{FF2B5EF4-FFF2-40B4-BE49-F238E27FC236}">
              <a16:creationId xmlns:a16="http://schemas.microsoft.com/office/drawing/2014/main" id="{E4B1E36E-E62D-4F9E-B67E-118E03AB3AF9}"/>
            </a:ext>
          </a:extLst>
        </xdr:cNvPr>
        <xdr:cNvCxnSpPr/>
      </xdr:nvCxnSpPr>
      <xdr:spPr>
        <a:xfrm flipV="1">
          <a:off x="1863587" y="6821888"/>
          <a:ext cx="811143"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169091</xdr:rowOff>
    </xdr:from>
    <xdr:to>
      <xdr:col>6</xdr:col>
      <xdr:colOff>38100</xdr:colOff>
      <xdr:row>38</xdr:row>
      <xdr:rowOff>99241</xdr:rowOff>
    </xdr:to>
    <xdr:sp macro="" textlink="">
      <xdr:nvSpPr>
        <xdr:cNvPr id="82" name="楕円 81">
          <a:extLst>
            <a:ext uri="{FF2B5EF4-FFF2-40B4-BE49-F238E27FC236}">
              <a16:creationId xmlns:a16="http://schemas.microsoft.com/office/drawing/2014/main" id="{6BB6F1D5-D0C2-45E8-9E68-D613081FDEAD}"/>
            </a:ext>
          </a:extLst>
        </xdr:cNvPr>
        <xdr:cNvSpPr/>
      </xdr:nvSpPr>
      <xdr:spPr>
        <a:xfrm>
          <a:off x="1001643" y="663350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48441</xdr:rowOff>
    </xdr:from>
    <xdr:to>
      <xdr:col>10</xdr:col>
      <xdr:colOff>114300</xdr:colOff>
      <xdr:row>39</xdr:row>
      <xdr:rowOff>25581</xdr:rowOff>
    </xdr:to>
    <xdr:cxnSp macro="">
      <xdr:nvCxnSpPr>
        <xdr:cNvPr id="83" name="直線コネクタ 82">
          <a:extLst>
            <a:ext uri="{FF2B5EF4-FFF2-40B4-BE49-F238E27FC236}">
              <a16:creationId xmlns:a16="http://schemas.microsoft.com/office/drawing/2014/main" id="{F779A43B-5B0F-40DB-8F93-E7D0CE505ED6}"/>
            </a:ext>
          </a:extLst>
        </xdr:cNvPr>
        <xdr:cNvCxnSpPr/>
      </xdr:nvCxnSpPr>
      <xdr:spPr>
        <a:xfrm>
          <a:off x="1052443" y="6687780"/>
          <a:ext cx="811144" cy="15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7E307BE8-1D9E-48EC-A911-81C57C629787}"/>
            </a:ext>
          </a:extLst>
        </xdr:cNvPr>
        <xdr:cNvSpPr txBox="1"/>
      </xdr:nvSpPr>
      <xdr:spPr>
        <a:xfrm>
          <a:off x="3301761" y="63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5C732B2A-4524-4CFA-B87D-D0F24FB8B25E}"/>
            </a:ext>
          </a:extLst>
        </xdr:cNvPr>
        <xdr:cNvSpPr txBox="1"/>
      </xdr:nvSpPr>
      <xdr:spPr>
        <a:xfrm>
          <a:off x="2487746" y="632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9FEA294A-E118-479C-A04F-46E25AD1EA72}"/>
            </a:ext>
          </a:extLst>
        </xdr:cNvPr>
        <xdr:cNvSpPr txBox="1"/>
      </xdr:nvSpPr>
      <xdr:spPr>
        <a:xfrm>
          <a:off x="1676602" y="63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92FC0B69-22CC-4519-9828-649583FE6B73}"/>
            </a:ext>
          </a:extLst>
        </xdr:cNvPr>
        <xdr:cNvSpPr txBox="1"/>
      </xdr:nvSpPr>
      <xdr:spPr>
        <a:xfrm>
          <a:off x="865459" y="62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98533</xdr:rowOff>
    </xdr:from>
    <xdr:ext cx="405111" cy="259045"/>
    <xdr:sp macro="" textlink="">
      <xdr:nvSpPr>
        <xdr:cNvPr id="88" name="n_1mainValue【図書館】&#10;有形固定資産減価償却率">
          <a:extLst>
            <a:ext uri="{FF2B5EF4-FFF2-40B4-BE49-F238E27FC236}">
              <a16:creationId xmlns:a16="http://schemas.microsoft.com/office/drawing/2014/main" id="{046D73D9-DA10-4E9F-BCF6-D8807E46BA34}"/>
            </a:ext>
          </a:extLst>
        </xdr:cNvPr>
        <xdr:cNvSpPr txBox="1"/>
      </xdr:nvSpPr>
      <xdr:spPr>
        <a:xfrm>
          <a:off x="3301761" y="69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49547</xdr:rowOff>
    </xdr:from>
    <xdr:ext cx="405111" cy="259045"/>
    <xdr:sp macro="" textlink="">
      <xdr:nvSpPr>
        <xdr:cNvPr id="89" name="n_2mainValue【図書館】&#10;有形固定資産減価償却率">
          <a:extLst>
            <a:ext uri="{FF2B5EF4-FFF2-40B4-BE49-F238E27FC236}">
              <a16:creationId xmlns:a16="http://schemas.microsoft.com/office/drawing/2014/main" id="{9AE5EAF4-EE92-403B-B04D-D6FB03F4C5AE}"/>
            </a:ext>
          </a:extLst>
        </xdr:cNvPr>
        <xdr:cNvSpPr txBox="1"/>
      </xdr:nvSpPr>
      <xdr:spPr>
        <a:xfrm>
          <a:off x="2487746" y="686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67508</xdr:rowOff>
    </xdr:from>
    <xdr:ext cx="405111" cy="259045"/>
    <xdr:sp macro="" textlink="">
      <xdr:nvSpPr>
        <xdr:cNvPr id="90" name="n_3mainValue【図書館】&#10;有形固定資産減価償却率">
          <a:extLst>
            <a:ext uri="{FF2B5EF4-FFF2-40B4-BE49-F238E27FC236}">
              <a16:creationId xmlns:a16="http://schemas.microsoft.com/office/drawing/2014/main" id="{B7494600-DC7E-4B6A-8D84-9A0EE18D536F}"/>
            </a:ext>
          </a:extLst>
        </xdr:cNvPr>
        <xdr:cNvSpPr txBox="1"/>
      </xdr:nvSpPr>
      <xdr:spPr>
        <a:xfrm>
          <a:off x="1676602" y="68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90368</xdr:rowOff>
    </xdr:from>
    <xdr:ext cx="405111" cy="259045"/>
    <xdr:sp macro="" textlink="">
      <xdr:nvSpPr>
        <xdr:cNvPr id="91" name="n_4mainValue【図書館】&#10;有形固定資産減価償却率">
          <a:extLst>
            <a:ext uri="{FF2B5EF4-FFF2-40B4-BE49-F238E27FC236}">
              <a16:creationId xmlns:a16="http://schemas.microsoft.com/office/drawing/2014/main" id="{80D582D0-4FCD-4F84-AC36-7DF49B8B79DF}"/>
            </a:ext>
          </a:extLst>
        </xdr:cNvPr>
        <xdr:cNvSpPr txBox="1"/>
      </xdr:nvSpPr>
      <xdr:spPr>
        <a:xfrm>
          <a:off x="865459" y="672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9EC296C-4C0E-43BA-B85E-908339EE8D2C}"/>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577EAE9-0A12-4B03-8552-B1F746D94FFB}"/>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12B244A-7D7B-43E6-9E8D-BA55917B4E31}"/>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27F41B2-41E4-468B-A408-DE213A18FC95}"/>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DC8435B-F1AC-40B9-B60B-99F04A525D54}"/>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9786BC5-D071-4A41-AC17-9DA6C34C531A}"/>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3B850DD-D4DC-4023-B027-22A146B137D5}"/>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6FD10D3-D8E1-4175-B76E-D0D0E13D3695}"/>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4391B9E-C177-48DF-B3A2-86A390B0303E}"/>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1F7F456-040B-44DD-B3F5-5100395FD148}"/>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B4B2151-D8B8-4CD2-83AE-A81F35541BF9}"/>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875D369-72A1-496B-862E-A93A1BFB5CBA}"/>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2FE9856-7D02-455F-B174-6D1AFA4D565C}"/>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6069D23-80D1-40D6-8D43-EFA1265DF330}"/>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AF454EE-16EE-4D5B-BD4F-B5566F5F85B5}"/>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BAC5D72-4717-4556-B698-F9AE664CC92E}"/>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FEB1C6-D386-4FA2-A754-730204CFBCAA}"/>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6B8E3EE-AC88-40CD-8D99-2D5BA86BE7E3}"/>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8032BFF-F493-4D3D-8532-85E4A43C57BC}"/>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C3DEB07-3811-42E3-90AE-2279C8F7AD8D}"/>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EFB12A0-3E0E-4AC4-A0B2-63C1175BA3E9}"/>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5189C06-B3A8-42EB-BB7F-1096B21AE7B9}"/>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D805EB0-4441-4D5C-9ECC-A64086C1D839}"/>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3E7A059-85CA-4076-8F4B-9CE5FFFB06A5}"/>
            </a:ext>
          </a:extLst>
        </xdr:cNvPr>
        <xdr:cNvCxnSpPr/>
      </xdr:nvCxnSpPr>
      <xdr:spPr>
        <a:xfrm flipV="1">
          <a:off x="9620113" y="5783746"/>
          <a:ext cx="0" cy="1475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5E200BF6-7460-4A48-A294-17DC8679DC81}"/>
            </a:ext>
          </a:extLst>
        </xdr:cNvPr>
        <xdr:cNvSpPr txBox="1"/>
      </xdr:nvSpPr>
      <xdr:spPr>
        <a:xfrm>
          <a:off x="9659178" y="726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52FC287-E0A4-4950-BF19-F2937477DF12}"/>
            </a:ext>
          </a:extLst>
        </xdr:cNvPr>
        <xdr:cNvCxnSpPr/>
      </xdr:nvCxnSpPr>
      <xdr:spPr>
        <a:xfrm>
          <a:off x="9547750" y="725937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F66ADCB8-1784-46E7-8503-444B7FD243C9}"/>
            </a:ext>
          </a:extLst>
        </xdr:cNvPr>
        <xdr:cNvSpPr txBox="1"/>
      </xdr:nvSpPr>
      <xdr:spPr>
        <a:xfrm>
          <a:off x="9659178" y="555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68BC3A69-C9E1-491B-B8D8-55B415FE9CC7}"/>
            </a:ext>
          </a:extLst>
        </xdr:cNvPr>
        <xdr:cNvCxnSpPr/>
      </xdr:nvCxnSpPr>
      <xdr:spPr>
        <a:xfrm>
          <a:off x="9547750" y="5783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80717905-2B3E-4F28-A580-2D541E19D762}"/>
            </a:ext>
          </a:extLst>
        </xdr:cNvPr>
        <xdr:cNvSpPr txBox="1"/>
      </xdr:nvSpPr>
      <xdr:spPr>
        <a:xfrm>
          <a:off x="9659178" y="6732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D9949587-93F3-43AF-8F5D-83911B2E1C0C}"/>
            </a:ext>
          </a:extLst>
        </xdr:cNvPr>
        <xdr:cNvSpPr/>
      </xdr:nvSpPr>
      <xdr:spPr>
        <a:xfrm>
          <a:off x="9585850" y="675363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0459E02-1E86-4CBD-BB17-7AFC557B1C68}"/>
            </a:ext>
          </a:extLst>
        </xdr:cNvPr>
        <xdr:cNvSpPr/>
      </xdr:nvSpPr>
      <xdr:spPr>
        <a:xfrm>
          <a:off x="8809935" y="67663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7B72B420-A116-4079-8103-F2104A9482BC}"/>
            </a:ext>
          </a:extLst>
        </xdr:cNvPr>
        <xdr:cNvSpPr/>
      </xdr:nvSpPr>
      <xdr:spPr>
        <a:xfrm>
          <a:off x="7998791" y="67790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1D144FF-E4F7-4975-8CC3-582AA1CC49C4}"/>
            </a:ext>
          </a:extLst>
        </xdr:cNvPr>
        <xdr:cNvSpPr/>
      </xdr:nvSpPr>
      <xdr:spPr>
        <a:xfrm>
          <a:off x="7172077"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6D312CF9-037E-4A48-9F15-B9B21343E85E}"/>
            </a:ext>
          </a:extLst>
        </xdr:cNvPr>
        <xdr:cNvSpPr/>
      </xdr:nvSpPr>
      <xdr:spPr>
        <a:xfrm>
          <a:off x="6360933" y="67917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BE318D2-0531-4F40-8ACD-6CB5E7F120E9}"/>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EE94368-1C48-4DF7-965A-C036A8A9561D}"/>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4CF5CD5-9BB7-433D-99C4-19F36C8D2510}"/>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CB67B77-EE4A-4522-B51B-DC0FCAB6C81A}"/>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AB41D73-974B-4DCF-81E6-FF9AEB0E53EC}"/>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133350</xdr:rowOff>
    </xdr:from>
    <xdr:to>
      <xdr:col>55</xdr:col>
      <xdr:colOff>50800</xdr:colOff>
      <xdr:row>38</xdr:row>
      <xdr:rowOff>63500</xdr:rowOff>
    </xdr:to>
    <xdr:sp macro="" textlink="">
      <xdr:nvSpPr>
        <xdr:cNvPr id="131" name="楕円 130">
          <a:extLst>
            <a:ext uri="{FF2B5EF4-FFF2-40B4-BE49-F238E27FC236}">
              <a16:creationId xmlns:a16="http://schemas.microsoft.com/office/drawing/2014/main" id="{224D0557-33AE-4CAE-B1CF-D95C6C543807}"/>
            </a:ext>
          </a:extLst>
        </xdr:cNvPr>
        <xdr:cNvSpPr/>
      </xdr:nvSpPr>
      <xdr:spPr>
        <a:xfrm>
          <a:off x="9585850" y="659776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FB4E705C-84D8-4C3F-BA56-B0AC87022837}"/>
            </a:ext>
          </a:extLst>
        </xdr:cNvPr>
        <xdr:cNvSpPr txBox="1"/>
      </xdr:nvSpPr>
      <xdr:spPr>
        <a:xfrm>
          <a:off x="9659178" y="644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133350</xdr:rowOff>
    </xdr:from>
    <xdr:to>
      <xdr:col>50</xdr:col>
      <xdr:colOff>165100</xdr:colOff>
      <xdr:row>38</xdr:row>
      <xdr:rowOff>63500</xdr:rowOff>
    </xdr:to>
    <xdr:sp macro="" textlink="">
      <xdr:nvSpPr>
        <xdr:cNvPr id="133" name="楕円 132">
          <a:extLst>
            <a:ext uri="{FF2B5EF4-FFF2-40B4-BE49-F238E27FC236}">
              <a16:creationId xmlns:a16="http://schemas.microsoft.com/office/drawing/2014/main" id="{3CF56C96-E48E-4523-811C-AA3DDE64CDE1}"/>
            </a:ext>
          </a:extLst>
        </xdr:cNvPr>
        <xdr:cNvSpPr/>
      </xdr:nvSpPr>
      <xdr:spPr>
        <a:xfrm>
          <a:off x="8809935" y="65977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xdr:rowOff>
    </xdr:from>
    <xdr:to>
      <xdr:col>55</xdr:col>
      <xdr:colOff>0</xdr:colOff>
      <xdr:row>38</xdr:row>
      <xdr:rowOff>12700</xdr:rowOff>
    </xdr:to>
    <xdr:cxnSp macro="">
      <xdr:nvCxnSpPr>
        <xdr:cNvPr id="134" name="直線コネクタ 133">
          <a:extLst>
            <a:ext uri="{FF2B5EF4-FFF2-40B4-BE49-F238E27FC236}">
              <a16:creationId xmlns:a16="http://schemas.microsoft.com/office/drawing/2014/main" id="{639622AA-5AFB-4342-B220-3CDE638106F1}"/>
            </a:ext>
          </a:extLst>
        </xdr:cNvPr>
        <xdr:cNvCxnSpPr/>
      </xdr:nvCxnSpPr>
      <xdr:spPr>
        <a:xfrm>
          <a:off x="8860735" y="6652039"/>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133350</xdr:rowOff>
    </xdr:from>
    <xdr:to>
      <xdr:col>46</xdr:col>
      <xdr:colOff>38100</xdr:colOff>
      <xdr:row>38</xdr:row>
      <xdr:rowOff>63500</xdr:rowOff>
    </xdr:to>
    <xdr:sp macro="" textlink="">
      <xdr:nvSpPr>
        <xdr:cNvPr id="135" name="楕円 134">
          <a:extLst>
            <a:ext uri="{FF2B5EF4-FFF2-40B4-BE49-F238E27FC236}">
              <a16:creationId xmlns:a16="http://schemas.microsoft.com/office/drawing/2014/main" id="{87882E60-4D60-4AAF-821E-7440F351C425}"/>
            </a:ext>
          </a:extLst>
        </xdr:cNvPr>
        <xdr:cNvSpPr/>
      </xdr:nvSpPr>
      <xdr:spPr>
        <a:xfrm>
          <a:off x="7998791" y="659776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xdr:rowOff>
    </xdr:from>
    <xdr:to>
      <xdr:col>50</xdr:col>
      <xdr:colOff>114300</xdr:colOff>
      <xdr:row>38</xdr:row>
      <xdr:rowOff>12700</xdr:rowOff>
    </xdr:to>
    <xdr:cxnSp macro="">
      <xdr:nvCxnSpPr>
        <xdr:cNvPr id="136" name="直線コネクタ 135">
          <a:extLst>
            <a:ext uri="{FF2B5EF4-FFF2-40B4-BE49-F238E27FC236}">
              <a16:creationId xmlns:a16="http://schemas.microsoft.com/office/drawing/2014/main" id="{51BE557B-EE02-4AC4-9492-4FF9192C62F0}"/>
            </a:ext>
          </a:extLst>
        </xdr:cNvPr>
        <xdr:cNvCxnSpPr/>
      </xdr:nvCxnSpPr>
      <xdr:spPr>
        <a:xfrm>
          <a:off x="8049591" y="6652039"/>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146050</xdr:rowOff>
    </xdr:from>
    <xdr:to>
      <xdr:col>41</xdr:col>
      <xdr:colOff>101600</xdr:colOff>
      <xdr:row>38</xdr:row>
      <xdr:rowOff>76200</xdr:rowOff>
    </xdr:to>
    <xdr:sp macro="" textlink="">
      <xdr:nvSpPr>
        <xdr:cNvPr id="137" name="楕円 136">
          <a:extLst>
            <a:ext uri="{FF2B5EF4-FFF2-40B4-BE49-F238E27FC236}">
              <a16:creationId xmlns:a16="http://schemas.microsoft.com/office/drawing/2014/main" id="{F3C90755-9319-4A80-A125-DC0D7FED06F3}"/>
            </a:ext>
          </a:extLst>
        </xdr:cNvPr>
        <xdr:cNvSpPr/>
      </xdr:nvSpPr>
      <xdr:spPr>
        <a:xfrm>
          <a:off x="7172077" y="66104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xdr:rowOff>
    </xdr:from>
    <xdr:to>
      <xdr:col>45</xdr:col>
      <xdr:colOff>177800</xdr:colOff>
      <xdr:row>38</xdr:row>
      <xdr:rowOff>25400</xdr:rowOff>
    </xdr:to>
    <xdr:cxnSp macro="">
      <xdr:nvCxnSpPr>
        <xdr:cNvPr id="138" name="直線コネクタ 137">
          <a:extLst>
            <a:ext uri="{FF2B5EF4-FFF2-40B4-BE49-F238E27FC236}">
              <a16:creationId xmlns:a16="http://schemas.microsoft.com/office/drawing/2014/main" id="{CAF5374B-3C12-4183-9778-B1B657FF2C7D}"/>
            </a:ext>
          </a:extLst>
        </xdr:cNvPr>
        <xdr:cNvCxnSpPr/>
      </xdr:nvCxnSpPr>
      <xdr:spPr>
        <a:xfrm flipV="1">
          <a:off x="7222877" y="6652039"/>
          <a:ext cx="826714"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146050</xdr:rowOff>
    </xdr:from>
    <xdr:to>
      <xdr:col>36</xdr:col>
      <xdr:colOff>165100</xdr:colOff>
      <xdr:row>38</xdr:row>
      <xdr:rowOff>76200</xdr:rowOff>
    </xdr:to>
    <xdr:sp macro="" textlink="">
      <xdr:nvSpPr>
        <xdr:cNvPr id="139" name="楕円 138">
          <a:extLst>
            <a:ext uri="{FF2B5EF4-FFF2-40B4-BE49-F238E27FC236}">
              <a16:creationId xmlns:a16="http://schemas.microsoft.com/office/drawing/2014/main" id="{9B53BEAD-3190-4F7F-831D-293B11B8E7CE}"/>
            </a:ext>
          </a:extLst>
        </xdr:cNvPr>
        <xdr:cNvSpPr/>
      </xdr:nvSpPr>
      <xdr:spPr>
        <a:xfrm>
          <a:off x="6360933" y="66104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25400</xdr:rowOff>
    </xdr:from>
    <xdr:to>
      <xdr:col>41</xdr:col>
      <xdr:colOff>50800</xdr:colOff>
      <xdr:row>38</xdr:row>
      <xdr:rowOff>25400</xdr:rowOff>
    </xdr:to>
    <xdr:cxnSp macro="">
      <xdr:nvCxnSpPr>
        <xdr:cNvPr id="140" name="直線コネクタ 139">
          <a:extLst>
            <a:ext uri="{FF2B5EF4-FFF2-40B4-BE49-F238E27FC236}">
              <a16:creationId xmlns:a16="http://schemas.microsoft.com/office/drawing/2014/main" id="{2FFCEA35-DCFE-4E8E-ABA5-F77CAE6D3663}"/>
            </a:ext>
          </a:extLst>
        </xdr:cNvPr>
        <xdr:cNvCxnSpPr/>
      </xdr:nvCxnSpPr>
      <xdr:spPr>
        <a:xfrm>
          <a:off x="6411733" y="6664739"/>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9A4F8BE-8011-465F-962B-6AEE6FB9CB42}"/>
            </a:ext>
          </a:extLst>
        </xdr:cNvPr>
        <xdr:cNvSpPr txBox="1"/>
      </xdr:nvSpPr>
      <xdr:spPr>
        <a:xfrm>
          <a:off x="8628733" y="686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25E1A2E8-6C40-45A6-9C58-AD2228EFD2A7}"/>
            </a:ext>
          </a:extLst>
        </xdr:cNvPr>
        <xdr:cNvSpPr txBox="1"/>
      </xdr:nvSpPr>
      <xdr:spPr>
        <a:xfrm>
          <a:off x="7830290" y="687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55AC1EE0-218B-41F7-B0F5-85AB4F26C8A3}"/>
            </a:ext>
          </a:extLst>
        </xdr:cNvPr>
        <xdr:cNvSpPr txBox="1"/>
      </xdr:nvSpPr>
      <xdr:spPr>
        <a:xfrm>
          <a:off x="7003575" y="687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66537FE0-9161-42F5-AD80-D3FC2CF8974C}"/>
            </a:ext>
          </a:extLst>
        </xdr:cNvPr>
        <xdr:cNvSpPr txBox="1"/>
      </xdr:nvSpPr>
      <xdr:spPr>
        <a:xfrm>
          <a:off x="6192431" y="688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80027</xdr:rowOff>
    </xdr:from>
    <xdr:ext cx="469744" cy="259045"/>
    <xdr:sp macro="" textlink="">
      <xdr:nvSpPr>
        <xdr:cNvPr id="145" name="n_1mainValue【図書館】&#10;一人当たり面積">
          <a:extLst>
            <a:ext uri="{FF2B5EF4-FFF2-40B4-BE49-F238E27FC236}">
              <a16:creationId xmlns:a16="http://schemas.microsoft.com/office/drawing/2014/main" id="{E04C9D48-7611-4ADA-BADB-C871A4CD5EAA}"/>
            </a:ext>
          </a:extLst>
        </xdr:cNvPr>
        <xdr:cNvSpPr txBox="1"/>
      </xdr:nvSpPr>
      <xdr:spPr>
        <a:xfrm>
          <a:off x="8628733" y="636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80027</xdr:rowOff>
    </xdr:from>
    <xdr:ext cx="469744" cy="259045"/>
    <xdr:sp macro="" textlink="">
      <xdr:nvSpPr>
        <xdr:cNvPr id="146" name="n_2mainValue【図書館】&#10;一人当たり面積">
          <a:extLst>
            <a:ext uri="{FF2B5EF4-FFF2-40B4-BE49-F238E27FC236}">
              <a16:creationId xmlns:a16="http://schemas.microsoft.com/office/drawing/2014/main" id="{227C4C65-9FAE-4B90-AC43-0E1777240056}"/>
            </a:ext>
          </a:extLst>
        </xdr:cNvPr>
        <xdr:cNvSpPr txBox="1"/>
      </xdr:nvSpPr>
      <xdr:spPr>
        <a:xfrm>
          <a:off x="7830290" y="636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92727</xdr:rowOff>
    </xdr:from>
    <xdr:ext cx="469744" cy="259045"/>
    <xdr:sp macro="" textlink="">
      <xdr:nvSpPr>
        <xdr:cNvPr id="147" name="n_3mainValue【図書館】&#10;一人当たり面積">
          <a:extLst>
            <a:ext uri="{FF2B5EF4-FFF2-40B4-BE49-F238E27FC236}">
              <a16:creationId xmlns:a16="http://schemas.microsoft.com/office/drawing/2014/main" id="{D27D16B8-4D62-4AD5-85C2-A0A80B8CBB67}"/>
            </a:ext>
          </a:extLst>
        </xdr:cNvPr>
        <xdr:cNvSpPr txBox="1"/>
      </xdr:nvSpPr>
      <xdr:spPr>
        <a:xfrm>
          <a:off x="7003575" y="63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92727</xdr:rowOff>
    </xdr:from>
    <xdr:ext cx="469744" cy="259045"/>
    <xdr:sp macro="" textlink="">
      <xdr:nvSpPr>
        <xdr:cNvPr id="148" name="n_4mainValue【図書館】&#10;一人当たり面積">
          <a:extLst>
            <a:ext uri="{FF2B5EF4-FFF2-40B4-BE49-F238E27FC236}">
              <a16:creationId xmlns:a16="http://schemas.microsoft.com/office/drawing/2014/main" id="{B8B7F54C-E67C-4C23-9491-024557BF8036}"/>
            </a:ext>
          </a:extLst>
        </xdr:cNvPr>
        <xdr:cNvSpPr txBox="1"/>
      </xdr:nvSpPr>
      <xdr:spPr>
        <a:xfrm>
          <a:off x="6192431" y="63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8427F10-7B08-4505-B3A5-54792E31BB08}"/>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B47FC25-AEC0-4BD6-86E5-CAF776DE31B8}"/>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22E1F1F-4416-4E94-975F-B04DD6C473B4}"/>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C70E809-C6A4-4C7D-A7AB-3FB4D4F58CC4}"/>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DDC6996-A13C-4B90-BA03-F5C98F880BA4}"/>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F2A4D3A-AECE-4804-890F-CB7F7E81BF41}"/>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DD6FDA2-C469-448C-9834-6F38499A7313}"/>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FD18827-F7B3-4845-87E2-74BD06712A1D}"/>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6276AEA-9290-4F93-A81C-768893FE2701}"/>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6A11FC2-D4C3-4197-890E-41FCF2E1EC77}"/>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0F66586-2F54-4C71-A292-9E4CFA8E542A}"/>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718A7EF-565D-4918-99B6-9A9B76F5C3B9}"/>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9D7197B-0054-44EC-8B05-8D5EFDD7126D}"/>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E34BAEE-C672-4673-8F15-6BC24991BA6E}"/>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195A2EC-7443-4A6B-B6DA-205164975DF4}"/>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A5A72B2-F50B-400A-A0EE-7B91C46ECE05}"/>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D459BC6-E01E-48C8-9977-FB9B6D2D2FA5}"/>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AA26359-368C-4EF0-B37B-9D1311EF989E}"/>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C207C89-8D4B-4801-823D-AF12E22F36E4}"/>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B2453C3-4733-4FE7-BE34-E8CCCCDE9F4E}"/>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7831711-ED0C-4E1B-B785-4D68721BE4D4}"/>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941E3A3-0814-4684-9C32-7FBA0B02F3E5}"/>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D5DB86F-A68A-4344-96F6-B4275544ACE5}"/>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B9B23F4-9810-45E2-B6C9-3873A6060238}"/>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AD50C95A-8E15-4D8F-B2E6-045820DF6242}"/>
            </a:ext>
          </a:extLst>
        </xdr:cNvPr>
        <xdr:cNvCxnSpPr/>
      </xdr:nvCxnSpPr>
      <xdr:spPr>
        <a:xfrm flipV="1">
          <a:off x="4261154" y="9904261"/>
          <a:ext cx="0" cy="1359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427FB54-2720-41F2-B565-7AE03FC3F021}"/>
            </a:ext>
          </a:extLst>
        </xdr:cNvPr>
        <xdr:cNvSpPr txBox="1"/>
      </xdr:nvSpPr>
      <xdr:spPr>
        <a:xfrm>
          <a:off x="4299889" y="112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E17FF6F8-C114-41DB-8533-ECB8575574CA}"/>
            </a:ext>
          </a:extLst>
        </xdr:cNvPr>
        <xdr:cNvCxnSpPr/>
      </xdr:nvCxnSpPr>
      <xdr:spPr>
        <a:xfrm>
          <a:off x="4188460" y="1126368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568F48B-0ED0-4268-A883-B232C827A00C}"/>
            </a:ext>
          </a:extLst>
        </xdr:cNvPr>
        <xdr:cNvSpPr txBox="1"/>
      </xdr:nvSpPr>
      <xdr:spPr>
        <a:xfrm>
          <a:off x="4299889" y="967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3EDD42C4-852B-4FF2-83D0-6205990934BD}"/>
            </a:ext>
          </a:extLst>
        </xdr:cNvPr>
        <xdr:cNvCxnSpPr/>
      </xdr:nvCxnSpPr>
      <xdr:spPr>
        <a:xfrm>
          <a:off x="4188460" y="990426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1196B6BB-3029-4ED4-BB24-30F7ACF6051B}"/>
            </a:ext>
          </a:extLst>
        </xdr:cNvPr>
        <xdr:cNvSpPr txBox="1"/>
      </xdr:nvSpPr>
      <xdr:spPr>
        <a:xfrm>
          <a:off x="4299889" y="10535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FCE0CB81-A572-4A96-B7B5-A215F6D0F283}"/>
            </a:ext>
          </a:extLst>
        </xdr:cNvPr>
        <xdr:cNvSpPr/>
      </xdr:nvSpPr>
      <xdr:spPr>
        <a:xfrm>
          <a:off x="4210989" y="105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6127874D-1749-462B-84ED-5876DBEE84E6}"/>
            </a:ext>
          </a:extLst>
        </xdr:cNvPr>
        <xdr:cNvSpPr/>
      </xdr:nvSpPr>
      <xdr:spPr>
        <a:xfrm>
          <a:off x="3450645" y="1053222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B8F9CADB-AECE-41E0-AD2F-1A13A408C999}"/>
            </a:ext>
          </a:extLst>
        </xdr:cNvPr>
        <xdr:cNvSpPr/>
      </xdr:nvSpPr>
      <xdr:spPr>
        <a:xfrm>
          <a:off x="2623930" y="105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9EE72E27-FB8D-41BA-BD45-5329308620E6}"/>
            </a:ext>
          </a:extLst>
        </xdr:cNvPr>
        <xdr:cNvSpPr/>
      </xdr:nvSpPr>
      <xdr:spPr>
        <a:xfrm>
          <a:off x="1812787" y="104830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18FD8B44-D65F-4F06-A763-28CC4F1A6FE5}"/>
            </a:ext>
          </a:extLst>
        </xdr:cNvPr>
        <xdr:cNvSpPr/>
      </xdr:nvSpPr>
      <xdr:spPr>
        <a:xfrm>
          <a:off x="1001643" y="1049221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39CF0BF-0C1A-4887-A21C-62A214C34687}"/>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6D49B4-3791-4047-82E9-3BE4B47156F9}"/>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59C03A6-CA20-4C66-91F4-8EE60411279E}"/>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404A2F0-FE1C-4CCC-AB91-E6FE03E35FA3}"/>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7A071D3-85A7-4B81-9E1E-6847A940FC9F}"/>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25400</xdr:rowOff>
    </xdr:from>
    <xdr:to>
      <xdr:col>24</xdr:col>
      <xdr:colOff>114300</xdr:colOff>
      <xdr:row>60</xdr:row>
      <xdr:rowOff>127000</xdr:rowOff>
    </xdr:to>
    <xdr:sp macro="" textlink="">
      <xdr:nvSpPr>
        <xdr:cNvPr id="189" name="楕円 188">
          <a:extLst>
            <a:ext uri="{FF2B5EF4-FFF2-40B4-BE49-F238E27FC236}">
              <a16:creationId xmlns:a16="http://schemas.microsoft.com/office/drawing/2014/main" id="{6909E712-6F85-4687-93E9-8EB54993D6D1}"/>
            </a:ext>
          </a:extLst>
        </xdr:cNvPr>
        <xdr:cNvSpPr/>
      </xdr:nvSpPr>
      <xdr:spPr>
        <a:xfrm>
          <a:off x="4210989" y="105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48277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B000DFF6-25F5-4E75-9593-93007748C35E}"/>
            </a:ext>
          </a:extLst>
        </xdr:cNvPr>
        <xdr:cNvSpPr txBox="1"/>
      </xdr:nvSpPr>
      <xdr:spPr>
        <a:xfrm>
          <a:off x="4299889" y="1036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147320</xdr:rowOff>
    </xdr:from>
    <xdr:to>
      <xdr:col>20</xdr:col>
      <xdr:colOff>38100</xdr:colOff>
      <xdr:row>60</xdr:row>
      <xdr:rowOff>77470</xdr:rowOff>
    </xdr:to>
    <xdr:sp macro="" textlink="">
      <xdr:nvSpPr>
        <xdr:cNvPr id="191" name="楕円 190">
          <a:extLst>
            <a:ext uri="{FF2B5EF4-FFF2-40B4-BE49-F238E27FC236}">
              <a16:creationId xmlns:a16="http://schemas.microsoft.com/office/drawing/2014/main" id="{8BCA5E75-217C-4D65-B953-4ED7598BB4BC}"/>
            </a:ext>
          </a:extLst>
        </xdr:cNvPr>
        <xdr:cNvSpPr/>
      </xdr:nvSpPr>
      <xdr:spPr>
        <a:xfrm>
          <a:off x="3450645" y="1046016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26670</xdr:rowOff>
    </xdr:from>
    <xdr:to>
      <xdr:col>24</xdr:col>
      <xdr:colOff>63500</xdr:colOff>
      <xdr:row>60</xdr:row>
      <xdr:rowOff>76200</xdr:rowOff>
    </xdr:to>
    <xdr:cxnSp macro="">
      <xdr:nvCxnSpPr>
        <xdr:cNvPr id="192" name="直線コネクタ 191">
          <a:extLst>
            <a:ext uri="{FF2B5EF4-FFF2-40B4-BE49-F238E27FC236}">
              <a16:creationId xmlns:a16="http://schemas.microsoft.com/office/drawing/2014/main" id="{5B89D04D-4CD3-476F-8FAD-EAC786651FA1}"/>
            </a:ext>
          </a:extLst>
        </xdr:cNvPr>
        <xdr:cNvCxnSpPr/>
      </xdr:nvCxnSpPr>
      <xdr:spPr>
        <a:xfrm>
          <a:off x="3501445" y="10514440"/>
          <a:ext cx="760344"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114935</xdr:rowOff>
    </xdr:from>
    <xdr:to>
      <xdr:col>15</xdr:col>
      <xdr:colOff>101600</xdr:colOff>
      <xdr:row>61</xdr:row>
      <xdr:rowOff>45085</xdr:rowOff>
    </xdr:to>
    <xdr:sp macro="" textlink="">
      <xdr:nvSpPr>
        <xdr:cNvPr id="193" name="楕円 192">
          <a:extLst>
            <a:ext uri="{FF2B5EF4-FFF2-40B4-BE49-F238E27FC236}">
              <a16:creationId xmlns:a16="http://schemas.microsoft.com/office/drawing/2014/main" id="{2F733C6D-6FD5-408D-AB0C-D3D4F293A60A}"/>
            </a:ext>
          </a:extLst>
        </xdr:cNvPr>
        <xdr:cNvSpPr/>
      </xdr:nvSpPr>
      <xdr:spPr>
        <a:xfrm>
          <a:off x="2623930" y="1060270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26670</xdr:rowOff>
    </xdr:from>
    <xdr:to>
      <xdr:col>19</xdr:col>
      <xdr:colOff>177800</xdr:colOff>
      <xdr:row>60</xdr:row>
      <xdr:rowOff>165735</xdr:rowOff>
    </xdr:to>
    <xdr:cxnSp macro="">
      <xdr:nvCxnSpPr>
        <xdr:cNvPr id="194" name="直線コネクタ 193">
          <a:extLst>
            <a:ext uri="{FF2B5EF4-FFF2-40B4-BE49-F238E27FC236}">
              <a16:creationId xmlns:a16="http://schemas.microsoft.com/office/drawing/2014/main" id="{E3F63027-33F9-48CA-A89F-374491CDB360}"/>
            </a:ext>
          </a:extLst>
        </xdr:cNvPr>
        <xdr:cNvCxnSpPr/>
      </xdr:nvCxnSpPr>
      <xdr:spPr>
        <a:xfrm flipV="1">
          <a:off x="2674730" y="10514440"/>
          <a:ext cx="826715"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65405</xdr:rowOff>
    </xdr:from>
    <xdr:to>
      <xdr:col>10</xdr:col>
      <xdr:colOff>165100</xdr:colOff>
      <xdr:row>60</xdr:row>
      <xdr:rowOff>167005</xdr:rowOff>
    </xdr:to>
    <xdr:sp macro="" textlink="">
      <xdr:nvSpPr>
        <xdr:cNvPr id="195" name="楕円 194">
          <a:extLst>
            <a:ext uri="{FF2B5EF4-FFF2-40B4-BE49-F238E27FC236}">
              <a16:creationId xmlns:a16="http://schemas.microsoft.com/office/drawing/2014/main" id="{88E4D25C-2A99-4A18-B14D-094A0B11FB9F}"/>
            </a:ext>
          </a:extLst>
        </xdr:cNvPr>
        <xdr:cNvSpPr/>
      </xdr:nvSpPr>
      <xdr:spPr>
        <a:xfrm>
          <a:off x="1812787" y="1055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116205</xdr:rowOff>
    </xdr:from>
    <xdr:to>
      <xdr:col>15</xdr:col>
      <xdr:colOff>50800</xdr:colOff>
      <xdr:row>60</xdr:row>
      <xdr:rowOff>165735</xdr:rowOff>
    </xdr:to>
    <xdr:cxnSp macro="">
      <xdr:nvCxnSpPr>
        <xdr:cNvPr id="196" name="直線コネクタ 195">
          <a:extLst>
            <a:ext uri="{FF2B5EF4-FFF2-40B4-BE49-F238E27FC236}">
              <a16:creationId xmlns:a16="http://schemas.microsoft.com/office/drawing/2014/main" id="{80A44476-45F2-4982-9867-7FE7A315775D}"/>
            </a:ext>
          </a:extLst>
        </xdr:cNvPr>
        <xdr:cNvCxnSpPr/>
      </xdr:nvCxnSpPr>
      <xdr:spPr>
        <a:xfrm>
          <a:off x="1863587" y="10603975"/>
          <a:ext cx="811143"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xdr:rowOff>
    </xdr:from>
    <xdr:to>
      <xdr:col>6</xdr:col>
      <xdr:colOff>38100</xdr:colOff>
      <xdr:row>60</xdr:row>
      <xdr:rowOff>113665</xdr:rowOff>
    </xdr:to>
    <xdr:sp macro="" textlink="">
      <xdr:nvSpPr>
        <xdr:cNvPr id="197" name="楕円 196">
          <a:extLst>
            <a:ext uri="{FF2B5EF4-FFF2-40B4-BE49-F238E27FC236}">
              <a16:creationId xmlns:a16="http://schemas.microsoft.com/office/drawing/2014/main" id="{72111BC7-3912-4238-A081-703A21FADA0B}"/>
            </a:ext>
          </a:extLst>
        </xdr:cNvPr>
        <xdr:cNvSpPr/>
      </xdr:nvSpPr>
      <xdr:spPr>
        <a:xfrm>
          <a:off x="1001643" y="1049983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62865</xdr:rowOff>
    </xdr:from>
    <xdr:to>
      <xdr:col>10</xdr:col>
      <xdr:colOff>114300</xdr:colOff>
      <xdr:row>60</xdr:row>
      <xdr:rowOff>116205</xdr:rowOff>
    </xdr:to>
    <xdr:cxnSp macro="">
      <xdr:nvCxnSpPr>
        <xdr:cNvPr id="198" name="直線コネクタ 197">
          <a:extLst>
            <a:ext uri="{FF2B5EF4-FFF2-40B4-BE49-F238E27FC236}">
              <a16:creationId xmlns:a16="http://schemas.microsoft.com/office/drawing/2014/main" id="{593BFF01-C38C-4A36-8092-2EA22013D5CC}"/>
            </a:ext>
          </a:extLst>
        </xdr:cNvPr>
        <xdr:cNvCxnSpPr/>
      </xdr:nvCxnSpPr>
      <xdr:spPr>
        <a:xfrm>
          <a:off x="1052443" y="10550635"/>
          <a:ext cx="811144"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9ACB498E-2D52-4EEC-AD5D-8F2CE9D6EB5C}"/>
            </a:ext>
          </a:extLst>
        </xdr:cNvPr>
        <xdr:cNvSpPr txBox="1"/>
      </xdr:nvSpPr>
      <xdr:spPr>
        <a:xfrm>
          <a:off x="3301761" y="1062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1C1E02EB-12F9-484B-80F0-BC33F7F3CEEA}"/>
            </a:ext>
          </a:extLst>
        </xdr:cNvPr>
        <xdr:cNvSpPr txBox="1"/>
      </xdr:nvSpPr>
      <xdr:spPr>
        <a:xfrm>
          <a:off x="2487746" y="10277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CD72F893-8460-4F47-AC34-23017C1180FF}"/>
            </a:ext>
          </a:extLst>
        </xdr:cNvPr>
        <xdr:cNvSpPr txBox="1"/>
      </xdr:nvSpPr>
      <xdr:spPr>
        <a:xfrm>
          <a:off x="1676602" y="10254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DB3D7DDE-E2D0-49E1-A2E4-A8CF52C93B8A}"/>
            </a:ext>
          </a:extLst>
        </xdr:cNvPr>
        <xdr:cNvSpPr txBox="1"/>
      </xdr:nvSpPr>
      <xdr:spPr>
        <a:xfrm>
          <a:off x="865459" y="10260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93997</xdr:rowOff>
    </xdr:from>
    <xdr:ext cx="405111" cy="259045"/>
    <xdr:sp macro="" textlink="">
      <xdr:nvSpPr>
        <xdr:cNvPr id="203" name="n_1mainValue【体育館・プール】&#10;有形固定資産減価償却率">
          <a:extLst>
            <a:ext uri="{FF2B5EF4-FFF2-40B4-BE49-F238E27FC236}">
              <a16:creationId xmlns:a16="http://schemas.microsoft.com/office/drawing/2014/main" id="{E7AD70E1-C0FB-485F-B4EF-269F70596DAE}"/>
            </a:ext>
          </a:extLst>
        </xdr:cNvPr>
        <xdr:cNvSpPr txBox="1"/>
      </xdr:nvSpPr>
      <xdr:spPr>
        <a:xfrm>
          <a:off x="3301761" y="10231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36212</xdr:rowOff>
    </xdr:from>
    <xdr:ext cx="405111" cy="259045"/>
    <xdr:sp macro="" textlink="">
      <xdr:nvSpPr>
        <xdr:cNvPr id="204" name="n_2mainValue【体育館・プール】&#10;有形固定資産減価償却率">
          <a:extLst>
            <a:ext uri="{FF2B5EF4-FFF2-40B4-BE49-F238E27FC236}">
              <a16:creationId xmlns:a16="http://schemas.microsoft.com/office/drawing/2014/main" id="{65A39AE5-7861-4882-A62E-F1A6EDEE5B5D}"/>
            </a:ext>
          </a:extLst>
        </xdr:cNvPr>
        <xdr:cNvSpPr txBox="1"/>
      </xdr:nvSpPr>
      <xdr:spPr>
        <a:xfrm>
          <a:off x="2487746" y="1069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158132</xdr:rowOff>
    </xdr:from>
    <xdr:ext cx="405111" cy="259045"/>
    <xdr:sp macro="" textlink="">
      <xdr:nvSpPr>
        <xdr:cNvPr id="205" name="n_3mainValue【体育館・プール】&#10;有形固定資産減価償却率">
          <a:extLst>
            <a:ext uri="{FF2B5EF4-FFF2-40B4-BE49-F238E27FC236}">
              <a16:creationId xmlns:a16="http://schemas.microsoft.com/office/drawing/2014/main" id="{FFFCCFE2-C86B-43A9-BEB0-906A4C793B93}"/>
            </a:ext>
          </a:extLst>
        </xdr:cNvPr>
        <xdr:cNvSpPr txBox="1"/>
      </xdr:nvSpPr>
      <xdr:spPr>
        <a:xfrm>
          <a:off x="1676602" y="1064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104792</xdr:rowOff>
    </xdr:from>
    <xdr:ext cx="405111" cy="259045"/>
    <xdr:sp macro="" textlink="">
      <xdr:nvSpPr>
        <xdr:cNvPr id="206" name="n_4mainValue【体育館・プール】&#10;有形固定資産減価償却率">
          <a:extLst>
            <a:ext uri="{FF2B5EF4-FFF2-40B4-BE49-F238E27FC236}">
              <a16:creationId xmlns:a16="http://schemas.microsoft.com/office/drawing/2014/main" id="{9C54E3CD-84AF-41E4-A646-827BD937D670}"/>
            </a:ext>
          </a:extLst>
        </xdr:cNvPr>
        <xdr:cNvSpPr txBox="1"/>
      </xdr:nvSpPr>
      <xdr:spPr>
        <a:xfrm>
          <a:off x="865459" y="10592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587207D-AFF8-4D40-9075-7C5921AE6ACD}"/>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5E14637-03E6-454D-92A0-2BA3AE8975D7}"/>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D1F041B-5E58-47B6-B92C-59ACFF742463}"/>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0311C77-2EAB-455A-B8AB-7FB05BB1D1DD}"/>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BA1A1AD-E09E-427D-BB75-00F10D81E5AE}"/>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499302-F31B-45C1-9D9E-309CB9749855}"/>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8CD0333-29EF-4BC4-96BC-B322D6DA5FD8}"/>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3EB8A99-18F3-4286-AE9A-28934166BAD8}"/>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A48BA73-03B1-43B0-AB96-E27198BADD6F}"/>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8C06CA7-FFC2-4A2A-B433-0CBD71DC26B5}"/>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E2AC237-C97B-49C4-ACA7-CD679AD7E8D7}"/>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0E1D651-CD1E-4A65-8A3E-AFAF5D3D2E27}"/>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90F1683-C0D5-4418-8FE2-A903495A4861}"/>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57120F0-6ADF-4861-BF45-0998C3AF14DE}"/>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557A81F-CEA8-4E7E-989F-1FC89BD2D6B9}"/>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6308F46-2F58-4A35-A3B3-B78A1EBCB6FD}"/>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F8BDC2A-02F0-4451-9F8B-34438CC47E2F}"/>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82D0933-6FA4-4096-B4F8-F70B923373D5}"/>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D286674-8640-49CB-9971-C088C2E5D117}"/>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D940582-75E5-4E2F-A490-0D8A177F7AEC}"/>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B8279E5-76E2-4B91-B62A-7ED294248EFD}"/>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9EB098C-DBB2-4FEE-BC4C-85CFEC44DB2B}"/>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2C6C468-DA80-40D8-8E8B-8548F09F0A08}"/>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DA1832D-7EC2-4A03-85B0-B97410792A44}"/>
            </a:ext>
          </a:extLst>
        </xdr:cNvPr>
        <xdr:cNvCxnSpPr/>
      </xdr:nvCxnSpPr>
      <xdr:spPr>
        <a:xfrm flipV="1">
          <a:off x="9620113" y="9900451"/>
          <a:ext cx="0" cy="1332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93F7AD35-1950-4128-809A-A0B222DEAA06}"/>
            </a:ext>
          </a:extLst>
        </xdr:cNvPr>
        <xdr:cNvSpPr txBox="1"/>
      </xdr:nvSpPr>
      <xdr:spPr>
        <a:xfrm>
          <a:off x="9659178" y="1123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AF0F92A-4FC1-4F1E-99CF-410BC68050B6}"/>
            </a:ext>
          </a:extLst>
        </xdr:cNvPr>
        <xdr:cNvCxnSpPr/>
      </xdr:nvCxnSpPr>
      <xdr:spPr>
        <a:xfrm>
          <a:off x="9547750" y="1123320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96EBED56-6372-4630-8D9C-253615CA09B3}"/>
            </a:ext>
          </a:extLst>
        </xdr:cNvPr>
        <xdr:cNvSpPr txBox="1"/>
      </xdr:nvSpPr>
      <xdr:spPr>
        <a:xfrm>
          <a:off x="9659178" y="967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48FE29AB-3D75-45F3-94CD-82F66BC696C5}"/>
            </a:ext>
          </a:extLst>
        </xdr:cNvPr>
        <xdr:cNvCxnSpPr/>
      </xdr:nvCxnSpPr>
      <xdr:spPr>
        <a:xfrm>
          <a:off x="9547750" y="990045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4C236BA0-3F5C-430E-9563-F9F462FA456C}"/>
            </a:ext>
          </a:extLst>
        </xdr:cNvPr>
        <xdr:cNvSpPr txBox="1"/>
      </xdr:nvSpPr>
      <xdr:spPr>
        <a:xfrm>
          <a:off x="9659178" y="109005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B6E08A59-828D-4FE6-B74C-F2ADE82CBECA}"/>
            </a:ext>
          </a:extLst>
        </xdr:cNvPr>
        <xdr:cNvSpPr/>
      </xdr:nvSpPr>
      <xdr:spPr>
        <a:xfrm>
          <a:off x="9585850" y="10922083"/>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101BB315-F5F2-4E17-8ED9-6848AAD27A71}"/>
            </a:ext>
          </a:extLst>
        </xdr:cNvPr>
        <xdr:cNvSpPr/>
      </xdr:nvSpPr>
      <xdr:spPr>
        <a:xfrm>
          <a:off x="8809935" y="1092398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26877696-FC5D-4F9D-A557-AF5ADF537E0F}"/>
            </a:ext>
          </a:extLst>
        </xdr:cNvPr>
        <xdr:cNvSpPr/>
      </xdr:nvSpPr>
      <xdr:spPr>
        <a:xfrm>
          <a:off x="7998791" y="1092779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15205221-4A85-4A1B-AC43-547A629FECCE}"/>
            </a:ext>
          </a:extLst>
        </xdr:cNvPr>
        <xdr:cNvSpPr/>
      </xdr:nvSpPr>
      <xdr:spPr>
        <a:xfrm>
          <a:off x="7172077" y="1092398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BFA92D2A-D9FC-4266-A8F0-182370EC9BEA}"/>
            </a:ext>
          </a:extLst>
        </xdr:cNvPr>
        <xdr:cNvSpPr/>
      </xdr:nvSpPr>
      <xdr:spPr>
        <a:xfrm>
          <a:off x="6360933" y="1086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20F4652-06CC-4259-BF73-4E459702B7C4}"/>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072B196-8EAB-4D24-AD0B-CA1EBD0B67A6}"/>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2E0A3B-C096-45C8-8B04-F7D51310B4B6}"/>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AB9D504-8719-41DA-80B8-FD64B73BA8E4}"/>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FF6AE6F-3E30-4CE4-93F2-242C1676CD8C}"/>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164465</xdr:rowOff>
    </xdr:from>
    <xdr:to>
      <xdr:col>55</xdr:col>
      <xdr:colOff>50800</xdr:colOff>
      <xdr:row>60</xdr:row>
      <xdr:rowOff>94615</xdr:rowOff>
    </xdr:to>
    <xdr:sp macro="" textlink="">
      <xdr:nvSpPr>
        <xdr:cNvPr id="246" name="楕円 245">
          <a:extLst>
            <a:ext uri="{FF2B5EF4-FFF2-40B4-BE49-F238E27FC236}">
              <a16:creationId xmlns:a16="http://schemas.microsoft.com/office/drawing/2014/main" id="{0C4DA37C-D3D3-4A0F-B2A1-119932893770}"/>
            </a:ext>
          </a:extLst>
        </xdr:cNvPr>
        <xdr:cNvSpPr/>
      </xdr:nvSpPr>
      <xdr:spPr>
        <a:xfrm>
          <a:off x="9585850" y="10477307"/>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15892</xdr:rowOff>
    </xdr:from>
    <xdr:ext cx="469744" cy="259045"/>
    <xdr:sp macro="" textlink="">
      <xdr:nvSpPr>
        <xdr:cNvPr id="247" name="【体育館・プール】&#10;一人当たり面積該当値テキスト">
          <a:extLst>
            <a:ext uri="{FF2B5EF4-FFF2-40B4-BE49-F238E27FC236}">
              <a16:creationId xmlns:a16="http://schemas.microsoft.com/office/drawing/2014/main" id="{AF405FE4-ECB6-43A0-9E9E-05288F0A5815}"/>
            </a:ext>
          </a:extLst>
        </xdr:cNvPr>
        <xdr:cNvSpPr txBox="1"/>
      </xdr:nvSpPr>
      <xdr:spPr>
        <a:xfrm>
          <a:off x="9659178" y="10328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xdr:rowOff>
    </xdr:from>
    <xdr:to>
      <xdr:col>50</xdr:col>
      <xdr:colOff>165100</xdr:colOff>
      <xdr:row>60</xdr:row>
      <xdr:rowOff>102235</xdr:rowOff>
    </xdr:to>
    <xdr:sp macro="" textlink="">
      <xdr:nvSpPr>
        <xdr:cNvPr id="248" name="楕円 247">
          <a:extLst>
            <a:ext uri="{FF2B5EF4-FFF2-40B4-BE49-F238E27FC236}">
              <a16:creationId xmlns:a16="http://schemas.microsoft.com/office/drawing/2014/main" id="{9AAD692B-541C-4457-8658-BD9F542FA7C3}"/>
            </a:ext>
          </a:extLst>
        </xdr:cNvPr>
        <xdr:cNvSpPr/>
      </xdr:nvSpPr>
      <xdr:spPr>
        <a:xfrm>
          <a:off x="8809935" y="104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43815</xdr:rowOff>
    </xdr:from>
    <xdr:to>
      <xdr:col>55</xdr:col>
      <xdr:colOff>0</xdr:colOff>
      <xdr:row>60</xdr:row>
      <xdr:rowOff>51435</xdr:rowOff>
    </xdr:to>
    <xdr:cxnSp macro="">
      <xdr:nvCxnSpPr>
        <xdr:cNvPr id="249" name="直線コネクタ 248">
          <a:extLst>
            <a:ext uri="{FF2B5EF4-FFF2-40B4-BE49-F238E27FC236}">
              <a16:creationId xmlns:a16="http://schemas.microsoft.com/office/drawing/2014/main" id="{D19A3F04-F063-4FA6-9D8F-AEE4B6BAB685}"/>
            </a:ext>
          </a:extLst>
        </xdr:cNvPr>
        <xdr:cNvCxnSpPr/>
      </xdr:nvCxnSpPr>
      <xdr:spPr>
        <a:xfrm flipV="1">
          <a:off x="8860735" y="10531585"/>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38735</xdr:rowOff>
    </xdr:from>
    <xdr:to>
      <xdr:col>46</xdr:col>
      <xdr:colOff>38100</xdr:colOff>
      <xdr:row>60</xdr:row>
      <xdr:rowOff>140335</xdr:rowOff>
    </xdr:to>
    <xdr:sp macro="" textlink="">
      <xdr:nvSpPr>
        <xdr:cNvPr id="250" name="楕円 249">
          <a:extLst>
            <a:ext uri="{FF2B5EF4-FFF2-40B4-BE49-F238E27FC236}">
              <a16:creationId xmlns:a16="http://schemas.microsoft.com/office/drawing/2014/main" id="{320F932A-689F-49DD-9FF7-307DFA8896BC}"/>
            </a:ext>
          </a:extLst>
        </xdr:cNvPr>
        <xdr:cNvSpPr/>
      </xdr:nvSpPr>
      <xdr:spPr>
        <a:xfrm>
          <a:off x="7998791" y="1052650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51435</xdr:rowOff>
    </xdr:from>
    <xdr:to>
      <xdr:col>50</xdr:col>
      <xdr:colOff>114300</xdr:colOff>
      <xdr:row>60</xdr:row>
      <xdr:rowOff>89535</xdr:rowOff>
    </xdr:to>
    <xdr:cxnSp macro="">
      <xdr:nvCxnSpPr>
        <xdr:cNvPr id="251" name="直線コネクタ 250">
          <a:extLst>
            <a:ext uri="{FF2B5EF4-FFF2-40B4-BE49-F238E27FC236}">
              <a16:creationId xmlns:a16="http://schemas.microsoft.com/office/drawing/2014/main" id="{3A0BCA30-038C-4901-B8D7-F2BF820A442B}"/>
            </a:ext>
          </a:extLst>
        </xdr:cNvPr>
        <xdr:cNvCxnSpPr/>
      </xdr:nvCxnSpPr>
      <xdr:spPr>
        <a:xfrm flipV="1">
          <a:off x="8049591" y="10539205"/>
          <a:ext cx="8111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42545</xdr:rowOff>
    </xdr:from>
    <xdr:to>
      <xdr:col>41</xdr:col>
      <xdr:colOff>101600</xdr:colOff>
      <xdr:row>60</xdr:row>
      <xdr:rowOff>144145</xdr:rowOff>
    </xdr:to>
    <xdr:sp macro="" textlink="">
      <xdr:nvSpPr>
        <xdr:cNvPr id="252" name="楕円 251">
          <a:extLst>
            <a:ext uri="{FF2B5EF4-FFF2-40B4-BE49-F238E27FC236}">
              <a16:creationId xmlns:a16="http://schemas.microsoft.com/office/drawing/2014/main" id="{7652CED8-BE08-402C-9EAA-6F72FF8744E5}"/>
            </a:ext>
          </a:extLst>
        </xdr:cNvPr>
        <xdr:cNvSpPr/>
      </xdr:nvSpPr>
      <xdr:spPr>
        <a:xfrm>
          <a:off x="7172077" y="105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89535</xdr:rowOff>
    </xdr:from>
    <xdr:to>
      <xdr:col>45</xdr:col>
      <xdr:colOff>177800</xdr:colOff>
      <xdr:row>60</xdr:row>
      <xdr:rowOff>93345</xdr:rowOff>
    </xdr:to>
    <xdr:cxnSp macro="">
      <xdr:nvCxnSpPr>
        <xdr:cNvPr id="253" name="直線コネクタ 252">
          <a:extLst>
            <a:ext uri="{FF2B5EF4-FFF2-40B4-BE49-F238E27FC236}">
              <a16:creationId xmlns:a16="http://schemas.microsoft.com/office/drawing/2014/main" id="{B291A92E-13A7-485A-8A18-E2260132FBE4}"/>
            </a:ext>
          </a:extLst>
        </xdr:cNvPr>
        <xdr:cNvCxnSpPr/>
      </xdr:nvCxnSpPr>
      <xdr:spPr>
        <a:xfrm flipV="1">
          <a:off x="7222877" y="10577305"/>
          <a:ext cx="82671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46355</xdr:rowOff>
    </xdr:from>
    <xdr:to>
      <xdr:col>36</xdr:col>
      <xdr:colOff>165100</xdr:colOff>
      <xdr:row>60</xdr:row>
      <xdr:rowOff>147955</xdr:rowOff>
    </xdr:to>
    <xdr:sp macro="" textlink="">
      <xdr:nvSpPr>
        <xdr:cNvPr id="254" name="楕円 253">
          <a:extLst>
            <a:ext uri="{FF2B5EF4-FFF2-40B4-BE49-F238E27FC236}">
              <a16:creationId xmlns:a16="http://schemas.microsoft.com/office/drawing/2014/main" id="{A974D77A-7338-4074-AC8C-843048F2ED07}"/>
            </a:ext>
          </a:extLst>
        </xdr:cNvPr>
        <xdr:cNvSpPr/>
      </xdr:nvSpPr>
      <xdr:spPr>
        <a:xfrm>
          <a:off x="6360933" y="105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93345</xdr:rowOff>
    </xdr:from>
    <xdr:to>
      <xdr:col>41</xdr:col>
      <xdr:colOff>50800</xdr:colOff>
      <xdr:row>60</xdr:row>
      <xdr:rowOff>97155</xdr:rowOff>
    </xdr:to>
    <xdr:cxnSp macro="">
      <xdr:nvCxnSpPr>
        <xdr:cNvPr id="255" name="直線コネクタ 254">
          <a:extLst>
            <a:ext uri="{FF2B5EF4-FFF2-40B4-BE49-F238E27FC236}">
              <a16:creationId xmlns:a16="http://schemas.microsoft.com/office/drawing/2014/main" id="{7A4576C4-880D-4000-9598-0D152417782D}"/>
            </a:ext>
          </a:extLst>
        </xdr:cNvPr>
        <xdr:cNvCxnSpPr/>
      </xdr:nvCxnSpPr>
      <xdr:spPr>
        <a:xfrm flipV="1">
          <a:off x="6411733" y="10581115"/>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B225D241-6EC5-43D9-A432-E4D5972C80EA}"/>
            </a:ext>
          </a:extLst>
        </xdr:cNvPr>
        <xdr:cNvSpPr txBox="1"/>
      </xdr:nvSpPr>
      <xdr:spPr>
        <a:xfrm>
          <a:off x="8628733" y="1102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8755A428-F1A8-458D-8526-C3CD489D7895}"/>
            </a:ext>
          </a:extLst>
        </xdr:cNvPr>
        <xdr:cNvSpPr txBox="1"/>
      </xdr:nvSpPr>
      <xdr:spPr>
        <a:xfrm>
          <a:off x="7830290" y="1102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3A635B59-EE4B-4AE2-B017-B825300D1621}"/>
            </a:ext>
          </a:extLst>
        </xdr:cNvPr>
        <xdr:cNvSpPr txBox="1"/>
      </xdr:nvSpPr>
      <xdr:spPr>
        <a:xfrm>
          <a:off x="7003575" y="1102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1F190E14-25CF-41AD-989D-B623C78C4A47}"/>
            </a:ext>
          </a:extLst>
        </xdr:cNvPr>
        <xdr:cNvSpPr txBox="1"/>
      </xdr:nvSpPr>
      <xdr:spPr>
        <a:xfrm>
          <a:off x="6192431" y="1095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118762</xdr:rowOff>
    </xdr:from>
    <xdr:ext cx="469744" cy="259045"/>
    <xdr:sp macro="" textlink="">
      <xdr:nvSpPr>
        <xdr:cNvPr id="260" name="n_1mainValue【体育館・プール】&#10;一人当たり面積">
          <a:extLst>
            <a:ext uri="{FF2B5EF4-FFF2-40B4-BE49-F238E27FC236}">
              <a16:creationId xmlns:a16="http://schemas.microsoft.com/office/drawing/2014/main" id="{CF80A326-D952-4D84-AA7D-9F43B835B530}"/>
            </a:ext>
          </a:extLst>
        </xdr:cNvPr>
        <xdr:cNvSpPr txBox="1"/>
      </xdr:nvSpPr>
      <xdr:spPr>
        <a:xfrm>
          <a:off x="8628733" y="1025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156862</xdr:rowOff>
    </xdr:from>
    <xdr:ext cx="469744" cy="259045"/>
    <xdr:sp macro="" textlink="">
      <xdr:nvSpPr>
        <xdr:cNvPr id="261" name="n_2mainValue【体育館・プール】&#10;一人当たり面積">
          <a:extLst>
            <a:ext uri="{FF2B5EF4-FFF2-40B4-BE49-F238E27FC236}">
              <a16:creationId xmlns:a16="http://schemas.microsoft.com/office/drawing/2014/main" id="{C1A5BBD5-A834-4323-B811-9981C06499BF}"/>
            </a:ext>
          </a:extLst>
        </xdr:cNvPr>
        <xdr:cNvSpPr txBox="1"/>
      </xdr:nvSpPr>
      <xdr:spPr>
        <a:xfrm>
          <a:off x="7830290" y="1029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160672</xdr:rowOff>
    </xdr:from>
    <xdr:ext cx="469744" cy="259045"/>
    <xdr:sp macro="" textlink="">
      <xdr:nvSpPr>
        <xdr:cNvPr id="262" name="n_3mainValue【体育館・プール】&#10;一人当たり面積">
          <a:extLst>
            <a:ext uri="{FF2B5EF4-FFF2-40B4-BE49-F238E27FC236}">
              <a16:creationId xmlns:a16="http://schemas.microsoft.com/office/drawing/2014/main" id="{A6F8EB06-6659-4961-8438-0F199AEFD80D}"/>
            </a:ext>
          </a:extLst>
        </xdr:cNvPr>
        <xdr:cNvSpPr txBox="1"/>
      </xdr:nvSpPr>
      <xdr:spPr>
        <a:xfrm>
          <a:off x="7003575" y="1029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164482</xdr:rowOff>
    </xdr:from>
    <xdr:ext cx="469744" cy="259045"/>
    <xdr:sp macro="" textlink="">
      <xdr:nvSpPr>
        <xdr:cNvPr id="263" name="n_4mainValue【体育館・プール】&#10;一人当たり面積">
          <a:extLst>
            <a:ext uri="{FF2B5EF4-FFF2-40B4-BE49-F238E27FC236}">
              <a16:creationId xmlns:a16="http://schemas.microsoft.com/office/drawing/2014/main" id="{5D04EF09-A4C2-47C7-9C98-14D5CDF60886}"/>
            </a:ext>
          </a:extLst>
        </xdr:cNvPr>
        <xdr:cNvSpPr txBox="1"/>
      </xdr:nvSpPr>
      <xdr:spPr>
        <a:xfrm>
          <a:off x="6192431" y="1030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DC62AD9-44BA-4898-BBFE-BBCE07BF39BF}"/>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4F90077-D2B0-4536-B347-0BC0A1B6E53C}"/>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2F28A1B-1F0B-45F8-8A84-BB1874E9BB18}"/>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716BF3F-9850-4341-8D53-09DC62A7617A}"/>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49EFCFD-504C-4C89-B07E-F4F3D53F9362}"/>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D8CE972-820E-4EA2-8F4B-DF7E12F1906E}"/>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673970C-BC7A-4C98-B2D6-9D73EAA8F301}"/>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247CFBF-8AAE-4A81-8CE2-75F5990F942F}"/>
            </a:ext>
          </a:extLst>
        </xdr:cNvPr>
        <xdr:cNvSpPr/>
      </xdr:nvSpPr>
      <xdr:spPr>
        <a:xfrm>
          <a:off x="699715" y="13206951"/>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5FEF0C10-C690-4055-AD6C-0AFD5A750427}"/>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8C3470CC-9F37-46D1-BADC-3FF906490780}"/>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30B9E7C9-CCAC-4346-95BA-BC51A310F339}"/>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358372C-DC01-45B0-905A-AA513B5CC42C}"/>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5BCAA95F-598C-4C5F-B4FC-3B0BEA69ADE5}"/>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CF68772D-96D0-4835-ACF2-C083989EC8DE}"/>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E8FDB0EF-AA11-4A7A-A30B-186D7FE92ACE}"/>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B31F10B-6D51-4312-9A1A-BBB2F9430CDF}"/>
            </a:ext>
          </a:extLst>
        </xdr:cNvPr>
        <xdr:cNvSpPr/>
      </xdr:nvSpPr>
      <xdr:spPr>
        <a:xfrm>
          <a:off x="6074576" y="13206951"/>
          <a:ext cx="4335117"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82AE67B-D218-4E98-A753-780866165ED3}"/>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E20E705-F6D7-4D67-9663-B4082F91B534}"/>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A0B3076-9DEC-4CE3-9701-EA2448775667}"/>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60ADB5C-2FDB-4980-868F-57D0263E47F4}"/>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BF051260-5F4E-4D5E-B83F-42C498E5A781}"/>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10CC53-727C-4EF5-9280-88E69F88625F}"/>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566F6E62-1DA2-42D1-82DF-D4884278CC3D}"/>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8F42203E-531A-40A1-9F01-9BD24F221AFD}"/>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DCAFE1B8-407F-4F7F-80B2-8182EA42F93A}"/>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82507AAF-B18E-406F-87B8-3552FE32547E}"/>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8DE7C4EB-1B63-4A11-9F6E-8F5671CBB46B}"/>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D3AC3AEA-825C-4510-B8FD-EB1F1FA0335C}"/>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CDCDBB1-4EFF-479A-9B15-FCE733B58EF8}"/>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18122B1A-B171-4FCC-9BC9-8E74748F0D7B}"/>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33558052-AC0C-4947-B32A-61AE4AD91BA6}"/>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34D5C3A3-825B-4E27-AB92-77D821458651}"/>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49C5E0AA-6648-46CE-9DCA-4EBC0F639F2D}"/>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743C314D-5DE2-42EA-BFE6-DD9E469214F5}"/>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FAB162F-43B5-4728-A725-38B278E3BEBD}"/>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434A665E-9F97-48FF-BFDF-82FB0851BD4F}"/>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1751873C-20EB-4CDA-BF1D-ED5D74EC1A78}"/>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F4B7CBC1-3EF7-4B60-A043-CEE9698AAF4B}"/>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95505966-1C2C-4828-947A-2AEA94815C83}"/>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7B212B7B-317F-453F-BAD8-77D02CFB22DB}"/>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D361B46C-0719-4CC8-A52E-309B0951DF77}"/>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7D096325-BD7D-4A15-B8DA-616ED0395154}"/>
            </a:ext>
          </a:extLst>
        </xdr:cNvPr>
        <xdr:cNvCxnSpPr/>
      </xdr:nvCxnSpPr>
      <xdr:spPr>
        <a:xfrm flipV="1">
          <a:off x="4261154" y="17365034"/>
          <a:ext cx="0" cy="158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D30F7B5E-D60A-4B14-A26E-45FF96B23C3D}"/>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92CFB80F-12B2-4EEF-92D7-F2DDE22271AF}"/>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9FB57411-C7B5-4763-9B8A-79EFD470CFA0}"/>
            </a:ext>
          </a:extLst>
        </xdr:cNvPr>
        <xdr:cNvSpPr txBox="1"/>
      </xdr:nvSpPr>
      <xdr:spPr>
        <a:xfrm>
          <a:off x="4299889" y="171447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FCB1BC34-A232-4C17-B2D4-76E8387B7B91}"/>
            </a:ext>
          </a:extLst>
        </xdr:cNvPr>
        <xdr:cNvCxnSpPr/>
      </xdr:nvCxnSpPr>
      <xdr:spPr>
        <a:xfrm>
          <a:off x="4188460" y="1736503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F6BF68B5-A7D3-4653-BF1A-069D18CE715A}"/>
            </a:ext>
          </a:extLst>
        </xdr:cNvPr>
        <xdr:cNvSpPr txBox="1"/>
      </xdr:nvSpPr>
      <xdr:spPr>
        <a:xfrm>
          <a:off x="4299889" y="181573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52FD8205-C6FA-4E62-88B1-3964F49383E4}"/>
            </a:ext>
          </a:extLst>
        </xdr:cNvPr>
        <xdr:cNvSpPr/>
      </xdr:nvSpPr>
      <xdr:spPr>
        <a:xfrm>
          <a:off x="4210989" y="1830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BBDB73A4-A24A-48DA-8489-73F1368DB5E9}"/>
            </a:ext>
          </a:extLst>
        </xdr:cNvPr>
        <xdr:cNvSpPr/>
      </xdr:nvSpPr>
      <xdr:spPr>
        <a:xfrm>
          <a:off x="3450645" y="1828833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567FA01B-D45D-4CB2-AE98-FFCF04A24566}"/>
            </a:ext>
          </a:extLst>
        </xdr:cNvPr>
        <xdr:cNvSpPr/>
      </xdr:nvSpPr>
      <xdr:spPr>
        <a:xfrm>
          <a:off x="2623930" y="1826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686A211D-39BB-4A99-88E4-82A886C28DD4}"/>
            </a:ext>
          </a:extLst>
        </xdr:cNvPr>
        <xdr:cNvSpPr/>
      </xdr:nvSpPr>
      <xdr:spPr>
        <a:xfrm>
          <a:off x="1812787" y="18250358"/>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315" name="フローチャート: 判断 314">
          <a:extLst>
            <a:ext uri="{FF2B5EF4-FFF2-40B4-BE49-F238E27FC236}">
              <a16:creationId xmlns:a16="http://schemas.microsoft.com/office/drawing/2014/main" id="{12DC652A-2044-4679-8242-42DCA12F0D9B}"/>
            </a:ext>
          </a:extLst>
        </xdr:cNvPr>
        <xdr:cNvSpPr/>
      </xdr:nvSpPr>
      <xdr:spPr>
        <a:xfrm>
          <a:off x="1001643" y="1823239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9E50A715-A7DC-4295-9A2B-96F773F90199}"/>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06DE7C6-D1F3-4433-B6B8-B09345E92075}"/>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D321152-76E2-499F-B3DD-7982A8B1730F}"/>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678CDDA0-3FB8-4063-8C71-D8E47259B617}"/>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5E3DB0A4-7997-4926-9B09-FC11B3159BF4}"/>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58057</xdr:rowOff>
    </xdr:from>
    <xdr:to>
      <xdr:col>24</xdr:col>
      <xdr:colOff>114300</xdr:colOff>
      <xdr:row>106</xdr:row>
      <xdr:rowOff>159657</xdr:rowOff>
    </xdr:to>
    <xdr:sp macro="" textlink="">
      <xdr:nvSpPr>
        <xdr:cNvPr id="321" name="楕円 320">
          <a:extLst>
            <a:ext uri="{FF2B5EF4-FFF2-40B4-BE49-F238E27FC236}">
              <a16:creationId xmlns:a16="http://schemas.microsoft.com/office/drawing/2014/main" id="{C2FE5148-A98D-4970-B911-837F890584C2}"/>
            </a:ext>
          </a:extLst>
        </xdr:cNvPr>
        <xdr:cNvSpPr/>
      </xdr:nvSpPr>
      <xdr:spPr>
        <a:xfrm>
          <a:off x="4210989" y="1847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36484</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A0ED8BE9-C564-4583-9CB5-178F1C5517D9}"/>
            </a:ext>
          </a:extLst>
        </xdr:cNvPr>
        <xdr:cNvSpPr txBox="1"/>
      </xdr:nvSpPr>
      <xdr:spPr>
        <a:xfrm>
          <a:off x="4299889" y="1845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18869</xdr:rowOff>
    </xdr:from>
    <xdr:to>
      <xdr:col>20</xdr:col>
      <xdr:colOff>38100</xdr:colOff>
      <xdr:row>106</xdr:row>
      <xdr:rowOff>120469</xdr:rowOff>
    </xdr:to>
    <xdr:sp macro="" textlink="">
      <xdr:nvSpPr>
        <xdr:cNvPr id="323" name="楕円 322">
          <a:extLst>
            <a:ext uri="{FF2B5EF4-FFF2-40B4-BE49-F238E27FC236}">
              <a16:creationId xmlns:a16="http://schemas.microsoft.com/office/drawing/2014/main" id="{11B73B4D-A80A-410C-97F1-5FE60656A443}"/>
            </a:ext>
          </a:extLst>
        </xdr:cNvPr>
        <xdr:cNvSpPr/>
      </xdr:nvSpPr>
      <xdr:spPr>
        <a:xfrm>
          <a:off x="3450645" y="1843409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69669</xdr:rowOff>
    </xdr:from>
    <xdr:to>
      <xdr:col>24</xdr:col>
      <xdr:colOff>63500</xdr:colOff>
      <xdr:row>106</xdr:row>
      <xdr:rowOff>108857</xdr:rowOff>
    </xdr:to>
    <xdr:cxnSp macro="">
      <xdr:nvCxnSpPr>
        <xdr:cNvPr id="324" name="直線コネクタ 323">
          <a:extLst>
            <a:ext uri="{FF2B5EF4-FFF2-40B4-BE49-F238E27FC236}">
              <a16:creationId xmlns:a16="http://schemas.microsoft.com/office/drawing/2014/main" id="{A15A5F2E-7326-4326-B15A-A1E5FEFBCBE6}"/>
            </a:ext>
          </a:extLst>
        </xdr:cNvPr>
        <xdr:cNvCxnSpPr/>
      </xdr:nvCxnSpPr>
      <xdr:spPr>
        <a:xfrm>
          <a:off x="3501445" y="18484890"/>
          <a:ext cx="760344"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129902</xdr:rowOff>
    </xdr:from>
    <xdr:to>
      <xdr:col>15</xdr:col>
      <xdr:colOff>101600</xdr:colOff>
      <xdr:row>106</xdr:row>
      <xdr:rowOff>60052</xdr:rowOff>
    </xdr:to>
    <xdr:sp macro="" textlink="">
      <xdr:nvSpPr>
        <xdr:cNvPr id="325" name="楕円 324">
          <a:extLst>
            <a:ext uri="{FF2B5EF4-FFF2-40B4-BE49-F238E27FC236}">
              <a16:creationId xmlns:a16="http://schemas.microsoft.com/office/drawing/2014/main" id="{158CBA67-13CC-4A8C-A025-171C7B6F8F41}"/>
            </a:ext>
          </a:extLst>
        </xdr:cNvPr>
        <xdr:cNvSpPr/>
      </xdr:nvSpPr>
      <xdr:spPr>
        <a:xfrm>
          <a:off x="2623930" y="18378145"/>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9252</xdr:rowOff>
    </xdr:from>
    <xdr:to>
      <xdr:col>19</xdr:col>
      <xdr:colOff>177800</xdr:colOff>
      <xdr:row>106</xdr:row>
      <xdr:rowOff>69669</xdr:rowOff>
    </xdr:to>
    <xdr:cxnSp macro="">
      <xdr:nvCxnSpPr>
        <xdr:cNvPr id="326" name="直線コネクタ 325">
          <a:extLst>
            <a:ext uri="{FF2B5EF4-FFF2-40B4-BE49-F238E27FC236}">
              <a16:creationId xmlns:a16="http://schemas.microsoft.com/office/drawing/2014/main" id="{D886F9C5-2F9C-4397-9187-0982490D8775}"/>
            </a:ext>
          </a:extLst>
        </xdr:cNvPr>
        <xdr:cNvCxnSpPr/>
      </xdr:nvCxnSpPr>
      <xdr:spPr>
        <a:xfrm>
          <a:off x="2674730" y="18424473"/>
          <a:ext cx="826715"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327" name="楕円 326">
          <a:extLst>
            <a:ext uri="{FF2B5EF4-FFF2-40B4-BE49-F238E27FC236}">
              <a16:creationId xmlns:a16="http://schemas.microsoft.com/office/drawing/2014/main" id="{70A4ACD6-51AB-4388-8D7D-F7A71ED159D0}"/>
            </a:ext>
          </a:extLst>
        </xdr:cNvPr>
        <xdr:cNvSpPr/>
      </xdr:nvSpPr>
      <xdr:spPr>
        <a:xfrm>
          <a:off x="1812787" y="18353654"/>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9252</xdr:rowOff>
    </xdr:to>
    <xdr:cxnSp macro="">
      <xdr:nvCxnSpPr>
        <xdr:cNvPr id="328" name="直線コネクタ 327">
          <a:extLst>
            <a:ext uri="{FF2B5EF4-FFF2-40B4-BE49-F238E27FC236}">
              <a16:creationId xmlns:a16="http://schemas.microsoft.com/office/drawing/2014/main" id="{FE9623EF-9A71-4E2D-BE3C-2E41208F6189}"/>
            </a:ext>
          </a:extLst>
        </xdr:cNvPr>
        <xdr:cNvCxnSpPr/>
      </xdr:nvCxnSpPr>
      <xdr:spPr>
        <a:xfrm>
          <a:off x="1863587" y="18404454"/>
          <a:ext cx="811143" cy="2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28666</xdr:rowOff>
    </xdr:from>
    <xdr:to>
      <xdr:col>6</xdr:col>
      <xdr:colOff>38100</xdr:colOff>
      <xdr:row>105</xdr:row>
      <xdr:rowOff>130266</xdr:rowOff>
    </xdr:to>
    <xdr:sp macro="" textlink="">
      <xdr:nvSpPr>
        <xdr:cNvPr id="329" name="楕円 328">
          <a:extLst>
            <a:ext uri="{FF2B5EF4-FFF2-40B4-BE49-F238E27FC236}">
              <a16:creationId xmlns:a16="http://schemas.microsoft.com/office/drawing/2014/main" id="{2FA4881F-F349-4B5E-912E-38AEF1227135}"/>
            </a:ext>
          </a:extLst>
        </xdr:cNvPr>
        <xdr:cNvSpPr/>
      </xdr:nvSpPr>
      <xdr:spPr>
        <a:xfrm>
          <a:off x="1001643" y="1827690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79466</xdr:rowOff>
    </xdr:from>
    <xdr:to>
      <xdr:col>10</xdr:col>
      <xdr:colOff>114300</xdr:colOff>
      <xdr:row>105</xdr:row>
      <xdr:rowOff>156211</xdr:rowOff>
    </xdr:to>
    <xdr:cxnSp macro="">
      <xdr:nvCxnSpPr>
        <xdr:cNvPr id="330" name="直線コネクタ 329">
          <a:extLst>
            <a:ext uri="{FF2B5EF4-FFF2-40B4-BE49-F238E27FC236}">
              <a16:creationId xmlns:a16="http://schemas.microsoft.com/office/drawing/2014/main" id="{13AC3AAD-044D-4543-9B54-BE6819F28C12}"/>
            </a:ext>
          </a:extLst>
        </xdr:cNvPr>
        <xdr:cNvCxnSpPr/>
      </xdr:nvCxnSpPr>
      <xdr:spPr>
        <a:xfrm>
          <a:off x="1052443" y="18327709"/>
          <a:ext cx="811144"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331" name="n_1aveValue【市民会館】&#10;有形固定資産減価償却率">
          <a:extLst>
            <a:ext uri="{FF2B5EF4-FFF2-40B4-BE49-F238E27FC236}">
              <a16:creationId xmlns:a16="http://schemas.microsoft.com/office/drawing/2014/main" id="{E3C529E7-C6EE-42BD-BFB7-BD861FA20225}"/>
            </a:ext>
          </a:extLst>
        </xdr:cNvPr>
        <xdr:cNvSpPr txBox="1"/>
      </xdr:nvSpPr>
      <xdr:spPr>
        <a:xfrm>
          <a:off x="3301761" y="1807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332" name="n_2aveValue【市民会館】&#10;有形固定資産減価償却率">
          <a:extLst>
            <a:ext uri="{FF2B5EF4-FFF2-40B4-BE49-F238E27FC236}">
              <a16:creationId xmlns:a16="http://schemas.microsoft.com/office/drawing/2014/main" id="{88DF8CF1-6953-4978-9D28-0B9D012BC144}"/>
            </a:ext>
          </a:extLst>
        </xdr:cNvPr>
        <xdr:cNvSpPr txBox="1"/>
      </xdr:nvSpPr>
      <xdr:spPr>
        <a:xfrm>
          <a:off x="2487746" y="1804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333" name="n_3aveValue【市民会館】&#10;有形固定資産減価償却率">
          <a:extLst>
            <a:ext uri="{FF2B5EF4-FFF2-40B4-BE49-F238E27FC236}">
              <a16:creationId xmlns:a16="http://schemas.microsoft.com/office/drawing/2014/main" id="{5CAB6831-2F00-4159-BA94-8CE67821CE74}"/>
            </a:ext>
          </a:extLst>
        </xdr:cNvPr>
        <xdr:cNvSpPr txBox="1"/>
      </xdr:nvSpPr>
      <xdr:spPr>
        <a:xfrm>
          <a:off x="1676602" y="1803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334" name="n_4aveValue【市民会館】&#10;有形固定資産減価償却率">
          <a:extLst>
            <a:ext uri="{FF2B5EF4-FFF2-40B4-BE49-F238E27FC236}">
              <a16:creationId xmlns:a16="http://schemas.microsoft.com/office/drawing/2014/main" id="{B76F3DB9-FE7A-464C-B899-D7B8ED058DC0}"/>
            </a:ext>
          </a:extLst>
        </xdr:cNvPr>
        <xdr:cNvSpPr txBox="1"/>
      </xdr:nvSpPr>
      <xdr:spPr>
        <a:xfrm>
          <a:off x="865459" y="18012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111596</xdr:rowOff>
    </xdr:from>
    <xdr:ext cx="405111" cy="259045"/>
    <xdr:sp macro="" textlink="">
      <xdr:nvSpPr>
        <xdr:cNvPr id="335" name="n_1mainValue【市民会館】&#10;有形固定資産減価償却率">
          <a:extLst>
            <a:ext uri="{FF2B5EF4-FFF2-40B4-BE49-F238E27FC236}">
              <a16:creationId xmlns:a16="http://schemas.microsoft.com/office/drawing/2014/main" id="{BE7F3825-8380-4E11-8BF5-DA87A6763E76}"/>
            </a:ext>
          </a:extLst>
        </xdr:cNvPr>
        <xdr:cNvSpPr txBox="1"/>
      </xdr:nvSpPr>
      <xdr:spPr>
        <a:xfrm>
          <a:off x="3301761" y="18526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51179</xdr:rowOff>
    </xdr:from>
    <xdr:ext cx="405111" cy="259045"/>
    <xdr:sp macro="" textlink="">
      <xdr:nvSpPr>
        <xdr:cNvPr id="336" name="n_2mainValue【市民会館】&#10;有形固定資産減価償却率">
          <a:extLst>
            <a:ext uri="{FF2B5EF4-FFF2-40B4-BE49-F238E27FC236}">
              <a16:creationId xmlns:a16="http://schemas.microsoft.com/office/drawing/2014/main" id="{81DC8066-CB14-4AE8-920D-25B787AFAC4D}"/>
            </a:ext>
          </a:extLst>
        </xdr:cNvPr>
        <xdr:cNvSpPr txBox="1"/>
      </xdr:nvSpPr>
      <xdr:spPr>
        <a:xfrm>
          <a:off x="2487746" y="1846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337" name="n_3mainValue【市民会館】&#10;有形固定資産減価償却率">
          <a:extLst>
            <a:ext uri="{FF2B5EF4-FFF2-40B4-BE49-F238E27FC236}">
              <a16:creationId xmlns:a16="http://schemas.microsoft.com/office/drawing/2014/main" id="{DF05E87D-469D-4BBF-8619-7204FFE64F1D}"/>
            </a:ext>
          </a:extLst>
        </xdr:cNvPr>
        <xdr:cNvSpPr txBox="1"/>
      </xdr:nvSpPr>
      <xdr:spPr>
        <a:xfrm>
          <a:off x="1676602" y="18441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121393</xdr:rowOff>
    </xdr:from>
    <xdr:ext cx="405111" cy="259045"/>
    <xdr:sp macro="" textlink="">
      <xdr:nvSpPr>
        <xdr:cNvPr id="338" name="n_4mainValue【市民会館】&#10;有形固定資産減価償却率">
          <a:extLst>
            <a:ext uri="{FF2B5EF4-FFF2-40B4-BE49-F238E27FC236}">
              <a16:creationId xmlns:a16="http://schemas.microsoft.com/office/drawing/2014/main" id="{1F273234-E0DF-48A5-8A40-393F604531D4}"/>
            </a:ext>
          </a:extLst>
        </xdr:cNvPr>
        <xdr:cNvSpPr txBox="1"/>
      </xdr:nvSpPr>
      <xdr:spPr>
        <a:xfrm>
          <a:off x="865459" y="18369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5EBA6192-B9C2-482F-9915-8FB559FAEAED}"/>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39893FCD-843C-4968-8B0D-B0EE3DFF236E}"/>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9B654539-4054-4B5B-BDF4-5C9B903D0DA2}"/>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2D4229D2-AE8D-4A59-A7F7-D1AA0E326FC2}"/>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2246D057-E3B4-4CFB-AFC5-D9C4332E8D0A}"/>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8B68D4D5-1A31-44C9-A971-557207AAA327}"/>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A79D2C21-B9C5-4810-970C-0D2D0587F1F8}"/>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35EF8261-0F59-458B-A52E-5BB870421544}"/>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EAF10DF2-AB98-4790-A10E-FD2AA95064DE}"/>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A2E475F7-D1FA-4EAB-BC11-531519178F19}"/>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64963B2C-4B1C-4E5F-82BB-EF1FB5053B7A}"/>
            </a:ext>
          </a:extLst>
        </xdr:cNvPr>
        <xdr:cNvCxnSpPr/>
      </xdr:nvCxnSpPr>
      <xdr:spPr>
        <a:xfrm>
          <a:off x="6074576" y="188253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CBC7D378-1E30-4FB0-A827-739D65FB66A8}"/>
            </a:ext>
          </a:extLst>
        </xdr:cNvPr>
        <xdr:cNvSpPr txBox="1"/>
      </xdr:nvSpPr>
      <xdr:spPr>
        <a:xfrm>
          <a:off x="5638539"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B2026FF1-7CC0-4E70-8C9E-1D13436B4B22}"/>
            </a:ext>
          </a:extLst>
        </xdr:cNvPr>
        <xdr:cNvCxnSpPr/>
      </xdr:nvCxnSpPr>
      <xdr:spPr>
        <a:xfrm>
          <a:off x="6074576" y="1838159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C8F8B4CB-63EA-4EA1-8568-88744C9327FE}"/>
            </a:ext>
          </a:extLst>
        </xdr:cNvPr>
        <xdr:cNvSpPr txBox="1"/>
      </xdr:nvSpPr>
      <xdr:spPr>
        <a:xfrm>
          <a:off x="5638539"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27729AD6-8AE2-4EC3-B80F-DF04C7F9E281}"/>
            </a:ext>
          </a:extLst>
        </xdr:cNvPr>
        <xdr:cNvCxnSpPr/>
      </xdr:nvCxnSpPr>
      <xdr:spPr>
        <a:xfrm>
          <a:off x="6074576" y="1793333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776A78C6-21A5-404B-BE1E-2E6BBF794380}"/>
            </a:ext>
          </a:extLst>
        </xdr:cNvPr>
        <xdr:cNvSpPr txBox="1"/>
      </xdr:nvSpPr>
      <xdr:spPr>
        <a:xfrm>
          <a:off x="5638539"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2FE22EA9-4A7E-4E41-AC75-32552A18D353}"/>
            </a:ext>
          </a:extLst>
        </xdr:cNvPr>
        <xdr:cNvCxnSpPr/>
      </xdr:nvCxnSpPr>
      <xdr:spPr>
        <a:xfrm>
          <a:off x="6074576" y="174895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81532962-4C2B-4987-A05D-8B2F8CE39C05}"/>
            </a:ext>
          </a:extLst>
        </xdr:cNvPr>
        <xdr:cNvSpPr txBox="1"/>
      </xdr:nvSpPr>
      <xdr:spPr>
        <a:xfrm>
          <a:off x="5638539"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C13501EB-7D8F-42E4-A661-F25FBF72A9E4}"/>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91F18E13-9F9A-434E-923F-1964EF57EA21}"/>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AB116AC8-E3DB-488C-88D2-10BB15444B44}"/>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020C3479-E1AA-4C9E-916B-6DD60A30C9F4}"/>
            </a:ext>
          </a:extLst>
        </xdr:cNvPr>
        <xdr:cNvCxnSpPr/>
      </xdr:nvCxnSpPr>
      <xdr:spPr>
        <a:xfrm flipV="1">
          <a:off x="9620113" y="17638247"/>
          <a:ext cx="0" cy="1164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6AD2B1D1-CFB1-4B6C-A940-56E65B6A23E0}"/>
            </a:ext>
          </a:extLst>
        </xdr:cNvPr>
        <xdr:cNvSpPr txBox="1"/>
      </xdr:nvSpPr>
      <xdr:spPr>
        <a:xfrm>
          <a:off x="9659178" y="1880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5CC126D2-3027-49DA-B3E2-F0AEFAAD1946}"/>
            </a:ext>
          </a:extLst>
        </xdr:cNvPr>
        <xdr:cNvCxnSpPr/>
      </xdr:nvCxnSpPr>
      <xdr:spPr>
        <a:xfrm>
          <a:off x="9547750" y="1880251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A323D72D-520D-49E3-93CA-48BCA5B0EE50}"/>
            </a:ext>
          </a:extLst>
        </xdr:cNvPr>
        <xdr:cNvSpPr txBox="1"/>
      </xdr:nvSpPr>
      <xdr:spPr>
        <a:xfrm>
          <a:off x="9659178" y="1741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D2103CB9-D632-404F-9F36-1A8297DDDD78}"/>
            </a:ext>
          </a:extLst>
        </xdr:cNvPr>
        <xdr:cNvCxnSpPr/>
      </xdr:nvCxnSpPr>
      <xdr:spPr>
        <a:xfrm>
          <a:off x="9547750" y="1763824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365" name="【市民会館】&#10;一人当たり面積平均値テキスト">
          <a:extLst>
            <a:ext uri="{FF2B5EF4-FFF2-40B4-BE49-F238E27FC236}">
              <a16:creationId xmlns:a16="http://schemas.microsoft.com/office/drawing/2014/main" id="{19D9321E-94D9-4F43-BDA9-2A4AD1D077BF}"/>
            </a:ext>
          </a:extLst>
        </xdr:cNvPr>
        <xdr:cNvSpPr txBox="1"/>
      </xdr:nvSpPr>
      <xdr:spPr>
        <a:xfrm>
          <a:off x="9659178" y="18489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63E7D4B4-5FFF-4846-97E1-B2E99FE271BB}"/>
            </a:ext>
          </a:extLst>
        </xdr:cNvPr>
        <xdr:cNvSpPr/>
      </xdr:nvSpPr>
      <xdr:spPr>
        <a:xfrm>
          <a:off x="9585850" y="18511486"/>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A5AC05E2-EB73-4C23-BFCA-C7E596117F84}"/>
            </a:ext>
          </a:extLst>
        </xdr:cNvPr>
        <xdr:cNvSpPr/>
      </xdr:nvSpPr>
      <xdr:spPr>
        <a:xfrm>
          <a:off x="8809935" y="1851148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E7C8516C-71BD-43A2-8A0E-4E6A091CBE6F}"/>
            </a:ext>
          </a:extLst>
        </xdr:cNvPr>
        <xdr:cNvSpPr/>
      </xdr:nvSpPr>
      <xdr:spPr>
        <a:xfrm>
          <a:off x="7998791" y="18516058"/>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663C4645-E224-41ED-BDDA-02E25C5EF928}"/>
            </a:ext>
          </a:extLst>
        </xdr:cNvPr>
        <xdr:cNvSpPr/>
      </xdr:nvSpPr>
      <xdr:spPr>
        <a:xfrm>
          <a:off x="7172077" y="18516058"/>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70" name="フローチャート: 判断 369">
          <a:extLst>
            <a:ext uri="{FF2B5EF4-FFF2-40B4-BE49-F238E27FC236}">
              <a16:creationId xmlns:a16="http://schemas.microsoft.com/office/drawing/2014/main" id="{BC411B9B-1159-4900-A218-1842F2795899}"/>
            </a:ext>
          </a:extLst>
        </xdr:cNvPr>
        <xdr:cNvSpPr/>
      </xdr:nvSpPr>
      <xdr:spPr>
        <a:xfrm>
          <a:off x="6360933" y="1850920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2A44B35E-4F00-416C-AF99-1089BC195C0B}"/>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AFBAEBEB-D50E-44B3-BB2F-E971F46BFA79}"/>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E6F72F85-2F73-4F70-B9CD-F915FD0545E8}"/>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D6EF01C-8C70-4E47-901F-44292BBC4868}"/>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B5A8A60-C07D-4668-A74B-4CCC3A2EF0CD}"/>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254</xdr:rowOff>
    </xdr:from>
    <xdr:to>
      <xdr:col>55</xdr:col>
      <xdr:colOff>50800</xdr:colOff>
      <xdr:row>105</xdr:row>
      <xdr:rowOff>101854</xdr:rowOff>
    </xdr:to>
    <xdr:sp macro="" textlink="">
      <xdr:nvSpPr>
        <xdr:cNvPr id="376" name="楕円 375">
          <a:extLst>
            <a:ext uri="{FF2B5EF4-FFF2-40B4-BE49-F238E27FC236}">
              <a16:creationId xmlns:a16="http://schemas.microsoft.com/office/drawing/2014/main" id="{8D0EAE81-A0E2-4E84-999A-123A68E81CF3}"/>
            </a:ext>
          </a:extLst>
        </xdr:cNvPr>
        <xdr:cNvSpPr/>
      </xdr:nvSpPr>
      <xdr:spPr>
        <a:xfrm>
          <a:off x="9585850" y="18248497"/>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23131</xdr:rowOff>
    </xdr:from>
    <xdr:ext cx="469744" cy="259045"/>
    <xdr:sp macro="" textlink="">
      <xdr:nvSpPr>
        <xdr:cNvPr id="377" name="【市民会館】&#10;一人当たり面積該当値テキスト">
          <a:extLst>
            <a:ext uri="{FF2B5EF4-FFF2-40B4-BE49-F238E27FC236}">
              <a16:creationId xmlns:a16="http://schemas.microsoft.com/office/drawing/2014/main" id="{55E6045C-675E-4066-A9C4-0F3D656C2698}"/>
            </a:ext>
          </a:extLst>
        </xdr:cNvPr>
        <xdr:cNvSpPr txBox="1"/>
      </xdr:nvSpPr>
      <xdr:spPr>
        <a:xfrm>
          <a:off x="9659178" y="1810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4826</xdr:rowOff>
    </xdr:from>
    <xdr:to>
      <xdr:col>50</xdr:col>
      <xdr:colOff>165100</xdr:colOff>
      <xdr:row>105</xdr:row>
      <xdr:rowOff>106426</xdr:rowOff>
    </xdr:to>
    <xdr:sp macro="" textlink="">
      <xdr:nvSpPr>
        <xdr:cNvPr id="378" name="楕円 377">
          <a:extLst>
            <a:ext uri="{FF2B5EF4-FFF2-40B4-BE49-F238E27FC236}">
              <a16:creationId xmlns:a16="http://schemas.microsoft.com/office/drawing/2014/main" id="{A71BBCA6-EE97-4C9A-BBD1-060DEF1FC984}"/>
            </a:ext>
          </a:extLst>
        </xdr:cNvPr>
        <xdr:cNvSpPr/>
      </xdr:nvSpPr>
      <xdr:spPr>
        <a:xfrm>
          <a:off x="8809935" y="1825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51054</xdr:rowOff>
    </xdr:from>
    <xdr:to>
      <xdr:col>55</xdr:col>
      <xdr:colOff>0</xdr:colOff>
      <xdr:row>105</xdr:row>
      <xdr:rowOff>55626</xdr:rowOff>
    </xdr:to>
    <xdr:cxnSp macro="">
      <xdr:nvCxnSpPr>
        <xdr:cNvPr id="379" name="直線コネクタ 378">
          <a:extLst>
            <a:ext uri="{FF2B5EF4-FFF2-40B4-BE49-F238E27FC236}">
              <a16:creationId xmlns:a16="http://schemas.microsoft.com/office/drawing/2014/main" id="{57A8F1E0-F876-4BD7-AFBF-FA4D05812740}"/>
            </a:ext>
          </a:extLst>
        </xdr:cNvPr>
        <xdr:cNvCxnSpPr/>
      </xdr:nvCxnSpPr>
      <xdr:spPr>
        <a:xfrm flipV="1">
          <a:off x="8860735" y="18299297"/>
          <a:ext cx="76034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9398</xdr:rowOff>
    </xdr:from>
    <xdr:to>
      <xdr:col>46</xdr:col>
      <xdr:colOff>38100</xdr:colOff>
      <xdr:row>105</xdr:row>
      <xdr:rowOff>110998</xdr:rowOff>
    </xdr:to>
    <xdr:sp macro="" textlink="">
      <xdr:nvSpPr>
        <xdr:cNvPr id="380" name="楕円 379">
          <a:extLst>
            <a:ext uri="{FF2B5EF4-FFF2-40B4-BE49-F238E27FC236}">
              <a16:creationId xmlns:a16="http://schemas.microsoft.com/office/drawing/2014/main" id="{70818F0F-FED0-4E70-A8A4-118744A7419B}"/>
            </a:ext>
          </a:extLst>
        </xdr:cNvPr>
        <xdr:cNvSpPr/>
      </xdr:nvSpPr>
      <xdr:spPr>
        <a:xfrm>
          <a:off x="7998791" y="1825764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55626</xdr:rowOff>
    </xdr:from>
    <xdr:to>
      <xdr:col>50</xdr:col>
      <xdr:colOff>114300</xdr:colOff>
      <xdr:row>105</xdr:row>
      <xdr:rowOff>60198</xdr:rowOff>
    </xdr:to>
    <xdr:cxnSp macro="">
      <xdr:nvCxnSpPr>
        <xdr:cNvPr id="381" name="直線コネクタ 380">
          <a:extLst>
            <a:ext uri="{FF2B5EF4-FFF2-40B4-BE49-F238E27FC236}">
              <a16:creationId xmlns:a16="http://schemas.microsoft.com/office/drawing/2014/main" id="{09B13251-45EC-48E6-B5C7-C8F6405905D7}"/>
            </a:ext>
          </a:extLst>
        </xdr:cNvPr>
        <xdr:cNvCxnSpPr/>
      </xdr:nvCxnSpPr>
      <xdr:spPr>
        <a:xfrm flipV="1">
          <a:off x="8049591" y="18303869"/>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9398</xdr:rowOff>
    </xdr:from>
    <xdr:to>
      <xdr:col>41</xdr:col>
      <xdr:colOff>101600</xdr:colOff>
      <xdr:row>105</xdr:row>
      <xdr:rowOff>110998</xdr:rowOff>
    </xdr:to>
    <xdr:sp macro="" textlink="">
      <xdr:nvSpPr>
        <xdr:cNvPr id="382" name="楕円 381">
          <a:extLst>
            <a:ext uri="{FF2B5EF4-FFF2-40B4-BE49-F238E27FC236}">
              <a16:creationId xmlns:a16="http://schemas.microsoft.com/office/drawing/2014/main" id="{2352BFCB-092B-4BE9-926C-9219A47DE0F0}"/>
            </a:ext>
          </a:extLst>
        </xdr:cNvPr>
        <xdr:cNvSpPr/>
      </xdr:nvSpPr>
      <xdr:spPr>
        <a:xfrm>
          <a:off x="7172077" y="1825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60198</xdr:rowOff>
    </xdr:from>
    <xdr:to>
      <xdr:col>45</xdr:col>
      <xdr:colOff>177800</xdr:colOff>
      <xdr:row>105</xdr:row>
      <xdr:rowOff>60198</xdr:rowOff>
    </xdr:to>
    <xdr:cxnSp macro="">
      <xdr:nvCxnSpPr>
        <xdr:cNvPr id="383" name="直線コネクタ 382">
          <a:extLst>
            <a:ext uri="{FF2B5EF4-FFF2-40B4-BE49-F238E27FC236}">
              <a16:creationId xmlns:a16="http://schemas.microsoft.com/office/drawing/2014/main" id="{17C06BA6-4723-4070-BD6A-B327D6293CF8}"/>
            </a:ext>
          </a:extLst>
        </xdr:cNvPr>
        <xdr:cNvCxnSpPr/>
      </xdr:nvCxnSpPr>
      <xdr:spPr>
        <a:xfrm>
          <a:off x="7222877" y="18308441"/>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64263</xdr:rowOff>
    </xdr:from>
    <xdr:to>
      <xdr:col>36</xdr:col>
      <xdr:colOff>165100</xdr:colOff>
      <xdr:row>105</xdr:row>
      <xdr:rowOff>165863</xdr:rowOff>
    </xdr:to>
    <xdr:sp macro="" textlink="">
      <xdr:nvSpPr>
        <xdr:cNvPr id="384" name="楕円 383">
          <a:extLst>
            <a:ext uri="{FF2B5EF4-FFF2-40B4-BE49-F238E27FC236}">
              <a16:creationId xmlns:a16="http://schemas.microsoft.com/office/drawing/2014/main" id="{E9525B48-F849-4115-8F0F-84DE1FA83AC5}"/>
            </a:ext>
          </a:extLst>
        </xdr:cNvPr>
        <xdr:cNvSpPr/>
      </xdr:nvSpPr>
      <xdr:spPr>
        <a:xfrm>
          <a:off x="6360933" y="1831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60198</xdr:rowOff>
    </xdr:from>
    <xdr:to>
      <xdr:col>41</xdr:col>
      <xdr:colOff>50800</xdr:colOff>
      <xdr:row>105</xdr:row>
      <xdr:rowOff>115063</xdr:rowOff>
    </xdr:to>
    <xdr:cxnSp macro="">
      <xdr:nvCxnSpPr>
        <xdr:cNvPr id="385" name="直線コネクタ 384">
          <a:extLst>
            <a:ext uri="{FF2B5EF4-FFF2-40B4-BE49-F238E27FC236}">
              <a16:creationId xmlns:a16="http://schemas.microsoft.com/office/drawing/2014/main" id="{3DBD299D-5083-43A2-89FC-B0C9E4344543}"/>
            </a:ext>
          </a:extLst>
        </xdr:cNvPr>
        <xdr:cNvCxnSpPr/>
      </xdr:nvCxnSpPr>
      <xdr:spPr>
        <a:xfrm flipV="1">
          <a:off x="6411733" y="18308441"/>
          <a:ext cx="811144"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386" name="n_1aveValue【市民会館】&#10;一人当たり面積">
          <a:extLst>
            <a:ext uri="{FF2B5EF4-FFF2-40B4-BE49-F238E27FC236}">
              <a16:creationId xmlns:a16="http://schemas.microsoft.com/office/drawing/2014/main" id="{9DE4B43A-FCE5-4302-B242-F197799DFC0B}"/>
            </a:ext>
          </a:extLst>
        </xdr:cNvPr>
        <xdr:cNvSpPr txBox="1"/>
      </xdr:nvSpPr>
      <xdr:spPr>
        <a:xfrm>
          <a:off x="8628733" y="1859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387" name="n_2aveValue【市民会館】&#10;一人当たり面積">
          <a:extLst>
            <a:ext uri="{FF2B5EF4-FFF2-40B4-BE49-F238E27FC236}">
              <a16:creationId xmlns:a16="http://schemas.microsoft.com/office/drawing/2014/main" id="{4DA5608E-ABAB-4BD0-BDC8-5A120EEBF5C9}"/>
            </a:ext>
          </a:extLst>
        </xdr:cNvPr>
        <xdr:cNvSpPr txBox="1"/>
      </xdr:nvSpPr>
      <xdr:spPr>
        <a:xfrm>
          <a:off x="7830290" y="1860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388" name="n_3aveValue【市民会館】&#10;一人当たり面積">
          <a:extLst>
            <a:ext uri="{FF2B5EF4-FFF2-40B4-BE49-F238E27FC236}">
              <a16:creationId xmlns:a16="http://schemas.microsoft.com/office/drawing/2014/main" id="{969935C1-B2E3-484A-B69C-D61031F448F2}"/>
            </a:ext>
          </a:extLst>
        </xdr:cNvPr>
        <xdr:cNvSpPr txBox="1"/>
      </xdr:nvSpPr>
      <xdr:spPr>
        <a:xfrm>
          <a:off x="7003575" y="1860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389" name="n_4aveValue【市民会館】&#10;一人当たり面積">
          <a:extLst>
            <a:ext uri="{FF2B5EF4-FFF2-40B4-BE49-F238E27FC236}">
              <a16:creationId xmlns:a16="http://schemas.microsoft.com/office/drawing/2014/main" id="{68853374-9F8A-4149-B42F-E292594C3D83}"/>
            </a:ext>
          </a:extLst>
        </xdr:cNvPr>
        <xdr:cNvSpPr txBox="1"/>
      </xdr:nvSpPr>
      <xdr:spPr>
        <a:xfrm>
          <a:off x="6192431" y="1859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122953</xdr:rowOff>
    </xdr:from>
    <xdr:ext cx="469744" cy="259045"/>
    <xdr:sp macro="" textlink="">
      <xdr:nvSpPr>
        <xdr:cNvPr id="390" name="n_1mainValue【市民会館】&#10;一人当たり面積">
          <a:extLst>
            <a:ext uri="{FF2B5EF4-FFF2-40B4-BE49-F238E27FC236}">
              <a16:creationId xmlns:a16="http://schemas.microsoft.com/office/drawing/2014/main" id="{344525EC-856C-4E11-AD01-F243236CBA10}"/>
            </a:ext>
          </a:extLst>
        </xdr:cNvPr>
        <xdr:cNvSpPr txBox="1"/>
      </xdr:nvSpPr>
      <xdr:spPr>
        <a:xfrm>
          <a:off x="8628733" y="1803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127525</xdr:rowOff>
    </xdr:from>
    <xdr:ext cx="469744" cy="259045"/>
    <xdr:sp macro="" textlink="">
      <xdr:nvSpPr>
        <xdr:cNvPr id="391" name="n_2mainValue【市民会館】&#10;一人当たり面積">
          <a:extLst>
            <a:ext uri="{FF2B5EF4-FFF2-40B4-BE49-F238E27FC236}">
              <a16:creationId xmlns:a16="http://schemas.microsoft.com/office/drawing/2014/main" id="{5DED0938-616E-4776-83BC-D0CD241ADF39}"/>
            </a:ext>
          </a:extLst>
        </xdr:cNvPr>
        <xdr:cNvSpPr txBox="1"/>
      </xdr:nvSpPr>
      <xdr:spPr>
        <a:xfrm>
          <a:off x="7830290" y="18041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127525</xdr:rowOff>
    </xdr:from>
    <xdr:ext cx="469744" cy="259045"/>
    <xdr:sp macro="" textlink="">
      <xdr:nvSpPr>
        <xdr:cNvPr id="392" name="n_3mainValue【市民会館】&#10;一人当たり面積">
          <a:extLst>
            <a:ext uri="{FF2B5EF4-FFF2-40B4-BE49-F238E27FC236}">
              <a16:creationId xmlns:a16="http://schemas.microsoft.com/office/drawing/2014/main" id="{D44BB802-9F7B-45B9-B873-DFC219F9E658}"/>
            </a:ext>
          </a:extLst>
        </xdr:cNvPr>
        <xdr:cNvSpPr txBox="1"/>
      </xdr:nvSpPr>
      <xdr:spPr>
        <a:xfrm>
          <a:off x="7003575" y="18041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10940</xdr:rowOff>
    </xdr:from>
    <xdr:ext cx="469744" cy="259045"/>
    <xdr:sp macro="" textlink="">
      <xdr:nvSpPr>
        <xdr:cNvPr id="393" name="n_4mainValue【市民会館】&#10;一人当たり面積">
          <a:extLst>
            <a:ext uri="{FF2B5EF4-FFF2-40B4-BE49-F238E27FC236}">
              <a16:creationId xmlns:a16="http://schemas.microsoft.com/office/drawing/2014/main" id="{484F4690-ABA5-498C-A305-44F8AD94EB98}"/>
            </a:ext>
          </a:extLst>
        </xdr:cNvPr>
        <xdr:cNvSpPr txBox="1"/>
      </xdr:nvSpPr>
      <xdr:spPr>
        <a:xfrm>
          <a:off x="6192431" y="1809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6BA4FF9-CCF6-4939-9EB7-6B6DC62E64ED}"/>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541ABEC5-6924-4E8A-9A0E-3C2BC20983BC}"/>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CA5B435-AEA1-4122-948C-4A854BA936C0}"/>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E3D3EB62-3591-4C2A-87F6-67DC63692F3E}"/>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C3937DF-6203-4850-AD3E-29848A12D3A0}"/>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29D766E-5A32-4E5F-914B-73424DEDF32E}"/>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4A26E34-F271-40B6-8CCB-281A3D0DAD3C}"/>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12F32CE-27DF-4E89-947D-BD6610E0EF2B}"/>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C25831A-54C3-425A-AC4E-79AA829484D4}"/>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CF4F2FB6-2CC9-4FF1-A0B2-B05DE5062E81}"/>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A517C92-EB29-467F-9D67-5FB92609D542}"/>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772A3233-7247-40FA-9973-265AFE30AA3C}"/>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9995F55F-B17C-4768-AA3D-10D20072DAA8}"/>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B21F3CD3-3BB5-4CBB-8B00-6005B63F90D2}"/>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279BB89D-9829-42A3-BF22-8CE0F9925583}"/>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FAF32350-B732-4E3F-84D3-420176DD8380}"/>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A05388BF-A34E-4D79-BAEC-EC27832064ED}"/>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3CBE887E-0910-4592-864E-3F9D3B9CCA26}"/>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9D69508A-B5EF-4EBD-A5AB-DEB3C4C25E7C}"/>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EB57F71A-54BF-46EE-9BD8-234B7C1E9EBC}"/>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1E4980CD-5FAA-4F22-B502-6B34330761C8}"/>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14DD2AC2-0284-48D1-A45D-8921012677E5}"/>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52009A9A-7DB3-485E-9C50-600489B91D61}"/>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1E4CEF33-1E77-4807-9EEE-BE3B098F3B90}"/>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F726A2A-1823-40E7-AEC8-708E27B76025}"/>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3C4D3C27-E57D-465E-AE8F-38B0CEAAAA58}"/>
            </a:ext>
          </a:extLst>
        </xdr:cNvPr>
        <xdr:cNvCxnSpPr/>
      </xdr:nvCxnSpPr>
      <xdr:spPr>
        <a:xfrm flipV="1">
          <a:off x="14995303" y="5839263"/>
          <a:ext cx="0" cy="1540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E9E6F337-0CB7-4E3A-BE43-854F0B92B6CE}"/>
            </a:ext>
          </a:extLst>
        </xdr:cNvPr>
        <xdr:cNvSpPr txBox="1"/>
      </xdr:nvSpPr>
      <xdr:spPr>
        <a:xfrm>
          <a:off x="15034039" y="738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15CDDDE1-2899-415F-B392-1099C0C08722}"/>
            </a:ext>
          </a:extLst>
        </xdr:cNvPr>
        <xdr:cNvCxnSpPr/>
      </xdr:nvCxnSpPr>
      <xdr:spPr>
        <a:xfrm>
          <a:off x="14907039" y="73793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B785CFF5-1C28-4EE1-B7C4-48E2F67D5057}"/>
            </a:ext>
          </a:extLst>
        </xdr:cNvPr>
        <xdr:cNvSpPr txBox="1"/>
      </xdr:nvSpPr>
      <xdr:spPr>
        <a:xfrm>
          <a:off x="15034039" y="5611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8C24A5F8-FB80-4BEB-A97C-54D38274CCEE}"/>
            </a:ext>
          </a:extLst>
        </xdr:cNvPr>
        <xdr:cNvCxnSpPr/>
      </xdr:nvCxnSpPr>
      <xdr:spPr>
        <a:xfrm>
          <a:off x="14907039" y="583926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FC8036AA-B245-4603-95C5-B358B32F9FF0}"/>
            </a:ext>
          </a:extLst>
        </xdr:cNvPr>
        <xdr:cNvSpPr txBox="1"/>
      </xdr:nvSpPr>
      <xdr:spPr>
        <a:xfrm>
          <a:off x="15034039" y="6773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B36C5421-560E-4BCE-B939-A0C8ADEF8C68}"/>
            </a:ext>
          </a:extLst>
        </xdr:cNvPr>
        <xdr:cNvSpPr/>
      </xdr:nvSpPr>
      <xdr:spPr>
        <a:xfrm>
          <a:off x="14945139" y="67953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F47BAD8F-5061-4ECE-B82F-44568085BA27}"/>
            </a:ext>
          </a:extLst>
        </xdr:cNvPr>
        <xdr:cNvSpPr/>
      </xdr:nvSpPr>
      <xdr:spPr>
        <a:xfrm>
          <a:off x="14169224" y="680843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7DB022F8-FB9B-4E4C-AAFE-70ABBBFDE91D}"/>
            </a:ext>
          </a:extLst>
        </xdr:cNvPr>
        <xdr:cNvSpPr/>
      </xdr:nvSpPr>
      <xdr:spPr>
        <a:xfrm>
          <a:off x="13358081" y="677087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19602FAD-7C77-45CF-9E35-3FA305431648}"/>
            </a:ext>
          </a:extLst>
        </xdr:cNvPr>
        <xdr:cNvSpPr/>
      </xdr:nvSpPr>
      <xdr:spPr>
        <a:xfrm>
          <a:off x="12546937" y="676271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9" name="フローチャート: 判断 428">
          <a:extLst>
            <a:ext uri="{FF2B5EF4-FFF2-40B4-BE49-F238E27FC236}">
              <a16:creationId xmlns:a16="http://schemas.microsoft.com/office/drawing/2014/main" id="{ED127047-856A-4077-AA13-4A2DFC05FC87}"/>
            </a:ext>
          </a:extLst>
        </xdr:cNvPr>
        <xdr:cNvSpPr/>
      </xdr:nvSpPr>
      <xdr:spPr>
        <a:xfrm>
          <a:off x="11720223" y="673821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68C59CD-368C-4ED6-A270-6D205624D047}"/>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734101E-7798-425B-90CB-A049E7578FC7}"/>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FE39108-19F2-4AB8-A4C6-CAEE63635185}"/>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FA9E394-5BDA-42D7-AC35-2B0D79B5F9C9}"/>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9E942C6-8915-4BFF-8E49-8DDBB4866D49}"/>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435" name="楕円 434">
          <a:extLst>
            <a:ext uri="{FF2B5EF4-FFF2-40B4-BE49-F238E27FC236}">
              <a16:creationId xmlns:a16="http://schemas.microsoft.com/office/drawing/2014/main" id="{B298DB30-8A43-4917-876F-4361B194D5F0}"/>
            </a:ext>
          </a:extLst>
        </xdr:cNvPr>
        <xdr:cNvSpPr/>
      </xdr:nvSpPr>
      <xdr:spPr>
        <a:xfrm>
          <a:off x="14945139" y="67790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162577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B75F586F-6F3B-4FCD-ACC3-A2F496B9D3EF}"/>
            </a:ext>
          </a:extLst>
        </xdr:cNvPr>
        <xdr:cNvSpPr txBox="1"/>
      </xdr:nvSpPr>
      <xdr:spPr>
        <a:xfrm>
          <a:off x="15034039" y="662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129903</xdr:rowOff>
    </xdr:from>
    <xdr:to>
      <xdr:col>81</xdr:col>
      <xdr:colOff>101600</xdr:colOff>
      <xdr:row>39</xdr:row>
      <xdr:rowOff>60053</xdr:rowOff>
    </xdr:to>
    <xdr:sp macro="" textlink="">
      <xdr:nvSpPr>
        <xdr:cNvPr id="437" name="楕円 436">
          <a:extLst>
            <a:ext uri="{FF2B5EF4-FFF2-40B4-BE49-F238E27FC236}">
              <a16:creationId xmlns:a16="http://schemas.microsoft.com/office/drawing/2014/main" id="{CB2ED33C-93EE-4C22-B1DB-EDAE419936ED}"/>
            </a:ext>
          </a:extLst>
        </xdr:cNvPr>
        <xdr:cNvSpPr/>
      </xdr:nvSpPr>
      <xdr:spPr>
        <a:xfrm>
          <a:off x="14169224" y="676924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9253</xdr:rowOff>
    </xdr:from>
    <xdr:to>
      <xdr:col>85</xdr:col>
      <xdr:colOff>127000</xdr:colOff>
      <xdr:row>39</xdr:row>
      <xdr:rowOff>19050</xdr:rowOff>
    </xdr:to>
    <xdr:cxnSp macro="">
      <xdr:nvCxnSpPr>
        <xdr:cNvPr id="438" name="直線コネクタ 437">
          <a:extLst>
            <a:ext uri="{FF2B5EF4-FFF2-40B4-BE49-F238E27FC236}">
              <a16:creationId xmlns:a16="http://schemas.microsoft.com/office/drawing/2014/main" id="{7FEFFDD2-ADE0-4B3D-8D3C-1B2A3D095FD2}"/>
            </a:ext>
          </a:extLst>
        </xdr:cNvPr>
        <xdr:cNvCxnSpPr/>
      </xdr:nvCxnSpPr>
      <xdr:spPr>
        <a:xfrm>
          <a:off x="14220024" y="6823521"/>
          <a:ext cx="775915"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69487</xdr:rowOff>
    </xdr:from>
    <xdr:to>
      <xdr:col>76</xdr:col>
      <xdr:colOff>165100</xdr:colOff>
      <xdr:row>38</xdr:row>
      <xdr:rowOff>171087</xdr:rowOff>
    </xdr:to>
    <xdr:sp macro="" textlink="">
      <xdr:nvSpPr>
        <xdr:cNvPr id="439" name="楕円 438">
          <a:extLst>
            <a:ext uri="{FF2B5EF4-FFF2-40B4-BE49-F238E27FC236}">
              <a16:creationId xmlns:a16="http://schemas.microsoft.com/office/drawing/2014/main" id="{E9FD9BB6-65E5-4DA2-84CD-ABA818765E4D}"/>
            </a:ext>
          </a:extLst>
        </xdr:cNvPr>
        <xdr:cNvSpPr/>
      </xdr:nvSpPr>
      <xdr:spPr>
        <a:xfrm>
          <a:off x="13358081" y="67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120287</xdr:rowOff>
    </xdr:from>
    <xdr:to>
      <xdr:col>81</xdr:col>
      <xdr:colOff>50800</xdr:colOff>
      <xdr:row>39</xdr:row>
      <xdr:rowOff>9253</xdr:rowOff>
    </xdr:to>
    <xdr:cxnSp macro="">
      <xdr:nvCxnSpPr>
        <xdr:cNvPr id="440" name="直線コネクタ 439">
          <a:extLst>
            <a:ext uri="{FF2B5EF4-FFF2-40B4-BE49-F238E27FC236}">
              <a16:creationId xmlns:a16="http://schemas.microsoft.com/office/drawing/2014/main" id="{FF77E183-1B3C-4906-80DC-2230A763C8F7}"/>
            </a:ext>
          </a:extLst>
        </xdr:cNvPr>
        <xdr:cNvCxnSpPr/>
      </xdr:nvCxnSpPr>
      <xdr:spPr>
        <a:xfrm>
          <a:off x="13408881" y="6759626"/>
          <a:ext cx="811143" cy="6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7438</xdr:rowOff>
    </xdr:from>
    <xdr:to>
      <xdr:col>72</xdr:col>
      <xdr:colOff>38100</xdr:colOff>
      <xdr:row>38</xdr:row>
      <xdr:rowOff>109038</xdr:rowOff>
    </xdr:to>
    <xdr:sp macro="" textlink="">
      <xdr:nvSpPr>
        <xdr:cNvPr id="441" name="楕円 440">
          <a:extLst>
            <a:ext uri="{FF2B5EF4-FFF2-40B4-BE49-F238E27FC236}">
              <a16:creationId xmlns:a16="http://schemas.microsoft.com/office/drawing/2014/main" id="{1D612233-C595-4AD2-B18F-759AEE5DD0A5}"/>
            </a:ext>
          </a:extLst>
        </xdr:cNvPr>
        <xdr:cNvSpPr/>
      </xdr:nvSpPr>
      <xdr:spPr>
        <a:xfrm>
          <a:off x="12546937" y="664677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58238</xdr:rowOff>
    </xdr:from>
    <xdr:to>
      <xdr:col>76</xdr:col>
      <xdr:colOff>114300</xdr:colOff>
      <xdr:row>38</xdr:row>
      <xdr:rowOff>120287</xdr:rowOff>
    </xdr:to>
    <xdr:cxnSp macro="">
      <xdr:nvCxnSpPr>
        <xdr:cNvPr id="442" name="直線コネクタ 441">
          <a:extLst>
            <a:ext uri="{FF2B5EF4-FFF2-40B4-BE49-F238E27FC236}">
              <a16:creationId xmlns:a16="http://schemas.microsoft.com/office/drawing/2014/main" id="{E1E83D84-7B45-4493-94F0-39D4FE965BBD}"/>
            </a:ext>
          </a:extLst>
        </xdr:cNvPr>
        <xdr:cNvCxnSpPr/>
      </xdr:nvCxnSpPr>
      <xdr:spPr>
        <a:xfrm>
          <a:off x="12597737" y="6697577"/>
          <a:ext cx="811144"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31931</xdr:rowOff>
    </xdr:from>
    <xdr:to>
      <xdr:col>67</xdr:col>
      <xdr:colOff>101600</xdr:colOff>
      <xdr:row>39</xdr:row>
      <xdr:rowOff>133531</xdr:rowOff>
    </xdr:to>
    <xdr:sp macro="" textlink="">
      <xdr:nvSpPr>
        <xdr:cNvPr id="443" name="楕円 442">
          <a:extLst>
            <a:ext uri="{FF2B5EF4-FFF2-40B4-BE49-F238E27FC236}">
              <a16:creationId xmlns:a16="http://schemas.microsoft.com/office/drawing/2014/main" id="{C99D8F03-F6DE-43C9-BFC7-F82F2F094C7B}"/>
            </a:ext>
          </a:extLst>
        </xdr:cNvPr>
        <xdr:cNvSpPr/>
      </xdr:nvSpPr>
      <xdr:spPr>
        <a:xfrm>
          <a:off x="11720223" y="684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58238</xdr:rowOff>
    </xdr:from>
    <xdr:to>
      <xdr:col>71</xdr:col>
      <xdr:colOff>177800</xdr:colOff>
      <xdr:row>39</xdr:row>
      <xdr:rowOff>82731</xdr:rowOff>
    </xdr:to>
    <xdr:cxnSp macro="">
      <xdr:nvCxnSpPr>
        <xdr:cNvPr id="444" name="直線コネクタ 443">
          <a:extLst>
            <a:ext uri="{FF2B5EF4-FFF2-40B4-BE49-F238E27FC236}">
              <a16:creationId xmlns:a16="http://schemas.microsoft.com/office/drawing/2014/main" id="{BF37BF8B-9BA1-4A81-8B4D-92956A374E02}"/>
            </a:ext>
          </a:extLst>
        </xdr:cNvPr>
        <xdr:cNvCxnSpPr/>
      </xdr:nvCxnSpPr>
      <xdr:spPr>
        <a:xfrm flipV="1">
          <a:off x="11771023" y="6697577"/>
          <a:ext cx="826714" cy="19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3AC41485-EF11-4380-9D14-00262411BFF5}"/>
            </a:ext>
          </a:extLst>
        </xdr:cNvPr>
        <xdr:cNvSpPr txBox="1"/>
      </xdr:nvSpPr>
      <xdr:spPr>
        <a:xfrm>
          <a:off x="14020340" y="690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5A1D258C-16C6-440B-A7CF-97DF5138AF55}"/>
            </a:ext>
          </a:extLst>
        </xdr:cNvPr>
        <xdr:cNvSpPr txBox="1"/>
      </xdr:nvSpPr>
      <xdr:spPr>
        <a:xfrm>
          <a:off x="13221896" y="6867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28CF720-DC2F-4EA5-BF48-ECDAF8FAFBE1}"/>
            </a:ext>
          </a:extLst>
        </xdr:cNvPr>
        <xdr:cNvSpPr txBox="1"/>
      </xdr:nvSpPr>
      <xdr:spPr>
        <a:xfrm>
          <a:off x="12410753" y="68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485B2E02-5993-49C6-91A0-DE2DDF32ABD6}"/>
            </a:ext>
          </a:extLst>
        </xdr:cNvPr>
        <xdr:cNvSpPr txBox="1"/>
      </xdr:nvSpPr>
      <xdr:spPr>
        <a:xfrm>
          <a:off x="11584038" y="650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76580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110CC5F-33D0-4A18-8D75-7FDF9BC8DCD7}"/>
            </a:ext>
          </a:extLst>
        </xdr:cNvPr>
        <xdr:cNvSpPr txBox="1"/>
      </xdr:nvSpPr>
      <xdr:spPr>
        <a:xfrm>
          <a:off x="14020340" y="654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16164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7C477F4E-933D-4C84-982E-CA3CE92F6995}"/>
            </a:ext>
          </a:extLst>
        </xdr:cNvPr>
        <xdr:cNvSpPr txBox="1"/>
      </xdr:nvSpPr>
      <xdr:spPr>
        <a:xfrm>
          <a:off x="13221896" y="6480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125566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4CBE5E3C-8581-4B82-AAA5-05F10A33FF6E}"/>
            </a:ext>
          </a:extLst>
        </xdr:cNvPr>
        <xdr:cNvSpPr txBox="1"/>
      </xdr:nvSpPr>
      <xdr:spPr>
        <a:xfrm>
          <a:off x="12410753" y="6415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124658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C5108CB2-4CF4-4FFB-87FD-093009C0F9CE}"/>
            </a:ext>
          </a:extLst>
        </xdr:cNvPr>
        <xdr:cNvSpPr txBox="1"/>
      </xdr:nvSpPr>
      <xdr:spPr>
        <a:xfrm>
          <a:off x="11584038" y="69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CA6E955-49CD-47EF-8ABC-8D9A18F64529}"/>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741E3C3D-8867-4BA1-A98A-5C728011425F}"/>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4FCEEED-89A7-4C78-BE09-E1D3E5909BC8}"/>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6CA87FE-3419-421A-9769-B9446805A382}"/>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ABB9FE67-14E6-45DC-B530-88ED6C3821A9}"/>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A576DCDA-2DDD-4151-9BDB-4939B2A7BE78}"/>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A801BE64-C99E-46B4-85D3-36CB45EA1497}"/>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771D01B1-9CB8-48B8-A443-C22EEA847E5B}"/>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6EC43E2-5540-416D-B567-FD89467EC34C}"/>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EEB5099E-0DBE-4746-BA6F-E21AD43B8C6C}"/>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EFFAC1C6-9EB1-48DA-AF8C-C3832A24BE4E}"/>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84C0C988-5911-4E94-A54A-AE806858715B}"/>
            </a:ext>
          </a:extLst>
        </xdr:cNvPr>
        <xdr:cNvSpPr txBox="1"/>
      </xdr:nvSpPr>
      <xdr:spPr>
        <a:xfrm>
          <a:off x="16575511" y="71517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FCCBDCED-CB57-4240-BD1C-0E0A42DBDE46}"/>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4EAEE8FF-8632-456B-91B2-09FEA9D29121}"/>
            </a:ext>
          </a:extLst>
        </xdr:cNvPr>
        <xdr:cNvSpPr txBox="1"/>
      </xdr:nvSpPr>
      <xdr:spPr>
        <a:xfrm>
          <a:off x="1626002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4301043-08E1-4E74-B34E-E453212F2B40}"/>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F2D2E63F-B494-4460-92DA-582ADBACF928}"/>
            </a:ext>
          </a:extLst>
        </xdr:cNvPr>
        <xdr:cNvSpPr txBox="1"/>
      </xdr:nvSpPr>
      <xdr:spPr>
        <a:xfrm>
          <a:off x="1626002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5098DAAA-DB08-4E62-A071-E4950FD36B39}"/>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D4FA54F6-7552-424B-B14D-88D7AD082AB6}"/>
            </a:ext>
          </a:extLst>
        </xdr:cNvPr>
        <xdr:cNvSpPr txBox="1"/>
      </xdr:nvSpPr>
      <xdr:spPr>
        <a:xfrm>
          <a:off x="1626002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7C8B37A7-F616-4AB9-BA3C-337A3283535F}"/>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73C264BB-A6D1-407A-ABA2-AA12B5057EF3}"/>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948A9E8E-5A62-448F-B487-B5161A2B8C44}"/>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7C17D568-D5C4-4D10-839A-6E99A2C39419}"/>
            </a:ext>
          </a:extLst>
        </xdr:cNvPr>
        <xdr:cNvCxnSpPr/>
      </xdr:nvCxnSpPr>
      <xdr:spPr>
        <a:xfrm flipV="1">
          <a:off x="20354593" y="5960416"/>
          <a:ext cx="0" cy="1336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68B11B4B-28F8-45D2-AE7A-6C7C3F028212}"/>
            </a:ext>
          </a:extLst>
        </xdr:cNvPr>
        <xdr:cNvSpPr txBox="1"/>
      </xdr:nvSpPr>
      <xdr:spPr>
        <a:xfrm>
          <a:off x="20393329" y="73008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3E3AB9A3-01A4-4F5F-9B44-38A19EBB6FB8}"/>
            </a:ext>
          </a:extLst>
        </xdr:cNvPr>
        <xdr:cNvCxnSpPr/>
      </xdr:nvCxnSpPr>
      <xdr:spPr>
        <a:xfrm>
          <a:off x="20281900" y="72970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72166667-0BC7-406C-9628-0A7633EAB97B}"/>
            </a:ext>
          </a:extLst>
        </xdr:cNvPr>
        <xdr:cNvSpPr txBox="1"/>
      </xdr:nvSpPr>
      <xdr:spPr>
        <a:xfrm>
          <a:off x="20393329" y="572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00FB0215-0AEF-48DF-96E2-DA053DB1D2EA}"/>
            </a:ext>
          </a:extLst>
        </xdr:cNvPr>
        <xdr:cNvCxnSpPr/>
      </xdr:nvCxnSpPr>
      <xdr:spPr>
        <a:xfrm>
          <a:off x="20281900" y="596041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6502CB47-8CC0-47C6-BE22-8BC2D74934A6}"/>
            </a:ext>
          </a:extLst>
        </xdr:cNvPr>
        <xdr:cNvSpPr txBox="1"/>
      </xdr:nvSpPr>
      <xdr:spPr>
        <a:xfrm>
          <a:off x="20393329" y="670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E12D6A83-DAE1-4D41-8D3C-D2A194004552}"/>
            </a:ext>
          </a:extLst>
        </xdr:cNvPr>
        <xdr:cNvSpPr/>
      </xdr:nvSpPr>
      <xdr:spPr>
        <a:xfrm>
          <a:off x="20304429" y="68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71BEE1D1-92D1-486C-AAD6-7E64B2BC308E}"/>
            </a:ext>
          </a:extLst>
        </xdr:cNvPr>
        <xdr:cNvSpPr/>
      </xdr:nvSpPr>
      <xdr:spPr>
        <a:xfrm>
          <a:off x="19544085" y="684739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D32A277A-42B8-4462-993F-81CFE537BD7F}"/>
            </a:ext>
          </a:extLst>
        </xdr:cNvPr>
        <xdr:cNvSpPr/>
      </xdr:nvSpPr>
      <xdr:spPr>
        <a:xfrm>
          <a:off x="18717370" y="685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E7DE30AE-24E4-41A1-A277-B705945A268C}"/>
            </a:ext>
          </a:extLst>
        </xdr:cNvPr>
        <xdr:cNvSpPr/>
      </xdr:nvSpPr>
      <xdr:spPr>
        <a:xfrm>
          <a:off x="17906227" y="687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4" name="フローチャート: 判断 483">
          <a:extLst>
            <a:ext uri="{FF2B5EF4-FFF2-40B4-BE49-F238E27FC236}">
              <a16:creationId xmlns:a16="http://schemas.microsoft.com/office/drawing/2014/main" id="{F61ADD1F-9F08-4310-A6DC-97803D5F0055}"/>
            </a:ext>
          </a:extLst>
        </xdr:cNvPr>
        <xdr:cNvSpPr/>
      </xdr:nvSpPr>
      <xdr:spPr>
        <a:xfrm>
          <a:off x="17095083" y="690474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4A1A39E-205C-4380-AB9B-3176A89EC1F5}"/>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4210D88-FFDB-45F7-9BF3-22B5985A3BA0}"/>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CEBAF07-720E-4E34-AC63-80FA5F49BA62}"/>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27B3B8B-EBB3-473F-86D9-3AB325A6C8D1}"/>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6EE20E4-1928-40B4-93D5-15147BDFD80A}"/>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158550</xdr:rowOff>
    </xdr:from>
    <xdr:to>
      <xdr:col>116</xdr:col>
      <xdr:colOff>114300</xdr:colOff>
      <xdr:row>40</xdr:row>
      <xdr:rowOff>88700</xdr:rowOff>
    </xdr:to>
    <xdr:sp macro="" textlink="">
      <xdr:nvSpPr>
        <xdr:cNvPr id="490" name="楕円 489">
          <a:extLst>
            <a:ext uri="{FF2B5EF4-FFF2-40B4-BE49-F238E27FC236}">
              <a16:creationId xmlns:a16="http://schemas.microsoft.com/office/drawing/2014/main" id="{F658E82E-CFBD-456C-8440-7A9C20F5781B}"/>
            </a:ext>
          </a:extLst>
        </xdr:cNvPr>
        <xdr:cNvSpPr/>
      </xdr:nvSpPr>
      <xdr:spPr>
        <a:xfrm>
          <a:off x="20304429" y="697281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136977</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3DB63CA4-559C-40B8-BB55-7D0AE9DF888A}"/>
            </a:ext>
          </a:extLst>
        </xdr:cNvPr>
        <xdr:cNvSpPr txBox="1"/>
      </xdr:nvSpPr>
      <xdr:spPr>
        <a:xfrm>
          <a:off x="20393329" y="695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3724</xdr:rowOff>
    </xdr:from>
    <xdr:to>
      <xdr:col>112</xdr:col>
      <xdr:colOff>38100</xdr:colOff>
      <xdr:row>40</xdr:row>
      <xdr:rowOff>105324</xdr:rowOff>
    </xdr:to>
    <xdr:sp macro="" textlink="">
      <xdr:nvSpPr>
        <xdr:cNvPr id="492" name="楕円 491">
          <a:extLst>
            <a:ext uri="{FF2B5EF4-FFF2-40B4-BE49-F238E27FC236}">
              <a16:creationId xmlns:a16="http://schemas.microsoft.com/office/drawing/2014/main" id="{73A0F4D7-E102-4BE4-BDC7-C3470723AE3B}"/>
            </a:ext>
          </a:extLst>
        </xdr:cNvPr>
        <xdr:cNvSpPr/>
      </xdr:nvSpPr>
      <xdr:spPr>
        <a:xfrm>
          <a:off x="19544085" y="699292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37900</xdr:rowOff>
    </xdr:from>
    <xdr:to>
      <xdr:col>116</xdr:col>
      <xdr:colOff>63500</xdr:colOff>
      <xdr:row>40</xdr:row>
      <xdr:rowOff>54524</xdr:rowOff>
    </xdr:to>
    <xdr:cxnSp macro="">
      <xdr:nvCxnSpPr>
        <xdr:cNvPr id="493" name="直線コネクタ 492">
          <a:extLst>
            <a:ext uri="{FF2B5EF4-FFF2-40B4-BE49-F238E27FC236}">
              <a16:creationId xmlns:a16="http://schemas.microsoft.com/office/drawing/2014/main" id="{C5AA4EC0-6AB8-41D0-9466-59704D130536}"/>
            </a:ext>
          </a:extLst>
        </xdr:cNvPr>
        <xdr:cNvCxnSpPr/>
      </xdr:nvCxnSpPr>
      <xdr:spPr>
        <a:xfrm flipV="1">
          <a:off x="19594885" y="7027097"/>
          <a:ext cx="760344" cy="1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4963</xdr:rowOff>
    </xdr:from>
    <xdr:to>
      <xdr:col>107</xdr:col>
      <xdr:colOff>101600</xdr:colOff>
      <xdr:row>40</xdr:row>
      <xdr:rowOff>106563</xdr:rowOff>
    </xdr:to>
    <xdr:sp macro="" textlink="">
      <xdr:nvSpPr>
        <xdr:cNvPr id="494" name="楕円 493">
          <a:extLst>
            <a:ext uri="{FF2B5EF4-FFF2-40B4-BE49-F238E27FC236}">
              <a16:creationId xmlns:a16="http://schemas.microsoft.com/office/drawing/2014/main" id="{3D5B2390-F5E1-4971-8096-0436F4AED97D}"/>
            </a:ext>
          </a:extLst>
        </xdr:cNvPr>
        <xdr:cNvSpPr/>
      </xdr:nvSpPr>
      <xdr:spPr>
        <a:xfrm>
          <a:off x="18717370" y="69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54524</xdr:rowOff>
    </xdr:from>
    <xdr:to>
      <xdr:col>111</xdr:col>
      <xdr:colOff>177800</xdr:colOff>
      <xdr:row>40</xdr:row>
      <xdr:rowOff>55763</xdr:rowOff>
    </xdr:to>
    <xdr:cxnSp macro="">
      <xdr:nvCxnSpPr>
        <xdr:cNvPr id="495" name="直線コネクタ 494">
          <a:extLst>
            <a:ext uri="{FF2B5EF4-FFF2-40B4-BE49-F238E27FC236}">
              <a16:creationId xmlns:a16="http://schemas.microsoft.com/office/drawing/2014/main" id="{35688BB0-1CAC-41EF-8119-E360ED64A034}"/>
            </a:ext>
          </a:extLst>
        </xdr:cNvPr>
        <xdr:cNvCxnSpPr/>
      </xdr:nvCxnSpPr>
      <xdr:spPr>
        <a:xfrm flipV="1">
          <a:off x="18768170" y="7043721"/>
          <a:ext cx="826715" cy="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5859</xdr:rowOff>
    </xdr:from>
    <xdr:to>
      <xdr:col>102</xdr:col>
      <xdr:colOff>165100</xdr:colOff>
      <xdr:row>40</xdr:row>
      <xdr:rowOff>107459</xdr:rowOff>
    </xdr:to>
    <xdr:sp macro="" textlink="">
      <xdr:nvSpPr>
        <xdr:cNvPr id="496" name="楕円 495">
          <a:extLst>
            <a:ext uri="{FF2B5EF4-FFF2-40B4-BE49-F238E27FC236}">
              <a16:creationId xmlns:a16="http://schemas.microsoft.com/office/drawing/2014/main" id="{230ADC7D-A77D-4426-AD4B-473F94A90E95}"/>
            </a:ext>
          </a:extLst>
        </xdr:cNvPr>
        <xdr:cNvSpPr/>
      </xdr:nvSpPr>
      <xdr:spPr>
        <a:xfrm>
          <a:off x="17906227" y="699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55763</xdr:rowOff>
    </xdr:from>
    <xdr:to>
      <xdr:col>107</xdr:col>
      <xdr:colOff>50800</xdr:colOff>
      <xdr:row>40</xdr:row>
      <xdr:rowOff>56659</xdr:rowOff>
    </xdr:to>
    <xdr:cxnSp macro="">
      <xdr:nvCxnSpPr>
        <xdr:cNvPr id="497" name="直線コネクタ 496">
          <a:extLst>
            <a:ext uri="{FF2B5EF4-FFF2-40B4-BE49-F238E27FC236}">
              <a16:creationId xmlns:a16="http://schemas.microsoft.com/office/drawing/2014/main" id="{FBEF0772-0644-42D3-AE63-CC7A2949BADE}"/>
            </a:ext>
          </a:extLst>
        </xdr:cNvPr>
        <xdr:cNvCxnSpPr/>
      </xdr:nvCxnSpPr>
      <xdr:spPr>
        <a:xfrm flipV="1">
          <a:off x="17957027" y="7044960"/>
          <a:ext cx="811143"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60275</xdr:rowOff>
    </xdr:from>
    <xdr:to>
      <xdr:col>98</xdr:col>
      <xdr:colOff>38100</xdr:colOff>
      <xdr:row>40</xdr:row>
      <xdr:rowOff>161875</xdr:rowOff>
    </xdr:to>
    <xdr:sp macro="" textlink="">
      <xdr:nvSpPr>
        <xdr:cNvPr id="498" name="楕円 497">
          <a:extLst>
            <a:ext uri="{FF2B5EF4-FFF2-40B4-BE49-F238E27FC236}">
              <a16:creationId xmlns:a16="http://schemas.microsoft.com/office/drawing/2014/main" id="{4A7B5BA4-B0D0-41FF-9ABD-BBA6A0DC3DA2}"/>
            </a:ext>
          </a:extLst>
        </xdr:cNvPr>
        <xdr:cNvSpPr/>
      </xdr:nvSpPr>
      <xdr:spPr>
        <a:xfrm>
          <a:off x="17095083" y="704947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56659</xdr:rowOff>
    </xdr:from>
    <xdr:to>
      <xdr:col>102</xdr:col>
      <xdr:colOff>114300</xdr:colOff>
      <xdr:row>40</xdr:row>
      <xdr:rowOff>111075</xdr:rowOff>
    </xdr:to>
    <xdr:cxnSp macro="">
      <xdr:nvCxnSpPr>
        <xdr:cNvPr id="499" name="直線コネクタ 498">
          <a:extLst>
            <a:ext uri="{FF2B5EF4-FFF2-40B4-BE49-F238E27FC236}">
              <a16:creationId xmlns:a16="http://schemas.microsoft.com/office/drawing/2014/main" id="{F3DAF94E-B6E2-4EE2-BA3E-7C4B930F7D82}"/>
            </a:ext>
          </a:extLst>
        </xdr:cNvPr>
        <xdr:cNvCxnSpPr/>
      </xdr:nvCxnSpPr>
      <xdr:spPr>
        <a:xfrm flipV="1">
          <a:off x="17145883" y="7045856"/>
          <a:ext cx="811144" cy="5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3B8A428A-494E-4978-80E5-B05D6E4A7B43}"/>
            </a:ext>
          </a:extLst>
        </xdr:cNvPr>
        <xdr:cNvSpPr txBox="1"/>
      </xdr:nvSpPr>
      <xdr:spPr>
        <a:xfrm>
          <a:off x="19330568" y="66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4E8F023B-76EB-48C7-8DE2-2259E951DD71}"/>
            </a:ext>
          </a:extLst>
        </xdr:cNvPr>
        <xdr:cNvSpPr txBox="1"/>
      </xdr:nvSpPr>
      <xdr:spPr>
        <a:xfrm>
          <a:off x="18532124" y="662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D588767A-F18E-4B4C-9FF5-94F72A42C63E}"/>
            </a:ext>
          </a:extLst>
        </xdr:cNvPr>
        <xdr:cNvSpPr txBox="1"/>
      </xdr:nvSpPr>
      <xdr:spPr>
        <a:xfrm>
          <a:off x="17705409" y="664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3AE34C32-4078-4819-9C64-8728277992D1}"/>
            </a:ext>
          </a:extLst>
        </xdr:cNvPr>
        <xdr:cNvSpPr txBox="1"/>
      </xdr:nvSpPr>
      <xdr:spPr>
        <a:xfrm>
          <a:off x="16894266" y="667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96451</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74F030F0-A833-4D74-9531-0CA01C51B57B}"/>
            </a:ext>
          </a:extLst>
        </xdr:cNvPr>
        <xdr:cNvSpPr txBox="1"/>
      </xdr:nvSpPr>
      <xdr:spPr>
        <a:xfrm>
          <a:off x="19330568" y="708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97690</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6991FDCE-17FB-415C-9255-A3F815C254B6}"/>
            </a:ext>
          </a:extLst>
        </xdr:cNvPr>
        <xdr:cNvSpPr txBox="1"/>
      </xdr:nvSpPr>
      <xdr:spPr>
        <a:xfrm>
          <a:off x="18532124" y="708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98586</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5121CAE3-ABF2-43BE-99BA-9A24EA2ACA1E}"/>
            </a:ext>
          </a:extLst>
        </xdr:cNvPr>
        <xdr:cNvSpPr txBox="1"/>
      </xdr:nvSpPr>
      <xdr:spPr>
        <a:xfrm>
          <a:off x="17705409" y="708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153002</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96BF0C5E-B2ED-420E-9ABA-E35B4E9400C1}"/>
            </a:ext>
          </a:extLst>
        </xdr:cNvPr>
        <xdr:cNvSpPr txBox="1"/>
      </xdr:nvSpPr>
      <xdr:spPr>
        <a:xfrm>
          <a:off x="16894266" y="714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3366FE6-2229-499A-A97C-DE6D69DFD005}"/>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D65C5043-21EA-4A1B-A346-D7725CC4F249}"/>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3712EFE-228E-4FD1-910C-D7C71276378D}"/>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A811A7C3-2B84-4DC8-BF08-1DC80196FB95}"/>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5E125AF5-6FB1-4E6A-9B2F-625849C7C24D}"/>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2FB19BEA-EFF8-49EE-AECB-D84310B21E1D}"/>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9A7496F-965E-49C3-826C-992996039084}"/>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4A69F034-0261-4B0F-BD46-E1E7F483AA01}"/>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16BC60F-6B7A-41B0-88B4-E06235D231BE}"/>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E875B5AC-53E3-4516-8A87-318ABCCDC3BF}"/>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744F8814-EC0F-4D5C-A7B3-32FB6A2C051C}"/>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83863C8B-C1FB-4023-8CC4-76E025C5DB00}"/>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5135E8A-9228-4FEC-B4B7-E28A2803EFD7}"/>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1A367C2B-339F-4911-85BB-41DEECDD9108}"/>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7CD9F35C-8AAE-421D-B005-393CDF4AAFC1}"/>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E67D8DA-EC0F-4685-8661-E8D2D1749838}"/>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46874DA-15DB-47EE-B80C-48416DBBE108}"/>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4281D39D-AF0A-46E3-A456-D22DCDC808F3}"/>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965D32AF-104C-4BDF-8698-BDAC26C9323A}"/>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2893B75-92B5-40BF-9DC9-67741698A31C}"/>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CA42801A-BE17-402C-B6F4-DEACDCC63186}"/>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D5C5208-110C-4C59-B32F-047C59F0A344}"/>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8702D157-03E8-4C27-B979-E71F06B4326B}"/>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C9EF47B7-5EC1-45CC-94E6-6F30E13FDBE2}"/>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23E4D622-F22C-4B8F-80F8-3BB470E4F152}"/>
            </a:ext>
          </a:extLst>
        </xdr:cNvPr>
        <xdr:cNvCxnSpPr/>
      </xdr:nvCxnSpPr>
      <xdr:spPr>
        <a:xfrm flipV="1">
          <a:off x="14995303" y="9651227"/>
          <a:ext cx="0" cy="1612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9273CEEF-BB98-4E8F-9F75-E4A5F1770713}"/>
            </a:ext>
          </a:extLst>
        </xdr:cNvPr>
        <xdr:cNvSpPr txBox="1"/>
      </xdr:nvSpPr>
      <xdr:spPr>
        <a:xfrm>
          <a:off x="15034039" y="112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0646AE4D-F131-4577-B0B1-334A3227055D}"/>
            </a:ext>
          </a:extLst>
        </xdr:cNvPr>
        <xdr:cNvCxnSpPr/>
      </xdr:nvCxnSpPr>
      <xdr:spPr>
        <a:xfrm>
          <a:off x="14907039" y="1126368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C8AAE663-88A9-4980-99CA-1777974860CE}"/>
            </a:ext>
          </a:extLst>
        </xdr:cNvPr>
        <xdr:cNvSpPr txBox="1"/>
      </xdr:nvSpPr>
      <xdr:spPr>
        <a:xfrm>
          <a:off x="15034039" y="94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CAAF5249-26CB-4DED-9FEC-70B29882DBB9}"/>
            </a:ext>
          </a:extLst>
        </xdr:cNvPr>
        <xdr:cNvCxnSpPr/>
      </xdr:nvCxnSpPr>
      <xdr:spPr>
        <a:xfrm>
          <a:off x="14907039" y="965122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32530717-2944-407E-8F9C-574C7A1EB6B1}"/>
            </a:ext>
          </a:extLst>
        </xdr:cNvPr>
        <xdr:cNvSpPr txBox="1"/>
      </xdr:nvSpPr>
      <xdr:spPr>
        <a:xfrm>
          <a:off x="15034039" y="10108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81EE6BF1-0BA5-42DD-80DC-66CA4B4ED7E2}"/>
            </a:ext>
          </a:extLst>
        </xdr:cNvPr>
        <xdr:cNvSpPr/>
      </xdr:nvSpPr>
      <xdr:spPr>
        <a:xfrm>
          <a:off x="14945139" y="102604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B677D347-A67D-4F9B-863A-34988277984D}"/>
            </a:ext>
          </a:extLst>
        </xdr:cNvPr>
        <xdr:cNvSpPr/>
      </xdr:nvSpPr>
      <xdr:spPr>
        <a:xfrm>
          <a:off x="14169224" y="102185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D2D508F6-73DB-42C2-B20D-D0D8ADCC8413}"/>
            </a:ext>
          </a:extLst>
        </xdr:cNvPr>
        <xdr:cNvSpPr/>
      </xdr:nvSpPr>
      <xdr:spPr>
        <a:xfrm>
          <a:off x="13358081" y="1018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3948924F-D16C-4D89-B0C1-8E10AFA29A6C}"/>
            </a:ext>
          </a:extLst>
        </xdr:cNvPr>
        <xdr:cNvSpPr/>
      </xdr:nvSpPr>
      <xdr:spPr>
        <a:xfrm>
          <a:off x="12546937" y="1014807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2" name="フローチャート: 判断 541">
          <a:extLst>
            <a:ext uri="{FF2B5EF4-FFF2-40B4-BE49-F238E27FC236}">
              <a16:creationId xmlns:a16="http://schemas.microsoft.com/office/drawing/2014/main" id="{BF0B0F50-D995-476D-9DDA-9B75CD2AC3A1}"/>
            </a:ext>
          </a:extLst>
        </xdr:cNvPr>
        <xdr:cNvSpPr/>
      </xdr:nvSpPr>
      <xdr:spPr>
        <a:xfrm>
          <a:off x="11720223" y="101122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B3CDFF8-EDCE-4B22-9C20-CEAC8FB65E28}"/>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D5DD1FE-F175-4313-A08E-563D1B2A4660}"/>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326BAE8-BB08-48F3-BFD9-90AEF5BBB878}"/>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37B08A2-A353-46D5-8B4E-1F5D5BA76698}"/>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C70F8F9-FDDE-4AFD-AF94-C2C54DF65E94}"/>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548" name="楕円 547">
          <a:extLst>
            <a:ext uri="{FF2B5EF4-FFF2-40B4-BE49-F238E27FC236}">
              <a16:creationId xmlns:a16="http://schemas.microsoft.com/office/drawing/2014/main" id="{DD407278-0969-4648-B130-501C523A9442}"/>
            </a:ext>
          </a:extLst>
        </xdr:cNvPr>
        <xdr:cNvSpPr/>
      </xdr:nvSpPr>
      <xdr:spPr>
        <a:xfrm>
          <a:off x="14945139" y="1039920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64787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578B644D-617E-49F0-B868-36F5E3EAB142}"/>
            </a:ext>
          </a:extLst>
        </xdr:cNvPr>
        <xdr:cNvSpPr txBox="1"/>
      </xdr:nvSpPr>
      <xdr:spPr>
        <a:xfrm>
          <a:off x="15034039" y="10377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33020</xdr:rowOff>
    </xdr:from>
    <xdr:to>
      <xdr:col>81</xdr:col>
      <xdr:colOff>101600</xdr:colOff>
      <xdr:row>59</xdr:row>
      <xdr:rowOff>134620</xdr:rowOff>
    </xdr:to>
    <xdr:sp macro="" textlink="">
      <xdr:nvSpPr>
        <xdr:cNvPr id="550" name="楕円 549">
          <a:extLst>
            <a:ext uri="{FF2B5EF4-FFF2-40B4-BE49-F238E27FC236}">
              <a16:creationId xmlns:a16="http://schemas.microsoft.com/office/drawing/2014/main" id="{E3AB3E76-2FF4-46C5-8506-F698DC4649C5}"/>
            </a:ext>
          </a:extLst>
        </xdr:cNvPr>
        <xdr:cNvSpPr/>
      </xdr:nvSpPr>
      <xdr:spPr>
        <a:xfrm>
          <a:off x="14169224" y="1034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83820</xdr:rowOff>
    </xdr:from>
    <xdr:to>
      <xdr:col>85</xdr:col>
      <xdr:colOff>127000</xdr:colOff>
      <xdr:row>59</xdr:row>
      <xdr:rowOff>137160</xdr:rowOff>
    </xdr:to>
    <xdr:cxnSp macro="">
      <xdr:nvCxnSpPr>
        <xdr:cNvPr id="551" name="直線コネクタ 550">
          <a:extLst>
            <a:ext uri="{FF2B5EF4-FFF2-40B4-BE49-F238E27FC236}">
              <a16:creationId xmlns:a16="http://schemas.microsoft.com/office/drawing/2014/main" id="{9613CD05-BBA4-4F4A-BF34-D41DA8B5BF5F}"/>
            </a:ext>
          </a:extLst>
        </xdr:cNvPr>
        <xdr:cNvCxnSpPr/>
      </xdr:nvCxnSpPr>
      <xdr:spPr>
        <a:xfrm>
          <a:off x="14220024" y="10396662"/>
          <a:ext cx="77591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52" name="楕円 551">
          <a:extLst>
            <a:ext uri="{FF2B5EF4-FFF2-40B4-BE49-F238E27FC236}">
              <a16:creationId xmlns:a16="http://schemas.microsoft.com/office/drawing/2014/main" id="{69054A29-B333-415D-9E6E-DB5BBD71D1E1}"/>
            </a:ext>
          </a:extLst>
        </xdr:cNvPr>
        <xdr:cNvSpPr/>
      </xdr:nvSpPr>
      <xdr:spPr>
        <a:xfrm>
          <a:off x="13358081" y="1029094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32385</xdr:rowOff>
    </xdr:from>
    <xdr:to>
      <xdr:col>81</xdr:col>
      <xdr:colOff>50800</xdr:colOff>
      <xdr:row>59</xdr:row>
      <xdr:rowOff>83820</xdr:rowOff>
    </xdr:to>
    <xdr:cxnSp macro="">
      <xdr:nvCxnSpPr>
        <xdr:cNvPr id="553" name="直線コネクタ 552">
          <a:extLst>
            <a:ext uri="{FF2B5EF4-FFF2-40B4-BE49-F238E27FC236}">
              <a16:creationId xmlns:a16="http://schemas.microsoft.com/office/drawing/2014/main" id="{FFCA1CE5-DC8F-4780-9B74-9A40566454FA}"/>
            </a:ext>
          </a:extLst>
        </xdr:cNvPr>
        <xdr:cNvCxnSpPr/>
      </xdr:nvCxnSpPr>
      <xdr:spPr>
        <a:xfrm>
          <a:off x="13408881" y="10345227"/>
          <a:ext cx="811143"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99695</xdr:rowOff>
    </xdr:from>
    <xdr:to>
      <xdr:col>72</xdr:col>
      <xdr:colOff>38100</xdr:colOff>
      <xdr:row>59</xdr:row>
      <xdr:rowOff>29845</xdr:rowOff>
    </xdr:to>
    <xdr:sp macro="" textlink="">
      <xdr:nvSpPr>
        <xdr:cNvPr id="554" name="楕円 553">
          <a:extLst>
            <a:ext uri="{FF2B5EF4-FFF2-40B4-BE49-F238E27FC236}">
              <a16:creationId xmlns:a16="http://schemas.microsoft.com/office/drawing/2014/main" id="{A32E87DF-C451-4D1E-93DE-A9AD6AED64FF}"/>
            </a:ext>
          </a:extLst>
        </xdr:cNvPr>
        <xdr:cNvSpPr/>
      </xdr:nvSpPr>
      <xdr:spPr>
        <a:xfrm>
          <a:off x="12546937" y="1023760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150495</xdr:rowOff>
    </xdr:from>
    <xdr:to>
      <xdr:col>76</xdr:col>
      <xdr:colOff>114300</xdr:colOff>
      <xdr:row>59</xdr:row>
      <xdr:rowOff>32385</xdr:rowOff>
    </xdr:to>
    <xdr:cxnSp macro="">
      <xdr:nvCxnSpPr>
        <xdr:cNvPr id="555" name="直線コネクタ 554">
          <a:extLst>
            <a:ext uri="{FF2B5EF4-FFF2-40B4-BE49-F238E27FC236}">
              <a16:creationId xmlns:a16="http://schemas.microsoft.com/office/drawing/2014/main" id="{503D615B-CC15-41AD-95EE-D726B20BE8E7}"/>
            </a:ext>
          </a:extLst>
        </xdr:cNvPr>
        <xdr:cNvCxnSpPr/>
      </xdr:nvCxnSpPr>
      <xdr:spPr>
        <a:xfrm>
          <a:off x="12597737" y="10288408"/>
          <a:ext cx="811144" cy="5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46355</xdr:rowOff>
    </xdr:from>
    <xdr:to>
      <xdr:col>67</xdr:col>
      <xdr:colOff>101600</xdr:colOff>
      <xdr:row>58</xdr:row>
      <xdr:rowOff>147955</xdr:rowOff>
    </xdr:to>
    <xdr:sp macro="" textlink="">
      <xdr:nvSpPr>
        <xdr:cNvPr id="556" name="楕円 555">
          <a:extLst>
            <a:ext uri="{FF2B5EF4-FFF2-40B4-BE49-F238E27FC236}">
              <a16:creationId xmlns:a16="http://schemas.microsoft.com/office/drawing/2014/main" id="{85BFF895-F17C-4F41-ABBD-AFDE30F4ADAE}"/>
            </a:ext>
          </a:extLst>
        </xdr:cNvPr>
        <xdr:cNvSpPr/>
      </xdr:nvSpPr>
      <xdr:spPr>
        <a:xfrm>
          <a:off x="11720223" y="1018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97155</xdr:rowOff>
    </xdr:from>
    <xdr:to>
      <xdr:col>71</xdr:col>
      <xdr:colOff>177800</xdr:colOff>
      <xdr:row>58</xdr:row>
      <xdr:rowOff>150495</xdr:rowOff>
    </xdr:to>
    <xdr:cxnSp macro="">
      <xdr:nvCxnSpPr>
        <xdr:cNvPr id="557" name="直線コネクタ 556">
          <a:extLst>
            <a:ext uri="{FF2B5EF4-FFF2-40B4-BE49-F238E27FC236}">
              <a16:creationId xmlns:a16="http://schemas.microsoft.com/office/drawing/2014/main" id="{7056FC65-FB63-426A-814E-EF09D9C48A5A}"/>
            </a:ext>
          </a:extLst>
        </xdr:cNvPr>
        <xdr:cNvCxnSpPr/>
      </xdr:nvCxnSpPr>
      <xdr:spPr>
        <a:xfrm>
          <a:off x="11771023" y="10235068"/>
          <a:ext cx="826714"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EFCD52BB-1F56-47B2-8964-7C6E7192E94F}"/>
            </a:ext>
          </a:extLst>
        </xdr:cNvPr>
        <xdr:cNvSpPr txBox="1"/>
      </xdr:nvSpPr>
      <xdr:spPr>
        <a:xfrm>
          <a:off x="14020340" y="9990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56A7D9C7-3F0F-4604-9C2E-489FE98D69BA}"/>
            </a:ext>
          </a:extLst>
        </xdr:cNvPr>
        <xdr:cNvSpPr txBox="1"/>
      </xdr:nvSpPr>
      <xdr:spPr>
        <a:xfrm>
          <a:off x="13221896" y="995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CF48FFEF-2B0B-4517-9FE4-C61D4C4A87A5}"/>
            </a:ext>
          </a:extLst>
        </xdr:cNvPr>
        <xdr:cNvSpPr txBox="1"/>
      </xdr:nvSpPr>
      <xdr:spPr>
        <a:xfrm>
          <a:off x="12410753" y="9916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26EF20F9-333D-4CA2-9796-198A0C6B2CFD}"/>
            </a:ext>
          </a:extLst>
        </xdr:cNvPr>
        <xdr:cNvSpPr txBox="1"/>
      </xdr:nvSpPr>
      <xdr:spPr>
        <a:xfrm>
          <a:off x="11584038" y="9883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125747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BBB88B91-F5DA-4C7A-9FE6-9C4246DB9601}"/>
            </a:ext>
          </a:extLst>
        </xdr:cNvPr>
        <xdr:cNvSpPr txBox="1"/>
      </xdr:nvSpPr>
      <xdr:spPr>
        <a:xfrm>
          <a:off x="14020340" y="10438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3B45C654-6FDF-490E-9B5F-FE13FEB32460}"/>
            </a:ext>
          </a:extLst>
        </xdr:cNvPr>
        <xdr:cNvSpPr txBox="1"/>
      </xdr:nvSpPr>
      <xdr:spPr>
        <a:xfrm>
          <a:off x="13221896" y="10387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20972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3E1ADC4B-E668-4FED-A4AE-CBAF1AA5F939}"/>
            </a:ext>
          </a:extLst>
        </xdr:cNvPr>
        <xdr:cNvSpPr txBox="1"/>
      </xdr:nvSpPr>
      <xdr:spPr>
        <a:xfrm>
          <a:off x="12410753" y="10333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139082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C241ECA8-A011-42FD-AF0C-06B671295B88}"/>
            </a:ext>
          </a:extLst>
        </xdr:cNvPr>
        <xdr:cNvSpPr txBox="1"/>
      </xdr:nvSpPr>
      <xdr:spPr>
        <a:xfrm>
          <a:off x="11584038" y="10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286E888-CAD9-44FB-96AB-211904F6D791}"/>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22E2EB9-B751-4640-A771-DC85F026303D}"/>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93A4314-4BB3-4F5F-BAE7-A7E8903A78B0}"/>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D92100D-0A2D-4129-B1AE-E46B98938285}"/>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1BA1257-FE22-4334-B915-565D3F1EAAE9}"/>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FD4DB79-8698-46ED-A431-F81F97646BCC}"/>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9F51DF4-AF6C-4DC1-8505-4B9D12612ABD}"/>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4A82EF5-A2D4-423A-90E2-64545521C2FE}"/>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12FDAFA-C912-4E0B-A555-56E62E7E0932}"/>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322F76B-3B9D-473A-85C1-3379C3786380}"/>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3D8F339F-CAC8-4B5F-A1B0-3CC662F7A205}"/>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EA9821DE-1FA6-455F-BC79-D1AC606EA7E0}"/>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A401FA41-37A5-4E7F-AFFE-437A59CBBDF6}"/>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8A296914-2D2A-40AB-A021-0D34E6445CFF}"/>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1388C2C6-4CFF-4BDB-8A3A-92CCFF384CBC}"/>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ABFD0C4B-AC90-4C3D-A437-D689F9D0558A}"/>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2100C711-025B-428A-84C4-FB6A239C4103}"/>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72B0EFD0-0EC2-4161-B429-B44FFE89E6E1}"/>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3294D57E-549F-420A-A353-7BCBFD79B8D7}"/>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25C3247E-077E-4CC7-9E59-3467D37CCB35}"/>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21E2ADBD-4000-41D4-9816-741980FD4A78}"/>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663E2317-99F8-4BA1-8C97-B55C353978FC}"/>
            </a:ext>
          </a:extLst>
        </xdr:cNvPr>
        <xdr:cNvCxnSpPr/>
      </xdr:nvCxnSpPr>
      <xdr:spPr>
        <a:xfrm flipV="1">
          <a:off x="20354593" y="9720569"/>
          <a:ext cx="0" cy="1445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D53BBC47-06AD-4CE8-BD01-5E428B35E291}"/>
            </a:ext>
          </a:extLst>
        </xdr:cNvPr>
        <xdr:cNvSpPr txBox="1"/>
      </xdr:nvSpPr>
      <xdr:spPr>
        <a:xfrm>
          <a:off x="20393329" y="1116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1855144C-3811-42EF-9BC1-6A93452CA370}"/>
            </a:ext>
          </a:extLst>
        </xdr:cNvPr>
        <xdr:cNvCxnSpPr/>
      </xdr:nvCxnSpPr>
      <xdr:spPr>
        <a:xfrm>
          <a:off x="20281900" y="111657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DDEE0336-97DF-4B0E-9559-021132DAD91C}"/>
            </a:ext>
          </a:extLst>
        </xdr:cNvPr>
        <xdr:cNvSpPr txBox="1"/>
      </xdr:nvSpPr>
      <xdr:spPr>
        <a:xfrm>
          <a:off x="20393329" y="94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D7F5A40F-354A-49C4-BEB4-D14AA08DE00C}"/>
            </a:ext>
          </a:extLst>
        </xdr:cNvPr>
        <xdr:cNvCxnSpPr/>
      </xdr:nvCxnSpPr>
      <xdr:spPr>
        <a:xfrm>
          <a:off x="20281900" y="97205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1202BC7A-41C1-4E73-9338-844AE7C08906}"/>
            </a:ext>
          </a:extLst>
        </xdr:cNvPr>
        <xdr:cNvSpPr txBox="1"/>
      </xdr:nvSpPr>
      <xdr:spPr>
        <a:xfrm>
          <a:off x="20393329" y="1081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E3739D13-07CC-4640-AC4D-EC2ACB797BFC}"/>
            </a:ext>
          </a:extLst>
        </xdr:cNvPr>
        <xdr:cNvSpPr/>
      </xdr:nvSpPr>
      <xdr:spPr>
        <a:xfrm>
          <a:off x="20304429" y="1096513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A0149ADA-83E9-41A0-B810-AAEDA101446A}"/>
            </a:ext>
          </a:extLst>
        </xdr:cNvPr>
        <xdr:cNvSpPr/>
      </xdr:nvSpPr>
      <xdr:spPr>
        <a:xfrm>
          <a:off x="19544085" y="1096970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B815E9D1-AE3E-4447-9EFD-52191D84F12C}"/>
            </a:ext>
          </a:extLst>
        </xdr:cNvPr>
        <xdr:cNvSpPr/>
      </xdr:nvSpPr>
      <xdr:spPr>
        <a:xfrm>
          <a:off x="18717370" y="1096970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8D2CF2CC-9138-44C2-A546-F608950FD31D}"/>
            </a:ext>
          </a:extLst>
        </xdr:cNvPr>
        <xdr:cNvSpPr/>
      </xdr:nvSpPr>
      <xdr:spPr>
        <a:xfrm>
          <a:off x="17906227" y="1096513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7" name="フローチャート: 判断 596">
          <a:extLst>
            <a:ext uri="{FF2B5EF4-FFF2-40B4-BE49-F238E27FC236}">
              <a16:creationId xmlns:a16="http://schemas.microsoft.com/office/drawing/2014/main" id="{25F363BF-D5EB-49FC-806B-434341FC0760}"/>
            </a:ext>
          </a:extLst>
        </xdr:cNvPr>
        <xdr:cNvSpPr/>
      </xdr:nvSpPr>
      <xdr:spPr>
        <a:xfrm>
          <a:off x="17095083" y="1096513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34A9FC7-C05E-4723-8A52-1AE618D4D6F9}"/>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17E7D9C-06DE-4497-9D3E-F1E0608DEB51}"/>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8E9FD51-BB5D-45D4-AE75-2B7572FA1A83}"/>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6CBA4A3-96DB-4B2F-B996-4A0694A5EF98}"/>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4636DED-5D2E-43E0-81C6-D2ED6D3687DD}"/>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65786</xdr:rowOff>
    </xdr:from>
    <xdr:to>
      <xdr:col>116</xdr:col>
      <xdr:colOff>114300</xdr:colOff>
      <xdr:row>63</xdr:row>
      <xdr:rowOff>167386</xdr:rowOff>
    </xdr:to>
    <xdr:sp macro="" textlink="">
      <xdr:nvSpPr>
        <xdr:cNvPr id="603" name="楕円 602">
          <a:extLst>
            <a:ext uri="{FF2B5EF4-FFF2-40B4-BE49-F238E27FC236}">
              <a16:creationId xmlns:a16="http://schemas.microsoft.com/office/drawing/2014/main" id="{61B9D702-39CC-4C09-8FC3-FF00C09E97F1}"/>
            </a:ext>
          </a:extLst>
        </xdr:cNvPr>
        <xdr:cNvSpPr/>
      </xdr:nvSpPr>
      <xdr:spPr>
        <a:xfrm>
          <a:off x="20304429" y="1107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152163</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395E7DA3-F4FB-4779-9422-53B7FF041DF5}"/>
            </a:ext>
          </a:extLst>
        </xdr:cNvPr>
        <xdr:cNvSpPr txBox="1"/>
      </xdr:nvSpPr>
      <xdr:spPr>
        <a:xfrm>
          <a:off x="20393329" y="1098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70358</xdr:rowOff>
    </xdr:from>
    <xdr:to>
      <xdr:col>112</xdr:col>
      <xdr:colOff>38100</xdr:colOff>
      <xdr:row>64</xdr:row>
      <xdr:rowOff>508</xdr:rowOff>
    </xdr:to>
    <xdr:sp macro="" textlink="">
      <xdr:nvSpPr>
        <xdr:cNvPr id="605" name="楕円 604">
          <a:extLst>
            <a:ext uri="{FF2B5EF4-FFF2-40B4-BE49-F238E27FC236}">
              <a16:creationId xmlns:a16="http://schemas.microsoft.com/office/drawing/2014/main" id="{484E3869-7A04-4C68-9790-700D35EE892F}"/>
            </a:ext>
          </a:extLst>
        </xdr:cNvPr>
        <xdr:cNvSpPr/>
      </xdr:nvSpPr>
      <xdr:spPr>
        <a:xfrm>
          <a:off x="19544085" y="11082915"/>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116586</xdr:rowOff>
    </xdr:from>
    <xdr:to>
      <xdr:col>116</xdr:col>
      <xdr:colOff>63500</xdr:colOff>
      <xdr:row>63</xdr:row>
      <xdr:rowOff>121158</xdr:rowOff>
    </xdr:to>
    <xdr:cxnSp macro="">
      <xdr:nvCxnSpPr>
        <xdr:cNvPr id="606" name="直線コネクタ 605">
          <a:extLst>
            <a:ext uri="{FF2B5EF4-FFF2-40B4-BE49-F238E27FC236}">
              <a16:creationId xmlns:a16="http://schemas.microsoft.com/office/drawing/2014/main" id="{B0E13A7B-7EA5-433E-B245-DB2FD536C4C1}"/>
            </a:ext>
          </a:extLst>
        </xdr:cNvPr>
        <xdr:cNvCxnSpPr/>
      </xdr:nvCxnSpPr>
      <xdr:spPr>
        <a:xfrm flipV="1">
          <a:off x="19594885" y="11129143"/>
          <a:ext cx="7603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70358</xdr:rowOff>
    </xdr:from>
    <xdr:to>
      <xdr:col>107</xdr:col>
      <xdr:colOff>101600</xdr:colOff>
      <xdr:row>64</xdr:row>
      <xdr:rowOff>508</xdr:rowOff>
    </xdr:to>
    <xdr:sp macro="" textlink="">
      <xdr:nvSpPr>
        <xdr:cNvPr id="607" name="楕円 606">
          <a:extLst>
            <a:ext uri="{FF2B5EF4-FFF2-40B4-BE49-F238E27FC236}">
              <a16:creationId xmlns:a16="http://schemas.microsoft.com/office/drawing/2014/main" id="{0FD2C930-6CAD-4B10-A080-1EF7D7CC009F}"/>
            </a:ext>
          </a:extLst>
        </xdr:cNvPr>
        <xdr:cNvSpPr/>
      </xdr:nvSpPr>
      <xdr:spPr>
        <a:xfrm>
          <a:off x="18717370" y="1108291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121158</xdr:rowOff>
    </xdr:from>
    <xdr:to>
      <xdr:col>111</xdr:col>
      <xdr:colOff>177800</xdr:colOff>
      <xdr:row>63</xdr:row>
      <xdr:rowOff>121158</xdr:rowOff>
    </xdr:to>
    <xdr:cxnSp macro="">
      <xdr:nvCxnSpPr>
        <xdr:cNvPr id="608" name="直線コネクタ 607">
          <a:extLst>
            <a:ext uri="{FF2B5EF4-FFF2-40B4-BE49-F238E27FC236}">
              <a16:creationId xmlns:a16="http://schemas.microsoft.com/office/drawing/2014/main" id="{9BE15DDF-1BF8-45A8-AB39-C343B37325E4}"/>
            </a:ext>
          </a:extLst>
        </xdr:cNvPr>
        <xdr:cNvCxnSpPr/>
      </xdr:nvCxnSpPr>
      <xdr:spPr>
        <a:xfrm>
          <a:off x="18768170" y="11133715"/>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70358</xdr:rowOff>
    </xdr:from>
    <xdr:to>
      <xdr:col>102</xdr:col>
      <xdr:colOff>165100</xdr:colOff>
      <xdr:row>64</xdr:row>
      <xdr:rowOff>508</xdr:rowOff>
    </xdr:to>
    <xdr:sp macro="" textlink="">
      <xdr:nvSpPr>
        <xdr:cNvPr id="609" name="楕円 608">
          <a:extLst>
            <a:ext uri="{FF2B5EF4-FFF2-40B4-BE49-F238E27FC236}">
              <a16:creationId xmlns:a16="http://schemas.microsoft.com/office/drawing/2014/main" id="{81C106B8-F786-4488-B906-C7DCF9714BC4}"/>
            </a:ext>
          </a:extLst>
        </xdr:cNvPr>
        <xdr:cNvSpPr/>
      </xdr:nvSpPr>
      <xdr:spPr>
        <a:xfrm>
          <a:off x="17906227" y="1108291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121158</xdr:rowOff>
    </xdr:from>
    <xdr:to>
      <xdr:col>107</xdr:col>
      <xdr:colOff>50800</xdr:colOff>
      <xdr:row>63</xdr:row>
      <xdr:rowOff>121158</xdr:rowOff>
    </xdr:to>
    <xdr:cxnSp macro="">
      <xdr:nvCxnSpPr>
        <xdr:cNvPr id="610" name="直線コネクタ 609">
          <a:extLst>
            <a:ext uri="{FF2B5EF4-FFF2-40B4-BE49-F238E27FC236}">
              <a16:creationId xmlns:a16="http://schemas.microsoft.com/office/drawing/2014/main" id="{C5DA8F43-5379-46FD-8B9F-147A41DB5935}"/>
            </a:ext>
          </a:extLst>
        </xdr:cNvPr>
        <xdr:cNvCxnSpPr/>
      </xdr:nvCxnSpPr>
      <xdr:spPr>
        <a:xfrm>
          <a:off x="17957027" y="11133715"/>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70358</xdr:rowOff>
    </xdr:from>
    <xdr:to>
      <xdr:col>98</xdr:col>
      <xdr:colOff>38100</xdr:colOff>
      <xdr:row>64</xdr:row>
      <xdr:rowOff>508</xdr:rowOff>
    </xdr:to>
    <xdr:sp macro="" textlink="">
      <xdr:nvSpPr>
        <xdr:cNvPr id="611" name="楕円 610">
          <a:extLst>
            <a:ext uri="{FF2B5EF4-FFF2-40B4-BE49-F238E27FC236}">
              <a16:creationId xmlns:a16="http://schemas.microsoft.com/office/drawing/2014/main" id="{11510600-84CD-4CDC-B1D6-0F9570D17CAE}"/>
            </a:ext>
          </a:extLst>
        </xdr:cNvPr>
        <xdr:cNvSpPr/>
      </xdr:nvSpPr>
      <xdr:spPr>
        <a:xfrm>
          <a:off x="17095083" y="11082915"/>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121158</xdr:rowOff>
    </xdr:from>
    <xdr:to>
      <xdr:col>102</xdr:col>
      <xdr:colOff>114300</xdr:colOff>
      <xdr:row>63</xdr:row>
      <xdr:rowOff>121158</xdr:rowOff>
    </xdr:to>
    <xdr:cxnSp macro="">
      <xdr:nvCxnSpPr>
        <xdr:cNvPr id="612" name="直線コネクタ 611">
          <a:extLst>
            <a:ext uri="{FF2B5EF4-FFF2-40B4-BE49-F238E27FC236}">
              <a16:creationId xmlns:a16="http://schemas.microsoft.com/office/drawing/2014/main" id="{B3A0C6B7-C374-48FF-9EE9-9B671E9A91F6}"/>
            </a:ext>
          </a:extLst>
        </xdr:cNvPr>
        <xdr:cNvCxnSpPr/>
      </xdr:nvCxnSpPr>
      <xdr:spPr>
        <a:xfrm>
          <a:off x="17145883" y="11133715"/>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3" name="n_1aveValue【保健センター・保健所】&#10;一人当たり面積">
          <a:extLst>
            <a:ext uri="{FF2B5EF4-FFF2-40B4-BE49-F238E27FC236}">
              <a16:creationId xmlns:a16="http://schemas.microsoft.com/office/drawing/2014/main" id="{46FB591D-5797-4270-8E86-3724B16B3EBD}"/>
            </a:ext>
          </a:extLst>
        </xdr:cNvPr>
        <xdr:cNvSpPr txBox="1"/>
      </xdr:nvSpPr>
      <xdr:spPr>
        <a:xfrm>
          <a:off x="19362884" y="1074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4" name="n_2aveValue【保健センター・保健所】&#10;一人当たり面積">
          <a:extLst>
            <a:ext uri="{FF2B5EF4-FFF2-40B4-BE49-F238E27FC236}">
              <a16:creationId xmlns:a16="http://schemas.microsoft.com/office/drawing/2014/main" id="{7ECAD80E-4346-4F9C-A384-7B9C515E043F}"/>
            </a:ext>
          </a:extLst>
        </xdr:cNvPr>
        <xdr:cNvSpPr txBox="1"/>
      </xdr:nvSpPr>
      <xdr:spPr>
        <a:xfrm>
          <a:off x="18548869" y="1074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5" name="n_3aveValue【保健センター・保健所】&#10;一人当たり面積">
          <a:extLst>
            <a:ext uri="{FF2B5EF4-FFF2-40B4-BE49-F238E27FC236}">
              <a16:creationId xmlns:a16="http://schemas.microsoft.com/office/drawing/2014/main" id="{3C044F1B-CE54-420D-AE03-130281D5FC32}"/>
            </a:ext>
          </a:extLst>
        </xdr:cNvPr>
        <xdr:cNvSpPr txBox="1"/>
      </xdr:nvSpPr>
      <xdr:spPr>
        <a:xfrm>
          <a:off x="17737725" y="1073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16" name="n_4aveValue【保健センター・保健所】&#10;一人当たり面積">
          <a:extLst>
            <a:ext uri="{FF2B5EF4-FFF2-40B4-BE49-F238E27FC236}">
              <a16:creationId xmlns:a16="http://schemas.microsoft.com/office/drawing/2014/main" id="{8385B2AC-AAD8-45A0-919D-7DFF7D0CA6EE}"/>
            </a:ext>
          </a:extLst>
        </xdr:cNvPr>
        <xdr:cNvSpPr txBox="1"/>
      </xdr:nvSpPr>
      <xdr:spPr>
        <a:xfrm>
          <a:off x="16926582" y="1073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163085</xdr:rowOff>
    </xdr:from>
    <xdr:ext cx="469744" cy="259045"/>
    <xdr:sp macro="" textlink="">
      <xdr:nvSpPr>
        <xdr:cNvPr id="617" name="n_1mainValue【保健センター・保健所】&#10;一人当たり面積">
          <a:extLst>
            <a:ext uri="{FF2B5EF4-FFF2-40B4-BE49-F238E27FC236}">
              <a16:creationId xmlns:a16="http://schemas.microsoft.com/office/drawing/2014/main" id="{AC19E3EA-F813-4F4A-80E9-5CF90D71C233}"/>
            </a:ext>
          </a:extLst>
        </xdr:cNvPr>
        <xdr:cNvSpPr txBox="1"/>
      </xdr:nvSpPr>
      <xdr:spPr>
        <a:xfrm>
          <a:off x="19362884" y="1117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163085</xdr:rowOff>
    </xdr:from>
    <xdr:ext cx="469744" cy="259045"/>
    <xdr:sp macro="" textlink="">
      <xdr:nvSpPr>
        <xdr:cNvPr id="618" name="n_2mainValue【保健センター・保健所】&#10;一人当たり面積">
          <a:extLst>
            <a:ext uri="{FF2B5EF4-FFF2-40B4-BE49-F238E27FC236}">
              <a16:creationId xmlns:a16="http://schemas.microsoft.com/office/drawing/2014/main" id="{63636B69-936A-4F04-AA8C-A9341D26C8D7}"/>
            </a:ext>
          </a:extLst>
        </xdr:cNvPr>
        <xdr:cNvSpPr txBox="1"/>
      </xdr:nvSpPr>
      <xdr:spPr>
        <a:xfrm>
          <a:off x="18548869" y="1117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163085</xdr:rowOff>
    </xdr:from>
    <xdr:ext cx="469744" cy="259045"/>
    <xdr:sp macro="" textlink="">
      <xdr:nvSpPr>
        <xdr:cNvPr id="619" name="n_3mainValue【保健センター・保健所】&#10;一人当たり面積">
          <a:extLst>
            <a:ext uri="{FF2B5EF4-FFF2-40B4-BE49-F238E27FC236}">
              <a16:creationId xmlns:a16="http://schemas.microsoft.com/office/drawing/2014/main" id="{BA7B4B49-EE87-4D06-A753-599A55CE63F4}"/>
            </a:ext>
          </a:extLst>
        </xdr:cNvPr>
        <xdr:cNvSpPr txBox="1"/>
      </xdr:nvSpPr>
      <xdr:spPr>
        <a:xfrm>
          <a:off x="17737725" y="1117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163085</xdr:rowOff>
    </xdr:from>
    <xdr:ext cx="469744" cy="259045"/>
    <xdr:sp macro="" textlink="">
      <xdr:nvSpPr>
        <xdr:cNvPr id="620" name="n_4mainValue【保健センター・保健所】&#10;一人当たり面積">
          <a:extLst>
            <a:ext uri="{FF2B5EF4-FFF2-40B4-BE49-F238E27FC236}">
              <a16:creationId xmlns:a16="http://schemas.microsoft.com/office/drawing/2014/main" id="{4C3C3495-3F74-4B13-A972-E1F2BF55D5EF}"/>
            </a:ext>
          </a:extLst>
        </xdr:cNvPr>
        <xdr:cNvSpPr txBox="1"/>
      </xdr:nvSpPr>
      <xdr:spPr>
        <a:xfrm>
          <a:off x="16926582" y="1117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DAB09F2-88FA-4E0B-A453-CA82D92F037C}"/>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6AA6B602-8902-4532-9D3C-48C035DCE1A6}"/>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270F2E1-86BA-4FF6-8441-B2D95DD9D2A8}"/>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9724D957-1858-4830-8017-3BA2E05FB595}"/>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DD0F539B-C25F-484A-8E3A-649B6CF21217}"/>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32845767-16D8-4122-B207-8B5B4577289E}"/>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341DE30-CDC2-478F-8B19-51B80A629D71}"/>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7BD0C8FD-88CF-4942-92B5-F4BF9AEA26D9}"/>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CFCF866B-4E79-4772-BDCA-BEA18E37893F}"/>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E3836B1D-997A-476D-8CE5-E739E8B236C8}"/>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A3A437DE-E9CC-4075-9A49-9A5BBF6B2104}"/>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849410D-22E4-45FE-B648-D2391D07A70B}"/>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61DA9BD0-85E4-4990-A884-9BA64F79C0BE}"/>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357DB5C-374C-4778-BA57-9E690987AD99}"/>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1F055D99-0B74-4D84-8D69-7F1882D1ABFC}"/>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71042C5D-568A-4B4E-ADE3-D26A102A762A}"/>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95BA46FB-2769-4638-803E-1E979B401CBA}"/>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75FC2C1-016A-46D5-AD51-C63B97C3F1EA}"/>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A37FC280-9357-4BD9-A601-109DE7763B0C}"/>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6FEC449D-732B-4D3E-8746-BD424C07704B}"/>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2AAB7B4C-E0C8-44FF-8203-EFAD2AB4CA78}"/>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9B32F05F-5A44-4E5E-B581-ABC7E8BE95D8}"/>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1846289-93FC-4C15-A5EC-78B70D9C3EA3}"/>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125E95BC-9711-42A3-A9D7-F47858B87BDB}"/>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10610FC0-0730-4F97-946D-191738C89199}"/>
            </a:ext>
          </a:extLst>
        </xdr:cNvPr>
        <xdr:cNvCxnSpPr/>
      </xdr:nvCxnSpPr>
      <xdr:spPr>
        <a:xfrm flipV="1">
          <a:off x="14995303" y="13509183"/>
          <a:ext cx="0" cy="1595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D85489A9-017D-4619-BD30-364D83FC3B9E}"/>
            </a:ext>
          </a:extLst>
        </xdr:cNvPr>
        <xdr:cNvSpPr txBox="1"/>
      </xdr:nvSpPr>
      <xdr:spPr>
        <a:xfrm>
          <a:off x="15034039" y="1510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CB7F5CFB-826B-4765-8E46-329C86C97ACC}"/>
            </a:ext>
          </a:extLst>
        </xdr:cNvPr>
        <xdr:cNvCxnSpPr/>
      </xdr:nvCxnSpPr>
      <xdr:spPr>
        <a:xfrm>
          <a:off x="14907039" y="1510449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809F7808-48A2-4457-BF7E-5F8540E3A4C1}"/>
            </a:ext>
          </a:extLst>
        </xdr:cNvPr>
        <xdr:cNvSpPr txBox="1"/>
      </xdr:nvSpPr>
      <xdr:spPr>
        <a:xfrm>
          <a:off x="15034039" y="1327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9FEA3212-208F-457E-9AB2-CE218A8DAB8A}"/>
            </a:ext>
          </a:extLst>
        </xdr:cNvPr>
        <xdr:cNvCxnSpPr/>
      </xdr:nvCxnSpPr>
      <xdr:spPr>
        <a:xfrm>
          <a:off x="14907039" y="1350918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6A259B32-D04D-4175-AC5E-25115B1319C9}"/>
            </a:ext>
          </a:extLst>
        </xdr:cNvPr>
        <xdr:cNvSpPr txBox="1"/>
      </xdr:nvSpPr>
      <xdr:spPr>
        <a:xfrm>
          <a:off x="15034039" y="14312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34A388D1-B7B4-4BB7-8804-497AF0703413}"/>
            </a:ext>
          </a:extLst>
        </xdr:cNvPr>
        <xdr:cNvSpPr/>
      </xdr:nvSpPr>
      <xdr:spPr>
        <a:xfrm>
          <a:off x="14945139" y="1446447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1EE0EFFA-D0F9-423B-BB1C-1D894846ACE6}"/>
            </a:ext>
          </a:extLst>
        </xdr:cNvPr>
        <xdr:cNvSpPr/>
      </xdr:nvSpPr>
      <xdr:spPr>
        <a:xfrm>
          <a:off x="14169224" y="144454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36BD9DEA-B895-4EB9-8FFB-845AF188EF60}"/>
            </a:ext>
          </a:extLst>
        </xdr:cNvPr>
        <xdr:cNvSpPr/>
      </xdr:nvSpPr>
      <xdr:spPr>
        <a:xfrm>
          <a:off x="13358081" y="1443018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6BB6E877-B73F-4D72-A7DE-EADF32B612AC}"/>
            </a:ext>
          </a:extLst>
        </xdr:cNvPr>
        <xdr:cNvSpPr/>
      </xdr:nvSpPr>
      <xdr:spPr>
        <a:xfrm>
          <a:off x="12546937" y="1441113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5" name="フローチャート: 判断 654">
          <a:extLst>
            <a:ext uri="{FF2B5EF4-FFF2-40B4-BE49-F238E27FC236}">
              <a16:creationId xmlns:a16="http://schemas.microsoft.com/office/drawing/2014/main" id="{C30D450A-88C8-4683-954E-AF70A13079DD}"/>
            </a:ext>
          </a:extLst>
        </xdr:cNvPr>
        <xdr:cNvSpPr/>
      </xdr:nvSpPr>
      <xdr:spPr>
        <a:xfrm>
          <a:off x="11720223" y="1445685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8854C39-D3D2-4703-9CE0-7268838F399B}"/>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78660B1-DFA8-4896-B0FA-1B5C226BDC94}"/>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1A95972-3495-41A3-94F8-325A1C6134FF}"/>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0D1B057-EA8B-4C61-9C3A-0D12B2E84517}"/>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F8D9512-A10B-4618-92AD-54FB2410662C}"/>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661" name="楕円 660">
          <a:extLst>
            <a:ext uri="{FF2B5EF4-FFF2-40B4-BE49-F238E27FC236}">
              <a16:creationId xmlns:a16="http://schemas.microsoft.com/office/drawing/2014/main" id="{F58A91EF-85F6-4DE0-8461-1F846379EA04}"/>
            </a:ext>
          </a:extLst>
        </xdr:cNvPr>
        <xdr:cNvSpPr/>
      </xdr:nvSpPr>
      <xdr:spPr>
        <a:xfrm>
          <a:off x="14945139" y="146241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91457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28A19E55-A798-4E25-9097-B79450BF7394}"/>
            </a:ext>
          </a:extLst>
        </xdr:cNvPr>
        <xdr:cNvSpPr txBox="1"/>
      </xdr:nvSpPr>
      <xdr:spPr>
        <a:xfrm>
          <a:off x="15034039" y="1460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111125</xdr:rowOff>
    </xdr:from>
    <xdr:to>
      <xdr:col>81</xdr:col>
      <xdr:colOff>101600</xdr:colOff>
      <xdr:row>84</xdr:row>
      <xdr:rowOff>41275</xdr:rowOff>
    </xdr:to>
    <xdr:sp macro="" textlink="">
      <xdr:nvSpPr>
        <xdr:cNvPr id="663" name="楕円 662">
          <a:extLst>
            <a:ext uri="{FF2B5EF4-FFF2-40B4-BE49-F238E27FC236}">
              <a16:creationId xmlns:a16="http://schemas.microsoft.com/office/drawing/2014/main" id="{404E1C28-E44F-4B19-936F-D68C4D1F3A9C}"/>
            </a:ext>
          </a:extLst>
        </xdr:cNvPr>
        <xdr:cNvSpPr/>
      </xdr:nvSpPr>
      <xdr:spPr>
        <a:xfrm>
          <a:off x="14169224" y="146222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161925</xdr:rowOff>
    </xdr:from>
    <xdr:to>
      <xdr:col>85</xdr:col>
      <xdr:colOff>127000</xdr:colOff>
      <xdr:row>83</xdr:row>
      <xdr:rowOff>163830</xdr:rowOff>
    </xdr:to>
    <xdr:cxnSp macro="">
      <xdr:nvCxnSpPr>
        <xdr:cNvPr id="664" name="直線コネクタ 663">
          <a:extLst>
            <a:ext uri="{FF2B5EF4-FFF2-40B4-BE49-F238E27FC236}">
              <a16:creationId xmlns:a16="http://schemas.microsoft.com/office/drawing/2014/main" id="{295F17BB-125C-4A5A-937D-76C1F3EFCA12}"/>
            </a:ext>
          </a:extLst>
        </xdr:cNvPr>
        <xdr:cNvCxnSpPr/>
      </xdr:nvCxnSpPr>
      <xdr:spPr>
        <a:xfrm>
          <a:off x="14220024" y="14673055"/>
          <a:ext cx="77591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90170</xdr:rowOff>
    </xdr:from>
    <xdr:to>
      <xdr:col>76</xdr:col>
      <xdr:colOff>165100</xdr:colOff>
      <xdr:row>84</xdr:row>
      <xdr:rowOff>20320</xdr:rowOff>
    </xdr:to>
    <xdr:sp macro="" textlink="">
      <xdr:nvSpPr>
        <xdr:cNvPr id="665" name="楕円 664">
          <a:extLst>
            <a:ext uri="{FF2B5EF4-FFF2-40B4-BE49-F238E27FC236}">
              <a16:creationId xmlns:a16="http://schemas.microsoft.com/office/drawing/2014/main" id="{21AE1CE2-8EDF-4A98-A037-C550C552D360}"/>
            </a:ext>
          </a:extLst>
        </xdr:cNvPr>
        <xdr:cNvSpPr/>
      </xdr:nvSpPr>
      <xdr:spPr>
        <a:xfrm>
          <a:off x="13358081" y="1460130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140970</xdr:rowOff>
    </xdr:from>
    <xdr:to>
      <xdr:col>81</xdr:col>
      <xdr:colOff>50800</xdr:colOff>
      <xdr:row>83</xdr:row>
      <xdr:rowOff>161925</xdr:rowOff>
    </xdr:to>
    <xdr:cxnSp macro="">
      <xdr:nvCxnSpPr>
        <xdr:cNvPr id="666" name="直線コネクタ 665">
          <a:extLst>
            <a:ext uri="{FF2B5EF4-FFF2-40B4-BE49-F238E27FC236}">
              <a16:creationId xmlns:a16="http://schemas.microsoft.com/office/drawing/2014/main" id="{12C476C6-63BE-4EC4-8AEB-861F8FD9F502}"/>
            </a:ext>
          </a:extLst>
        </xdr:cNvPr>
        <xdr:cNvCxnSpPr/>
      </xdr:nvCxnSpPr>
      <xdr:spPr>
        <a:xfrm>
          <a:off x="13408881" y="14652100"/>
          <a:ext cx="811143"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42545</xdr:rowOff>
    </xdr:from>
    <xdr:to>
      <xdr:col>72</xdr:col>
      <xdr:colOff>38100</xdr:colOff>
      <xdr:row>83</xdr:row>
      <xdr:rowOff>144145</xdr:rowOff>
    </xdr:to>
    <xdr:sp macro="" textlink="">
      <xdr:nvSpPr>
        <xdr:cNvPr id="667" name="楕円 666">
          <a:extLst>
            <a:ext uri="{FF2B5EF4-FFF2-40B4-BE49-F238E27FC236}">
              <a16:creationId xmlns:a16="http://schemas.microsoft.com/office/drawing/2014/main" id="{4D068000-8E5B-47F5-BFDB-E42FD3A5F10E}"/>
            </a:ext>
          </a:extLst>
        </xdr:cNvPr>
        <xdr:cNvSpPr/>
      </xdr:nvSpPr>
      <xdr:spPr>
        <a:xfrm>
          <a:off x="12546937" y="1455367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93345</xdr:rowOff>
    </xdr:from>
    <xdr:to>
      <xdr:col>76</xdr:col>
      <xdr:colOff>114300</xdr:colOff>
      <xdr:row>83</xdr:row>
      <xdr:rowOff>140970</xdr:rowOff>
    </xdr:to>
    <xdr:cxnSp macro="">
      <xdr:nvCxnSpPr>
        <xdr:cNvPr id="668" name="直線コネクタ 667">
          <a:extLst>
            <a:ext uri="{FF2B5EF4-FFF2-40B4-BE49-F238E27FC236}">
              <a16:creationId xmlns:a16="http://schemas.microsoft.com/office/drawing/2014/main" id="{333785D3-4AAD-4BBF-86D4-D566306821FD}"/>
            </a:ext>
          </a:extLst>
        </xdr:cNvPr>
        <xdr:cNvCxnSpPr/>
      </xdr:nvCxnSpPr>
      <xdr:spPr>
        <a:xfrm>
          <a:off x="12597737" y="14604475"/>
          <a:ext cx="811144"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168275</xdr:rowOff>
    </xdr:from>
    <xdr:to>
      <xdr:col>67</xdr:col>
      <xdr:colOff>101600</xdr:colOff>
      <xdr:row>83</xdr:row>
      <xdr:rowOff>98425</xdr:rowOff>
    </xdr:to>
    <xdr:sp macro="" textlink="">
      <xdr:nvSpPr>
        <xdr:cNvPr id="669" name="楕円 668">
          <a:extLst>
            <a:ext uri="{FF2B5EF4-FFF2-40B4-BE49-F238E27FC236}">
              <a16:creationId xmlns:a16="http://schemas.microsoft.com/office/drawing/2014/main" id="{9D79ED19-0707-4738-9119-3F051B7FE12A}"/>
            </a:ext>
          </a:extLst>
        </xdr:cNvPr>
        <xdr:cNvSpPr/>
      </xdr:nvSpPr>
      <xdr:spPr>
        <a:xfrm>
          <a:off x="11720223" y="145044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47625</xdr:rowOff>
    </xdr:from>
    <xdr:to>
      <xdr:col>71</xdr:col>
      <xdr:colOff>177800</xdr:colOff>
      <xdr:row>83</xdr:row>
      <xdr:rowOff>93345</xdr:rowOff>
    </xdr:to>
    <xdr:cxnSp macro="">
      <xdr:nvCxnSpPr>
        <xdr:cNvPr id="670" name="直線コネクタ 669">
          <a:extLst>
            <a:ext uri="{FF2B5EF4-FFF2-40B4-BE49-F238E27FC236}">
              <a16:creationId xmlns:a16="http://schemas.microsoft.com/office/drawing/2014/main" id="{54B812EF-8A25-4CDC-8C99-25B2E48E5140}"/>
            </a:ext>
          </a:extLst>
        </xdr:cNvPr>
        <xdr:cNvCxnSpPr/>
      </xdr:nvCxnSpPr>
      <xdr:spPr>
        <a:xfrm>
          <a:off x="11771023" y="14558755"/>
          <a:ext cx="826714"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1" name="n_1aveValue【消防施設】&#10;有形固定資産減価償却率">
          <a:extLst>
            <a:ext uri="{FF2B5EF4-FFF2-40B4-BE49-F238E27FC236}">
              <a16:creationId xmlns:a16="http://schemas.microsoft.com/office/drawing/2014/main" id="{A9E3D8A5-98C0-45EA-A425-B3A19C0EECD2}"/>
            </a:ext>
          </a:extLst>
        </xdr:cNvPr>
        <xdr:cNvSpPr txBox="1"/>
      </xdr:nvSpPr>
      <xdr:spPr>
        <a:xfrm>
          <a:off x="14020340" y="1421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2" name="n_2aveValue【消防施設】&#10;有形固定資産減価償却率">
          <a:extLst>
            <a:ext uri="{FF2B5EF4-FFF2-40B4-BE49-F238E27FC236}">
              <a16:creationId xmlns:a16="http://schemas.microsoft.com/office/drawing/2014/main" id="{D2DD760D-A530-4C23-9C8C-BD5DF8EE0EE1}"/>
            </a:ext>
          </a:extLst>
        </xdr:cNvPr>
        <xdr:cNvSpPr txBox="1"/>
      </xdr:nvSpPr>
      <xdr:spPr>
        <a:xfrm>
          <a:off x="13221896" y="14201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3" name="n_3aveValue【消防施設】&#10;有形固定資産減価償却率">
          <a:extLst>
            <a:ext uri="{FF2B5EF4-FFF2-40B4-BE49-F238E27FC236}">
              <a16:creationId xmlns:a16="http://schemas.microsoft.com/office/drawing/2014/main" id="{A1AF3D15-FBEF-4380-A4B3-0D980F8C2186}"/>
            </a:ext>
          </a:extLst>
        </xdr:cNvPr>
        <xdr:cNvSpPr txBox="1"/>
      </xdr:nvSpPr>
      <xdr:spPr>
        <a:xfrm>
          <a:off x="12410753" y="1418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4" name="n_4aveValue【消防施設】&#10;有形固定資産減価償却率">
          <a:extLst>
            <a:ext uri="{FF2B5EF4-FFF2-40B4-BE49-F238E27FC236}">
              <a16:creationId xmlns:a16="http://schemas.microsoft.com/office/drawing/2014/main" id="{FFCCE817-678A-4C12-8AB4-C7292AF06A37}"/>
            </a:ext>
          </a:extLst>
        </xdr:cNvPr>
        <xdr:cNvSpPr txBox="1"/>
      </xdr:nvSpPr>
      <xdr:spPr>
        <a:xfrm>
          <a:off x="11584038" y="14228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32402</xdr:rowOff>
    </xdr:from>
    <xdr:ext cx="405111" cy="259045"/>
    <xdr:sp macro="" textlink="">
      <xdr:nvSpPr>
        <xdr:cNvPr id="675" name="n_1mainValue【消防施設】&#10;有形固定資産減価償却率">
          <a:extLst>
            <a:ext uri="{FF2B5EF4-FFF2-40B4-BE49-F238E27FC236}">
              <a16:creationId xmlns:a16="http://schemas.microsoft.com/office/drawing/2014/main" id="{7F64DA8D-5D37-44CA-8B29-AD02AB66A43E}"/>
            </a:ext>
          </a:extLst>
        </xdr:cNvPr>
        <xdr:cNvSpPr txBox="1"/>
      </xdr:nvSpPr>
      <xdr:spPr>
        <a:xfrm>
          <a:off x="14020340" y="14718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11447</xdr:rowOff>
    </xdr:from>
    <xdr:ext cx="405111" cy="259045"/>
    <xdr:sp macro="" textlink="">
      <xdr:nvSpPr>
        <xdr:cNvPr id="676" name="n_2mainValue【消防施設】&#10;有形固定資産減価償却率">
          <a:extLst>
            <a:ext uri="{FF2B5EF4-FFF2-40B4-BE49-F238E27FC236}">
              <a16:creationId xmlns:a16="http://schemas.microsoft.com/office/drawing/2014/main" id="{67967DB7-95AB-483E-BED2-271B0819A00A}"/>
            </a:ext>
          </a:extLst>
        </xdr:cNvPr>
        <xdr:cNvSpPr txBox="1"/>
      </xdr:nvSpPr>
      <xdr:spPr>
        <a:xfrm>
          <a:off x="13221896" y="14697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135272</xdr:rowOff>
    </xdr:from>
    <xdr:ext cx="405111" cy="259045"/>
    <xdr:sp macro="" textlink="">
      <xdr:nvSpPr>
        <xdr:cNvPr id="677" name="n_3mainValue【消防施設】&#10;有形固定資産減価償却率">
          <a:extLst>
            <a:ext uri="{FF2B5EF4-FFF2-40B4-BE49-F238E27FC236}">
              <a16:creationId xmlns:a16="http://schemas.microsoft.com/office/drawing/2014/main" id="{97E9214C-F186-4AAA-BF23-146625E750DA}"/>
            </a:ext>
          </a:extLst>
        </xdr:cNvPr>
        <xdr:cNvSpPr txBox="1"/>
      </xdr:nvSpPr>
      <xdr:spPr>
        <a:xfrm>
          <a:off x="12410753" y="1464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89552</xdr:rowOff>
    </xdr:from>
    <xdr:ext cx="405111" cy="259045"/>
    <xdr:sp macro="" textlink="">
      <xdr:nvSpPr>
        <xdr:cNvPr id="678" name="n_4mainValue【消防施設】&#10;有形固定資産減価償却率">
          <a:extLst>
            <a:ext uri="{FF2B5EF4-FFF2-40B4-BE49-F238E27FC236}">
              <a16:creationId xmlns:a16="http://schemas.microsoft.com/office/drawing/2014/main" id="{10368829-4CD3-44A2-B1F3-FBD8D7ED9B96}"/>
            </a:ext>
          </a:extLst>
        </xdr:cNvPr>
        <xdr:cNvSpPr txBox="1"/>
      </xdr:nvSpPr>
      <xdr:spPr>
        <a:xfrm>
          <a:off x="11584038" y="1460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5B7E5DFC-2EAE-4610-9E0C-A993E0BB0380}"/>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AF742AB3-219F-4A7F-AC51-84BB864C52E0}"/>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5923225B-D153-4F5C-B842-F7EDB279272B}"/>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D439D850-E4A4-4CB6-8408-C7DBB34F042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9113E54F-150E-4E56-9666-CDE69B1CEEEC}"/>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41ABB7F4-351A-4E9E-A394-A41B79D49C08}"/>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51209720-6679-4E05-87FA-5A4C7DF405C3}"/>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4C2E1C32-1E98-488C-BAB5-6501B9F25E27}"/>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785B8D82-05AB-4E13-92FD-E3C8B1F7AAE0}"/>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E1247E66-7BF6-4C0C-8137-18B80EB02131}"/>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131352AD-DDF7-4EDE-8636-73A55E97DA1D}"/>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91C3BDCE-C459-4897-8829-9F0F0F0C888C}"/>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A0EEA9DA-A5F8-4B24-8010-F9480505174A}"/>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D7D5AF5D-1F43-403A-837B-85E27C7C16ED}"/>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72B7D84C-B3FA-4910-B077-255304B11863}"/>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C24301FE-1371-4789-B93F-B5B5E6A8461F}"/>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488C5A71-B212-47B5-97AE-0D1D4A9DA71E}"/>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3D91CC65-67A2-4F93-9D21-1E6116C84A43}"/>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10DD4CCF-99E7-4B3B-81EA-48D064B83635}"/>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F081D5A0-CF20-47A5-B6E7-7DB009805BC6}"/>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40E9D02D-A943-40CD-BCAE-CDBD7CD140B4}"/>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51ECA963-778E-4D6C-B643-6BA8CE832AC7}"/>
            </a:ext>
          </a:extLst>
        </xdr:cNvPr>
        <xdr:cNvCxnSpPr/>
      </xdr:nvCxnSpPr>
      <xdr:spPr>
        <a:xfrm flipV="1">
          <a:off x="20354593" y="13702019"/>
          <a:ext cx="0" cy="135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5C13BF93-A503-49BB-BF93-689BA6F90042}"/>
            </a:ext>
          </a:extLst>
        </xdr:cNvPr>
        <xdr:cNvSpPr txBox="1"/>
      </xdr:nvSpPr>
      <xdr:spPr>
        <a:xfrm>
          <a:off x="20393329" y="1506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39A35C7A-363A-4CBD-9098-DB3E1A94A642}"/>
            </a:ext>
          </a:extLst>
        </xdr:cNvPr>
        <xdr:cNvCxnSpPr/>
      </xdr:nvCxnSpPr>
      <xdr:spPr>
        <a:xfrm>
          <a:off x="20281900" y="150603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E324B8A9-4572-4371-8526-A078AD5F2C35}"/>
            </a:ext>
          </a:extLst>
        </xdr:cNvPr>
        <xdr:cNvSpPr txBox="1"/>
      </xdr:nvSpPr>
      <xdr:spPr>
        <a:xfrm>
          <a:off x="20393329" y="134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4F4FB68D-7B26-46C9-8D02-F4AFACCB2693}"/>
            </a:ext>
          </a:extLst>
        </xdr:cNvPr>
        <xdr:cNvCxnSpPr/>
      </xdr:nvCxnSpPr>
      <xdr:spPr>
        <a:xfrm>
          <a:off x="20281900" y="137020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5" name="【消防施設】&#10;一人当たり面積平均値テキスト">
          <a:extLst>
            <a:ext uri="{FF2B5EF4-FFF2-40B4-BE49-F238E27FC236}">
              <a16:creationId xmlns:a16="http://schemas.microsoft.com/office/drawing/2014/main" id="{DEFE4F39-A664-4158-A2FD-A1DB2FF6786A}"/>
            </a:ext>
          </a:extLst>
        </xdr:cNvPr>
        <xdr:cNvSpPr txBox="1"/>
      </xdr:nvSpPr>
      <xdr:spPr>
        <a:xfrm>
          <a:off x="20393329" y="14692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8AF9DD09-F7A2-4CD3-8D5E-79C2D9F5729D}"/>
            </a:ext>
          </a:extLst>
        </xdr:cNvPr>
        <xdr:cNvSpPr/>
      </xdr:nvSpPr>
      <xdr:spPr>
        <a:xfrm>
          <a:off x="20304429" y="1471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5907EB91-8040-4B9A-AE63-78A2344FF5C3}"/>
            </a:ext>
          </a:extLst>
        </xdr:cNvPr>
        <xdr:cNvSpPr/>
      </xdr:nvSpPr>
      <xdr:spPr>
        <a:xfrm>
          <a:off x="19544085" y="1471907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EA7BBBB9-C344-4BDA-AEBA-C45B62EE5C1C}"/>
            </a:ext>
          </a:extLst>
        </xdr:cNvPr>
        <xdr:cNvSpPr/>
      </xdr:nvSpPr>
      <xdr:spPr>
        <a:xfrm>
          <a:off x="18717370" y="14728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FD47FAE2-65FC-4354-B935-E8553FFD5E4C}"/>
            </a:ext>
          </a:extLst>
        </xdr:cNvPr>
        <xdr:cNvSpPr/>
      </xdr:nvSpPr>
      <xdr:spPr>
        <a:xfrm>
          <a:off x="17906227" y="1472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10" name="フローチャート: 判断 709">
          <a:extLst>
            <a:ext uri="{FF2B5EF4-FFF2-40B4-BE49-F238E27FC236}">
              <a16:creationId xmlns:a16="http://schemas.microsoft.com/office/drawing/2014/main" id="{029DBA4F-39FD-4FC4-975F-40B8190A0D78}"/>
            </a:ext>
          </a:extLst>
        </xdr:cNvPr>
        <xdr:cNvSpPr/>
      </xdr:nvSpPr>
      <xdr:spPr>
        <a:xfrm>
          <a:off x="17095083" y="1473736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D340586-5749-4FCC-8FA5-64B28CC824B3}"/>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44126AE-3F10-46DC-AB4C-EEC129418B76}"/>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5FF4D6F-6460-4CE7-B769-35AA60B00FF6}"/>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81FFA62-619A-47F0-A36E-B374650826FD}"/>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540F876-9DEA-412E-9DE1-A2BBC8DA415B}"/>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16" name="楕円 715">
          <a:extLst>
            <a:ext uri="{FF2B5EF4-FFF2-40B4-BE49-F238E27FC236}">
              <a16:creationId xmlns:a16="http://schemas.microsoft.com/office/drawing/2014/main" id="{B1F206E4-B12F-4A1F-BE68-0C931279C1D2}"/>
            </a:ext>
          </a:extLst>
        </xdr:cNvPr>
        <xdr:cNvSpPr/>
      </xdr:nvSpPr>
      <xdr:spPr>
        <a:xfrm>
          <a:off x="20304429" y="1443780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717" name="【消防施設】&#10;一人当たり面積該当値テキスト">
          <a:extLst>
            <a:ext uri="{FF2B5EF4-FFF2-40B4-BE49-F238E27FC236}">
              <a16:creationId xmlns:a16="http://schemas.microsoft.com/office/drawing/2014/main" id="{9BF82FA1-0178-4283-8601-47FD165FCEB2}"/>
            </a:ext>
          </a:extLst>
        </xdr:cNvPr>
        <xdr:cNvSpPr txBox="1"/>
      </xdr:nvSpPr>
      <xdr:spPr>
        <a:xfrm>
          <a:off x="20393329" y="14285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110744</xdr:rowOff>
    </xdr:from>
    <xdr:to>
      <xdr:col>112</xdr:col>
      <xdr:colOff>38100</xdr:colOff>
      <xdr:row>83</xdr:row>
      <xdr:rowOff>40894</xdr:rowOff>
    </xdr:to>
    <xdr:sp macro="" textlink="">
      <xdr:nvSpPr>
        <xdr:cNvPr id="718" name="楕円 717">
          <a:extLst>
            <a:ext uri="{FF2B5EF4-FFF2-40B4-BE49-F238E27FC236}">
              <a16:creationId xmlns:a16="http://schemas.microsoft.com/office/drawing/2014/main" id="{B97E14DD-973F-4C05-AC83-0865DC402767}"/>
            </a:ext>
          </a:extLst>
        </xdr:cNvPr>
        <xdr:cNvSpPr/>
      </xdr:nvSpPr>
      <xdr:spPr>
        <a:xfrm>
          <a:off x="19544085" y="14446946"/>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82</xdr:row>
      <xdr:rowOff>161544</xdr:rowOff>
    </xdr:to>
    <xdr:cxnSp macro="">
      <xdr:nvCxnSpPr>
        <xdr:cNvPr id="719" name="直線コネクタ 718">
          <a:extLst>
            <a:ext uri="{FF2B5EF4-FFF2-40B4-BE49-F238E27FC236}">
              <a16:creationId xmlns:a16="http://schemas.microsoft.com/office/drawing/2014/main" id="{5582DCA9-55E1-445B-B757-FEE2870E9647}"/>
            </a:ext>
          </a:extLst>
        </xdr:cNvPr>
        <xdr:cNvCxnSpPr/>
      </xdr:nvCxnSpPr>
      <xdr:spPr>
        <a:xfrm flipV="1">
          <a:off x="19594885" y="14488602"/>
          <a:ext cx="7603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133604</xdr:rowOff>
    </xdr:from>
    <xdr:to>
      <xdr:col>107</xdr:col>
      <xdr:colOff>101600</xdr:colOff>
      <xdr:row>83</xdr:row>
      <xdr:rowOff>63754</xdr:rowOff>
    </xdr:to>
    <xdr:sp macro="" textlink="">
      <xdr:nvSpPr>
        <xdr:cNvPr id="720" name="楕円 719">
          <a:extLst>
            <a:ext uri="{FF2B5EF4-FFF2-40B4-BE49-F238E27FC236}">
              <a16:creationId xmlns:a16="http://schemas.microsoft.com/office/drawing/2014/main" id="{188AF095-C014-4E2E-85E2-98423E5E2665}"/>
            </a:ext>
          </a:extLst>
        </xdr:cNvPr>
        <xdr:cNvSpPr/>
      </xdr:nvSpPr>
      <xdr:spPr>
        <a:xfrm>
          <a:off x="18717370" y="1446980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161544</xdr:rowOff>
    </xdr:from>
    <xdr:to>
      <xdr:col>111</xdr:col>
      <xdr:colOff>177800</xdr:colOff>
      <xdr:row>83</xdr:row>
      <xdr:rowOff>12954</xdr:rowOff>
    </xdr:to>
    <xdr:cxnSp macro="">
      <xdr:nvCxnSpPr>
        <xdr:cNvPr id="721" name="直線コネクタ 720">
          <a:extLst>
            <a:ext uri="{FF2B5EF4-FFF2-40B4-BE49-F238E27FC236}">
              <a16:creationId xmlns:a16="http://schemas.microsoft.com/office/drawing/2014/main" id="{DB66CDA9-238D-4165-9212-35FEBC986830}"/>
            </a:ext>
          </a:extLst>
        </xdr:cNvPr>
        <xdr:cNvCxnSpPr/>
      </xdr:nvCxnSpPr>
      <xdr:spPr>
        <a:xfrm flipV="1">
          <a:off x="18768170" y="14497746"/>
          <a:ext cx="826715"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133604</xdr:rowOff>
    </xdr:from>
    <xdr:to>
      <xdr:col>102</xdr:col>
      <xdr:colOff>165100</xdr:colOff>
      <xdr:row>83</xdr:row>
      <xdr:rowOff>63754</xdr:rowOff>
    </xdr:to>
    <xdr:sp macro="" textlink="">
      <xdr:nvSpPr>
        <xdr:cNvPr id="722" name="楕円 721">
          <a:extLst>
            <a:ext uri="{FF2B5EF4-FFF2-40B4-BE49-F238E27FC236}">
              <a16:creationId xmlns:a16="http://schemas.microsoft.com/office/drawing/2014/main" id="{404592CD-FEE1-44E8-838A-F8E9D30216E3}"/>
            </a:ext>
          </a:extLst>
        </xdr:cNvPr>
        <xdr:cNvSpPr/>
      </xdr:nvSpPr>
      <xdr:spPr>
        <a:xfrm>
          <a:off x="17906227" y="1446980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12954</xdr:rowOff>
    </xdr:from>
    <xdr:to>
      <xdr:col>107</xdr:col>
      <xdr:colOff>50800</xdr:colOff>
      <xdr:row>83</xdr:row>
      <xdr:rowOff>12954</xdr:rowOff>
    </xdr:to>
    <xdr:cxnSp macro="">
      <xdr:nvCxnSpPr>
        <xdr:cNvPr id="723" name="直線コネクタ 722">
          <a:extLst>
            <a:ext uri="{FF2B5EF4-FFF2-40B4-BE49-F238E27FC236}">
              <a16:creationId xmlns:a16="http://schemas.microsoft.com/office/drawing/2014/main" id="{DB065CFF-5E24-4C8E-8576-E77511AD97B1}"/>
            </a:ext>
          </a:extLst>
        </xdr:cNvPr>
        <xdr:cNvCxnSpPr/>
      </xdr:nvCxnSpPr>
      <xdr:spPr>
        <a:xfrm>
          <a:off x="17957027" y="14524084"/>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138176</xdr:rowOff>
    </xdr:from>
    <xdr:to>
      <xdr:col>98</xdr:col>
      <xdr:colOff>38100</xdr:colOff>
      <xdr:row>83</xdr:row>
      <xdr:rowOff>68326</xdr:rowOff>
    </xdr:to>
    <xdr:sp macro="" textlink="">
      <xdr:nvSpPr>
        <xdr:cNvPr id="724" name="楕円 723">
          <a:extLst>
            <a:ext uri="{FF2B5EF4-FFF2-40B4-BE49-F238E27FC236}">
              <a16:creationId xmlns:a16="http://schemas.microsoft.com/office/drawing/2014/main" id="{CB639384-5780-483F-B7E2-F734AAEB23CE}"/>
            </a:ext>
          </a:extLst>
        </xdr:cNvPr>
        <xdr:cNvSpPr/>
      </xdr:nvSpPr>
      <xdr:spPr>
        <a:xfrm>
          <a:off x="17095083" y="14474378"/>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12954</xdr:rowOff>
    </xdr:from>
    <xdr:to>
      <xdr:col>102</xdr:col>
      <xdr:colOff>114300</xdr:colOff>
      <xdr:row>83</xdr:row>
      <xdr:rowOff>17526</xdr:rowOff>
    </xdr:to>
    <xdr:cxnSp macro="">
      <xdr:nvCxnSpPr>
        <xdr:cNvPr id="725" name="直線コネクタ 724">
          <a:extLst>
            <a:ext uri="{FF2B5EF4-FFF2-40B4-BE49-F238E27FC236}">
              <a16:creationId xmlns:a16="http://schemas.microsoft.com/office/drawing/2014/main" id="{11400B5A-29E6-4358-B4BD-629F2BB2DFBF}"/>
            </a:ext>
          </a:extLst>
        </xdr:cNvPr>
        <xdr:cNvCxnSpPr/>
      </xdr:nvCxnSpPr>
      <xdr:spPr>
        <a:xfrm flipV="1">
          <a:off x="17145883" y="14524084"/>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6" name="n_1aveValue【消防施設】&#10;一人当たり面積">
          <a:extLst>
            <a:ext uri="{FF2B5EF4-FFF2-40B4-BE49-F238E27FC236}">
              <a16:creationId xmlns:a16="http://schemas.microsoft.com/office/drawing/2014/main" id="{C1B1B7C4-BA52-4926-8EA0-047C7F88A918}"/>
            </a:ext>
          </a:extLst>
        </xdr:cNvPr>
        <xdr:cNvSpPr txBox="1"/>
      </xdr:nvSpPr>
      <xdr:spPr>
        <a:xfrm>
          <a:off x="19362884" y="1481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7" name="n_2aveValue【消防施設】&#10;一人当たり面積">
          <a:extLst>
            <a:ext uri="{FF2B5EF4-FFF2-40B4-BE49-F238E27FC236}">
              <a16:creationId xmlns:a16="http://schemas.microsoft.com/office/drawing/2014/main" id="{D4E8F6B2-46B6-4E1C-8DDB-4FA27536799C}"/>
            </a:ext>
          </a:extLst>
        </xdr:cNvPr>
        <xdr:cNvSpPr txBox="1"/>
      </xdr:nvSpPr>
      <xdr:spPr>
        <a:xfrm>
          <a:off x="18548869" y="1482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8" name="n_3aveValue【消防施設】&#10;一人当たり面積">
          <a:extLst>
            <a:ext uri="{FF2B5EF4-FFF2-40B4-BE49-F238E27FC236}">
              <a16:creationId xmlns:a16="http://schemas.microsoft.com/office/drawing/2014/main" id="{5D67E3AD-5E4C-43D2-96BF-C28145503412}"/>
            </a:ext>
          </a:extLst>
        </xdr:cNvPr>
        <xdr:cNvSpPr txBox="1"/>
      </xdr:nvSpPr>
      <xdr:spPr>
        <a:xfrm>
          <a:off x="17737725" y="1481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729" name="n_4aveValue【消防施設】&#10;一人当たり面積">
          <a:extLst>
            <a:ext uri="{FF2B5EF4-FFF2-40B4-BE49-F238E27FC236}">
              <a16:creationId xmlns:a16="http://schemas.microsoft.com/office/drawing/2014/main" id="{53978B11-8682-45B3-9B55-7FE255FFAEF1}"/>
            </a:ext>
          </a:extLst>
        </xdr:cNvPr>
        <xdr:cNvSpPr txBox="1"/>
      </xdr:nvSpPr>
      <xdr:spPr>
        <a:xfrm>
          <a:off x="16926582" y="1483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57421</xdr:rowOff>
    </xdr:from>
    <xdr:ext cx="469744" cy="259045"/>
    <xdr:sp macro="" textlink="">
      <xdr:nvSpPr>
        <xdr:cNvPr id="730" name="n_1mainValue【消防施設】&#10;一人当たり面積">
          <a:extLst>
            <a:ext uri="{FF2B5EF4-FFF2-40B4-BE49-F238E27FC236}">
              <a16:creationId xmlns:a16="http://schemas.microsoft.com/office/drawing/2014/main" id="{B43756A6-5622-4677-A234-6D1A4C678BFE}"/>
            </a:ext>
          </a:extLst>
        </xdr:cNvPr>
        <xdr:cNvSpPr txBox="1"/>
      </xdr:nvSpPr>
      <xdr:spPr>
        <a:xfrm>
          <a:off x="19362884" y="1421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731" name="n_2mainValue【消防施設】&#10;一人当たり面積">
          <a:extLst>
            <a:ext uri="{FF2B5EF4-FFF2-40B4-BE49-F238E27FC236}">
              <a16:creationId xmlns:a16="http://schemas.microsoft.com/office/drawing/2014/main" id="{5B2E2F7B-3896-466D-83FE-3AB1FEE9FBAB}"/>
            </a:ext>
          </a:extLst>
        </xdr:cNvPr>
        <xdr:cNvSpPr txBox="1"/>
      </xdr:nvSpPr>
      <xdr:spPr>
        <a:xfrm>
          <a:off x="18548869" y="1424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80281</xdr:rowOff>
    </xdr:from>
    <xdr:ext cx="469744" cy="259045"/>
    <xdr:sp macro="" textlink="">
      <xdr:nvSpPr>
        <xdr:cNvPr id="732" name="n_3mainValue【消防施設】&#10;一人当たり面積">
          <a:extLst>
            <a:ext uri="{FF2B5EF4-FFF2-40B4-BE49-F238E27FC236}">
              <a16:creationId xmlns:a16="http://schemas.microsoft.com/office/drawing/2014/main" id="{3DB08E9F-8CF6-4165-BF78-0358DC2193A6}"/>
            </a:ext>
          </a:extLst>
        </xdr:cNvPr>
        <xdr:cNvSpPr txBox="1"/>
      </xdr:nvSpPr>
      <xdr:spPr>
        <a:xfrm>
          <a:off x="17737725" y="1424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84853</xdr:rowOff>
    </xdr:from>
    <xdr:ext cx="469744" cy="259045"/>
    <xdr:sp macro="" textlink="">
      <xdr:nvSpPr>
        <xdr:cNvPr id="733" name="n_4mainValue【消防施設】&#10;一人当たり面積">
          <a:extLst>
            <a:ext uri="{FF2B5EF4-FFF2-40B4-BE49-F238E27FC236}">
              <a16:creationId xmlns:a16="http://schemas.microsoft.com/office/drawing/2014/main" id="{4F4C00B6-3668-475A-9E7A-3E8BE665BCBE}"/>
            </a:ext>
          </a:extLst>
        </xdr:cNvPr>
        <xdr:cNvSpPr txBox="1"/>
      </xdr:nvSpPr>
      <xdr:spPr>
        <a:xfrm>
          <a:off x="16926582" y="1424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D02777C7-3089-4EDF-B2B9-46F659A3B407}"/>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A7C3A58-8050-4BBC-9992-FF30F05C8D4A}"/>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3C508D-1C24-430C-9F63-AC50F429606D}"/>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BD930A1A-C6EF-4839-93D6-F2A8DBF54FCC}"/>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691044C0-1994-429E-AC30-791BF6396C17}"/>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37A120FF-12E5-4509-8048-74A9E5B9165D}"/>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C204F766-A3C7-40CC-9823-AF33EDE3FBC6}"/>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4B3E03CB-DF1F-4ED6-B05A-F33B5F224E5F}"/>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A40AD02C-D1E4-4075-9AFE-75164A2DA3F4}"/>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8EC64BEE-8DF6-42F9-B9B2-EDA9C7DABDC5}"/>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C3959EA9-8ECD-4FF3-B0C1-4DA6D5F797DD}"/>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955D72DF-1A3E-4730-87E4-2CD204183C24}"/>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3680897C-887D-42A1-9E3D-C86E86FE8243}"/>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EB4AC5D7-E682-4152-91BB-04C48F2CAB56}"/>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33DF7599-F9A5-4F72-8637-ED75BE6EFEAE}"/>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B44ED8B1-23E1-4D76-89CB-7FB4240210B6}"/>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160E52BF-2E3F-437D-A878-5802682B236D}"/>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357DEE4E-63F6-4AE5-B2E4-45F1BB8EC659}"/>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CCE6A200-9F66-416C-AE17-80425C33AB57}"/>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936E6ABF-36D0-440A-8582-149931920942}"/>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A72FF23B-C32C-4760-932E-60F409DC4EC1}"/>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4914B348-742B-4AAE-8E90-B0DF13A75AC9}"/>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47CC8250-BEFA-4FA1-BFF3-2AB4519D6B75}"/>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B93A6D39-B04E-40BB-A71D-A1267F085065}"/>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97B41EF5-97E2-4665-A471-E6966390F2DD}"/>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97AE9550-B6E2-47BB-96AD-452FCEF0C4D0}"/>
            </a:ext>
          </a:extLst>
        </xdr:cNvPr>
        <xdr:cNvCxnSpPr/>
      </xdr:nvCxnSpPr>
      <xdr:spPr>
        <a:xfrm flipV="1">
          <a:off x="14995303" y="17429141"/>
          <a:ext cx="0" cy="1422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3F4A5B62-79A6-4D13-8E5F-9BC9E0FCFAD3}"/>
            </a:ext>
          </a:extLst>
        </xdr:cNvPr>
        <xdr:cNvSpPr txBox="1"/>
      </xdr:nvSpPr>
      <xdr:spPr>
        <a:xfrm>
          <a:off x="15034039" y="18855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5CE1496A-7135-49C1-B677-C35E6AEC1BA9}"/>
            </a:ext>
          </a:extLst>
        </xdr:cNvPr>
        <xdr:cNvCxnSpPr/>
      </xdr:nvCxnSpPr>
      <xdr:spPr>
        <a:xfrm>
          <a:off x="14907039" y="188515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1A6581CF-27CC-46B1-B8ED-D7CF98EA4BF1}"/>
            </a:ext>
          </a:extLst>
        </xdr:cNvPr>
        <xdr:cNvSpPr txBox="1"/>
      </xdr:nvSpPr>
      <xdr:spPr>
        <a:xfrm>
          <a:off x="15034039" y="172133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53969CD8-5E26-4A15-92E2-FA28F6712E28}"/>
            </a:ext>
          </a:extLst>
        </xdr:cNvPr>
        <xdr:cNvCxnSpPr/>
      </xdr:nvCxnSpPr>
      <xdr:spPr>
        <a:xfrm>
          <a:off x="14907039" y="174291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4" name="【庁舎】&#10;有形固定資産減価償却率平均値テキスト">
          <a:extLst>
            <a:ext uri="{FF2B5EF4-FFF2-40B4-BE49-F238E27FC236}">
              <a16:creationId xmlns:a16="http://schemas.microsoft.com/office/drawing/2014/main" id="{7290FD68-DC52-4616-B7D1-71F11DB58B16}"/>
            </a:ext>
          </a:extLst>
        </xdr:cNvPr>
        <xdr:cNvSpPr txBox="1"/>
      </xdr:nvSpPr>
      <xdr:spPr>
        <a:xfrm>
          <a:off x="15034039" y="18073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AD63E359-2337-42A6-A4AF-66E6541F9B54}"/>
            </a:ext>
          </a:extLst>
        </xdr:cNvPr>
        <xdr:cNvSpPr/>
      </xdr:nvSpPr>
      <xdr:spPr>
        <a:xfrm>
          <a:off x="14945139" y="1809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497694A7-FF66-49E0-BD81-85060BB1A50A}"/>
            </a:ext>
          </a:extLst>
        </xdr:cNvPr>
        <xdr:cNvSpPr/>
      </xdr:nvSpPr>
      <xdr:spPr>
        <a:xfrm>
          <a:off x="14169224" y="1808011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7D3B8E15-EE5C-4B37-BED5-84BC9037B637}"/>
            </a:ext>
          </a:extLst>
        </xdr:cNvPr>
        <xdr:cNvSpPr/>
      </xdr:nvSpPr>
      <xdr:spPr>
        <a:xfrm>
          <a:off x="13358081" y="18093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CA21899F-DB11-4930-86CC-4CED9E283072}"/>
            </a:ext>
          </a:extLst>
        </xdr:cNvPr>
        <xdr:cNvSpPr/>
      </xdr:nvSpPr>
      <xdr:spPr>
        <a:xfrm>
          <a:off x="12546937" y="1812299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9" name="フローチャート: 判断 768">
          <a:extLst>
            <a:ext uri="{FF2B5EF4-FFF2-40B4-BE49-F238E27FC236}">
              <a16:creationId xmlns:a16="http://schemas.microsoft.com/office/drawing/2014/main" id="{0472CB89-C6C4-46A9-94A1-1CD7C5F1D8EB}"/>
            </a:ext>
          </a:extLst>
        </xdr:cNvPr>
        <xdr:cNvSpPr/>
      </xdr:nvSpPr>
      <xdr:spPr>
        <a:xfrm>
          <a:off x="11720223" y="1817034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B8C223-2D7C-42C1-AA1F-DE8A99CB17F7}"/>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E69A07C-B9BB-436B-972B-EC08826B9847}"/>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50BD0EB-116A-4526-8922-86FC428B36E9}"/>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99F7A39-66C1-4AC6-8F29-2DA7D7AD89BB}"/>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1B12EA0-80F0-422B-A622-AC0AEE513062}"/>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775" name="楕円 774">
          <a:extLst>
            <a:ext uri="{FF2B5EF4-FFF2-40B4-BE49-F238E27FC236}">
              <a16:creationId xmlns:a16="http://schemas.microsoft.com/office/drawing/2014/main" id="{E5C7A3DF-0325-44BF-953D-0C199FB013C4}"/>
            </a:ext>
          </a:extLst>
        </xdr:cNvPr>
        <xdr:cNvSpPr/>
      </xdr:nvSpPr>
      <xdr:spPr>
        <a:xfrm>
          <a:off x="14945139" y="17882112"/>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157678</xdr:rowOff>
    </xdr:from>
    <xdr:ext cx="405111" cy="259045"/>
    <xdr:sp macro="" textlink="">
      <xdr:nvSpPr>
        <xdr:cNvPr id="776" name="【庁舎】&#10;有形固定資産減価償却率該当値テキスト">
          <a:extLst>
            <a:ext uri="{FF2B5EF4-FFF2-40B4-BE49-F238E27FC236}">
              <a16:creationId xmlns:a16="http://schemas.microsoft.com/office/drawing/2014/main" id="{BC8934F1-3DF3-4A6E-9712-45BA626E6CA0}"/>
            </a:ext>
          </a:extLst>
        </xdr:cNvPr>
        <xdr:cNvSpPr txBox="1"/>
      </xdr:nvSpPr>
      <xdr:spPr>
        <a:xfrm>
          <a:off x="15034039" y="1773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79284</xdr:rowOff>
    </xdr:from>
    <xdr:to>
      <xdr:col>81</xdr:col>
      <xdr:colOff>101600</xdr:colOff>
      <xdr:row>103</xdr:row>
      <xdr:rowOff>9434</xdr:rowOff>
    </xdr:to>
    <xdr:sp macro="" textlink="">
      <xdr:nvSpPr>
        <xdr:cNvPr id="777" name="楕円 776">
          <a:extLst>
            <a:ext uri="{FF2B5EF4-FFF2-40B4-BE49-F238E27FC236}">
              <a16:creationId xmlns:a16="http://schemas.microsoft.com/office/drawing/2014/main" id="{D1F423F5-F4E0-4FF5-858C-EAB4FC770872}"/>
            </a:ext>
          </a:extLst>
        </xdr:cNvPr>
        <xdr:cNvSpPr/>
      </xdr:nvSpPr>
      <xdr:spPr>
        <a:xfrm>
          <a:off x="14169224" y="17826595"/>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130084</xdr:rowOff>
    </xdr:from>
    <xdr:to>
      <xdr:col>85</xdr:col>
      <xdr:colOff>127000</xdr:colOff>
      <xdr:row>103</xdr:row>
      <xdr:rowOff>14151</xdr:rowOff>
    </xdr:to>
    <xdr:cxnSp macro="">
      <xdr:nvCxnSpPr>
        <xdr:cNvPr id="778" name="直線コネクタ 777">
          <a:extLst>
            <a:ext uri="{FF2B5EF4-FFF2-40B4-BE49-F238E27FC236}">
              <a16:creationId xmlns:a16="http://schemas.microsoft.com/office/drawing/2014/main" id="{5F175D4C-496F-4980-8177-169DB6E0A198}"/>
            </a:ext>
          </a:extLst>
        </xdr:cNvPr>
        <xdr:cNvCxnSpPr/>
      </xdr:nvCxnSpPr>
      <xdr:spPr>
        <a:xfrm>
          <a:off x="14220024" y="17877395"/>
          <a:ext cx="775915" cy="5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22134</xdr:rowOff>
    </xdr:from>
    <xdr:to>
      <xdr:col>76</xdr:col>
      <xdr:colOff>165100</xdr:colOff>
      <xdr:row>102</xdr:row>
      <xdr:rowOff>123734</xdr:rowOff>
    </xdr:to>
    <xdr:sp macro="" textlink="">
      <xdr:nvSpPr>
        <xdr:cNvPr id="779" name="楕円 778">
          <a:extLst>
            <a:ext uri="{FF2B5EF4-FFF2-40B4-BE49-F238E27FC236}">
              <a16:creationId xmlns:a16="http://schemas.microsoft.com/office/drawing/2014/main" id="{6076580C-BD33-496F-AF32-79D9510B1F5A}"/>
            </a:ext>
          </a:extLst>
        </xdr:cNvPr>
        <xdr:cNvSpPr/>
      </xdr:nvSpPr>
      <xdr:spPr>
        <a:xfrm>
          <a:off x="13358081" y="1776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72934</xdr:rowOff>
    </xdr:from>
    <xdr:to>
      <xdr:col>81</xdr:col>
      <xdr:colOff>50800</xdr:colOff>
      <xdr:row>102</xdr:row>
      <xdr:rowOff>130084</xdr:rowOff>
    </xdr:to>
    <xdr:cxnSp macro="">
      <xdr:nvCxnSpPr>
        <xdr:cNvPr id="780" name="直線コネクタ 779">
          <a:extLst>
            <a:ext uri="{FF2B5EF4-FFF2-40B4-BE49-F238E27FC236}">
              <a16:creationId xmlns:a16="http://schemas.microsoft.com/office/drawing/2014/main" id="{C101CED3-8F96-4AB3-9773-1DBF323AD8C0}"/>
            </a:ext>
          </a:extLst>
        </xdr:cNvPr>
        <xdr:cNvCxnSpPr/>
      </xdr:nvCxnSpPr>
      <xdr:spPr>
        <a:xfrm>
          <a:off x="13408881" y="17820245"/>
          <a:ext cx="811143"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134801</xdr:rowOff>
    </xdr:from>
    <xdr:to>
      <xdr:col>72</xdr:col>
      <xdr:colOff>38100</xdr:colOff>
      <xdr:row>102</xdr:row>
      <xdr:rowOff>64951</xdr:rowOff>
    </xdr:to>
    <xdr:sp macro="" textlink="">
      <xdr:nvSpPr>
        <xdr:cNvPr id="781" name="楕円 780">
          <a:extLst>
            <a:ext uri="{FF2B5EF4-FFF2-40B4-BE49-F238E27FC236}">
              <a16:creationId xmlns:a16="http://schemas.microsoft.com/office/drawing/2014/main" id="{D09568D0-F72C-4670-981D-0481F631F529}"/>
            </a:ext>
          </a:extLst>
        </xdr:cNvPr>
        <xdr:cNvSpPr/>
      </xdr:nvSpPr>
      <xdr:spPr>
        <a:xfrm>
          <a:off x="12546937" y="17715135"/>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14151</xdr:rowOff>
    </xdr:from>
    <xdr:to>
      <xdr:col>76</xdr:col>
      <xdr:colOff>114300</xdr:colOff>
      <xdr:row>102</xdr:row>
      <xdr:rowOff>72934</xdr:rowOff>
    </xdr:to>
    <xdr:cxnSp macro="">
      <xdr:nvCxnSpPr>
        <xdr:cNvPr id="782" name="直線コネクタ 781">
          <a:extLst>
            <a:ext uri="{FF2B5EF4-FFF2-40B4-BE49-F238E27FC236}">
              <a16:creationId xmlns:a16="http://schemas.microsoft.com/office/drawing/2014/main" id="{AC987547-A63F-4D64-864D-571D96924407}"/>
            </a:ext>
          </a:extLst>
        </xdr:cNvPr>
        <xdr:cNvCxnSpPr/>
      </xdr:nvCxnSpPr>
      <xdr:spPr>
        <a:xfrm>
          <a:off x="12597737" y="17761462"/>
          <a:ext cx="811144"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79284</xdr:rowOff>
    </xdr:from>
    <xdr:to>
      <xdr:col>67</xdr:col>
      <xdr:colOff>101600</xdr:colOff>
      <xdr:row>102</xdr:row>
      <xdr:rowOff>9434</xdr:rowOff>
    </xdr:to>
    <xdr:sp macro="" textlink="">
      <xdr:nvSpPr>
        <xdr:cNvPr id="783" name="楕円 782">
          <a:extLst>
            <a:ext uri="{FF2B5EF4-FFF2-40B4-BE49-F238E27FC236}">
              <a16:creationId xmlns:a16="http://schemas.microsoft.com/office/drawing/2014/main" id="{A3F7A08D-935F-4007-9ABB-96F51F4ADD62}"/>
            </a:ext>
          </a:extLst>
        </xdr:cNvPr>
        <xdr:cNvSpPr/>
      </xdr:nvSpPr>
      <xdr:spPr>
        <a:xfrm>
          <a:off x="11720223" y="1765961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130084</xdr:rowOff>
    </xdr:from>
    <xdr:to>
      <xdr:col>71</xdr:col>
      <xdr:colOff>177800</xdr:colOff>
      <xdr:row>102</xdr:row>
      <xdr:rowOff>14151</xdr:rowOff>
    </xdr:to>
    <xdr:cxnSp macro="">
      <xdr:nvCxnSpPr>
        <xdr:cNvPr id="784" name="直線コネクタ 783">
          <a:extLst>
            <a:ext uri="{FF2B5EF4-FFF2-40B4-BE49-F238E27FC236}">
              <a16:creationId xmlns:a16="http://schemas.microsoft.com/office/drawing/2014/main" id="{E55E2FE5-A252-47BD-8148-7B92A9855DA5}"/>
            </a:ext>
          </a:extLst>
        </xdr:cNvPr>
        <xdr:cNvCxnSpPr/>
      </xdr:nvCxnSpPr>
      <xdr:spPr>
        <a:xfrm>
          <a:off x="11771023" y="17710418"/>
          <a:ext cx="826714" cy="5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5" name="n_1aveValue【庁舎】&#10;有形固定資産減価償却率">
          <a:extLst>
            <a:ext uri="{FF2B5EF4-FFF2-40B4-BE49-F238E27FC236}">
              <a16:creationId xmlns:a16="http://schemas.microsoft.com/office/drawing/2014/main" id="{BBAD1143-D0F1-4E51-B00E-3DEB58137047}"/>
            </a:ext>
          </a:extLst>
        </xdr:cNvPr>
        <xdr:cNvSpPr txBox="1"/>
      </xdr:nvSpPr>
      <xdr:spPr>
        <a:xfrm>
          <a:off x="14020340" y="181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786" name="n_2aveValue【庁舎】&#10;有形固定資産減価償却率">
          <a:extLst>
            <a:ext uri="{FF2B5EF4-FFF2-40B4-BE49-F238E27FC236}">
              <a16:creationId xmlns:a16="http://schemas.microsoft.com/office/drawing/2014/main" id="{2245AAF1-E93C-40E5-98C8-7FCCFB1C934D}"/>
            </a:ext>
          </a:extLst>
        </xdr:cNvPr>
        <xdr:cNvSpPr txBox="1"/>
      </xdr:nvSpPr>
      <xdr:spPr>
        <a:xfrm>
          <a:off x="13221896" y="181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7" name="n_3aveValue【庁舎】&#10;有形固定資産減価償却率">
          <a:extLst>
            <a:ext uri="{FF2B5EF4-FFF2-40B4-BE49-F238E27FC236}">
              <a16:creationId xmlns:a16="http://schemas.microsoft.com/office/drawing/2014/main" id="{8FDE760B-4EC1-470C-866F-78CB56324B73}"/>
            </a:ext>
          </a:extLst>
        </xdr:cNvPr>
        <xdr:cNvSpPr txBox="1"/>
      </xdr:nvSpPr>
      <xdr:spPr>
        <a:xfrm>
          <a:off x="12410753" y="1821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788" name="n_4aveValue【庁舎】&#10;有形固定資産減価償却率">
          <a:extLst>
            <a:ext uri="{FF2B5EF4-FFF2-40B4-BE49-F238E27FC236}">
              <a16:creationId xmlns:a16="http://schemas.microsoft.com/office/drawing/2014/main" id="{09930BD3-3EB3-4812-97ED-0AE83B64EC50}"/>
            </a:ext>
          </a:extLst>
        </xdr:cNvPr>
        <xdr:cNvSpPr txBox="1"/>
      </xdr:nvSpPr>
      <xdr:spPr>
        <a:xfrm>
          <a:off x="11584038" y="1825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25961</xdr:rowOff>
    </xdr:from>
    <xdr:ext cx="405111" cy="259045"/>
    <xdr:sp macro="" textlink="">
      <xdr:nvSpPr>
        <xdr:cNvPr id="789" name="n_1mainValue【庁舎】&#10;有形固定資産減価償却率">
          <a:extLst>
            <a:ext uri="{FF2B5EF4-FFF2-40B4-BE49-F238E27FC236}">
              <a16:creationId xmlns:a16="http://schemas.microsoft.com/office/drawing/2014/main" id="{4B3E40BD-2449-4023-82C9-4612F0CAFEED}"/>
            </a:ext>
          </a:extLst>
        </xdr:cNvPr>
        <xdr:cNvSpPr txBox="1"/>
      </xdr:nvSpPr>
      <xdr:spPr>
        <a:xfrm>
          <a:off x="14020340" y="1760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140261</xdr:rowOff>
    </xdr:from>
    <xdr:ext cx="405111" cy="259045"/>
    <xdr:sp macro="" textlink="">
      <xdr:nvSpPr>
        <xdr:cNvPr id="790" name="n_2mainValue【庁舎】&#10;有形固定資産減価償却率">
          <a:extLst>
            <a:ext uri="{FF2B5EF4-FFF2-40B4-BE49-F238E27FC236}">
              <a16:creationId xmlns:a16="http://schemas.microsoft.com/office/drawing/2014/main" id="{6B565161-9416-4EA8-BDFE-F28DCE2EE0B8}"/>
            </a:ext>
          </a:extLst>
        </xdr:cNvPr>
        <xdr:cNvSpPr txBox="1"/>
      </xdr:nvSpPr>
      <xdr:spPr>
        <a:xfrm>
          <a:off x="13221896" y="1755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81478</xdr:rowOff>
    </xdr:from>
    <xdr:ext cx="405111" cy="259045"/>
    <xdr:sp macro="" textlink="">
      <xdr:nvSpPr>
        <xdr:cNvPr id="791" name="n_3mainValue【庁舎】&#10;有形固定資産減価償却率">
          <a:extLst>
            <a:ext uri="{FF2B5EF4-FFF2-40B4-BE49-F238E27FC236}">
              <a16:creationId xmlns:a16="http://schemas.microsoft.com/office/drawing/2014/main" id="{241E22AE-C6AB-4D64-B346-02F5B9BBA178}"/>
            </a:ext>
          </a:extLst>
        </xdr:cNvPr>
        <xdr:cNvSpPr txBox="1"/>
      </xdr:nvSpPr>
      <xdr:spPr>
        <a:xfrm>
          <a:off x="12410753" y="1749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25961</xdr:rowOff>
    </xdr:from>
    <xdr:ext cx="405111" cy="259045"/>
    <xdr:sp macro="" textlink="">
      <xdr:nvSpPr>
        <xdr:cNvPr id="792" name="n_4mainValue【庁舎】&#10;有形固定資産減価償却率">
          <a:extLst>
            <a:ext uri="{FF2B5EF4-FFF2-40B4-BE49-F238E27FC236}">
              <a16:creationId xmlns:a16="http://schemas.microsoft.com/office/drawing/2014/main" id="{354BE946-1052-4402-BD34-A48545A90BF3}"/>
            </a:ext>
          </a:extLst>
        </xdr:cNvPr>
        <xdr:cNvSpPr txBox="1"/>
      </xdr:nvSpPr>
      <xdr:spPr>
        <a:xfrm>
          <a:off x="11584038" y="1743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8DEA430B-0902-4014-8315-6A5E521398E4}"/>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7767538D-1989-4E69-8C08-3A3EA990B286}"/>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7A83217-C7BC-4B83-AB56-F9B87C8EA434}"/>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C382D3D3-FB9C-473A-AB60-71BADAD98FA5}"/>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CC415C09-67DC-4D75-8C48-DB5D2CDD0946}"/>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CD0F8C22-27DC-443E-86C5-05585B34666B}"/>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727B7609-239E-4709-8C17-2BBD641D3D87}"/>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4E7707FF-59CA-4E0F-8B59-60433B5A3611}"/>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E5DBCD95-819B-4C78-A25C-ED4B3D142A49}"/>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319E7C4D-E277-40F9-8DC6-381B1543D9D4}"/>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A9E6E203-CC13-428A-8C4D-B8A15BB7E8A4}"/>
            </a:ext>
          </a:extLst>
        </xdr:cNvPr>
        <xdr:cNvCxnSpPr/>
      </xdr:nvCxnSpPr>
      <xdr:spPr>
        <a:xfrm>
          <a:off x="1679315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9AB0A266-9B03-4BD0-A2A8-C9EE7DF6939E}"/>
            </a:ext>
          </a:extLst>
        </xdr:cNvPr>
        <xdr:cNvSpPr txBox="1"/>
      </xdr:nvSpPr>
      <xdr:spPr>
        <a:xfrm>
          <a:off x="1637269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BBE89B46-FAE6-4519-827D-BC32744E854D}"/>
            </a:ext>
          </a:extLst>
        </xdr:cNvPr>
        <xdr:cNvCxnSpPr/>
      </xdr:nvCxnSpPr>
      <xdr:spPr>
        <a:xfrm>
          <a:off x="1679315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44BAA3FB-C8AF-4839-8287-D1E778E3E3C3}"/>
            </a:ext>
          </a:extLst>
        </xdr:cNvPr>
        <xdr:cNvSpPr txBox="1"/>
      </xdr:nvSpPr>
      <xdr:spPr>
        <a:xfrm>
          <a:off x="16372690" y="18496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5249BFF4-575E-4449-9471-32CC6E4592E2}"/>
            </a:ext>
          </a:extLst>
        </xdr:cNvPr>
        <xdr:cNvCxnSpPr/>
      </xdr:nvCxnSpPr>
      <xdr:spPr>
        <a:xfrm>
          <a:off x="1679315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98B97C02-AD12-4C70-A6BC-D92BE401E6A8}"/>
            </a:ext>
          </a:extLst>
        </xdr:cNvPr>
        <xdr:cNvSpPr txBox="1"/>
      </xdr:nvSpPr>
      <xdr:spPr>
        <a:xfrm>
          <a:off x="16372690" y="181785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E44B9A76-97C6-409B-A555-A163426537D2}"/>
            </a:ext>
          </a:extLst>
        </xdr:cNvPr>
        <xdr:cNvCxnSpPr/>
      </xdr:nvCxnSpPr>
      <xdr:spPr>
        <a:xfrm>
          <a:off x="1679315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7BB84B62-D826-4328-ABEE-8D2F0A222AFA}"/>
            </a:ext>
          </a:extLst>
        </xdr:cNvPr>
        <xdr:cNvSpPr txBox="1"/>
      </xdr:nvSpPr>
      <xdr:spPr>
        <a:xfrm>
          <a:off x="16372690" y="17860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AAB7BDE7-C26C-4A9A-A77E-45AE519BBDCE}"/>
            </a:ext>
          </a:extLst>
        </xdr:cNvPr>
        <xdr:cNvCxnSpPr/>
      </xdr:nvCxnSpPr>
      <xdr:spPr>
        <a:xfrm>
          <a:off x="1679315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B0D6ACBD-FF59-4866-8636-0D10A96969DD}"/>
            </a:ext>
          </a:extLst>
        </xdr:cNvPr>
        <xdr:cNvSpPr txBox="1"/>
      </xdr:nvSpPr>
      <xdr:spPr>
        <a:xfrm>
          <a:off x="16372690" y="1754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7B3A867A-0779-4FA3-BFDB-15836103AA2E}"/>
            </a:ext>
          </a:extLst>
        </xdr:cNvPr>
        <xdr:cNvCxnSpPr/>
      </xdr:nvCxnSpPr>
      <xdr:spPr>
        <a:xfrm>
          <a:off x="1679315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34555741-0535-47F3-8FEE-3369BFDA2FD2}"/>
            </a:ext>
          </a:extLst>
        </xdr:cNvPr>
        <xdr:cNvSpPr txBox="1"/>
      </xdr:nvSpPr>
      <xdr:spPr>
        <a:xfrm>
          <a:off x="16372690" y="1722565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6BCEF293-ECE7-4265-AB12-315A7BBE45B0}"/>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F50E456F-5D86-4BC0-9841-028E22AA4887}"/>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CD9107DF-D2D7-4263-BFA0-E6419E1BE5BB}"/>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285A2312-2FCE-4E73-86E5-C5814798A253}"/>
            </a:ext>
          </a:extLst>
        </xdr:cNvPr>
        <xdr:cNvCxnSpPr/>
      </xdr:nvCxnSpPr>
      <xdr:spPr>
        <a:xfrm flipV="1">
          <a:off x="20354593" y="17334009"/>
          <a:ext cx="0" cy="1417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B0C251AF-E241-4AC9-ABE1-DEC6E9AD6DAD}"/>
            </a:ext>
          </a:extLst>
        </xdr:cNvPr>
        <xdr:cNvSpPr txBox="1"/>
      </xdr:nvSpPr>
      <xdr:spPr>
        <a:xfrm>
          <a:off x="20393329" y="1875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5414A979-AAFD-40DA-A57A-8B75E1D5C4C5}"/>
            </a:ext>
          </a:extLst>
        </xdr:cNvPr>
        <xdr:cNvCxnSpPr/>
      </xdr:nvCxnSpPr>
      <xdr:spPr>
        <a:xfrm>
          <a:off x="20281900" y="187514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D69C9482-021E-4CC0-AD8E-613AD5FB49A4}"/>
            </a:ext>
          </a:extLst>
        </xdr:cNvPr>
        <xdr:cNvSpPr txBox="1"/>
      </xdr:nvSpPr>
      <xdr:spPr>
        <a:xfrm>
          <a:off x="20393329" y="1711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371475D4-54AB-435D-871D-F8C8FA3AD032}"/>
            </a:ext>
          </a:extLst>
        </xdr:cNvPr>
        <xdr:cNvCxnSpPr/>
      </xdr:nvCxnSpPr>
      <xdr:spPr>
        <a:xfrm>
          <a:off x="20281900" y="1733400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3" name="【庁舎】&#10;一人当たり面積平均値テキスト">
          <a:extLst>
            <a:ext uri="{FF2B5EF4-FFF2-40B4-BE49-F238E27FC236}">
              <a16:creationId xmlns:a16="http://schemas.microsoft.com/office/drawing/2014/main" id="{9C0DB813-CFDF-495C-A259-9A7CADE5E28D}"/>
            </a:ext>
          </a:extLst>
        </xdr:cNvPr>
        <xdr:cNvSpPr txBox="1"/>
      </xdr:nvSpPr>
      <xdr:spPr>
        <a:xfrm>
          <a:off x="20393329" y="182635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3BF89E4A-04EE-40F1-9B11-D1763F31A944}"/>
            </a:ext>
          </a:extLst>
        </xdr:cNvPr>
        <xdr:cNvSpPr/>
      </xdr:nvSpPr>
      <xdr:spPr>
        <a:xfrm>
          <a:off x="20304429" y="1828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A27A3966-4BDF-482E-8ADD-C290F16ECCDB}"/>
            </a:ext>
          </a:extLst>
        </xdr:cNvPr>
        <xdr:cNvSpPr/>
      </xdr:nvSpPr>
      <xdr:spPr>
        <a:xfrm>
          <a:off x="19544085" y="1828833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AD06886A-CC9E-4480-82A2-ED8D731AAEF6}"/>
            </a:ext>
          </a:extLst>
        </xdr:cNvPr>
        <xdr:cNvSpPr/>
      </xdr:nvSpPr>
      <xdr:spPr>
        <a:xfrm>
          <a:off x="18717370" y="1831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F0247930-AA86-4735-82DA-88B3B48A2E06}"/>
            </a:ext>
          </a:extLst>
        </xdr:cNvPr>
        <xdr:cNvSpPr/>
      </xdr:nvSpPr>
      <xdr:spPr>
        <a:xfrm>
          <a:off x="17906227" y="1832426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8" name="フローチャート: 判断 827">
          <a:extLst>
            <a:ext uri="{FF2B5EF4-FFF2-40B4-BE49-F238E27FC236}">
              <a16:creationId xmlns:a16="http://schemas.microsoft.com/office/drawing/2014/main" id="{39335904-355F-4F56-9FE9-75FDED7F9457}"/>
            </a:ext>
          </a:extLst>
        </xdr:cNvPr>
        <xdr:cNvSpPr/>
      </xdr:nvSpPr>
      <xdr:spPr>
        <a:xfrm>
          <a:off x="17095083" y="18340591"/>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AB7B039-C632-4123-AA49-5FE196630952}"/>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296B172-74C1-489C-9CB1-31371762725B}"/>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D62E21A-6E8C-4908-BCD9-F4E2748984BB}"/>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87C1293-7842-4393-8E9C-EBFF49D97CEC}"/>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4ADF26D-B494-4EB0-A9E5-69A2C8662C38}"/>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87449</xdr:rowOff>
    </xdr:from>
    <xdr:to>
      <xdr:col>116</xdr:col>
      <xdr:colOff>114300</xdr:colOff>
      <xdr:row>105</xdr:row>
      <xdr:rowOff>17599</xdr:rowOff>
    </xdr:to>
    <xdr:sp macro="" textlink="">
      <xdr:nvSpPr>
        <xdr:cNvPr id="834" name="楕円 833">
          <a:extLst>
            <a:ext uri="{FF2B5EF4-FFF2-40B4-BE49-F238E27FC236}">
              <a16:creationId xmlns:a16="http://schemas.microsoft.com/office/drawing/2014/main" id="{9DA4EF45-62A7-4391-97BF-A67EFB7E5E9C}"/>
            </a:ext>
          </a:extLst>
        </xdr:cNvPr>
        <xdr:cNvSpPr/>
      </xdr:nvSpPr>
      <xdr:spPr>
        <a:xfrm>
          <a:off x="20304429" y="18168715"/>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110326</xdr:rowOff>
    </xdr:from>
    <xdr:ext cx="469744" cy="259045"/>
    <xdr:sp macro="" textlink="">
      <xdr:nvSpPr>
        <xdr:cNvPr id="835" name="【庁舎】&#10;一人当たり面積該当値テキスト">
          <a:extLst>
            <a:ext uri="{FF2B5EF4-FFF2-40B4-BE49-F238E27FC236}">
              <a16:creationId xmlns:a16="http://schemas.microsoft.com/office/drawing/2014/main" id="{E7EBBA51-35CF-4172-9A69-7492E42C189D}"/>
            </a:ext>
          </a:extLst>
        </xdr:cNvPr>
        <xdr:cNvSpPr txBox="1"/>
      </xdr:nvSpPr>
      <xdr:spPr>
        <a:xfrm>
          <a:off x="20393329" y="1802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93980</xdr:rowOff>
    </xdr:from>
    <xdr:to>
      <xdr:col>112</xdr:col>
      <xdr:colOff>38100</xdr:colOff>
      <xdr:row>105</xdr:row>
      <xdr:rowOff>24130</xdr:rowOff>
    </xdr:to>
    <xdr:sp macro="" textlink="">
      <xdr:nvSpPr>
        <xdr:cNvPr id="836" name="楕円 835">
          <a:extLst>
            <a:ext uri="{FF2B5EF4-FFF2-40B4-BE49-F238E27FC236}">
              <a16:creationId xmlns:a16="http://schemas.microsoft.com/office/drawing/2014/main" id="{2F06658F-CE16-4CF1-8682-173574E4A5DF}"/>
            </a:ext>
          </a:extLst>
        </xdr:cNvPr>
        <xdr:cNvSpPr/>
      </xdr:nvSpPr>
      <xdr:spPr>
        <a:xfrm>
          <a:off x="19544085" y="1817524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138249</xdr:rowOff>
    </xdr:from>
    <xdr:to>
      <xdr:col>116</xdr:col>
      <xdr:colOff>63500</xdr:colOff>
      <xdr:row>104</xdr:row>
      <xdr:rowOff>144780</xdr:rowOff>
    </xdr:to>
    <xdr:cxnSp macro="">
      <xdr:nvCxnSpPr>
        <xdr:cNvPr id="837" name="直線コネクタ 836">
          <a:extLst>
            <a:ext uri="{FF2B5EF4-FFF2-40B4-BE49-F238E27FC236}">
              <a16:creationId xmlns:a16="http://schemas.microsoft.com/office/drawing/2014/main" id="{86CEF695-ADD7-4EDD-BE06-517996FAC1F1}"/>
            </a:ext>
          </a:extLst>
        </xdr:cNvPr>
        <xdr:cNvCxnSpPr/>
      </xdr:nvCxnSpPr>
      <xdr:spPr>
        <a:xfrm flipV="1">
          <a:off x="19594885" y="18219515"/>
          <a:ext cx="760344"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100512</xdr:rowOff>
    </xdr:from>
    <xdr:to>
      <xdr:col>107</xdr:col>
      <xdr:colOff>101600</xdr:colOff>
      <xdr:row>105</xdr:row>
      <xdr:rowOff>30662</xdr:rowOff>
    </xdr:to>
    <xdr:sp macro="" textlink="">
      <xdr:nvSpPr>
        <xdr:cNvPr id="838" name="楕円 837">
          <a:extLst>
            <a:ext uri="{FF2B5EF4-FFF2-40B4-BE49-F238E27FC236}">
              <a16:creationId xmlns:a16="http://schemas.microsoft.com/office/drawing/2014/main" id="{64C227A0-5922-421D-BEA8-928A8687E128}"/>
            </a:ext>
          </a:extLst>
        </xdr:cNvPr>
        <xdr:cNvSpPr/>
      </xdr:nvSpPr>
      <xdr:spPr>
        <a:xfrm>
          <a:off x="18717370" y="1818177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144780</xdr:rowOff>
    </xdr:from>
    <xdr:to>
      <xdr:col>111</xdr:col>
      <xdr:colOff>177800</xdr:colOff>
      <xdr:row>104</xdr:row>
      <xdr:rowOff>151312</xdr:rowOff>
    </xdr:to>
    <xdr:cxnSp macro="">
      <xdr:nvCxnSpPr>
        <xdr:cNvPr id="839" name="直線コネクタ 838">
          <a:extLst>
            <a:ext uri="{FF2B5EF4-FFF2-40B4-BE49-F238E27FC236}">
              <a16:creationId xmlns:a16="http://schemas.microsoft.com/office/drawing/2014/main" id="{08689F85-CCCA-480E-AFA9-B242E0DD439B}"/>
            </a:ext>
          </a:extLst>
        </xdr:cNvPr>
        <xdr:cNvCxnSpPr/>
      </xdr:nvCxnSpPr>
      <xdr:spPr>
        <a:xfrm flipV="1">
          <a:off x="18768170" y="18226046"/>
          <a:ext cx="82671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100512</xdr:rowOff>
    </xdr:from>
    <xdr:to>
      <xdr:col>102</xdr:col>
      <xdr:colOff>165100</xdr:colOff>
      <xdr:row>105</xdr:row>
      <xdr:rowOff>30662</xdr:rowOff>
    </xdr:to>
    <xdr:sp macro="" textlink="">
      <xdr:nvSpPr>
        <xdr:cNvPr id="840" name="楕円 839">
          <a:extLst>
            <a:ext uri="{FF2B5EF4-FFF2-40B4-BE49-F238E27FC236}">
              <a16:creationId xmlns:a16="http://schemas.microsoft.com/office/drawing/2014/main" id="{DAC69C65-3734-4174-AA45-A34E97670379}"/>
            </a:ext>
          </a:extLst>
        </xdr:cNvPr>
        <xdr:cNvSpPr/>
      </xdr:nvSpPr>
      <xdr:spPr>
        <a:xfrm>
          <a:off x="17906227" y="1818177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151312</xdr:rowOff>
    </xdr:from>
    <xdr:to>
      <xdr:col>107</xdr:col>
      <xdr:colOff>50800</xdr:colOff>
      <xdr:row>104</xdr:row>
      <xdr:rowOff>151312</xdr:rowOff>
    </xdr:to>
    <xdr:cxnSp macro="">
      <xdr:nvCxnSpPr>
        <xdr:cNvPr id="841" name="直線コネクタ 840">
          <a:extLst>
            <a:ext uri="{FF2B5EF4-FFF2-40B4-BE49-F238E27FC236}">
              <a16:creationId xmlns:a16="http://schemas.microsoft.com/office/drawing/2014/main" id="{995CF515-350E-4311-84A1-653DC014135E}"/>
            </a:ext>
          </a:extLst>
        </xdr:cNvPr>
        <xdr:cNvCxnSpPr/>
      </xdr:nvCxnSpPr>
      <xdr:spPr>
        <a:xfrm>
          <a:off x="17957027" y="18232578"/>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107043</xdr:rowOff>
    </xdr:from>
    <xdr:to>
      <xdr:col>98</xdr:col>
      <xdr:colOff>38100</xdr:colOff>
      <xdr:row>105</xdr:row>
      <xdr:rowOff>37193</xdr:rowOff>
    </xdr:to>
    <xdr:sp macro="" textlink="">
      <xdr:nvSpPr>
        <xdr:cNvPr id="842" name="楕円 841">
          <a:extLst>
            <a:ext uri="{FF2B5EF4-FFF2-40B4-BE49-F238E27FC236}">
              <a16:creationId xmlns:a16="http://schemas.microsoft.com/office/drawing/2014/main" id="{BE37C338-2ED7-402E-810E-72883400A796}"/>
            </a:ext>
          </a:extLst>
        </xdr:cNvPr>
        <xdr:cNvSpPr/>
      </xdr:nvSpPr>
      <xdr:spPr>
        <a:xfrm>
          <a:off x="17095083" y="18188309"/>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151312</xdr:rowOff>
    </xdr:from>
    <xdr:to>
      <xdr:col>102</xdr:col>
      <xdr:colOff>114300</xdr:colOff>
      <xdr:row>104</xdr:row>
      <xdr:rowOff>157843</xdr:rowOff>
    </xdr:to>
    <xdr:cxnSp macro="">
      <xdr:nvCxnSpPr>
        <xdr:cNvPr id="843" name="直線コネクタ 842">
          <a:extLst>
            <a:ext uri="{FF2B5EF4-FFF2-40B4-BE49-F238E27FC236}">
              <a16:creationId xmlns:a16="http://schemas.microsoft.com/office/drawing/2014/main" id="{37120D07-3DEE-4412-ADC5-1B7543DE079F}"/>
            </a:ext>
          </a:extLst>
        </xdr:cNvPr>
        <xdr:cNvCxnSpPr/>
      </xdr:nvCxnSpPr>
      <xdr:spPr>
        <a:xfrm flipV="1">
          <a:off x="17145883" y="18232578"/>
          <a:ext cx="811144"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4" name="n_1aveValue【庁舎】&#10;一人当たり面積">
          <a:extLst>
            <a:ext uri="{FF2B5EF4-FFF2-40B4-BE49-F238E27FC236}">
              <a16:creationId xmlns:a16="http://schemas.microsoft.com/office/drawing/2014/main" id="{3C35F713-9E4B-4AFE-A50C-F202D2633315}"/>
            </a:ext>
          </a:extLst>
        </xdr:cNvPr>
        <xdr:cNvSpPr txBox="1"/>
      </xdr:nvSpPr>
      <xdr:spPr>
        <a:xfrm>
          <a:off x="19362884" y="1838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5" name="n_2aveValue【庁舎】&#10;一人当たり面積">
          <a:extLst>
            <a:ext uri="{FF2B5EF4-FFF2-40B4-BE49-F238E27FC236}">
              <a16:creationId xmlns:a16="http://schemas.microsoft.com/office/drawing/2014/main" id="{415F90D3-0EB7-4ACA-8184-40CA0D224D22}"/>
            </a:ext>
          </a:extLst>
        </xdr:cNvPr>
        <xdr:cNvSpPr txBox="1"/>
      </xdr:nvSpPr>
      <xdr:spPr>
        <a:xfrm>
          <a:off x="18548869" y="184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6" name="n_3aveValue【庁舎】&#10;一人当たり面積">
          <a:extLst>
            <a:ext uri="{FF2B5EF4-FFF2-40B4-BE49-F238E27FC236}">
              <a16:creationId xmlns:a16="http://schemas.microsoft.com/office/drawing/2014/main" id="{C6D818C6-65C9-4250-A01C-B42A7E8ED812}"/>
            </a:ext>
          </a:extLst>
        </xdr:cNvPr>
        <xdr:cNvSpPr txBox="1"/>
      </xdr:nvSpPr>
      <xdr:spPr>
        <a:xfrm>
          <a:off x="17737725" y="1841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7" name="n_4aveValue【庁舎】&#10;一人当たり面積">
          <a:extLst>
            <a:ext uri="{FF2B5EF4-FFF2-40B4-BE49-F238E27FC236}">
              <a16:creationId xmlns:a16="http://schemas.microsoft.com/office/drawing/2014/main" id="{895865B6-248C-466C-80C9-9934E472D3CC}"/>
            </a:ext>
          </a:extLst>
        </xdr:cNvPr>
        <xdr:cNvSpPr txBox="1"/>
      </xdr:nvSpPr>
      <xdr:spPr>
        <a:xfrm>
          <a:off x="16926582" y="1842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40657</xdr:rowOff>
    </xdr:from>
    <xdr:ext cx="469744" cy="259045"/>
    <xdr:sp macro="" textlink="">
      <xdr:nvSpPr>
        <xdr:cNvPr id="848" name="n_1mainValue【庁舎】&#10;一人当たり面積">
          <a:extLst>
            <a:ext uri="{FF2B5EF4-FFF2-40B4-BE49-F238E27FC236}">
              <a16:creationId xmlns:a16="http://schemas.microsoft.com/office/drawing/2014/main" id="{FAEFCB3E-C47B-4D3F-A087-689F921BECB7}"/>
            </a:ext>
          </a:extLst>
        </xdr:cNvPr>
        <xdr:cNvSpPr txBox="1"/>
      </xdr:nvSpPr>
      <xdr:spPr>
        <a:xfrm>
          <a:off x="19362884" y="1795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47189</xdr:rowOff>
    </xdr:from>
    <xdr:ext cx="469744" cy="259045"/>
    <xdr:sp macro="" textlink="">
      <xdr:nvSpPr>
        <xdr:cNvPr id="849" name="n_2mainValue【庁舎】&#10;一人当たり面積">
          <a:extLst>
            <a:ext uri="{FF2B5EF4-FFF2-40B4-BE49-F238E27FC236}">
              <a16:creationId xmlns:a16="http://schemas.microsoft.com/office/drawing/2014/main" id="{0007DF33-8625-43C7-BC9F-CDD8CD2DDC34}"/>
            </a:ext>
          </a:extLst>
        </xdr:cNvPr>
        <xdr:cNvSpPr txBox="1"/>
      </xdr:nvSpPr>
      <xdr:spPr>
        <a:xfrm>
          <a:off x="18548869" y="17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47189</xdr:rowOff>
    </xdr:from>
    <xdr:ext cx="469744" cy="259045"/>
    <xdr:sp macro="" textlink="">
      <xdr:nvSpPr>
        <xdr:cNvPr id="850" name="n_3mainValue【庁舎】&#10;一人当たり面積">
          <a:extLst>
            <a:ext uri="{FF2B5EF4-FFF2-40B4-BE49-F238E27FC236}">
              <a16:creationId xmlns:a16="http://schemas.microsoft.com/office/drawing/2014/main" id="{65974DC0-BFDB-4A40-95E2-0C5AA36326F2}"/>
            </a:ext>
          </a:extLst>
        </xdr:cNvPr>
        <xdr:cNvSpPr txBox="1"/>
      </xdr:nvSpPr>
      <xdr:spPr>
        <a:xfrm>
          <a:off x="17737725" y="17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53720</xdr:rowOff>
    </xdr:from>
    <xdr:ext cx="469744" cy="259045"/>
    <xdr:sp macro="" textlink="">
      <xdr:nvSpPr>
        <xdr:cNvPr id="851" name="n_4mainValue【庁舎】&#10;一人当たり面積">
          <a:extLst>
            <a:ext uri="{FF2B5EF4-FFF2-40B4-BE49-F238E27FC236}">
              <a16:creationId xmlns:a16="http://schemas.microsoft.com/office/drawing/2014/main" id="{DB49BC61-F46C-4D1E-8ABC-7F2A14F8EE3A}"/>
            </a:ext>
          </a:extLst>
        </xdr:cNvPr>
        <xdr:cNvSpPr txBox="1"/>
      </xdr:nvSpPr>
      <xdr:spPr>
        <a:xfrm>
          <a:off x="16926582" y="1796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C87AD463-ED7A-46E3-BF21-86C3C840F134}"/>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A9C9A3CA-83A5-4E39-B5A1-1BC750D08DFC}"/>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E5A8FE7F-3927-4B59-AE23-59B5EA37BFAF}"/>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上記のうち類似団体と比較して有形固定資産減価償却率が特に低くなっているのは庁舎であり、逆に高くなっているのは図書館、消防施設である。</a:t>
          </a:r>
          <a:endParaRPr lang="ja-JP" altLang="ja-JP">
            <a:effectLst/>
          </a:endParaRPr>
        </a:p>
        <a:p>
          <a:r>
            <a:rPr kumimoji="1" lang="ja-JP" altLang="ja-JP" sz="1100">
              <a:solidFill>
                <a:schemeClr val="dk1"/>
              </a:solidFill>
              <a:effectLst/>
              <a:latin typeface="+mn-lt"/>
              <a:ea typeface="+mn-ea"/>
              <a:cs typeface="+mn-cs"/>
            </a:rPr>
            <a:t>　庁舎については、平成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年度に統合庁舎が整備されたことで全体の有形固定資産減価償却率が低くなっている。耐震安全性が確保されていない旧庁舎（新湊、小杉、下）は廃止し、平成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年度に旧小杉庁舎、平成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年度に旧新湊庁舎、令和2年度に旧下庁舎の解体が完了した。今後も施設の適正な維持管理に努める。</a:t>
          </a:r>
          <a:endParaRPr lang="ja-JP" altLang="ja-JP">
            <a:effectLst/>
          </a:endParaRPr>
        </a:p>
        <a:p>
          <a:r>
            <a:rPr lang="ja-JP" altLang="ja-JP" sz="1100">
              <a:solidFill>
                <a:schemeClr val="dk1"/>
              </a:solidFill>
              <a:effectLst/>
              <a:latin typeface="+mn-lt"/>
              <a:ea typeface="+mn-ea"/>
              <a:cs typeface="+mn-cs"/>
            </a:rPr>
            <a:t>　図書館については、4施設（新湊図書館、中央図書館、正力図書館、下村図書館）の機能を集約し、規模・配置の適正化に努める。</a:t>
          </a:r>
          <a:endParaRPr lang="ja-JP" altLang="ja-JP">
            <a:effectLst/>
          </a:endParaRPr>
        </a:p>
        <a:p>
          <a:r>
            <a:rPr lang="ja-JP" altLang="ja-JP" sz="1100">
              <a:solidFill>
                <a:schemeClr val="dk1"/>
              </a:solidFill>
              <a:effectLst/>
              <a:latin typeface="+mn-lt"/>
              <a:ea typeface="+mn-ea"/>
              <a:cs typeface="+mn-cs"/>
            </a:rPr>
            <a:t>　消防施設については、老朽化した分団屯所を計画的に改修・建替を行い、</a:t>
          </a:r>
          <a:r>
            <a:rPr kumimoji="1" lang="ja-JP" altLang="ja-JP" sz="1100">
              <a:solidFill>
                <a:schemeClr val="dk1"/>
              </a:solidFill>
              <a:effectLst/>
              <a:latin typeface="+mn-lt"/>
              <a:ea typeface="+mn-ea"/>
              <a:cs typeface="+mn-cs"/>
            </a:rPr>
            <a:t>施設の適正な維持管理に努める。</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2116_&#23556;&#27700;&#24066;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2116_&#23556;&#27700;&#24066;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2116_&#23556;&#277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88.8</v>
          </cell>
          <cell r="BX51">
            <v>78.7</v>
          </cell>
          <cell r="CF51">
            <v>67</v>
          </cell>
          <cell r="CN51">
            <v>61.7</v>
          </cell>
          <cell r="CV51">
            <v>58.9</v>
          </cell>
        </row>
        <row r="53">
          <cell r="BP53">
            <v>55.8</v>
          </cell>
          <cell r="BX53">
            <v>57.2</v>
          </cell>
          <cell r="CF53">
            <v>59.3</v>
          </cell>
          <cell r="CN53">
            <v>58.4</v>
          </cell>
          <cell r="CV53">
            <v>60.4</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88.8</v>
          </cell>
          <cell r="BX73">
            <v>78.7</v>
          </cell>
          <cell r="CF73">
            <v>67</v>
          </cell>
          <cell r="CN73">
            <v>61.7</v>
          </cell>
          <cell r="CV73">
            <v>58.9</v>
          </cell>
        </row>
        <row r="75">
          <cell r="BP75">
            <v>8.8000000000000007</v>
          </cell>
          <cell r="BX75">
            <v>8.8000000000000007</v>
          </cell>
          <cell r="CF75">
            <v>9.1999999999999993</v>
          </cell>
          <cell r="CN75">
            <v>9.3000000000000007</v>
          </cell>
          <cell r="CV75">
            <v>8.5</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0.65"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c r="B1" s="367" t="s">
        <v>76</v>
      </c>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7"/>
      <c r="BM1" s="367"/>
      <c r="BN1" s="367"/>
      <c r="BO1" s="367"/>
      <c r="BP1" s="367"/>
      <c r="BQ1" s="367"/>
      <c r="BR1" s="367"/>
      <c r="BS1" s="367"/>
      <c r="BT1" s="367"/>
      <c r="BU1" s="367"/>
      <c r="BV1" s="367"/>
      <c r="BW1" s="367"/>
      <c r="BX1" s="367"/>
      <c r="BY1" s="367"/>
      <c r="BZ1" s="367"/>
      <c r="CA1" s="367"/>
      <c r="CB1" s="367"/>
      <c r="CC1" s="367"/>
      <c r="CD1" s="367"/>
      <c r="CE1" s="367"/>
      <c r="CF1" s="367"/>
      <c r="CG1" s="367"/>
      <c r="CH1" s="367"/>
      <c r="CI1" s="367"/>
      <c r="CJ1" s="367"/>
      <c r="CK1" s="367"/>
      <c r="CL1" s="367"/>
      <c r="CM1" s="367"/>
      <c r="CN1" s="367"/>
      <c r="CO1" s="367"/>
      <c r="CP1" s="367"/>
      <c r="CQ1" s="367"/>
      <c r="CR1" s="367"/>
      <c r="CS1" s="367"/>
      <c r="CT1" s="367"/>
      <c r="CU1" s="367"/>
      <c r="CV1" s="367"/>
      <c r="CW1" s="367"/>
      <c r="CX1" s="367"/>
      <c r="CY1" s="367"/>
      <c r="CZ1" s="367"/>
      <c r="DA1" s="367"/>
      <c r="DB1" s="367"/>
      <c r="DC1" s="367"/>
      <c r="DD1" s="367"/>
      <c r="DE1" s="367"/>
      <c r="DF1" s="367"/>
      <c r="DG1" s="367"/>
      <c r="DH1" s="367"/>
      <c r="DI1" s="367"/>
      <c r="DJ1" s="163"/>
      <c r="DK1" s="163"/>
      <c r="DL1" s="163"/>
      <c r="DM1" s="163"/>
      <c r="DN1" s="163"/>
      <c r="DO1" s="163"/>
    </row>
    <row r="2" spans="1:119" ht="24.45" thickBot="1">
      <c r="B2" s="164" t="s">
        <v>77</v>
      </c>
      <c r="C2" s="164"/>
      <c r="D2" s="165"/>
    </row>
    <row r="3" spans="1:119" ht="18.8" customHeight="1" thickBot="1">
      <c r="A3" s="163"/>
      <c r="B3" s="368" t="s">
        <v>78</v>
      </c>
      <c r="C3" s="369"/>
      <c r="D3" s="369"/>
      <c r="E3" s="370"/>
      <c r="F3" s="370"/>
      <c r="G3" s="370"/>
      <c r="H3" s="370"/>
      <c r="I3" s="370"/>
      <c r="J3" s="370"/>
      <c r="K3" s="370"/>
      <c r="L3" s="370" t="s">
        <v>79</v>
      </c>
      <c r="M3" s="370"/>
      <c r="N3" s="370"/>
      <c r="O3" s="370"/>
      <c r="P3" s="370"/>
      <c r="Q3" s="370"/>
      <c r="R3" s="377"/>
      <c r="S3" s="377"/>
      <c r="T3" s="377"/>
      <c r="U3" s="377"/>
      <c r="V3" s="378"/>
      <c r="W3" s="352" t="s">
        <v>80</v>
      </c>
      <c r="X3" s="353"/>
      <c r="Y3" s="353"/>
      <c r="Z3" s="353"/>
      <c r="AA3" s="353"/>
      <c r="AB3" s="369"/>
      <c r="AC3" s="377" t="s">
        <v>81</v>
      </c>
      <c r="AD3" s="353"/>
      <c r="AE3" s="353"/>
      <c r="AF3" s="353"/>
      <c r="AG3" s="353"/>
      <c r="AH3" s="353"/>
      <c r="AI3" s="353"/>
      <c r="AJ3" s="353"/>
      <c r="AK3" s="353"/>
      <c r="AL3" s="354"/>
      <c r="AM3" s="352" t="s">
        <v>82</v>
      </c>
      <c r="AN3" s="353"/>
      <c r="AO3" s="353"/>
      <c r="AP3" s="353"/>
      <c r="AQ3" s="353"/>
      <c r="AR3" s="353"/>
      <c r="AS3" s="353"/>
      <c r="AT3" s="353"/>
      <c r="AU3" s="353"/>
      <c r="AV3" s="353"/>
      <c r="AW3" s="353"/>
      <c r="AX3" s="354"/>
      <c r="AY3" s="389" t="s">
        <v>1</v>
      </c>
      <c r="AZ3" s="390"/>
      <c r="BA3" s="390"/>
      <c r="BB3" s="390"/>
      <c r="BC3" s="390"/>
      <c r="BD3" s="390"/>
      <c r="BE3" s="390"/>
      <c r="BF3" s="390"/>
      <c r="BG3" s="390"/>
      <c r="BH3" s="390"/>
      <c r="BI3" s="390"/>
      <c r="BJ3" s="390"/>
      <c r="BK3" s="390"/>
      <c r="BL3" s="390"/>
      <c r="BM3" s="391"/>
      <c r="BN3" s="352" t="s">
        <v>83</v>
      </c>
      <c r="BO3" s="353"/>
      <c r="BP3" s="353"/>
      <c r="BQ3" s="353"/>
      <c r="BR3" s="353"/>
      <c r="BS3" s="353"/>
      <c r="BT3" s="353"/>
      <c r="BU3" s="354"/>
      <c r="BV3" s="352" t="s">
        <v>84</v>
      </c>
      <c r="BW3" s="353"/>
      <c r="BX3" s="353"/>
      <c r="BY3" s="353"/>
      <c r="BZ3" s="353"/>
      <c r="CA3" s="353"/>
      <c r="CB3" s="353"/>
      <c r="CC3" s="354"/>
      <c r="CD3" s="389" t="s">
        <v>1</v>
      </c>
      <c r="CE3" s="390"/>
      <c r="CF3" s="390"/>
      <c r="CG3" s="390"/>
      <c r="CH3" s="390"/>
      <c r="CI3" s="390"/>
      <c r="CJ3" s="390"/>
      <c r="CK3" s="390"/>
      <c r="CL3" s="390"/>
      <c r="CM3" s="390"/>
      <c r="CN3" s="390"/>
      <c r="CO3" s="390"/>
      <c r="CP3" s="390"/>
      <c r="CQ3" s="390"/>
      <c r="CR3" s="390"/>
      <c r="CS3" s="391"/>
      <c r="CT3" s="352" t="s">
        <v>85</v>
      </c>
      <c r="CU3" s="353"/>
      <c r="CV3" s="353"/>
      <c r="CW3" s="353"/>
      <c r="CX3" s="353"/>
      <c r="CY3" s="353"/>
      <c r="CZ3" s="353"/>
      <c r="DA3" s="354"/>
      <c r="DB3" s="352" t="s">
        <v>86</v>
      </c>
      <c r="DC3" s="353"/>
      <c r="DD3" s="353"/>
      <c r="DE3" s="353"/>
      <c r="DF3" s="353"/>
      <c r="DG3" s="353"/>
      <c r="DH3" s="353"/>
      <c r="DI3" s="354"/>
    </row>
    <row r="4" spans="1:119" ht="18.8" customHeight="1">
      <c r="A4" s="163"/>
      <c r="B4" s="371"/>
      <c r="C4" s="372"/>
      <c r="D4" s="372"/>
      <c r="E4" s="373"/>
      <c r="F4" s="373"/>
      <c r="G4" s="373"/>
      <c r="H4" s="373"/>
      <c r="I4" s="373"/>
      <c r="J4" s="373"/>
      <c r="K4" s="373"/>
      <c r="L4" s="373"/>
      <c r="M4" s="373"/>
      <c r="N4" s="373"/>
      <c r="O4" s="373"/>
      <c r="P4" s="373"/>
      <c r="Q4" s="373"/>
      <c r="R4" s="379"/>
      <c r="S4" s="379"/>
      <c r="T4" s="379"/>
      <c r="U4" s="379"/>
      <c r="V4" s="380"/>
      <c r="W4" s="383"/>
      <c r="X4" s="384"/>
      <c r="Y4" s="384"/>
      <c r="Z4" s="384"/>
      <c r="AA4" s="384"/>
      <c r="AB4" s="372"/>
      <c r="AC4" s="379"/>
      <c r="AD4" s="384"/>
      <c r="AE4" s="384"/>
      <c r="AF4" s="384"/>
      <c r="AG4" s="384"/>
      <c r="AH4" s="384"/>
      <c r="AI4" s="384"/>
      <c r="AJ4" s="384"/>
      <c r="AK4" s="384"/>
      <c r="AL4" s="387"/>
      <c r="AM4" s="385"/>
      <c r="AN4" s="386"/>
      <c r="AO4" s="386"/>
      <c r="AP4" s="386"/>
      <c r="AQ4" s="386"/>
      <c r="AR4" s="386"/>
      <c r="AS4" s="386"/>
      <c r="AT4" s="386"/>
      <c r="AU4" s="386"/>
      <c r="AV4" s="386"/>
      <c r="AW4" s="386"/>
      <c r="AX4" s="388"/>
      <c r="AY4" s="355" t="s">
        <v>87</v>
      </c>
      <c r="AZ4" s="356"/>
      <c r="BA4" s="356"/>
      <c r="BB4" s="356"/>
      <c r="BC4" s="356"/>
      <c r="BD4" s="356"/>
      <c r="BE4" s="356"/>
      <c r="BF4" s="356"/>
      <c r="BG4" s="356"/>
      <c r="BH4" s="356"/>
      <c r="BI4" s="356"/>
      <c r="BJ4" s="356"/>
      <c r="BK4" s="356"/>
      <c r="BL4" s="356"/>
      <c r="BM4" s="357"/>
      <c r="BN4" s="358">
        <v>47464028</v>
      </c>
      <c r="BO4" s="359"/>
      <c r="BP4" s="359"/>
      <c r="BQ4" s="359"/>
      <c r="BR4" s="359"/>
      <c r="BS4" s="359"/>
      <c r="BT4" s="359"/>
      <c r="BU4" s="360"/>
      <c r="BV4" s="358">
        <v>43785209</v>
      </c>
      <c r="BW4" s="359"/>
      <c r="BX4" s="359"/>
      <c r="BY4" s="359"/>
      <c r="BZ4" s="359"/>
      <c r="CA4" s="359"/>
      <c r="CB4" s="359"/>
      <c r="CC4" s="360"/>
      <c r="CD4" s="361" t="s">
        <v>88</v>
      </c>
      <c r="CE4" s="362"/>
      <c r="CF4" s="362"/>
      <c r="CG4" s="362"/>
      <c r="CH4" s="362"/>
      <c r="CI4" s="362"/>
      <c r="CJ4" s="362"/>
      <c r="CK4" s="362"/>
      <c r="CL4" s="362"/>
      <c r="CM4" s="362"/>
      <c r="CN4" s="362"/>
      <c r="CO4" s="362"/>
      <c r="CP4" s="362"/>
      <c r="CQ4" s="362"/>
      <c r="CR4" s="362"/>
      <c r="CS4" s="363"/>
      <c r="CT4" s="364">
        <v>3.5</v>
      </c>
      <c r="CU4" s="365"/>
      <c r="CV4" s="365"/>
      <c r="CW4" s="365"/>
      <c r="CX4" s="365"/>
      <c r="CY4" s="365"/>
      <c r="CZ4" s="365"/>
      <c r="DA4" s="366"/>
      <c r="DB4" s="364">
        <v>6.6</v>
      </c>
      <c r="DC4" s="365"/>
      <c r="DD4" s="365"/>
      <c r="DE4" s="365"/>
      <c r="DF4" s="365"/>
      <c r="DG4" s="365"/>
      <c r="DH4" s="365"/>
      <c r="DI4" s="366"/>
    </row>
    <row r="5" spans="1:119" ht="18.8" customHeight="1">
      <c r="A5" s="163"/>
      <c r="B5" s="374"/>
      <c r="C5" s="375"/>
      <c r="D5" s="375"/>
      <c r="E5" s="376"/>
      <c r="F5" s="376"/>
      <c r="G5" s="376"/>
      <c r="H5" s="376"/>
      <c r="I5" s="376"/>
      <c r="J5" s="376"/>
      <c r="K5" s="376"/>
      <c r="L5" s="376"/>
      <c r="M5" s="376"/>
      <c r="N5" s="376"/>
      <c r="O5" s="376"/>
      <c r="P5" s="376"/>
      <c r="Q5" s="376"/>
      <c r="R5" s="381"/>
      <c r="S5" s="381"/>
      <c r="T5" s="381"/>
      <c r="U5" s="381"/>
      <c r="V5" s="382"/>
      <c r="W5" s="385"/>
      <c r="X5" s="386"/>
      <c r="Y5" s="386"/>
      <c r="Z5" s="386"/>
      <c r="AA5" s="386"/>
      <c r="AB5" s="375"/>
      <c r="AC5" s="381"/>
      <c r="AD5" s="386"/>
      <c r="AE5" s="386"/>
      <c r="AF5" s="386"/>
      <c r="AG5" s="386"/>
      <c r="AH5" s="386"/>
      <c r="AI5" s="386"/>
      <c r="AJ5" s="386"/>
      <c r="AK5" s="386"/>
      <c r="AL5" s="388"/>
      <c r="AM5" s="424" t="s">
        <v>89</v>
      </c>
      <c r="AN5" s="425"/>
      <c r="AO5" s="425"/>
      <c r="AP5" s="425"/>
      <c r="AQ5" s="425"/>
      <c r="AR5" s="425"/>
      <c r="AS5" s="425"/>
      <c r="AT5" s="426"/>
      <c r="AU5" s="427" t="s">
        <v>90</v>
      </c>
      <c r="AV5" s="428"/>
      <c r="AW5" s="428"/>
      <c r="AX5" s="428"/>
      <c r="AY5" s="429" t="s">
        <v>91</v>
      </c>
      <c r="AZ5" s="430"/>
      <c r="BA5" s="430"/>
      <c r="BB5" s="430"/>
      <c r="BC5" s="430"/>
      <c r="BD5" s="430"/>
      <c r="BE5" s="430"/>
      <c r="BF5" s="430"/>
      <c r="BG5" s="430"/>
      <c r="BH5" s="430"/>
      <c r="BI5" s="430"/>
      <c r="BJ5" s="430"/>
      <c r="BK5" s="430"/>
      <c r="BL5" s="430"/>
      <c r="BM5" s="431"/>
      <c r="BN5" s="395">
        <v>45923293</v>
      </c>
      <c r="BO5" s="396"/>
      <c r="BP5" s="396"/>
      <c r="BQ5" s="396"/>
      <c r="BR5" s="396"/>
      <c r="BS5" s="396"/>
      <c r="BT5" s="396"/>
      <c r="BU5" s="397"/>
      <c r="BV5" s="395">
        <v>41427820</v>
      </c>
      <c r="BW5" s="396"/>
      <c r="BX5" s="396"/>
      <c r="BY5" s="396"/>
      <c r="BZ5" s="396"/>
      <c r="CA5" s="396"/>
      <c r="CB5" s="396"/>
      <c r="CC5" s="397"/>
      <c r="CD5" s="398" t="s">
        <v>92</v>
      </c>
      <c r="CE5" s="399"/>
      <c r="CF5" s="399"/>
      <c r="CG5" s="399"/>
      <c r="CH5" s="399"/>
      <c r="CI5" s="399"/>
      <c r="CJ5" s="399"/>
      <c r="CK5" s="399"/>
      <c r="CL5" s="399"/>
      <c r="CM5" s="399"/>
      <c r="CN5" s="399"/>
      <c r="CO5" s="399"/>
      <c r="CP5" s="399"/>
      <c r="CQ5" s="399"/>
      <c r="CR5" s="399"/>
      <c r="CS5" s="400"/>
      <c r="CT5" s="392">
        <v>89.9</v>
      </c>
      <c r="CU5" s="393"/>
      <c r="CV5" s="393"/>
      <c r="CW5" s="393"/>
      <c r="CX5" s="393"/>
      <c r="CY5" s="393"/>
      <c r="CZ5" s="393"/>
      <c r="DA5" s="394"/>
      <c r="DB5" s="392">
        <v>89</v>
      </c>
      <c r="DC5" s="393"/>
      <c r="DD5" s="393"/>
      <c r="DE5" s="393"/>
      <c r="DF5" s="393"/>
      <c r="DG5" s="393"/>
      <c r="DH5" s="393"/>
      <c r="DI5" s="394"/>
    </row>
    <row r="6" spans="1:119" ht="18.8" customHeight="1">
      <c r="A6" s="163"/>
      <c r="B6" s="401" t="s">
        <v>93</v>
      </c>
      <c r="C6" s="402"/>
      <c r="D6" s="402"/>
      <c r="E6" s="403"/>
      <c r="F6" s="403"/>
      <c r="G6" s="403"/>
      <c r="H6" s="403"/>
      <c r="I6" s="403"/>
      <c r="J6" s="403"/>
      <c r="K6" s="403"/>
      <c r="L6" s="403" t="s">
        <v>94</v>
      </c>
      <c r="M6" s="403"/>
      <c r="N6" s="403"/>
      <c r="O6" s="403"/>
      <c r="P6" s="403"/>
      <c r="Q6" s="403"/>
      <c r="R6" s="407"/>
      <c r="S6" s="407"/>
      <c r="T6" s="407"/>
      <c r="U6" s="407"/>
      <c r="V6" s="408"/>
      <c r="W6" s="411" t="s">
        <v>95</v>
      </c>
      <c r="X6" s="412"/>
      <c r="Y6" s="412"/>
      <c r="Z6" s="412"/>
      <c r="AA6" s="412"/>
      <c r="AB6" s="402"/>
      <c r="AC6" s="415" t="s">
        <v>96</v>
      </c>
      <c r="AD6" s="416"/>
      <c r="AE6" s="416"/>
      <c r="AF6" s="416"/>
      <c r="AG6" s="416"/>
      <c r="AH6" s="416"/>
      <c r="AI6" s="416"/>
      <c r="AJ6" s="416"/>
      <c r="AK6" s="416"/>
      <c r="AL6" s="417"/>
      <c r="AM6" s="424" t="s">
        <v>97</v>
      </c>
      <c r="AN6" s="425"/>
      <c r="AO6" s="425"/>
      <c r="AP6" s="425"/>
      <c r="AQ6" s="425"/>
      <c r="AR6" s="425"/>
      <c r="AS6" s="425"/>
      <c r="AT6" s="426"/>
      <c r="AU6" s="427" t="s">
        <v>90</v>
      </c>
      <c r="AV6" s="428"/>
      <c r="AW6" s="428"/>
      <c r="AX6" s="428"/>
      <c r="AY6" s="429" t="s">
        <v>98</v>
      </c>
      <c r="AZ6" s="430"/>
      <c r="BA6" s="430"/>
      <c r="BB6" s="430"/>
      <c r="BC6" s="430"/>
      <c r="BD6" s="430"/>
      <c r="BE6" s="430"/>
      <c r="BF6" s="430"/>
      <c r="BG6" s="430"/>
      <c r="BH6" s="430"/>
      <c r="BI6" s="430"/>
      <c r="BJ6" s="430"/>
      <c r="BK6" s="430"/>
      <c r="BL6" s="430"/>
      <c r="BM6" s="431"/>
      <c r="BN6" s="395">
        <v>1540735</v>
      </c>
      <c r="BO6" s="396"/>
      <c r="BP6" s="396"/>
      <c r="BQ6" s="396"/>
      <c r="BR6" s="396"/>
      <c r="BS6" s="396"/>
      <c r="BT6" s="396"/>
      <c r="BU6" s="397"/>
      <c r="BV6" s="395">
        <v>2357389</v>
      </c>
      <c r="BW6" s="396"/>
      <c r="BX6" s="396"/>
      <c r="BY6" s="396"/>
      <c r="BZ6" s="396"/>
      <c r="CA6" s="396"/>
      <c r="CB6" s="396"/>
      <c r="CC6" s="397"/>
      <c r="CD6" s="398" t="s">
        <v>99</v>
      </c>
      <c r="CE6" s="399"/>
      <c r="CF6" s="399"/>
      <c r="CG6" s="399"/>
      <c r="CH6" s="399"/>
      <c r="CI6" s="399"/>
      <c r="CJ6" s="399"/>
      <c r="CK6" s="399"/>
      <c r="CL6" s="399"/>
      <c r="CM6" s="399"/>
      <c r="CN6" s="399"/>
      <c r="CO6" s="399"/>
      <c r="CP6" s="399"/>
      <c r="CQ6" s="399"/>
      <c r="CR6" s="399"/>
      <c r="CS6" s="400"/>
      <c r="CT6" s="432">
        <v>90.3</v>
      </c>
      <c r="CU6" s="433"/>
      <c r="CV6" s="433"/>
      <c r="CW6" s="433"/>
      <c r="CX6" s="433"/>
      <c r="CY6" s="433"/>
      <c r="CZ6" s="433"/>
      <c r="DA6" s="434"/>
      <c r="DB6" s="432">
        <v>89.5</v>
      </c>
      <c r="DC6" s="433"/>
      <c r="DD6" s="433"/>
      <c r="DE6" s="433"/>
      <c r="DF6" s="433"/>
      <c r="DG6" s="433"/>
      <c r="DH6" s="433"/>
      <c r="DI6" s="434"/>
    </row>
    <row r="7" spans="1:119" ht="18.8" customHeight="1">
      <c r="A7" s="163"/>
      <c r="B7" s="371"/>
      <c r="C7" s="372"/>
      <c r="D7" s="372"/>
      <c r="E7" s="373"/>
      <c r="F7" s="373"/>
      <c r="G7" s="373"/>
      <c r="H7" s="373"/>
      <c r="I7" s="373"/>
      <c r="J7" s="373"/>
      <c r="K7" s="373"/>
      <c r="L7" s="373"/>
      <c r="M7" s="373"/>
      <c r="N7" s="373"/>
      <c r="O7" s="373"/>
      <c r="P7" s="373"/>
      <c r="Q7" s="373"/>
      <c r="R7" s="379"/>
      <c r="S7" s="379"/>
      <c r="T7" s="379"/>
      <c r="U7" s="379"/>
      <c r="V7" s="380"/>
      <c r="W7" s="383"/>
      <c r="X7" s="384"/>
      <c r="Y7" s="384"/>
      <c r="Z7" s="384"/>
      <c r="AA7" s="384"/>
      <c r="AB7" s="372"/>
      <c r="AC7" s="418"/>
      <c r="AD7" s="419"/>
      <c r="AE7" s="419"/>
      <c r="AF7" s="419"/>
      <c r="AG7" s="419"/>
      <c r="AH7" s="419"/>
      <c r="AI7" s="419"/>
      <c r="AJ7" s="419"/>
      <c r="AK7" s="419"/>
      <c r="AL7" s="420"/>
      <c r="AM7" s="424" t="s">
        <v>100</v>
      </c>
      <c r="AN7" s="425"/>
      <c r="AO7" s="425"/>
      <c r="AP7" s="425"/>
      <c r="AQ7" s="425"/>
      <c r="AR7" s="425"/>
      <c r="AS7" s="425"/>
      <c r="AT7" s="426"/>
      <c r="AU7" s="427" t="s">
        <v>90</v>
      </c>
      <c r="AV7" s="428"/>
      <c r="AW7" s="428"/>
      <c r="AX7" s="428"/>
      <c r="AY7" s="429" t="s">
        <v>101</v>
      </c>
      <c r="AZ7" s="430"/>
      <c r="BA7" s="430"/>
      <c r="BB7" s="430"/>
      <c r="BC7" s="430"/>
      <c r="BD7" s="430"/>
      <c r="BE7" s="430"/>
      <c r="BF7" s="430"/>
      <c r="BG7" s="430"/>
      <c r="BH7" s="430"/>
      <c r="BI7" s="430"/>
      <c r="BJ7" s="430"/>
      <c r="BK7" s="430"/>
      <c r="BL7" s="430"/>
      <c r="BM7" s="431"/>
      <c r="BN7" s="395">
        <v>605518</v>
      </c>
      <c r="BO7" s="396"/>
      <c r="BP7" s="396"/>
      <c r="BQ7" s="396"/>
      <c r="BR7" s="396"/>
      <c r="BS7" s="396"/>
      <c r="BT7" s="396"/>
      <c r="BU7" s="397"/>
      <c r="BV7" s="395">
        <v>641684</v>
      </c>
      <c r="BW7" s="396"/>
      <c r="BX7" s="396"/>
      <c r="BY7" s="396"/>
      <c r="BZ7" s="396"/>
      <c r="CA7" s="396"/>
      <c r="CB7" s="396"/>
      <c r="CC7" s="397"/>
      <c r="CD7" s="398" t="s">
        <v>102</v>
      </c>
      <c r="CE7" s="399"/>
      <c r="CF7" s="399"/>
      <c r="CG7" s="399"/>
      <c r="CH7" s="399"/>
      <c r="CI7" s="399"/>
      <c r="CJ7" s="399"/>
      <c r="CK7" s="399"/>
      <c r="CL7" s="399"/>
      <c r="CM7" s="399"/>
      <c r="CN7" s="399"/>
      <c r="CO7" s="399"/>
      <c r="CP7" s="399"/>
      <c r="CQ7" s="399"/>
      <c r="CR7" s="399"/>
      <c r="CS7" s="400"/>
      <c r="CT7" s="395">
        <v>26684373</v>
      </c>
      <c r="CU7" s="396"/>
      <c r="CV7" s="396"/>
      <c r="CW7" s="396"/>
      <c r="CX7" s="396"/>
      <c r="CY7" s="396"/>
      <c r="CZ7" s="396"/>
      <c r="DA7" s="397"/>
      <c r="DB7" s="395">
        <v>25979871</v>
      </c>
      <c r="DC7" s="396"/>
      <c r="DD7" s="396"/>
      <c r="DE7" s="396"/>
      <c r="DF7" s="396"/>
      <c r="DG7" s="396"/>
      <c r="DH7" s="396"/>
      <c r="DI7" s="397"/>
    </row>
    <row r="8" spans="1:119" ht="18.8" customHeight="1" thickBot="1">
      <c r="A8" s="163"/>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103</v>
      </c>
      <c r="AN8" s="425"/>
      <c r="AO8" s="425"/>
      <c r="AP8" s="425"/>
      <c r="AQ8" s="425"/>
      <c r="AR8" s="425"/>
      <c r="AS8" s="425"/>
      <c r="AT8" s="426"/>
      <c r="AU8" s="427" t="s">
        <v>90</v>
      </c>
      <c r="AV8" s="428"/>
      <c r="AW8" s="428"/>
      <c r="AX8" s="428"/>
      <c r="AY8" s="429" t="s">
        <v>104</v>
      </c>
      <c r="AZ8" s="430"/>
      <c r="BA8" s="430"/>
      <c r="BB8" s="430"/>
      <c r="BC8" s="430"/>
      <c r="BD8" s="430"/>
      <c r="BE8" s="430"/>
      <c r="BF8" s="430"/>
      <c r="BG8" s="430"/>
      <c r="BH8" s="430"/>
      <c r="BI8" s="430"/>
      <c r="BJ8" s="430"/>
      <c r="BK8" s="430"/>
      <c r="BL8" s="430"/>
      <c r="BM8" s="431"/>
      <c r="BN8" s="395">
        <v>935217</v>
      </c>
      <c r="BO8" s="396"/>
      <c r="BP8" s="396"/>
      <c r="BQ8" s="396"/>
      <c r="BR8" s="396"/>
      <c r="BS8" s="396"/>
      <c r="BT8" s="396"/>
      <c r="BU8" s="397"/>
      <c r="BV8" s="395">
        <v>1715705</v>
      </c>
      <c r="BW8" s="396"/>
      <c r="BX8" s="396"/>
      <c r="BY8" s="396"/>
      <c r="BZ8" s="396"/>
      <c r="CA8" s="396"/>
      <c r="CB8" s="396"/>
      <c r="CC8" s="397"/>
      <c r="CD8" s="398" t="s">
        <v>105</v>
      </c>
      <c r="CE8" s="399"/>
      <c r="CF8" s="399"/>
      <c r="CG8" s="399"/>
      <c r="CH8" s="399"/>
      <c r="CI8" s="399"/>
      <c r="CJ8" s="399"/>
      <c r="CK8" s="399"/>
      <c r="CL8" s="399"/>
      <c r="CM8" s="399"/>
      <c r="CN8" s="399"/>
      <c r="CO8" s="399"/>
      <c r="CP8" s="399"/>
      <c r="CQ8" s="399"/>
      <c r="CR8" s="399"/>
      <c r="CS8" s="400"/>
      <c r="CT8" s="435">
        <v>0.64</v>
      </c>
      <c r="CU8" s="436"/>
      <c r="CV8" s="436"/>
      <c r="CW8" s="436"/>
      <c r="CX8" s="436"/>
      <c r="CY8" s="436"/>
      <c r="CZ8" s="436"/>
      <c r="DA8" s="437"/>
      <c r="DB8" s="435">
        <v>0.64</v>
      </c>
      <c r="DC8" s="436"/>
      <c r="DD8" s="436"/>
      <c r="DE8" s="436"/>
      <c r="DF8" s="436"/>
      <c r="DG8" s="436"/>
      <c r="DH8" s="436"/>
      <c r="DI8" s="437"/>
    </row>
    <row r="9" spans="1:119" ht="18.8" customHeight="1" thickBot="1">
      <c r="A9" s="163"/>
      <c r="B9" s="389" t="s">
        <v>106</v>
      </c>
      <c r="C9" s="390"/>
      <c r="D9" s="390"/>
      <c r="E9" s="390"/>
      <c r="F9" s="390"/>
      <c r="G9" s="390"/>
      <c r="H9" s="390"/>
      <c r="I9" s="390"/>
      <c r="J9" s="390"/>
      <c r="K9" s="438"/>
      <c r="L9" s="439" t="s">
        <v>107</v>
      </c>
      <c r="M9" s="440"/>
      <c r="N9" s="440"/>
      <c r="O9" s="440"/>
      <c r="P9" s="440"/>
      <c r="Q9" s="441"/>
      <c r="R9" s="442">
        <v>90742</v>
      </c>
      <c r="S9" s="443"/>
      <c r="T9" s="443"/>
      <c r="U9" s="443"/>
      <c r="V9" s="444"/>
      <c r="W9" s="352" t="s">
        <v>108</v>
      </c>
      <c r="X9" s="353"/>
      <c r="Y9" s="353"/>
      <c r="Z9" s="353"/>
      <c r="AA9" s="353"/>
      <c r="AB9" s="353"/>
      <c r="AC9" s="353"/>
      <c r="AD9" s="353"/>
      <c r="AE9" s="353"/>
      <c r="AF9" s="353"/>
      <c r="AG9" s="353"/>
      <c r="AH9" s="353"/>
      <c r="AI9" s="353"/>
      <c r="AJ9" s="353"/>
      <c r="AK9" s="353"/>
      <c r="AL9" s="354"/>
      <c r="AM9" s="424" t="s">
        <v>109</v>
      </c>
      <c r="AN9" s="425"/>
      <c r="AO9" s="425"/>
      <c r="AP9" s="425"/>
      <c r="AQ9" s="425"/>
      <c r="AR9" s="425"/>
      <c r="AS9" s="425"/>
      <c r="AT9" s="426"/>
      <c r="AU9" s="427" t="s">
        <v>110</v>
      </c>
      <c r="AV9" s="428"/>
      <c r="AW9" s="428"/>
      <c r="AX9" s="428"/>
      <c r="AY9" s="429" t="s">
        <v>111</v>
      </c>
      <c r="AZ9" s="430"/>
      <c r="BA9" s="430"/>
      <c r="BB9" s="430"/>
      <c r="BC9" s="430"/>
      <c r="BD9" s="430"/>
      <c r="BE9" s="430"/>
      <c r="BF9" s="430"/>
      <c r="BG9" s="430"/>
      <c r="BH9" s="430"/>
      <c r="BI9" s="430"/>
      <c r="BJ9" s="430"/>
      <c r="BK9" s="430"/>
      <c r="BL9" s="430"/>
      <c r="BM9" s="431"/>
      <c r="BN9" s="395">
        <v>-780488</v>
      </c>
      <c r="BO9" s="396"/>
      <c r="BP9" s="396"/>
      <c r="BQ9" s="396"/>
      <c r="BR9" s="396"/>
      <c r="BS9" s="396"/>
      <c r="BT9" s="396"/>
      <c r="BU9" s="397"/>
      <c r="BV9" s="395">
        <v>179032</v>
      </c>
      <c r="BW9" s="396"/>
      <c r="BX9" s="396"/>
      <c r="BY9" s="396"/>
      <c r="BZ9" s="396"/>
      <c r="CA9" s="396"/>
      <c r="CB9" s="396"/>
      <c r="CC9" s="397"/>
      <c r="CD9" s="398" t="s">
        <v>112</v>
      </c>
      <c r="CE9" s="399"/>
      <c r="CF9" s="399"/>
      <c r="CG9" s="399"/>
      <c r="CH9" s="399"/>
      <c r="CI9" s="399"/>
      <c r="CJ9" s="399"/>
      <c r="CK9" s="399"/>
      <c r="CL9" s="399"/>
      <c r="CM9" s="399"/>
      <c r="CN9" s="399"/>
      <c r="CO9" s="399"/>
      <c r="CP9" s="399"/>
      <c r="CQ9" s="399"/>
      <c r="CR9" s="399"/>
      <c r="CS9" s="400"/>
      <c r="CT9" s="392">
        <v>17.600000000000001</v>
      </c>
      <c r="CU9" s="393"/>
      <c r="CV9" s="393"/>
      <c r="CW9" s="393"/>
      <c r="CX9" s="393"/>
      <c r="CY9" s="393"/>
      <c r="CZ9" s="393"/>
      <c r="DA9" s="394"/>
      <c r="DB9" s="392">
        <v>18.5</v>
      </c>
      <c r="DC9" s="393"/>
      <c r="DD9" s="393"/>
      <c r="DE9" s="393"/>
      <c r="DF9" s="393"/>
      <c r="DG9" s="393"/>
      <c r="DH9" s="393"/>
      <c r="DI9" s="394"/>
    </row>
    <row r="10" spans="1:119" ht="18.8" customHeight="1" thickBot="1">
      <c r="A10" s="163"/>
      <c r="B10" s="389"/>
      <c r="C10" s="390"/>
      <c r="D10" s="390"/>
      <c r="E10" s="390"/>
      <c r="F10" s="390"/>
      <c r="G10" s="390"/>
      <c r="H10" s="390"/>
      <c r="I10" s="390"/>
      <c r="J10" s="390"/>
      <c r="K10" s="438"/>
      <c r="L10" s="445" t="s">
        <v>113</v>
      </c>
      <c r="M10" s="425"/>
      <c r="N10" s="425"/>
      <c r="O10" s="425"/>
      <c r="P10" s="425"/>
      <c r="Q10" s="426"/>
      <c r="R10" s="446">
        <v>92308</v>
      </c>
      <c r="S10" s="447"/>
      <c r="T10" s="447"/>
      <c r="U10" s="447"/>
      <c r="V10" s="448"/>
      <c r="W10" s="383"/>
      <c r="X10" s="384"/>
      <c r="Y10" s="384"/>
      <c r="Z10" s="384"/>
      <c r="AA10" s="384"/>
      <c r="AB10" s="384"/>
      <c r="AC10" s="384"/>
      <c r="AD10" s="384"/>
      <c r="AE10" s="384"/>
      <c r="AF10" s="384"/>
      <c r="AG10" s="384"/>
      <c r="AH10" s="384"/>
      <c r="AI10" s="384"/>
      <c r="AJ10" s="384"/>
      <c r="AK10" s="384"/>
      <c r="AL10" s="387"/>
      <c r="AM10" s="424" t="s">
        <v>114</v>
      </c>
      <c r="AN10" s="425"/>
      <c r="AO10" s="425"/>
      <c r="AP10" s="425"/>
      <c r="AQ10" s="425"/>
      <c r="AR10" s="425"/>
      <c r="AS10" s="425"/>
      <c r="AT10" s="426"/>
      <c r="AU10" s="427" t="s">
        <v>90</v>
      </c>
      <c r="AV10" s="428"/>
      <c r="AW10" s="428"/>
      <c r="AX10" s="428"/>
      <c r="AY10" s="429" t="s">
        <v>115</v>
      </c>
      <c r="AZ10" s="430"/>
      <c r="BA10" s="430"/>
      <c r="BB10" s="430"/>
      <c r="BC10" s="430"/>
      <c r="BD10" s="430"/>
      <c r="BE10" s="430"/>
      <c r="BF10" s="430"/>
      <c r="BG10" s="430"/>
      <c r="BH10" s="430"/>
      <c r="BI10" s="430"/>
      <c r="BJ10" s="430"/>
      <c r="BK10" s="430"/>
      <c r="BL10" s="430"/>
      <c r="BM10" s="431"/>
      <c r="BN10" s="395">
        <v>21645</v>
      </c>
      <c r="BO10" s="396"/>
      <c r="BP10" s="396"/>
      <c r="BQ10" s="396"/>
      <c r="BR10" s="396"/>
      <c r="BS10" s="396"/>
      <c r="BT10" s="396"/>
      <c r="BU10" s="397"/>
      <c r="BV10" s="395">
        <v>19539</v>
      </c>
      <c r="BW10" s="396"/>
      <c r="BX10" s="396"/>
      <c r="BY10" s="396"/>
      <c r="BZ10" s="396"/>
      <c r="CA10" s="396"/>
      <c r="CB10" s="396"/>
      <c r="CC10" s="39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c r="A11" s="163"/>
      <c r="B11" s="389"/>
      <c r="C11" s="390"/>
      <c r="D11" s="390"/>
      <c r="E11" s="390"/>
      <c r="F11" s="390"/>
      <c r="G11" s="390"/>
      <c r="H11" s="390"/>
      <c r="I11" s="390"/>
      <c r="J11" s="390"/>
      <c r="K11" s="438"/>
      <c r="L11" s="449" t="s">
        <v>117</v>
      </c>
      <c r="M11" s="450"/>
      <c r="N11" s="450"/>
      <c r="O11" s="450"/>
      <c r="P11" s="450"/>
      <c r="Q11" s="451"/>
      <c r="R11" s="452" t="s">
        <v>118</v>
      </c>
      <c r="S11" s="453"/>
      <c r="T11" s="453"/>
      <c r="U11" s="453"/>
      <c r="V11" s="454"/>
      <c r="W11" s="383"/>
      <c r="X11" s="384"/>
      <c r="Y11" s="384"/>
      <c r="Z11" s="384"/>
      <c r="AA11" s="384"/>
      <c r="AB11" s="384"/>
      <c r="AC11" s="384"/>
      <c r="AD11" s="384"/>
      <c r="AE11" s="384"/>
      <c r="AF11" s="384"/>
      <c r="AG11" s="384"/>
      <c r="AH11" s="384"/>
      <c r="AI11" s="384"/>
      <c r="AJ11" s="384"/>
      <c r="AK11" s="384"/>
      <c r="AL11" s="387"/>
      <c r="AM11" s="424" t="s">
        <v>119</v>
      </c>
      <c r="AN11" s="425"/>
      <c r="AO11" s="425"/>
      <c r="AP11" s="425"/>
      <c r="AQ11" s="425"/>
      <c r="AR11" s="425"/>
      <c r="AS11" s="425"/>
      <c r="AT11" s="426"/>
      <c r="AU11" s="427" t="s">
        <v>90</v>
      </c>
      <c r="AV11" s="428"/>
      <c r="AW11" s="428"/>
      <c r="AX11" s="428"/>
      <c r="AY11" s="429" t="s">
        <v>120</v>
      </c>
      <c r="AZ11" s="430"/>
      <c r="BA11" s="430"/>
      <c r="BB11" s="430"/>
      <c r="BC11" s="430"/>
      <c r="BD11" s="430"/>
      <c r="BE11" s="430"/>
      <c r="BF11" s="430"/>
      <c r="BG11" s="430"/>
      <c r="BH11" s="430"/>
      <c r="BI11" s="430"/>
      <c r="BJ11" s="430"/>
      <c r="BK11" s="430"/>
      <c r="BL11" s="430"/>
      <c r="BM11" s="431"/>
      <c r="BN11" s="395">
        <v>1079903</v>
      </c>
      <c r="BO11" s="396"/>
      <c r="BP11" s="396"/>
      <c r="BQ11" s="396"/>
      <c r="BR11" s="396"/>
      <c r="BS11" s="396"/>
      <c r="BT11" s="396"/>
      <c r="BU11" s="397"/>
      <c r="BV11" s="395">
        <v>1031971</v>
      </c>
      <c r="BW11" s="396"/>
      <c r="BX11" s="396"/>
      <c r="BY11" s="396"/>
      <c r="BZ11" s="396"/>
      <c r="CA11" s="396"/>
      <c r="CB11" s="396"/>
      <c r="CC11" s="397"/>
      <c r="CD11" s="398" t="s">
        <v>121</v>
      </c>
      <c r="CE11" s="399"/>
      <c r="CF11" s="399"/>
      <c r="CG11" s="399"/>
      <c r="CH11" s="399"/>
      <c r="CI11" s="399"/>
      <c r="CJ11" s="399"/>
      <c r="CK11" s="399"/>
      <c r="CL11" s="399"/>
      <c r="CM11" s="399"/>
      <c r="CN11" s="399"/>
      <c r="CO11" s="399"/>
      <c r="CP11" s="399"/>
      <c r="CQ11" s="399"/>
      <c r="CR11" s="399"/>
      <c r="CS11" s="400"/>
      <c r="CT11" s="435" t="s">
        <v>122</v>
      </c>
      <c r="CU11" s="436"/>
      <c r="CV11" s="436"/>
      <c r="CW11" s="436"/>
      <c r="CX11" s="436"/>
      <c r="CY11" s="436"/>
      <c r="CZ11" s="436"/>
      <c r="DA11" s="437"/>
      <c r="DB11" s="435" t="s">
        <v>122</v>
      </c>
      <c r="DC11" s="436"/>
      <c r="DD11" s="436"/>
      <c r="DE11" s="436"/>
      <c r="DF11" s="436"/>
      <c r="DG11" s="436"/>
      <c r="DH11" s="436"/>
      <c r="DI11" s="437"/>
    </row>
    <row r="12" spans="1:119" ht="18.8" customHeight="1">
      <c r="A12" s="163"/>
      <c r="B12" s="455" t="s">
        <v>123</v>
      </c>
      <c r="C12" s="456"/>
      <c r="D12" s="456"/>
      <c r="E12" s="456"/>
      <c r="F12" s="456"/>
      <c r="G12" s="456"/>
      <c r="H12" s="456"/>
      <c r="I12" s="456"/>
      <c r="J12" s="456"/>
      <c r="K12" s="457"/>
      <c r="L12" s="464" t="s">
        <v>124</v>
      </c>
      <c r="M12" s="465"/>
      <c r="N12" s="465"/>
      <c r="O12" s="465"/>
      <c r="P12" s="465"/>
      <c r="Q12" s="466"/>
      <c r="R12" s="467">
        <v>90184</v>
      </c>
      <c r="S12" s="468"/>
      <c r="T12" s="468"/>
      <c r="U12" s="468"/>
      <c r="V12" s="469"/>
      <c r="W12" s="470" t="s">
        <v>1</v>
      </c>
      <c r="X12" s="428"/>
      <c r="Y12" s="428"/>
      <c r="Z12" s="428"/>
      <c r="AA12" s="428"/>
      <c r="AB12" s="471"/>
      <c r="AC12" s="472" t="s">
        <v>125</v>
      </c>
      <c r="AD12" s="473"/>
      <c r="AE12" s="473"/>
      <c r="AF12" s="473"/>
      <c r="AG12" s="474"/>
      <c r="AH12" s="472" t="s">
        <v>126</v>
      </c>
      <c r="AI12" s="473"/>
      <c r="AJ12" s="473"/>
      <c r="AK12" s="473"/>
      <c r="AL12" s="475"/>
      <c r="AM12" s="424" t="s">
        <v>127</v>
      </c>
      <c r="AN12" s="425"/>
      <c r="AO12" s="425"/>
      <c r="AP12" s="425"/>
      <c r="AQ12" s="425"/>
      <c r="AR12" s="425"/>
      <c r="AS12" s="425"/>
      <c r="AT12" s="426"/>
      <c r="AU12" s="427" t="s">
        <v>90</v>
      </c>
      <c r="AV12" s="428"/>
      <c r="AW12" s="428"/>
      <c r="AX12" s="428"/>
      <c r="AY12" s="429" t="s">
        <v>128</v>
      </c>
      <c r="AZ12" s="430"/>
      <c r="BA12" s="430"/>
      <c r="BB12" s="430"/>
      <c r="BC12" s="430"/>
      <c r="BD12" s="430"/>
      <c r="BE12" s="430"/>
      <c r="BF12" s="430"/>
      <c r="BG12" s="430"/>
      <c r="BH12" s="430"/>
      <c r="BI12" s="430"/>
      <c r="BJ12" s="430"/>
      <c r="BK12" s="430"/>
      <c r="BL12" s="430"/>
      <c r="BM12" s="431"/>
      <c r="BN12" s="395">
        <v>0</v>
      </c>
      <c r="BO12" s="396"/>
      <c r="BP12" s="396"/>
      <c r="BQ12" s="396"/>
      <c r="BR12" s="396"/>
      <c r="BS12" s="396"/>
      <c r="BT12" s="396"/>
      <c r="BU12" s="397"/>
      <c r="BV12" s="395">
        <v>0</v>
      </c>
      <c r="BW12" s="396"/>
      <c r="BX12" s="396"/>
      <c r="BY12" s="396"/>
      <c r="BZ12" s="396"/>
      <c r="CA12" s="396"/>
      <c r="CB12" s="396"/>
      <c r="CC12" s="397"/>
      <c r="CD12" s="398" t="s">
        <v>129</v>
      </c>
      <c r="CE12" s="399"/>
      <c r="CF12" s="399"/>
      <c r="CG12" s="399"/>
      <c r="CH12" s="399"/>
      <c r="CI12" s="399"/>
      <c r="CJ12" s="399"/>
      <c r="CK12" s="399"/>
      <c r="CL12" s="399"/>
      <c r="CM12" s="399"/>
      <c r="CN12" s="399"/>
      <c r="CO12" s="399"/>
      <c r="CP12" s="399"/>
      <c r="CQ12" s="399"/>
      <c r="CR12" s="399"/>
      <c r="CS12" s="400"/>
      <c r="CT12" s="435" t="s">
        <v>122</v>
      </c>
      <c r="CU12" s="436"/>
      <c r="CV12" s="436"/>
      <c r="CW12" s="436"/>
      <c r="CX12" s="436"/>
      <c r="CY12" s="436"/>
      <c r="CZ12" s="436"/>
      <c r="DA12" s="437"/>
      <c r="DB12" s="435" t="s">
        <v>122</v>
      </c>
      <c r="DC12" s="436"/>
      <c r="DD12" s="436"/>
      <c r="DE12" s="436"/>
      <c r="DF12" s="436"/>
      <c r="DG12" s="436"/>
      <c r="DH12" s="436"/>
      <c r="DI12" s="437"/>
    </row>
    <row r="13" spans="1:119" ht="18.8" customHeight="1">
      <c r="A13" s="163"/>
      <c r="B13" s="458"/>
      <c r="C13" s="459"/>
      <c r="D13" s="459"/>
      <c r="E13" s="459"/>
      <c r="F13" s="459"/>
      <c r="G13" s="459"/>
      <c r="H13" s="459"/>
      <c r="I13" s="459"/>
      <c r="J13" s="459"/>
      <c r="K13" s="460"/>
      <c r="L13" s="172"/>
      <c r="M13" s="486" t="s">
        <v>130</v>
      </c>
      <c r="N13" s="487"/>
      <c r="O13" s="487"/>
      <c r="P13" s="487"/>
      <c r="Q13" s="488"/>
      <c r="R13" s="479">
        <v>86580</v>
      </c>
      <c r="S13" s="480"/>
      <c r="T13" s="480"/>
      <c r="U13" s="480"/>
      <c r="V13" s="481"/>
      <c r="W13" s="411" t="s">
        <v>131</v>
      </c>
      <c r="X13" s="412"/>
      <c r="Y13" s="412"/>
      <c r="Z13" s="412"/>
      <c r="AA13" s="412"/>
      <c r="AB13" s="402"/>
      <c r="AC13" s="446">
        <v>983</v>
      </c>
      <c r="AD13" s="447"/>
      <c r="AE13" s="447"/>
      <c r="AF13" s="447"/>
      <c r="AG13" s="489"/>
      <c r="AH13" s="446">
        <v>1099</v>
      </c>
      <c r="AI13" s="447"/>
      <c r="AJ13" s="447"/>
      <c r="AK13" s="447"/>
      <c r="AL13" s="448"/>
      <c r="AM13" s="424" t="s">
        <v>132</v>
      </c>
      <c r="AN13" s="425"/>
      <c r="AO13" s="425"/>
      <c r="AP13" s="425"/>
      <c r="AQ13" s="425"/>
      <c r="AR13" s="425"/>
      <c r="AS13" s="425"/>
      <c r="AT13" s="426"/>
      <c r="AU13" s="427" t="s">
        <v>110</v>
      </c>
      <c r="AV13" s="428"/>
      <c r="AW13" s="428"/>
      <c r="AX13" s="428"/>
      <c r="AY13" s="429" t="s">
        <v>133</v>
      </c>
      <c r="AZ13" s="430"/>
      <c r="BA13" s="430"/>
      <c r="BB13" s="430"/>
      <c r="BC13" s="430"/>
      <c r="BD13" s="430"/>
      <c r="BE13" s="430"/>
      <c r="BF13" s="430"/>
      <c r="BG13" s="430"/>
      <c r="BH13" s="430"/>
      <c r="BI13" s="430"/>
      <c r="BJ13" s="430"/>
      <c r="BK13" s="430"/>
      <c r="BL13" s="430"/>
      <c r="BM13" s="431"/>
      <c r="BN13" s="395">
        <v>321060</v>
      </c>
      <c r="BO13" s="396"/>
      <c r="BP13" s="396"/>
      <c r="BQ13" s="396"/>
      <c r="BR13" s="396"/>
      <c r="BS13" s="396"/>
      <c r="BT13" s="396"/>
      <c r="BU13" s="397"/>
      <c r="BV13" s="395">
        <v>1230542</v>
      </c>
      <c r="BW13" s="396"/>
      <c r="BX13" s="396"/>
      <c r="BY13" s="396"/>
      <c r="BZ13" s="396"/>
      <c r="CA13" s="396"/>
      <c r="CB13" s="396"/>
      <c r="CC13" s="397"/>
      <c r="CD13" s="398" t="s">
        <v>134</v>
      </c>
      <c r="CE13" s="399"/>
      <c r="CF13" s="399"/>
      <c r="CG13" s="399"/>
      <c r="CH13" s="399"/>
      <c r="CI13" s="399"/>
      <c r="CJ13" s="399"/>
      <c r="CK13" s="399"/>
      <c r="CL13" s="399"/>
      <c r="CM13" s="399"/>
      <c r="CN13" s="399"/>
      <c r="CO13" s="399"/>
      <c r="CP13" s="399"/>
      <c r="CQ13" s="399"/>
      <c r="CR13" s="399"/>
      <c r="CS13" s="400"/>
      <c r="CT13" s="392">
        <v>8.5</v>
      </c>
      <c r="CU13" s="393"/>
      <c r="CV13" s="393"/>
      <c r="CW13" s="393"/>
      <c r="CX13" s="393"/>
      <c r="CY13" s="393"/>
      <c r="CZ13" s="393"/>
      <c r="DA13" s="394"/>
      <c r="DB13" s="392">
        <v>9.3000000000000007</v>
      </c>
      <c r="DC13" s="393"/>
      <c r="DD13" s="393"/>
      <c r="DE13" s="393"/>
      <c r="DF13" s="393"/>
      <c r="DG13" s="393"/>
      <c r="DH13" s="393"/>
      <c r="DI13" s="394"/>
    </row>
    <row r="14" spans="1:119" ht="18.8" customHeight="1" thickBot="1">
      <c r="A14" s="163"/>
      <c r="B14" s="458"/>
      <c r="C14" s="459"/>
      <c r="D14" s="459"/>
      <c r="E14" s="459"/>
      <c r="F14" s="459"/>
      <c r="G14" s="459"/>
      <c r="H14" s="459"/>
      <c r="I14" s="459"/>
      <c r="J14" s="459"/>
      <c r="K14" s="460"/>
      <c r="L14" s="476" t="s">
        <v>135</v>
      </c>
      <c r="M14" s="477"/>
      <c r="N14" s="477"/>
      <c r="O14" s="477"/>
      <c r="P14" s="477"/>
      <c r="Q14" s="478"/>
      <c r="R14" s="479">
        <v>90997</v>
      </c>
      <c r="S14" s="480"/>
      <c r="T14" s="480"/>
      <c r="U14" s="480"/>
      <c r="V14" s="481"/>
      <c r="W14" s="385"/>
      <c r="X14" s="386"/>
      <c r="Y14" s="386"/>
      <c r="Z14" s="386"/>
      <c r="AA14" s="386"/>
      <c r="AB14" s="375"/>
      <c r="AC14" s="482">
        <v>2.1</v>
      </c>
      <c r="AD14" s="483"/>
      <c r="AE14" s="483"/>
      <c r="AF14" s="483"/>
      <c r="AG14" s="484"/>
      <c r="AH14" s="482">
        <v>2.4</v>
      </c>
      <c r="AI14" s="483"/>
      <c r="AJ14" s="483"/>
      <c r="AK14" s="483"/>
      <c r="AL14" s="485"/>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395"/>
      <c r="BO14" s="396"/>
      <c r="BP14" s="396"/>
      <c r="BQ14" s="396"/>
      <c r="BR14" s="396"/>
      <c r="BS14" s="396"/>
      <c r="BT14" s="396"/>
      <c r="BU14" s="397"/>
      <c r="BV14" s="395"/>
      <c r="BW14" s="396"/>
      <c r="BX14" s="396"/>
      <c r="BY14" s="396"/>
      <c r="BZ14" s="396"/>
      <c r="CA14" s="396"/>
      <c r="CB14" s="396"/>
      <c r="CC14" s="397"/>
      <c r="CD14" s="490" t="s">
        <v>136</v>
      </c>
      <c r="CE14" s="491"/>
      <c r="CF14" s="491"/>
      <c r="CG14" s="491"/>
      <c r="CH14" s="491"/>
      <c r="CI14" s="491"/>
      <c r="CJ14" s="491"/>
      <c r="CK14" s="491"/>
      <c r="CL14" s="491"/>
      <c r="CM14" s="491"/>
      <c r="CN14" s="491"/>
      <c r="CO14" s="491"/>
      <c r="CP14" s="491"/>
      <c r="CQ14" s="491"/>
      <c r="CR14" s="491"/>
      <c r="CS14" s="492"/>
      <c r="CT14" s="493">
        <v>58.9</v>
      </c>
      <c r="CU14" s="494"/>
      <c r="CV14" s="494"/>
      <c r="CW14" s="494"/>
      <c r="CX14" s="494"/>
      <c r="CY14" s="494"/>
      <c r="CZ14" s="494"/>
      <c r="DA14" s="495"/>
      <c r="DB14" s="493">
        <v>61.7</v>
      </c>
      <c r="DC14" s="494"/>
      <c r="DD14" s="494"/>
      <c r="DE14" s="494"/>
      <c r="DF14" s="494"/>
      <c r="DG14" s="494"/>
      <c r="DH14" s="494"/>
      <c r="DI14" s="495"/>
    </row>
    <row r="15" spans="1:119" ht="18.8" customHeight="1">
      <c r="A15" s="163"/>
      <c r="B15" s="458"/>
      <c r="C15" s="459"/>
      <c r="D15" s="459"/>
      <c r="E15" s="459"/>
      <c r="F15" s="459"/>
      <c r="G15" s="459"/>
      <c r="H15" s="459"/>
      <c r="I15" s="459"/>
      <c r="J15" s="459"/>
      <c r="K15" s="460"/>
      <c r="L15" s="172"/>
      <c r="M15" s="486" t="s">
        <v>130</v>
      </c>
      <c r="N15" s="487"/>
      <c r="O15" s="487"/>
      <c r="P15" s="487"/>
      <c r="Q15" s="488"/>
      <c r="R15" s="479">
        <v>87604</v>
      </c>
      <c r="S15" s="480"/>
      <c r="T15" s="480"/>
      <c r="U15" s="480"/>
      <c r="V15" s="481"/>
      <c r="W15" s="411" t="s">
        <v>137</v>
      </c>
      <c r="X15" s="412"/>
      <c r="Y15" s="412"/>
      <c r="Z15" s="412"/>
      <c r="AA15" s="412"/>
      <c r="AB15" s="402"/>
      <c r="AC15" s="446">
        <v>14094</v>
      </c>
      <c r="AD15" s="447"/>
      <c r="AE15" s="447"/>
      <c r="AF15" s="447"/>
      <c r="AG15" s="489"/>
      <c r="AH15" s="446">
        <v>14449</v>
      </c>
      <c r="AI15" s="447"/>
      <c r="AJ15" s="447"/>
      <c r="AK15" s="447"/>
      <c r="AL15" s="448"/>
      <c r="AM15" s="424"/>
      <c r="AN15" s="425"/>
      <c r="AO15" s="425"/>
      <c r="AP15" s="425"/>
      <c r="AQ15" s="425"/>
      <c r="AR15" s="425"/>
      <c r="AS15" s="425"/>
      <c r="AT15" s="426"/>
      <c r="AU15" s="427"/>
      <c r="AV15" s="428"/>
      <c r="AW15" s="428"/>
      <c r="AX15" s="428"/>
      <c r="AY15" s="355" t="s">
        <v>138</v>
      </c>
      <c r="AZ15" s="356"/>
      <c r="BA15" s="356"/>
      <c r="BB15" s="356"/>
      <c r="BC15" s="356"/>
      <c r="BD15" s="356"/>
      <c r="BE15" s="356"/>
      <c r="BF15" s="356"/>
      <c r="BG15" s="356"/>
      <c r="BH15" s="356"/>
      <c r="BI15" s="356"/>
      <c r="BJ15" s="356"/>
      <c r="BK15" s="356"/>
      <c r="BL15" s="356"/>
      <c r="BM15" s="357"/>
      <c r="BN15" s="358">
        <v>14108354</v>
      </c>
      <c r="BO15" s="359"/>
      <c r="BP15" s="359"/>
      <c r="BQ15" s="359"/>
      <c r="BR15" s="359"/>
      <c r="BS15" s="359"/>
      <c r="BT15" s="359"/>
      <c r="BU15" s="360"/>
      <c r="BV15" s="358">
        <v>14060371</v>
      </c>
      <c r="BW15" s="359"/>
      <c r="BX15" s="359"/>
      <c r="BY15" s="359"/>
      <c r="BZ15" s="359"/>
      <c r="CA15" s="359"/>
      <c r="CB15" s="359"/>
      <c r="CC15" s="360"/>
      <c r="CD15" s="496" t="s">
        <v>139</v>
      </c>
      <c r="CE15" s="497"/>
      <c r="CF15" s="497"/>
      <c r="CG15" s="497"/>
      <c r="CH15" s="497"/>
      <c r="CI15" s="497"/>
      <c r="CJ15" s="497"/>
      <c r="CK15" s="497"/>
      <c r="CL15" s="497"/>
      <c r="CM15" s="497"/>
      <c r="CN15" s="497"/>
      <c r="CO15" s="497"/>
      <c r="CP15" s="497"/>
      <c r="CQ15" s="497"/>
      <c r="CR15" s="497"/>
      <c r="CS15" s="498"/>
      <c r="CT15" s="173"/>
      <c r="CU15" s="174"/>
      <c r="CV15" s="174"/>
      <c r="CW15" s="174"/>
      <c r="CX15" s="174"/>
      <c r="CY15" s="174"/>
      <c r="CZ15" s="174"/>
      <c r="DA15" s="175"/>
      <c r="DB15" s="173"/>
      <c r="DC15" s="174"/>
      <c r="DD15" s="174"/>
      <c r="DE15" s="174"/>
      <c r="DF15" s="174"/>
      <c r="DG15" s="174"/>
      <c r="DH15" s="174"/>
      <c r="DI15" s="175"/>
    </row>
    <row r="16" spans="1:119" ht="18.8" customHeight="1">
      <c r="A16" s="163"/>
      <c r="B16" s="458"/>
      <c r="C16" s="459"/>
      <c r="D16" s="459"/>
      <c r="E16" s="459"/>
      <c r="F16" s="459"/>
      <c r="G16" s="459"/>
      <c r="H16" s="459"/>
      <c r="I16" s="459"/>
      <c r="J16" s="459"/>
      <c r="K16" s="460"/>
      <c r="L16" s="476" t="s">
        <v>140</v>
      </c>
      <c r="M16" s="499"/>
      <c r="N16" s="499"/>
      <c r="O16" s="499"/>
      <c r="P16" s="499"/>
      <c r="Q16" s="500"/>
      <c r="R16" s="501" t="s">
        <v>141</v>
      </c>
      <c r="S16" s="502"/>
      <c r="T16" s="502"/>
      <c r="U16" s="502"/>
      <c r="V16" s="503"/>
      <c r="W16" s="385"/>
      <c r="X16" s="386"/>
      <c r="Y16" s="386"/>
      <c r="Z16" s="386"/>
      <c r="AA16" s="386"/>
      <c r="AB16" s="375"/>
      <c r="AC16" s="482">
        <v>30.8</v>
      </c>
      <c r="AD16" s="483"/>
      <c r="AE16" s="483"/>
      <c r="AF16" s="483"/>
      <c r="AG16" s="484"/>
      <c r="AH16" s="482">
        <v>31.4</v>
      </c>
      <c r="AI16" s="483"/>
      <c r="AJ16" s="483"/>
      <c r="AK16" s="483"/>
      <c r="AL16" s="485"/>
      <c r="AM16" s="424"/>
      <c r="AN16" s="425"/>
      <c r="AO16" s="425"/>
      <c r="AP16" s="425"/>
      <c r="AQ16" s="425"/>
      <c r="AR16" s="425"/>
      <c r="AS16" s="425"/>
      <c r="AT16" s="426"/>
      <c r="AU16" s="427"/>
      <c r="AV16" s="428"/>
      <c r="AW16" s="428"/>
      <c r="AX16" s="428"/>
      <c r="AY16" s="429" t="s">
        <v>142</v>
      </c>
      <c r="AZ16" s="430"/>
      <c r="BA16" s="430"/>
      <c r="BB16" s="430"/>
      <c r="BC16" s="430"/>
      <c r="BD16" s="430"/>
      <c r="BE16" s="430"/>
      <c r="BF16" s="430"/>
      <c r="BG16" s="430"/>
      <c r="BH16" s="430"/>
      <c r="BI16" s="430"/>
      <c r="BJ16" s="430"/>
      <c r="BK16" s="430"/>
      <c r="BL16" s="430"/>
      <c r="BM16" s="431"/>
      <c r="BN16" s="395">
        <v>22762686</v>
      </c>
      <c r="BO16" s="396"/>
      <c r="BP16" s="396"/>
      <c r="BQ16" s="396"/>
      <c r="BR16" s="396"/>
      <c r="BS16" s="396"/>
      <c r="BT16" s="396"/>
      <c r="BU16" s="397"/>
      <c r="BV16" s="395">
        <v>22025923</v>
      </c>
      <c r="BW16" s="396"/>
      <c r="BX16" s="396"/>
      <c r="BY16" s="396"/>
      <c r="BZ16" s="396"/>
      <c r="CA16" s="396"/>
      <c r="CB16" s="396"/>
      <c r="CC16" s="397"/>
      <c r="CD16" s="176"/>
      <c r="CE16" s="509"/>
      <c r="CF16" s="509"/>
      <c r="CG16" s="509"/>
      <c r="CH16" s="509"/>
      <c r="CI16" s="509"/>
      <c r="CJ16" s="509"/>
      <c r="CK16" s="509"/>
      <c r="CL16" s="509"/>
      <c r="CM16" s="509"/>
      <c r="CN16" s="509"/>
      <c r="CO16" s="509"/>
      <c r="CP16" s="509"/>
      <c r="CQ16" s="509"/>
      <c r="CR16" s="509"/>
      <c r="CS16" s="510"/>
      <c r="CT16" s="392"/>
      <c r="CU16" s="393"/>
      <c r="CV16" s="393"/>
      <c r="CW16" s="393"/>
      <c r="CX16" s="393"/>
      <c r="CY16" s="393"/>
      <c r="CZ16" s="393"/>
      <c r="DA16" s="394"/>
      <c r="DB16" s="392"/>
      <c r="DC16" s="393"/>
      <c r="DD16" s="393"/>
      <c r="DE16" s="393"/>
      <c r="DF16" s="393"/>
      <c r="DG16" s="393"/>
      <c r="DH16" s="393"/>
      <c r="DI16" s="394"/>
    </row>
    <row r="17" spans="1:113" ht="18.8" customHeight="1" thickBot="1">
      <c r="A17" s="163"/>
      <c r="B17" s="461"/>
      <c r="C17" s="462"/>
      <c r="D17" s="462"/>
      <c r="E17" s="462"/>
      <c r="F17" s="462"/>
      <c r="G17" s="462"/>
      <c r="H17" s="462"/>
      <c r="I17" s="462"/>
      <c r="J17" s="462"/>
      <c r="K17" s="463"/>
      <c r="L17" s="177"/>
      <c r="M17" s="506" t="s">
        <v>143</v>
      </c>
      <c r="N17" s="507"/>
      <c r="O17" s="507"/>
      <c r="P17" s="507"/>
      <c r="Q17" s="508"/>
      <c r="R17" s="501" t="s">
        <v>144</v>
      </c>
      <c r="S17" s="502"/>
      <c r="T17" s="502"/>
      <c r="U17" s="502"/>
      <c r="V17" s="503"/>
      <c r="W17" s="411" t="s">
        <v>145</v>
      </c>
      <c r="X17" s="412"/>
      <c r="Y17" s="412"/>
      <c r="Z17" s="412"/>
      <c r="AA17" s="412"/>
      <c r="AB17" s="402"/>
      <c r="AC17" s="446">
        <v>30670</v>
      </c>
      <c r="AD17" s="447"/>
      <c r="AE17" s="447"/>
      <c r="AF17" s="447"/>
      <c r="AG17" s="489"/>
      <c r="AH17" s="446">
        <v>30472</v>
      </c>
      <c r="AI17" s="447"/>
      <c r="AJ17" s="447"/>
      <c r="AK17" s="447"/>
      <c r="AL17" s="448"/>
      <c r="AM17" s="424"/>
      <c r="AN17" s="425"/>
      <c r="AO17" s="425"/>
      <c r="AP17" s="425"/>
      <c r="AQ17" s="425"/>
      <c r="AR17" s="425"/>
      <c r="AS17" s="425"/>
      <c r="AT17" s="426"/>
      <c r="AU17" s="427"/>
      <c r="AV17" s="428"/>
      <c r="AW17" s="428"/>
      <c r="AX17" s="428"/>
      <c r="AY17" s="429" t="s">
        <v>146</v>
      </c>
      <c r="AZ17" s="430"/>
      <c r="BA17" s="430"/>
      <c r="BB17" s="430"/>
      <c r="BC17" s="430"/>
      <c r="BD17" s="430"/>
      <c r="BE17" s="430"/>
      <c r="BF17" s="430"/>
      <c r="BG17" s="430"/>
      <c r="BH17" s="430"/>
      <c r="BI17" s="430"/>
      <c r="BJ17" s="430"/>
      <c r="BK17" s="430"/>
      <c r="BL17" s="430"/>
      <c r="BM17" s="431"/>
      <c r="BN17" s="395">
        <v>17901790</v>
      </c>
      <c r="BO17" s="396"/>
      <c r="BP17" s="396"/>
      <c r="BQ17" s="396"/>
      <c r="BR17" s="396"/>
      <c r="BS17" s="396"/>
      <c r="BT17" s="396"/>
      <c r="BU17" s="397"/>
      <c r="BV17" s="395">
        <v>17822637</v>
      </c>
      <c r="BW17" s="396"/>
      <c r="BX17" s="396"/>
      <c r="BY17" s="396"/>
      <c r="BZ17" s="396"/>
      <c r="CA17" s="396"/>
      <c r="CB17" s="396"/>
      <c r="CC17" s="397"/>
      <c r="CD17" s="176"/>
      <c r="CE17" s="509"/>
      <c r="CF17" s="509"/>
      <c r="CG17" s="509"/>
      <c r="CH17" s="509"/>
      <c r="CI17" s="509"/>
      <c r="CJ17" s="509"/>
      <c r="CK17" s="509"/>
      <c r="CL17" s="509"/>
      <c r="CM17" s="509"/>
      <c r="CN17" s="509"/>
      <c r="CO17" s="509"/>
      <c r="CP17" s="509"/>
      <c r="CQ17" s="509"/>
      <c r="CR17" s="509"/>
      <c r="CS17" s="510"/>
      <c r="CT17" s="392"/>
      <c r="CU17" s="393"/>
      <c r="CV17" s="393"/>
      <c r="CW17" s="393"/>
      <c r="CX17" s="393"/>
      <c r="CY17" s="393"/>
      <c r="CZ17" s="393"/>
      <c r="DA17" s="394"/>
      <c r="DB17" s="392"/>
      <c r="DC17" s="393"/>
      <c r="DD17" s="393"/>
      <c r="DE17" s="393"/>
      <c r="DF17" s="393"/>
      <c r="DG17" s="393"/>
      <c r="DH17" s="393"/>
      <c r="DI17" s="394"/>
    </row>
    <row r="18" spans="1:113" ht="18.8" customHeight="1" thickBot="1">
      <c r="A18" s="163"/>
      <c r="B18" s="517" t="s">
        <v>147</v>
      </c>
      <c r="C18" s="438"/>
      <c r="D18" s="438"/>
      <c r="E18" s="518"/>
      <c r="F18" s="518"/>
      <c r="G18" s="518"/>
      <c r="H18" s="518"/>
      <c r="I18" s="518"/>
      <c r="J18" s="518"/>
      <c r="K18" s="518"/>
      <c r="L18" s="519">
        <v>109.44</v>
      </c>
      <c r="M18" s="519"/>
      <c r="N18" s="519"/>
      <c r="O18" s="519"/>
      <c r="P18" s="519"/>
      <c r="Q18" s="519"/>
      <c r="R18" s="520"/>
      <c r="S18" s="520"/>
      <c r="T18" s="520"/>
      <c r="U18" s="520"/>
      <c r="V18" s="521"/>
      <c r="W18" s="413"/>
      <c r="X18" s="414"/>
      <c r="Y18" s="414"/>
      <c r="Z18" s="414"/>
      <c r="AA18" s="414"/>
      <c r="AB18" s="405"/>
      <c r="AC18" s="522">
        <v>67</v>
      </c>
      <c r="AD18" s="523"/>
      <c r="AE18" s="523"/>
      <c r="AF18" s="523"/>
      <c r="AG18" s="524"/>
      <c r="AH18" s="522">
        <v>66.2</v>
      </c>
      <c r="AI18" s="523"/>
      <c r="AJ18" s="523"/>
      <c r="AK18" s="523"/>
      <c r="AL18" s="525"/>
      <c r="AM18" s="424"/>
      <c r="AN18" s="425"/>
      <c r="AO18" s="425"/>
      <c r="AP18" s="425"/>
      <c r="AQ18" s="425"/>
      <c r="AR18" s="425"/>
      <c r="AS18" s="425"/>
      <c r="AT18" s="426"/>
      <c r="AU18" s="427"/>
      <c r="AV18" s="428"/>
      <c r="AW18" s="428"/>
      <c r="AX18" s="428"/>
      <c r="AY18" s="429" t="s">
        <v>148</v>
      </c>
      <c r="AZ18" s="430"/>
      <c r="BA18" s="430"/>
      <c r="BB18" s="430"/>
      <c r="BC18" s="430"/>
      <c r="BD18" s="430"/>
      <c r="BE18" s="430"/>
      <c r="BF18" s="430"/>
      <c r="BG18" s="430"/>
      <c r="BH18" s="430"/>
      <c r="BI18" s="430"/>
      <c r="BJ18" s="430"/>
      <c r="BK18" s="430"/>
      <c r="BL18" s="430"/>
      <c r="BM18" s="431"/>
      <c r="BN18" s="395">
        <v>25039434</v>
      </c>
      <c r="BO18" s="396"/>
      <c r="BP18" s="396"/>
      <c r="BQ18" s="396"/>
      <c r="BR18" s="396"/>
      <c r="BS18" s="396"/>
      <c r="BT18" s="396"/>
      <c r="BU18" s="397"/>
      <c r="BV18" s="395">
        <v>23952813</v>
      </c>
      <c r="BW18" s="396"/>
      <c r="BX18" s="396"/>
      <c r="BY18" s="396"/>
      <c r="BZ18" s="396"/>
      <c r="CA18" s="396"/>
      <c r="CB18" s="396"/>
      <c r="CC18" s="397"/>
      <c r="CD18" s="176"/>
      <c r="CE18" s="509"/>
      <c r="CF18" s="509"/>
      <c r="CG18" s="509"/>
      <c r="CH18" s="509"/>
      <c r="CI18" s="509"/>
      <c r="CJ18" s="509"/>
      <c r="CK18" s="509"/>
      <c r="CL18" s="509"/>
      <c r="CM18" s="509"/>
      <c r="CN18" s="509"/>
      <c r="CO18" s="509"/>
      <c r="CP18" s="509"/>
      <c r="CQ18" s="509"/>
      <c r="CR18" s="509"/>
      <c r="CS18" s="510"/>
      <c r="CT18" s="392"/>
      <c r="CU18" s="393"/>
      <c r="CV18" s="393"/>
      <c r="CW18" s="393"/>
      <c r="CX18" s="393"/>
      <c r="CY18" s="393"/>
      <c r="CZ18" s="393"/>
      <c r="DA18" s="394"/>
      <c r="DB18" s="392"/>
      <c r="DC18" s="393"/>
      <c r="DD18" s="393"/>
      <c r="DE18" s="393"/>
      <c r="DF18" s="393"/>
      <c r="DG18" s="393"/>
      <c r="DH18" s="393"/>
      <c r="DI18" s="394"/>
    </row>
    <row r="19" spans="1:113" ht="18.8" customHeight="1" thickBot="1">
      <c r="A19" s="163"/>
      <c r="B19" s="517" t="s">
        <v>149</v>
      </c>
      <c r="C19" s="438"/>
      <c r="D19" s="438"/>
      <c r="E19" s="518"/>
      <c r="F19" s="518"/>
      <c r="G19" s="518"/>
      <c r="H19" s="518"/>
      <c r="I19" s="518"/>
      <c r="J19" s="518"/>
      <c r="K19" s="518"/>
      <c r="L19" s="526">
        <v>829</v>
      </c>
      <c r="M19" s="526"/>
      <c r="N19" s="526"/>
      <c r="O19" s="526"/>
      <c r="P19" s="526"/>
      <c r="Q19" s="526"/>
      <c r="R19" s="527"/>
      <c r="S19" s="527"/>
      <c r="T19" s="527"/>
      <c r="U19" s="527"/>
      <c r="V19" s="528"/>
      <c r="W19" s="352"/>
      <c r="X19" s="353"/>
      <c r="Y19" s="353"/>
      <c r="Z19" s="353"/>
      <c r="AA19" s="353"/>
      <c r="AB19" s="353"/>
      <c r="AC19" s="504"/>
      <c r="AD19" s="504"/>
      <c r="AE19" s="504"/>
      <c r="AF19" s="504"/>
      <c r="AG19" s="504"/>
      <c r="AH19" s="504"/>
      <c r="AI19" s="504"/>
      <c r="AJ19" s="504"/>
      <c r="AK19" s="504"/>
      <c r="AL19" s="505"/>
      <c r="AM19" s="424"/>
      <c r="AN19" s="425"/>
      <c r="AO19" s="425"/>
      <c r="AP19" s="425"/>
      <c r="AQ19" s="425"/>
      <c r="AR19" s="425"/>
      <c r="AS19" s="425"/>
      <c r="AT19" s="426"/>
      <c r="AU19" s="427"/>
      <c r="AV19" s="428"/>
      <c r="AW19" s="428"/>
      <c r="AX19" s="428"/>
      <c r="AY19" s="429" t="s">
        <v>150</v>
      </c>
      <c r="AZ19" s="430"/>
      <c r="BA19" s="430"/>
      <c r="BB19" s="430"/>
      <c r="BC19" s="430"/>
      <c r="BD19" s="430"/>
      <c r="BE19" s="430"/>
      <c r="BF19" s="430"/>
      <c r="BG19" s="430"/>
      <c r="BH19" s="430"/>
      <c r="BI19" s="430"/>
      <c r="BJ19" s="430"/>
      <c r="BK19" s="430"/>
      <c r="BL19" s="430"/>
      <c r="BM19" s="431"/>
      <c r="BN19" s="395">
        <v>33877122</v>
      </c>
      <c r="BO19" s="396"/>
      <c r="BP19" s="396"/>
      <c r="BQ19" s="396"/>
      <c r="BR19" s="396"/>
      <c r="BS19" s="396"/>
      <c r="BT19" s="396"/>
      <c r="BU19" s="397"/>
      <c r="BV19" s="395">
        <v>32204488</v>
      </c>
      <c r="BW19" s="396"/>
      <c r="BX19" s="396"/>
      <c r="BY19" s="396"/>
      <c r="BZ19" s="396"/>
      <c r="CA19" s="396"/>
      <c r="CB19" s="396"/>
      <c r="CC19" s="397"/>
      <c r="CD19" s="176"/>
      <c r="CE19" s="509"/>
      <c r="CF19" s="509"/>
      <c r="CG19" s="509"/>
      <c r="CH19" s="509"/>
      <c r="CI19" s="509"/>
      <c r="CJ19" s="509"/>
      <c r="CK19" s="509"/>
      <c r="CL19" s="509"/>
      <c r="CM19" s="509"/>
      <c r="CN19" s="509"/>
      <c r="CO19" s="509"/>
      <c r="CP19" s="509"/>
      <c r="CQ19" s="509"/>
      <c r="CR19" s="509"/>
      <c r="CS19" s="510"/>
      <c r="CT19" s="392"/>
      <c r="CU19" s="393"/>
      <c r="CV19" s="393"/>
      <c r="CW19" s="393"/>
      <c r="CX19" s="393"/>
      <c r="CY19" s="393"/>
      <c r="CZ19" s="393"/>
      <c r="DA19" s="394"/>
      <c r="DB19" s="392"/>
      <c r="DC19" s="393"/>
      <c r="DD19" s="393"/>
      <c r="DE19" s="393"/>
      <c r="DF19" s="393"/>
      <c r="DG19" s="393"/>
      <c r="DH19" s="393"/>
      <c r="DI19" s="394"/>
    </row>
    <row r="20" spans="1:113" ht="18.8" customHeight="1" thickBot="1">
      <c r="A20" s="163"/>
      <c r="B20" s="517" t="s">
        <v>151</v>
      </c>
      <c r="C20" s="438"/>
      <c r="D20" s="438"/>
      <c r="E20" s="518"/>
      <c r="F20" s="518"/>
      <c r="G20" s="518"/>
      <c r="H20" s="518"/>
      <c r="I20" s="518"/>
      <c r="J20" s="518"/>
      <c r="K20" s="518"/>
      <c r="L20" s="526">
        <v>33812</v>
      </c>
      <c r="M20" s="526"/>
      <c r="N20" s="526"/>
      <c r="O20" s="526"/>
      <c r="P20" s="526"/>
      <c r="Q20" s="526"/>
      <c r="R20" s="527"/>
      <c r="S20" s="527"/>
      <c r="T20" s="527"/>
      <c r="U20" s="527"/>
      <c r="V20" s="528"/>
      <c r="W20" s="413"/>
      <c r="X20" s="414"/>
      <c r="Y20" s="414"/>
      <c r="Z20" s="414"/>
      <c r="AA20" s="414"/>
      <c r="AB20" s="414"/>
      <c r="AC20" s="529"/>
      <c r="AD20" s="529"/>
      <c r="AE20" s="529"/>
      <c r="AF20" s="529"/>
      <c r="AG20" s="529"/>
      <c r="AH20" s="529"/>
      <c r="AI20" s="529"/>
      <c r="AJ20" s="529"/>
      <c r="AK20" s="529"/>
      <c r="AL20" s="530"/>
      <c r="AM20" s="531"/>
      <c r="AN20" s="450"/>
      <c r="AO20" s="450"/>
      <c r="AP20" s="450"/>
      <c r="AQ20" s="450"/>
      <c r="AR20" s="450"/>
      <c r="AS20" s="450"/>
      <c r="AT20" s="451"/>
      <c r="AU20" s="532"/>
      <c r="AV20" s="533"/>
      <c r="AW20" s="533"/>
      <c r="AX20" s="534"/>
      <c r="AY20" s="429"/>
      <c r="AZ20" s="430"/>
      <c r="BA20" s="430"/>
      <c r="BB20" s="430"/>
      <c r="BC20" s="430"/>
      <c r="BD20" s="430"/>
      <c r="BE20" s="430"/>
      <c r="BF20" s="430"/>
      <c r="BG20" s="430"/>
      <c r="BH20" s="430"/>
      <c r="BI20" s="430"/>
      <c r="BJ20" s="430"/>
      <c r="BK20" s="430"/>
      <c r="BL20" s="430"/>
      <c r="BM20" s="431"/>
      <c r="BN20" s="395"/>
      <c r="BO20" s="396"/>
      <c r="BP20" s="396"/>
      <c r="BQ20" s="396"/>
      <c r="BR20" s="396"/>
      <c r="BS20" s="396"/>
      <c r="BT20" s="396"/>
      <c r="BU20" s="397"/>
      <c r="BV20" s="395"/>
      <c r="BW20" s="396"/>
      <c r="BX20" s="396"/>
      <c r="BY20" s="396"/>
      <c r="BZ20" s="396"/>
      <c r="CA20" s="396"/>
      <c r="CB20" s="396"/>
      <c r="CC20" s="397"/>
      <c r="CD20" s="176"/>
      <c r="CE20" s="509"/>
      <c r="CF20" s="509"/>
      <c r="CG20" s="509"/>
      <c r="CH20" s="509"/>
      <c r="CI20" s="509"/>
      <c r="CJ20" s="509"/>
      <c r="CK20" s="509"/>
      <c r="CL20" s="509"/>
      <c r="CM20" s="509"/>
      <c r="CN20" s="509"/>
      <c r="CO20" s="509"/>
      <c r="CP20" s="509"/>
      <c r="CQ20" s="509"/>
      <c r="CR20" s="509"/>
      <c r="CS20" s="510"/>
      <c r="CT20" s="392"/>
      <c r="CU20" s="393"/>
      <c r="CV20" s="393"/>
      <c r="CW20" s="393"/>
      <c r="CX20" s="393"/>
      <c r="CY20" s="393"/>
      <c r="CZ20" s="393"/>
      <c r="DA20" s="394"/>
      <c r="DB20" s="392"/>
      <c r="DC20" s="393"/>
      <c r="DD20" s="393"/>
      <c r="DE20" s="393"/>
      <c r="DF20" s="393"/>
      <c r="DG20" s="393"/>
      <c r="DH20" s="393"/>
      <c r="DI20" s="394"/>
    </row>
    <row r="21" spans="1:113" ht="18.8" customHeight="1" thickBot="1">
      <c r="A21" s="163"/>
      <c r="B21" s="535" t="s">
        <v>152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11"/>
      <c r="AZ21" s="512"/>
      <c r="BA21" s="512"/>
      <c r="BB21" s="512"/>
      <c r="BC21" s="512"/>
      <c r="BD21" s="512"/>
      <c r="BE21" s="512"/>
      <c r="BF21" s="512"/>
      <c r="BG21" s="512"/>
      <c r="BH21" s="512"/>
      <c r="BI21" s="512"/>
      <c r="BJ21" s="512"/>
      <c r="BK21" s="512"/>
      <c r="BL21" s="512"/>
      <c r="BM21" s="513"/>
      <c r="BN21" s="514"/>
      <c r="BO21" s="515"/>
      <c r="BP21" s="515"/>
      <c r="BQ21" s="515"/>
      <c r="BR21" s="515"/>
      <c r="BS21" s="515"/>
      <c r="BT21" s="515"/>
      <c r="BU21" s="516"/>
      <c r="BV21" s="514"/>
      <c r="BW21" s="515"/>
      <c r="BX21" s="515"/>
      <c r="BY21" s="515"/>
      <c r="BZ21" s="515"/>
      <c r="CA21" s="515"/>
      <c r="CB21" s="515"/>
      <c r="CC21" s="516"/>
      <c r="CD21" s="176"/>
      <c r="CE21" s="509"/>
      <c r="CF21" s="509"/>
      <c r="CG21" s="509"/>
      <c r="CH21" s="509"/>
      <c r="CI21" s="509"/>
      <c r="CJ21" s="509"/>
      <c r="CK21" s="509"/>
      <c r="CL21" s="509"/>
      <c r="CM21" s="509"/>
      <c r="CN21" s="509"/>
      <c r="CO21" s="509"/>
      <c r="CP21" s="509"/>
      <c r="CQ21" s="509"/>
      <c r="CR21" s="509"/>
      <c r="CS21" s="510"/>
      <c r="CT21" s="392"/>
      <c r="CU21" s="393"/>
      <c r="CV21" s="393"/>
      <c r="CW21" s="393"/>
      <c r="CX21" s="393"/>
      <c r="CY21" s="393"/>
      <c r="CZ21" s="393"/>
      <c r="DA21" s="394"/>
      <c r="DB21" s="392"/>
      <c r="DC21" s="393"/>
      <c r="DD21" s="393"/>
      <c r="DE21" s="393"/>
      <c r="DF21" s="393"/>
      <c r="DG21" s="393"/>
      <c r="DH21" s="393"/>
      <c r="DI21" s="394"/>
    </row>
    <row r="22" spans="1:113" ht="18.8" customHeight="1">
      <c r="A22" s="163"/>
      <c r="B22" s="565" t="s">
        <v>153</v>
      </c>
      <c r="C22" s="539"/>
      <c r="D22" s="540"/>
      <c r="E22" s="407" t="s">
        <v>1</v>
      </c>
      <c r="F22" s="412"/>
      <c r="G22" s="412"/>
      <c r="H22" s="412"/>
      <c r="I22" s="412"/>
      <c r="J22" s="412"/>
      <c r="K22" s="402"/>
      <c r="L22" s="407" t="s">
        <v>154</v>
      </c>
      <c r="M22" s="412"/>
      <c r="N22" s="412"/>
      <c r="O22" s="412"/>
      <c r="P22" s="402"/>
      <c r="Q22" s="570" t="s">
        <v>155</v>
      </c>
      <c r="R22" s="571"/>
      <c r="S22" s="571"/>
      <c r="T22" s="571"/>
      <c r="U22" s="571"/>
      <c r="V22" s="572"/>
      <c r="W22" s="538" t="s">
        <v>156</v>
      </c>
      <c r="X22" s="539"/>
      <c r="Y22" s="540"/>
      <c r="Z22" s="407" t="s">
        <v>1</v>
      </c>
      <c r="AA22" s="412"/>
      <c r="AB22" s="412"/>
      <c r="AC22" s="412"/>
      <c r="AD22" s="412"/>
      <c r="AE22" s="412"/>
      <c r="AF22" s="412"/>
      <c r="AG22" s="402"/>
      <c r="AH22" s="576" t="s">
        <v>157</v>
      </c>
      <c r="AI22" s="412"/>
      <c r="AJ22" s="412"/>
      <c r="AK22" s="412"/>
      <c r="AL22" s="402"/>
      <c r="AM22" s="576" t="s">
        <v>158</v>
      </c>
      <c r="AN22" s="577"/>
      <c r="AO22" s="577"/>
      <c r="AP22" s="577"/>
      <c r="AQ22" s="577"/>
      <c r="AR22" s="578"/>
      <c r="AS22" s="570" t="s">
        <v>155</v>
      </c>
      <c r="AT22" s="571"/>
      <c r="AU22" s="571"/>
      <c r="AV22" s="571"/>
      <c r="AW22" s="571"/>
      <c r="AX22" s="582"/>
      <c r="AY22" s="355" t="s">
        <v>159</v>
      </c>
      <c r="AZ22" s="356"/>
      <c r="BA22" s="356"/>
      <c r="BB22" s="356"/>
      <c r="BC22" s="356"/>
      <c r="BD22" s="356"/>
      <c r="BE22" s="356"/>
      <c r="BF22" s="356"/>
      <c r="BG22" s="356"/>
      <c r="BH22" s="356"/>
      <c r="BI22" s="356"/>
      <c r="BJ22" s="356"/>
      <c r="BK22" s="356"/>
      <c r="BL22" s="356"/>
      <c r="BM22" s="357"/>
      <c r="BN22" s="358">
        <v>51615144</v>
      </c>
      <c r="BO22" s="359"/>
      <c r="BP22" s="359"/>
      <c r="BQ22" s="359"/>
      <c r="BR22" s="359"/>
      <c r="BS22" s="359"/>
      <c r="BT22" s="359"/>
      <c r="BU22" s="360"/>
      <c r="BV22" s="358">
        <v>54357620</v>
      </c>
      <c r="BW22" s="359"/>
      <c r="BX22" s="359"/>
      <c r="BY22" s="359"/>
      <c r="BZ22" s="359"/>
      <c r="CA22" s="359"/>
      <c r="CB22" s="359"/>
      <c r="CC22" s="360"/>
      <c r="CD22" s="176"/>
      <c r="CE22" s="509"/>
      <c r="CF22" s="509"/>
      <c r="CG22" s="509"/>
      <c r="CH22" s="509"/>
      <c r="CI22" s="509"/>
      <c r="CJ22" s="509"/>
      <c r="CK22" s="509"/>
      <c r="CL22" s="509"/>
      <c r="CM22" s="509"/>
      <c r="CN22" s="509"/>
      <c r="CO22" s="509"/>
      <c r="CP22" s="509"/>
      <c r="CQ22" s="509"/>
      <c r="CR22" s="509"/>
      <c r="CS22" s="510"/>
      <c r="CT22" s="392"/>
      <c r="CU22" s="393"/>
      <c r="CV22" s="393"/>
      <c r="CW22" s="393"/>
      <c r="CX22" s="393"/>
      <c r="CY22" s="393"/>
      <c r="CZ22" s="393"/>
      <c r="DA22" s="394"/>
      <c r="DB22" s="392"/>
      <c r="DC22" s="393"/>
      <c r="DD22" s="393"/>
      <c r="DE22" s="393"/>
      <c r="DF22" s="393"/>
      <c r="DG22" s="393"/>
      <c r="DH22" s="393"/>
      <c r="DI22" s="394"/>
    </row>
    <row r="23" spans="1:113" ht="18.8" customHeight="1">
      <c r="A23" s="163"/>
      <c r="B23" s="566"/>
      <c r="C23" s="542"/>
      <c r="D23" s="543"/>
      <c r="E23" s="381"/>
      <c r="F23" s="386"/>
      <c r="G23" s="386"/>
      <c r="H23" s="386"/>
      <c r="I23" s="386"/>
      <c r="J23" s="386"/>
      <c r="K23" s="375"/>
      <c r="L23" s="381"/>
      <c r="M23" s="386"/>
      <c r="N23" s="386"/>
      <c r="O23" s="386"/>
      <c r="P23" s="375"/>
      <c r="Q23" s="573"/>
      <c r="R23" s="574"/>
      <c r="S23" s="574"/>
      <c r="T23" s="574"/>
      <c r="U23" s="574"/>
      <c r="V23" s="575"/>
      <c r="W23" s="541"/>
      <c r="X23" s="542"/>
      <c r="Y23" s="543"/>
      <c r="Z23" s="381"/>
      <c r="AA23" s="386"/>
      <c r="AB23" s="386"/>
      <c r="AC23" s="386"/>
      <c r="AD23" s="386"/>
      <c r="AE23" s="386"/>
      <c r="AF23" s="386"/>
      <c r="AG23" s="375"/>
      <c r="AH23" s="381"/>
      <c r="AI23" s="386"/>
      <c r="AJ23" s="386"/>
      <c r="AK23" s="386"/>
      <c r="AL23" s="375"/>
      <c r="AM23" s="579"/>
      <c r="AN23" s="580"/>
      <c r="AO23" s="580"/>
      <c r="AP23" s="580"/>
      <c r="AQ23" s="580"/>
      <c r="AR23" s="581"/>
      <c r="AS23" s="573"/>
      <c r="AT23" s="574"/>
      <c r="AU23" s="574"/>
      <c r="AV23" s="574"/>
      <c r="AW23" s="574"/>
      <c r="AX23" s="583"/>
      <c r="AY23" s="429" t="s">
        <v>160</v>
      </c>
      <c r="AZ23" s="430"/>
      <c r="BA23" s="430"/>
      <c r="BB23" s="430"/>
      <c r="BC23" s="430"/>
      <c r="BD23" s="430"/>
      <c r="BE23" s="430"/>
      <c r="BF23" s="430"/>
      <c r="BG23" s="430"/>
      <c r="BH23" s="430"/>
      <c r="BI23" s="430"/>
      <c r="BJ23" s="430"/>
      <c r="BK23" s="430"/>
      <c r="BL23" s="430"/>
      <c r="BM23" s="431"/>
      <c r="BN23" s="395">
        <v>26409090</v>
      </c>
      <c r="BO23" s="396"/>
      <c r="BP23" s="396"/>
      <c r="BQ23" s="396"/>
      <c r="BR23" s="396"/>
      <c r="BS23" s="396"/>
      <c r="BT23" s="396"/>
      <c r="BU23" s="397"/>
      <c r="BV23" s="395">
        <v>29230650</v>
      </c>
      <c r="BW23" s="396"/>
      <c r="BX23" s="396"/>
      <c r="BY23" s="396"/>
      <c r="BZ23" s="396"/>
      <c r="CA23" s="396"/>
      <c r="CB23" s="396"/>
      <c r="CC23" s="397"/>
      <c r="CD23" s="176"/>
      <c r="CE23" s="509"/>
      <c r="CF23" s="509"/>
      <c r="CG23" s="509"/>
      <c r="CH23" s="509"/>
      <c r="CI23" s="509"/>
      <c r="CJ23" s="509"/>
      <c r="CK23" s="509"/>
      <c r="CL23" s="509"/>
      <c r="CM23" s="509"/>
      <c r="CN23" s="509"/>
      <c r="CO23" s="509"/>
      <c r="CP23" s="509"/>
      <c r="CQ23" s="509"/>
      <c r="CR23" s="509"/>
      <c r="CS23" s="510"/>
      <c r="CT23" s="392"/>
      <c r="CU23" s="393"/>
      <c r="CV23" s="393"/>
      <c r="CW23" s="393"/>
      <c r="CX23" s="393"/>
      <c r="CY23" s="393"/>
      <c r="CZ23" s="393"/>
      <c r="DA23" s="394"/>
      <c r="DB23" s="392"/>
      <c r="DC23" s="393"/>
      <c r="DD23" s="393"/>
      <c r="DE23" s="393"/>
      <c r="DF23" s="393"/>
      <c r="DG23" s="393"/>
      <c r="DH23" s="393"/>
      <c r="DI23" s="394"/>
    </row>
    <row r="24" spans="1:113" ht="18.8" customHeight="1" thickBot="1">
      <c r="A24" s="163"/>
      <c r="B24" s="566"/>
      <c r="C24" s="542"/>
      <c r="D24" s="543"/>
      <c r="E24" s="445" t="s">
        <v>161</v>
      </c>
      <c r="F24" s="425"/>
      <c r="G24" s="425"/>
      <c r="H24" s="425"/>
      <c r="I24" s="425"/>
      <c r="J24" s="425"/>
      <c r="K24" s="426"/>
      <c r="L24" s="446">
        <v>1</v>
      </c>
      <c r="M24" s="447"/>
      <c r="N24" s="447"/>
      <c r="O24" s="447"/>
      <c r="P24" s="489"/>
      <c r="Q24" s="446">
        <v>9260</v>
      </c>
      <c r="R24" s="447"/>
      <c r="S24" s="447"/>
      <c r="T24" s="447"/>
      <c r="U24" s="447"/>
      <c r="V24" s="489"/>
      <c r="W24" s="541"/>
      <c r="X24" s="542"/>
      <c r="Y24" s="543"/>
      <c r="Z24" s="445" t="s">
        <v>162</v>
      </c>
      <c r="AA24" s="425"/>
      <c r="AB24" s="425"/>
      <c r="AC24" s="425"/>
      <c r="AD24" s="425"/>
      <c r="AE24" s="425"/>
      <c r="AF24" s="425"/>
      <c r="AG24" s="426"/>
      <c r="AH24" s="446">
        <v>646</v>
      </c>
      <c r="AI24" s="447"/>
      <c r="AJ24" s="447"/>
      <c r="AK24" s="447"/>
      <c r="AL24" s="489"/>
      <c r="AM24" s="446">
        <v>2034900</v>
      </c>
      <c r="AN24" s="447"/>
      <c r="AO24" s="447"/>
      <c r="AP24" s="447"/>
      <c r="AQ24" s="447"/>
      <c r="AR24" s="489"/>
      <c r="AS24" s="446">
        <v>3150</v>
      </c>
      <c r="AT24" s="447"/>
      <c r="AU24" s="447"/>
      <c r="AV24" s="447"/>
      <c r="AW24" s="447"/>
      <c r="AX24" s="448"/>
      <c r="AY24" s="511" t="s">
        <v>163</v>
      </c>
      <c r="AZ24" s="512"/>
      <c r="BA24" s="512"/>
      <c r="BB24" s="512"/>
      <c r="BC24" s="512"/>
      <c r="BD24" s="512"/>
      <c r="BE24" s="512"/>
      <c r="BF24" s="512"/>
      <c r="BG24" s="512"/>
      <c r="BH24" s="512"/>
      <c r="BI24" s="512"/>
      <c r="BJ24" s="512"/>
      <c r="BK24" s="512"/>
      <c r="BL24" s="512"/>
      <c r="BM24" s="513"/>
      <c r="BN24" s="395">
        <v>37491424</v>
      </c>
      <c r="BO24" s="396"/>
      <c r="BP24" s="396"/>
      <c r="BQ24" s="396"/>
      <c r="BR24" s="396"/>
      <c r="BS24" s="396"/>
      <c r="BT24" s="396"/>
      <c r="BU24" s="397"/>
      <c r="BV24" s="395">
        <v>39053839</v>
      </c>
      <c r="BW24" s="396"/>
      <c r="BX24" s="396"/>
      <c r="BY24" s="396"/>
      <c r="BZ24" s="396"/>
      <c r="CA24" s="396"/>
      <c r="CB24" s="396"/>
      <c r="CC24" s="397"/>
      <c r="CD24" s="176"/>
      <c r="CE24" s="509"/>
      <c r="CF24" s="509"/>
      <c r="CG24" s="509"/>
      <c r="CH24" s="509"/>
      <c r="CI24" s="509"/>
      <c r="CJ24" s="509"/>
      <c r="CK24" s="509"/>
      <c r="CL24" s="509"/>
      <c r="CM24" s="509"/>
      <c r="CN24" s="509"/>
      <c r="CO24" s="509"/>
      <c r="CP24" s="509"/>
      <c r="CQ24" s="509"/>
      <c r="CR24" s="509"/>
      <c r="CS24" s="510"/>
      <c r="CT24" s="392"/>
      <c r="CU24" s="393"/>
      <c r="CV24" s="393"/>
      <c r="CW24" s="393"/>
      <c r="CX24" s="393"/>
      <c r="CY24" s="393"/>
      <c r="CZ24" s="393"/>
      <c r="DA24" s="394"/>
      <c r="DB24" s="392"/>
      <c r="DC24" s="393"/>
      <c r="DD24" s="393"/>
      <c r="DE24" s="393"/>
      <c r="DF24" s="393"/>
      <c r="DG24" s="393"/>
      <c r="DH24" s="393"/>
      <c r="DI24" s="394"/>
    </row>
    <row r="25" spans="1:113" ht="18.8" customHeight="1">
      <c r="A25" s="163"/>
      <c r="B25" s="566"/>
      <c r="C25" s="542"/>
      <c r="D25" s="543"/>
      <c r="E25" s="445" t="s">
        <v>164</v>
      </c>
      <c r="F25" s="425"/>
      <c r="G25" s="425"/>
      <c r="H25" s="425"/>
      <c r="I25" s="425"/>
      <c r="J25" s="425"/>
      <c r="K25" s="426"/>
      <c r="L25" s="446">
        <v>1</v>
      </c>
      <c r="M25" s="447"/>
      <c r="N25" s="447"/>
      <c r="O25" s="447"/>
      <c r="P25" s="489"/>
      <c r="Q25" s="446">
        <v>7540</v>
      </c>
      <c r="R25" s="447"/>
      <c r="S25" s="447"/>
      <c r="T25" s="447"/>
      <c r="U25" s="447"/>
      <c r="V25" s="489"/>
      <c r="W25" s="541"/>
      <c r="X25" s="542"/>
      <c r="Y25" s="543"/>
      <c r="Z25" s="445" t="s">
        <v>165</v>
      </c>
      <c r="AA25" s="425"/>
      <c r="AB25" s="425"/>
      <c r="AC25" s="425"/>
      <c r="AD25" s="425"/>
      <c r="AE25" s="425"/>
      <c r="AF25" s="425"/>
      <c r="AG25" s="426"/>
      <c r="AH25" s="446">
        <v>114</v>
      </c>
      <c r="AI25" s="447"/>
      <c r="AJ25" s="447"/>
      <c r="AK25" s="447"/>
      <c r="AL25" s="489"/>
      <c r="AM25" s="446">
        <v>358416</v>
      </c>
      <c r="AN25" s="447"/>
      <c r="AO25" s="447"/>
      <c r="AP25" s="447"/>
      <c r="AQ25" s="447"/>
      <c r="AR25" s="489"/>
      <c r="AS25" s="446">
        <v>3144</v>
      </c>
      <c r="AT25" s="447"/>
      <c r="AU25" s="447"/>
      <c r="AV25" s="447"/>
      <c r="AW25" s="447"/>
      <c r="AX25" s="448"/>
      <c r="AY25" s="355" t="s">
        <v>166</v>
      </c>
      <c r="AZ25" s="356"/>
      <c r="BA25" s="356"/>
      <c r="BB25" s="356"/>
      <c r="BC25" s="356"/>
      <c r="BD25" s="356"/>
      <c r="BE25" s="356"/>
      <c r="BF25" s="356"/>
      <c r="BG25" s="356"/>
      <c r="BH25" s="356"/>
      <c r="BI25" s="356"/>
      <c r="BJ25" s="356"/>
      <c r="BK25" s="356"/>
      <c r="BL25" s="356"/>
      <c r="BM25" s="357"/>
      <c r="BN25" s="358">
        <v>12002301</v>
      </c>
      <c r="BO25" s="359"/>
      <c r="BP25" s="359"/>
      <c r="BQ25" s="359"/>
      <c r="BR25" s="359"/>
      <c r="BS25" s="359"/>
      <c r="BT25" s="359"/>
      <c r="BU25" s="360"/>
      <c r="BV25" s="358">
        <v>11695031</v>
      </c>
      <c r="BW25" s="359"/>
      <c r="BX25" s="359"/>
      <c r="BY25" s="359"/>
      <c r="BZ25" s="359"/>
      <c r="CA25" s="359"/>
      <c r="CB25" s="359"/>
      <c r="CC25" s="360"/>
      <c r="CD25" s="176"/>
      <c r="CE25" s="509"/>
      <c r="CF25" s="509"/>
      <c r="CG25" s="509"/>
      <c r="CH25" s="509"/>
      <c r="CI25" s="509"/>
      <c r="CJ25" s="509"/>
      <c r="CK25" s="509"/>
      <c r="CL25" s="509"/>
      <c r="CM25" s="509"/>
      <c r="CN25" s="509"/>
      <c r="CO25" s="509"/>
      <c r="CP25" s="509"/>
      <c r="CQ25" s="509"/>
      <c r="CR25" s="509"/>
      <c r="CS25" s="510"/>
      <c r="CT25" s="392"/>
      <c r="CU25" s="393"/>
      <c r="CV25" s="393"/>
      <c r="CW25" s="393"/>
      <c r="CX25" s="393"/>
      <c r="CY25" s="393"/>
      <c r="CZ25" s="393"/>
      <c r="DA25" s="394"/>
      <c r="DB25" s="392"/>
      <c r="DC25" s="393"/>
      <c r="DD25" s="393"/>
      <c r="DE25" s="393"/>
      <c r="DF25" s="393"/>
      <c r="DG25" s="393"/>
      <c r="DH25" s="393"/>
      <c r="DI25" s="394"/>
    </row>
    <row r="26" spans="1:113" ht="18.8" customHeight="1">
      <c r="A26" s="163"/>
      <c r="B26" s="566"/>
      <c r="C26" s="542"/>
      <c r="D26" s="543"/>
      <c r="E26" s="445" t="s">
        <v>167</v>
      </c>
      <c r="F26" s="425"/>
      <c r="G26" s="425"/>
      <c r="H26" s="425"/>
      <c r="I26" s="425"/>
      <c r="J26" s="425"/>
      <c r="K26" s="426"/>
      <c r="L26" s="446">
        <v>1</v>
      </c>
      <c r="M26" s="447"/>
      <c r="N26" s="447"/>
      <c r="O26" s="447"/>
      <c r="P26" s="489"/>
      <c r="Q26" s="446">
        <v>6700</v>
      </c>
      <c r="R26" s="447"/>
      <c r="S26" s="447"/>
      <c r="T26" s="447"/>
      <c r="U26" s="447"/>
      <c r="V26" s="489"/>
      <c r="W26" s="541"/>
      <c r="X26" s="542"/>
      <c r="Y26" s="543"/>
      <c r="Z26" s="445" t="s">
        <v>168</v>
      </c>
      <c r="AA26" s="547"/>
      <c r="AB26" s="547"/>
      <c r="AC26" s="547"/>
      <c r="AD26" s="547"/>
      <c r="AE26" s="547"/>
      <c r="AF26" s="547"/>
      <c r="AG26" s="548"/>
      <c r="AH26" s="446">
        <v>22</v>
      </c>
      <c r="AI26" s="447"/>
      <c r="AJ26" s="447"/>
      <c r="AK26" s="447"/>
      <c r="AL26" s="489"/>
      <c r="AM26" s="446">
        <v>64658</v>
      </c>
      <c r="AN26" s="447"/>
      <c r="AO26" s="447"/>
      <c r="AP26" s="447"/>
      <c r="AQ26" s="447"/>
      <c r="AR26" s="489"/>
      <c r="AS26" s="446">
        <v>2939</v>
      </c>
      <c r="AT26" s="447"/>
      <c r="AU26" s="447"/>
      <c r="AV26" s="447"/>
      <c r="AW26" s="447"/>
      <c r="AX26" s="448"/>
      <c r="AY26" s="398" t="s">
        <v>169</v>
      </c>
      <c r="AZ26" s="399"/>
      <c r="BA26" s="399"/>
      <c r="BB26" s="399"/>
      <c r="BC26" s="399"/>
      <c r="BD26" s="399"/>
      <c r="BE26" s="399"/>
      <c r="BF26" s="399"/>
      <c r="BG26" s="399"/>
      <c r="BH26" s="399"/>
      <c r="BI26" s="399"/>
      <c r="BJ26" s="399"/>
      <c r="BK26" s="399"/>
      <c r="BL26" s="399"/>
      <c r="BM26" s="400"/>
      <c r="BN26" s="395" t="s">
        <v>122</v>
      </c>
      <c r="BO26" s="396"/>
      <c r="BP26" s="396"/>
      <c r="BQ26" s="396"/>
      <c r="BR26" s="396"/>
      <c r="BS26" s="396"/>
      <c r="BT26" s="396"/>
      <c r="BU26" s="397"/>
      <c r="BV26" s="395" t="s">
        <v>122</v>
      </c>
      <c r="BW26" s="396"/>
      <c r="BX26" s="396"/>
      <c r="BY26" s="396"/>
      <c r="BZ26" s="396"/>
      <c r="CA26" s="396"/>
      <c r="CB26" s="396"/>
      <c r="CC26" s="397"/>
      <c r="CD26" s="176"/>
      <c r="CE26" s="509"/>
      <c r="CF26" s="509"/>
      <c r="CG26" s="509"/>
      <c r="CH26" s="509"/>
      <c r="CI26" s="509"/>
      <c r="CJ26" s="509"/>
      <c r="CK26" s="509"/>
      <c r="CL26" s="509"/>
      <c r="CM26" s="509"/>
      <c r="CN26" s="509"/>
      <c r="CO26" s="509"/>
      <c r="CP26" s="509"/>
      <c r="CQ26" s="509"/>
      <c r="CR26" s="509"/>
      <c r="CS26" s="510"/>
      <c r="CT26" s="392"/>
      <c r="CU26" s="393"/>
      <c r="CV26" s="393"/>
      <c r="CW26" s="393"/>
      <c r="CX26" s="393"/>
      <c r="CY26" s="393"/>
      <c r="CZ26" s="393"/>
      <c r="DA26" s="394"/>
      <c r="DB26" s="392"/>
      <c r="DC26" s="393"/>
      <c r="DD26" s="393"/>
      <c r="DE26" s="393"/>
      <c r="DF26" s="393"/>
      <c r="DG26" s="393"/>
      <c r="DH26" s="393"/>
      <c r="DI26" s="394"/>
    </row>
    <row r="27" spans="1:113" ht="18.8" customHeight="1" thickBot="1">
      <c r="A27" s="163"/>
      <c r="B27" s="566"/>
      <c r="C27" s="542"/>
      <c r="D27" s="543"/>
      <c r="E27" s="445" t="s">
        <v>170</v>
      </c>
      <c r="F27" s="425"/>
      <c r="G27" s="425"/>
      <c r="H27" s="425"/>
      <c r="I27" s="425"/>
      <c r="J27" s="425"/>
      <c r="K27" s="426"/>
      <c r="L27" s="446">
        <v>1</v>
      </c>
      <c r="M27" s="447"/>
      <c r="N27" s="447"/>
      <c r="O27" s="447"/>
      <c r="P27" s="489"/>
      <c r="Q27" s="446">
        <v>5150</v>
      </c>
      <c r="R27" s="447"/>
      <c r="S27" s="447"/>
      <c r="T27" s="447"/>
      <c r="U27" s="447"/>
      <c r="V27" s="489"/>
      <c r="W27" s="541"/>
      <c r="X27" s="542"/>
      <c r="Y27" s="543"/>
      <c r="Z27" s="445" t="s">
        <v>171</v>
      </c>
      <c r="AA27" s="425"/>
      <c r="AB27" s="425"/>
      <c r="AC27" s="425"/>
      <c r="AD27" s="425"/>
      <c r="AE27" s="425"/>
      <c r="AF27" s="425"/>
      <c r="AG27" s="426"/>
      <c r="AH27" s="446">
        <v>11</v>
      </c>
      <c r="AI27" s="447"/>
      <c r="AJ27" s="447"/>
      <c r="AK27" s="447"/>
      <c r="AL27" s="489"/>
      <c r="AM27" s="446">
        <v>36360</v>
      </c>
      <c r="AN27" s="447"/>
      <c r="AO27" s="447"/>
      <c r="AP27" s="447"/>
      <c r="AQ27" s="447"/>
      <c r="AR27" s="489"/>
      <c r="AS27" s="446">
        <v>3305</v>
      </c>
      <c r="AT27" s="447"/>
      <c r="AU27" s="447"/>
      <c r="AV27" s="447"/>
      <c r="AW27" s="447"/>
      <c r="AX27" s="448"/>
      <c r="AY27" s="490" t="s">
        <v>172</v>
      </c>
      <c r="AZ27" s="491"/>
      <c r="BA27" s="491"/>
      <c r="BB27" s="491"/>
      <c r="BC27" s="491"/>
      <c r="BD27" s="491"/>
      <c r="BE27" s="491"/>
      <c r="BF27" s="491"/>
      <c r="BG27" s="491"/>
      <c r="BH27" s="491"/>
      <c r="BI27" s="491"/>
      <c r="BJ27" s="491"/>
      <c r="BK27" s="491"/>
      <c r="BL27" s="491"/>
      <c r="BM27" s="492"/>
      <c r="BN27" s="514" t="s">
        <v>122</v>
      </c>
      <c r="BO27" s="515"/>
      <c r="BP27" s="515"/>
      <c r="BQ27" s="515"/>
      <c r="BR27" s="515"/>
      <c r="BS27" s="515"/>
      <c r="BT27" s="515"/>
      <c r="BU27" s="516"/>
      <c r="BV27" s="514" t="s">
        <v>122</v>
      </c>
      <c r="BW27" s="515"/>
      <c r="BX27" s="515"/>
      <c r="BY27" s="515"/>
      <c r="BZ27" s="515"/>
      <c r="CA27" s="515"/>
      <c r="CB27" s="515"/>
      <c r="CC27" s="516"/>
      <c r="CD27" s="178"/>
      <c r="CE27" s="509"/>
      <c r="CF27" s="509"/>
      <c r="CG27" s="509"/>
      <c r="CH27" s="509"/>
      <c r="CI27" s="509"/>
      <c r="CJ27" s="509"/>
      <c r="CK27" s="509"/>
      <c r="CL27" s="509"/>
      <c r="CM27" s="509"/>
      <c r="CN27" s="509"/>
      <c r="CO27" s="509"/>
      <c r="CP27" s="509"/>
      <c r="CQ27" s="509"/>
      <c r="CR27" s="509"/>
      <c r="CS27" s="510"/>
      <c r="CT27" s="392"/>
      <c r="CU27" s="393"/>
      <c r="CV27" s="393"/>
      <c r="CW27" s="393"/>
      <c r="CX27" s="393"/>
      <c r="CY27" s="393"/>
      <c r="CZ27" s="393"/>
      <c r="DA27" s="394"/>
      <c r="DB27" s="392"/>
      <c r="DC27" s="393"/>
      <c r="DD27" s="393"/>
      <c r="DE27" s="393"/>
      <c r="DF27" s="393"/>
      <c r="DG27" s="393"/>
      <c r="DH27" s="393"/>
      <c r="DI27" s="394"/>
    </row>
    <row r="28" spans="1:113" ht="18.8" customHeight="1">
      <c r="A28" s="163"/>
      <c r="B28" s="566"/>
      <c r="C28" s="542"/>
      <c r="D28" s="543"/>
      <c r="E28" s="445" t="s">
        <v>173</v>
      </c>
      <c r="F28" s="425"/>
      <c r="G28" s="425"/>
      <c r="H28" s="425"/>
      <c r="I28" s="425"/>
      <c r="J28" s="425"/>
      <c r="K28" s="426"/>
      <c r="L28" s="446">
        <v>1</v>
      </c>
      <c r="M28" s="447"/>
      <c r="N28" s="447"/>
      <c r="O28" s="447"/>
      <c r="P28" s="489"/>
      <c r="Q28" s="446">
        <v>4560</v>
      </c>
      <c r="R28" s="447"/>
      <c r="S28" s="447"/>
      <c r="T28" s="447"/>
      <c r="U28" s="447"/>
      <c r="V28" s="489"/>
      <c r="W28" s="541"/>
      <c r="X28" s="542"/>
      <c r="Y28" s="543"/>
      <c r="Z28" s="445" t="s">
        <v>174</v>
      </c>
      <c r="AA28" s="425"/>
      <c r="AB28" s="425"/>
      <c r="AC28" s="425"/>
      <c r="AD28" s="425"/>
      <c r="AE28" s="425"/>
      <c r="AF28" s="425"/>
      <c r="AG28" s="426"/>
      <c r="AH28" s="446" t="s">
        <v>122</v>
      </c>
      <c r="AI28" s="447"/>
      <c r="AJ28" s="447"/>
      <c r="AK28" s="447"/>
      <c r="AL28" s="489"/>
      <c r="AM28" s="446" t="s">
        <v>122</v>
      </c>
      <c r="AN28" s="447"/>
      <c r="AO28" s="447"/>
      <c r="AP28" s="447"/>
      <c r="AQ28" s="447"/>
      <c r="AR28" s="489"/>
      <c r="AS28" s="446" t="s">
        <v>122</v>
      </c>
      <c r="AT28" s="447"/>
      <c r="AU28" s="447"/>
      <c r="AV28" s="447"/>
      <c r="AW28" s="447"/>
      <c r="AX28" s="448"/>
      <c r="AY28" s="549" t="s">
        <v>175</v>
      </c>
      <c r="AZ28" s="550"/>
      <c r="BA28" s="550"/>
      <c r="BB28" s="551"/>
      <c r="BC28" s="355" t="s">
        <v>46</v>
      </c>
      <c r="BD28" s="356"/>
      <c r="BE28" s="356"/>
      <c r="BF28" s="356"/>
      <c r="BG28" s="356"/>
      <c r="BH28" s="356"/>
      <c r="BI28" s="356"/>
      <c r="BJ28" s="356"/>
      <c r="BK28" s="356"/>
      <c r="BL28" s="356"/>
      <c r="BM28" s="357"/>
      <c r="BN28" s="358">
        <v>4625145</v>
      </c>
      <c r="BO28" s="359"/>
      <c r="BP28" s="359"/>
      <c r="BQ28" s="359"/>
      <c r="BR28" s="359"/>
      <c r="BS28" s="359"/>
      <c r="BT28" s="359"/>
      <c r="BU28" s="360"/>
      <c r="BV28" s="358">
        <v>4603500</v>
      </c>
      <c r="BW28" s="359"/>
      <c r="BX28" s="359"/>
      <c r="BY28" s="359"/>
      <c r="BZ28" s="359"/>
      <c r="CA28" s="359"/>
      <c r="CB28" s="359"/>
      <c r="CC28" s="360"/>
      <c r="CD28" s="176"/>
      <c r="CE28" s="509"/>
      <c r="CF28" s="509"/>
      <c r="CG28" s="509"/>
      <c r="CH28" s="509"/>
      <c r="CI28" s="509"/>
      <c r="CJ28" s="509"/>
      <c r="CK28" s="509"/>
      <c r="CL28" s="509"/>
      <c r="CM28" s="509"/>
      <c r="CN28" s="509"/>
      <c r="CO28" s="509"/>
      <c r="CP28" s="509"/>
      <c r="CQ28" s="509"/>
      <c r="CR28" s="509"/>
      <c r="CS28" s="510"/>
      <c r="CT28" s="392"/>
      <c r="CU28" s="393"/>
      <c r="CV28" s="393"/>
      <c r="CW28" s="393"/>
      <c r="CX28" s="393"/>
      <c r="CY28" s="393"/>
      <c r="CZ28" s="393"/>
      <c r="DA28" s="394"/>
      <c r="DB28" s="392"/>
      <c r="DC28" s="393"/>
      <c r="DD28" s="393"/>
      <c r="DE28" s="393"/>
      <c r="DF28" s="393"/>
      <c r="DG28" s="393"/>
      <c r="DH28" s="393"/>
      <c r="DI28" s="394"/>
    </row>
    <row r="29" spans="1:113" ht="18.8" customHeight="1">
      <c r="A29" s="163"/>
      <c r="B29" s="566"/>
      <c r="C29" s="542"/>
      <c r="D29" s="543"/>
      <c r="E29" s="445" t="s">
        <v>176</v>
      </c>
      <c r="F29" s="425"/>
      <c r="G29" s="425"/>
      <c r="H29" s="425"/>
      <c r="I29" s="425"/>
      <c r="J29" s="425"/>
      <c r="K29" s="426"/>
      <c r="L29" s="446">
        <v>20</v>
      </c>
      <c r="M29" s="447"/>
      <c r="N29" s="447"/>
      <c r="O29" s="447"/>
      <c r="P29" s="489"/>
      <c r="Q29" s="446">
        <v>4270</v>
      </c>
      <c r="R29" s="447"/>
      <c r="S29" s="447"/>
      <c r="T29" s="447"/>
      <c r="U29" s="447"/>
      <c r="V29" s="489"/>
      <c r="W29" s="544"/>
      <c r="X29" s="545"/>
      <c r="Y29" s="546"/>
      <c r="Z29" s="445" t="s">
        <v>177</v>
      </c>
      <c r="AA29" s="425"/>
      <c r="AB29" s="425"/>
      <c r="AC29" s="425"/>
      <c r="AD29" s="425"/>
      <c r="AE29" s="425"/>
      <c r="AF29" s="425"/>
      <c r="AG29" s="426"/>
      <c r="AH29" s="446">
        <v>657</v>
      </c>
      <c r="AI29" s="447"/>
      <c r="AJ29" s="447"/>
      <c r="AK29" s="447"/>
      <c r="AL29" s="489"/>
      <c r="AM29" s="446">
        <v>2071260</v>
      </c>
      <c r="AN29" s="447"/>
      <c r="AO29" s="447"/>
      <c r="AP29" s="447"/>
      <c r="AQ29" s="447"/>
      <c r="AR29" s="489"/>
      <c r="AS29" s="446">
        <v>3153</v>
      </c>
      <c r="AT29" s="447"/>
      <c r="AU29" s="447"/>
      <c r="AV29" s="447"/>
      <c r="AW29" s="447"/>
      <c r="AX29" s="448"/>
      <c r="AY29" s="552"/>
      <c r="AZ29" s="553"/>
      <c r="BA29" s="553"/>
      <c r="BB29" s="554"/>
      <c r="BC29" s="429" t="s">
        <v>178</v>
      </c>
      <c r="BD29" s="430"/>
      <c r="BE29" s="430"/>
      <c r="BF29" s="430"/>
      <c r="BG29" s="430"/>
      <c r="BH29" s="430"/>
      <c r="BI29" s="430"/>
      <c r="BJ29" s="430"/>
      <c r="BK29" s="430"/>
      <c r="BL29" s="430"/>
      <c r="BM29" s="431"/>
      <c r="BN29" s="395">
        <v>1929178</v>
      </c>
      <c r="BO29" s="396"/>
      <c r="BP29" s="396"/>
      <c r="BQ29" s="396"/>
      <c r="BR29" s="396"/>
      <c r="BS29" s="396"/>
      <c r="BT29" s="396"/>
      <c r="BU29" s="397"/>
      <c r="BV29" s="395">
        <v>1764681</v>
      </c>
      <c r="BW29" s="396"/>
      <c r="BX29" s="396"/>
      <c r="BY29" s="396"/>
      <c r="BZ29" s="396"/>
      <c r="CA29" s="396"/>
      <c r="CB29" s="396"/>
      <c r="CC29" s="397"/>
      <c r="CD29" s="178"/>
      <c r="CE29" s="509"/>
      <c r="CF29" s="509"/>
      <c r="CG29" s="509"/>
      <c r="CH29" s="509"/>
      <c r="CI29" s="509"/>
      <c r="CJ29" s="509"/>
      <c r="CK29" s="509"/>
      <c r="CL29" s="509"/>
      <c r="CM29" s="509"/>
      <c r="CN29" s="509"/>
      <c r="CO29" s="509"/>
      <c r="CP29" s="509"/>
      <c r="CQ29" s="509"/>
      <c r="CR29" s="509"/>
      <c r="CS29" s="510"/>
      <c r="CT29" s="392"/>
      <c r="CU29" s="393"/>
      <c r="CV29" s="393"/>
      <c r="CW29" s="393"/>
      <c r="CX29" s="393"/>
      <c r="CY29" s="393"/>
      <c r="CZ29" s="393"/>
      <c r="DA29" s="394"/>
      <c r="DB29" s="392"/>
      <c r="DC29" s="393"/>
      <c r="DD29" s="393"/>
      <c r="DE29" s="393"/>
      <c r="DF29" s="393"/>
      <c r="DG29" s="393"/>
      <c r="DH29" s="393"/>
      <c r="DI29" s="394"/>
    </row>
    <row r="30" spans="1:113" ht="18.8" customHeight="1" thickBot="1">
      <c r="A30" s="163"/>
      <c r="B30" s="567"/>
      <c r="C30" s="568"/>
      <c r="D30" s="569"/>
      <c r="E30" s="449"/>
      <c r="F30" s="450"/>
      <c r="G30" s="450"/>
      <c r="H30" s="450"/>
      <c r="I30" s="450"/>
      <c r="J30" s="450"/>
      <c r="K30" s="451"/>
      <c r="L30" s="559"/>
      <c r="M30" s="560"/>
      <c r="N30" s="560"/>
      <c r="O30" s="560"/>
      <c r="P30" s="561"/>
      <c r="Q30" s="559"/>
      <c r="R30" s="560"/>
      <c r="S30" s="560"/>
      <c r="T30" s="560"/>
      <c r="U30" s="560"/>
      <c r="V30" s="561"/>
      <c r="W30" s="562" t="s">
        <v>179</v>
      </c>
      <c r="X30" s="563"/>
      <c r="Y30" s="563"/>
      <c r="Z30" s="563"/>
      <c r="AA30" s="563"/>
      <c r="AB30" s="563"/>
      <c r="AC30" s="563"/>
      <c r="AD30" s="563"/>
      <c r="AE30" s="563"/>
      <c r="AF30" s="563"/>
      <c r="AG30" s="564"/>
      <c r="AH30" s="522">
        <v>96.2</v>
      </c>
      <c r="AI30" s="523"/>
      <c r="AJ30" s="523"/>
      <c r="AK30" s="523"/>
      <c r="AL30" s="523"/>
      <c r="AM30" s="523"/>
      <c r="AN30" s="523"/>
      <c r="AO30" s="523"/>
      <c r="AP30" s="523"/>
      <c r="AQ30" s="523"/>
      <c r="AR30" s="523"/>
      <c r="AS30" s="523"/>
      <c r="AT30" s="523"/>
      <c r="AU30" s="523"/>
      <c r="AV30" s="523"/>
      <c r="AW30" s="523"/>
      <c r="AX30" s="525"/>
      <c r="AY30" s="555"/>
      <c r="AZ30" s="556"/>
      <c r="BA30" s="556"/>
      <c r="BB30" s="557"/>
      <c r="BC30" s="511" t="s">
        <v>48</v>
      </c>
      <c r="BD30" s="512"/>
      <c r="BE30" s="512"/>
      <c r="BF30" s="512"/>
      <c r="BG30" s="512"/>
      <c r="BH30" s="512"/>
      <c r="BI30" s="512"/>
      <c r="BJ30" s="512"/>
      <c r="BK30" s="512"/>
      <c r="BL30" s="512"/>
      <c r="BM30" s="513"/>
      <c r="BN30" s="514">
        <v>5173259</v>
      </c>
      <c r="BO30" s="515"/>
      <c r="BP30" s="515"/>
      <c r="BQ30" s="515"/>
      <c r="BR30" s="515"/>
      <c r="BS30" s="515"/>
      <c r="BT30" s="515"/>
      <c r="BU30" s="516"/>
      <c r="BV30" s="514">
        <v>5264801</v>
      </c>
      <c r="BW30" s="515"/>
      <c r="BX30" s="515"/>
      <c r="BY30" s="515"/>
      <c r="BZ30" s="515"/>
      <c r="CA30" s="515"/>
      <c r="CB30" s="515"/>
      <c r="CC30" s="51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58" t="s">
        <v>180</v>
      </c>
      <c r="D32" s="558"/>
      <c r="E32" s="558"/>
      <c r="F32" s="558"/>
      <c r="G32" s="558"/>
      <c r="H32" s="558"/>
      <c r="I32" s="558"/>
      <c r="J32" s="558"/>
      <c r="K32" s="558"/>
      <c r="L32" s="558"/>
      <c r="M32" s="558"/>
      <c r="N32" s="558"/>
      <c r="O32" s="558"/>
      <c r="P32" s="558"/>
      <c r="Q32" s="558"/>
      <c r="R32" s="558"/>
      <c r="S32" s="558"/>
      <c r="U32" s="399" t="s">
        <v>181</v>
      </c>
      <c r="V32" s="399"/>
      <c r="W32" s="399"/>
      <c r="X32" s="399"/>
      <c r="Y32" s="399"/>
      <c r="Z32" s="399"/>
      <c r="AA32" s="399"/>
      <c r="AB32" s="399"/>
      <c r="AC32" s="399"/>
      <c r="AD32" s="399"/>
      <c r="AE32" s="399"/>
      <c r="AF32" s="399"/>
      <c r="AG32" s="399"/>
      <c r="AH32" s="399"/>
      <c r="AI32" s="399"/>
      <c r="AJ32" s="399"/>
      <c r="AK32" s="399"/>
      <c r="AM32" s="399" t="s">
        <v>182</v>
      </c>
      <c r="AN32" s="399"/>
      <c r="AO32" s="399"/>
      <c r="AP32" s="399"/>
      <c r="AQ32" s="399"/>
      <c r="AR32" s="399"/>
      <c r="AS32" s="399"/>
      <c r="AT32" s="399"/>
      <c r="AU32" s="399"/>
      <c r="AV32" s="399"/>
      <c r="AW32" s="399"/>
      <c r="AX32" s="399"/>
      <c r="AY32" s="399"/>
      <c r="AZ32" s="399"/>
      <c r="BA32" s="399"/>
      <c r="BB32" s="399"/>
      <c r="BC32" s="399"/>
      <c r="BE32" s="399" t="s">
        <v>183</v>
      </c>
      <c r="BF32" s="399"/>
      <c r="BG32" s="399"/>
      <c r="BH32" s="399"/>
      <c r="BI32" s="399"/>
      <c r="BJ32" s="399"/>
      <c r="BK32" s="399"/>
      <c r="BL32" s="399"/>
      <c r="BM32" s="399"/>
      <c r="BN32" s="399"/>
      <c r="BO32" s="399"/>
      <c r="BP32" s="399"/>
      <c r="BQ32" s="399"/>
      <c r="BR32" s="399"/>
      <c r="BS32" s="399"/>
      <c r="BT32" s="399"/>
      <c r="BU32" s="399"/>
      <c r="BW32" s="399" t="s">
        <v>184</v>
      </c>
      <c r="BX32" s="399"/>
      <c r="BY32" s="399"/>
      <c r="BZ32" s="399"/>
      <c r="CA32" s="399"/>
      <c r="CB32" s="399"/>
      <c r="CC32" s="399"/>
      <c r="CD32" s="399"/>
      <c r="CE32" s="399"/>
      <c r="CF32" s="399"/>
      <c r="CG32" s="399"/>
      <c r="CH32" s="399"/>
      <c r="CI32" s="399"/>
      <c r="CJ32" s="399"/>
      <c r="CK32" s="399"/>
      <c r="CL32" s="399"/>
      <c r="CM32" s="399"/>
      <c r="CO32" s="399" t="s">
        <v>185</v>
      </c>
      <c r="CP32" s="399"/>
      <c r="CQ32" s="399"/>
      <c r="CR32" s="399"/>
      <c r="CS32" s="399"/>
      <c r="CT32" s="399"/>
      <c r="CU32" s="399"/>
      <c r="CV32" s="399"/>
      <c r="CW32" s="399"/>
      <c r="CX32" s="399"/>
      <c r="CY32" s="399"/>
      <c r="CZ32" s="399"/>
      <c r="DA32" s="399"/>
      <c r="DB32" s="399"/>
      <c r="DC32" s="399"/>
      <c r="DD32" s="399"/>
      <c r="DE32" s="399"/>
      <c r="DI32" s="186"/>
    </row>
    <row r="33" spans="1:113" ht="13.5" customHeight="1">
      <c r="A33" s="163"/>
      <c r="B33" s="187"/>
      <c r="C33" s="419" t="s">
        <v>186</v>
      </c>
      <c r="D33" s="419"/>
      <c r="E33" s="384" t="s">
        <v>187</v>
      </c>
      <c r="F33" s="384"/>
      <c r="G33" s="384"/>
      <c r="H33" s="384"/>
      <c r="I33" s="384"/>
      <c r="J33" s="384"/>
      <c r="K33" s="384"/>
      <c r="L33" s="384"/>
      <c r="M33" s="384"/>
      <c r="N33" s="384"/>
      <c r="O33" s="384"/>
      <c r="P33" s="384"/>
      <c r="Q33" s="384"/>
      <c r="R33" s="384"/>
      <c r="S33" s="384"/>
      <c r="T33" s="188"/>
      <c r="U33" s="419" t="s">
        <v>186</v>
      </c>
      <c r="V33" s="419"/>
      <c r="W33" s="384" t="s">
        <v>187</v>
      </c>
      <c r="X33" s="384"/>
      <c r="Y33" s="384"/>
      <c r="Z33" s="384"/>
      <c r="AA33" s="384"/>
      <c r="AB33" s="384"/>
      <c r="AC33" s="384"/>
      <c r="AD33" s="384"/>
      <c r="AE33" s="384"/>
      <c r="AF33" s="384"/>
      <c r="AG33" s="384"/>
      <c r="AH33" s="384"/>
      <c r="AI33" s="384"/>
      <c r="AJ33" s="384"/>
      <c r="AK33" s="384"/>
      <c r="AL33" s="188"/>
      <c r="AM33" s="419" t="s">
        <v>186</v>
      </c>
      <c r="AN33" s="419"/>
      <c r="AO33" s="384" t="s">
        <v>187</v>
      </c>
      <c r="AP33" s="384"/>
      <c r="AQ33" s="384"/>
      <c r="AR33" s="384"/>
      <c r="AS33" s="384"/>
      <c r="AT33" s="384"/>
      <c r="AU33" s="384"/>
      <c r="AV33" s="384"/>
      <c r="AW33" s="384"/>
      <c r="AX33" s="384"/>
      <c r="AY33" s="384"/>
      <c r="AZ33" s="384"/>
      <c r="BA33" s="384"/>
      <c r="BB33" s="384"/>
      <c r="BC33" s="384"/>
      <c r="BD33" s="189"/>
      <c r="BE33" s="384" t="s">
        <v>188</v>
      </c>
      <c r="BF33" s="384"/>
      <c r="BG33" s="384" t="s">
        <v>189</v>
      </c>
      <c r="BH33" s="384"/>
      <c r="BI33" s="384"/>
      <c r="BJ33" s="384"/>
      <c r="BK33" s="384"/>
      <c r="BL33" s="384"/>
      <c r="BM33" s="384"/>
      <c r="BN33" s="384"/>
      <c r="BO33" s="384"/>
      <c r="BP33" s="384"/>
      <c r="BQ33" s="384"/>
      <c r="BR33" s="384"/>
      <c r="BS33" s="384"/>
      <c r="BT33" s="384"/>
      <c r="BU33" s="384"/>
      <c r="BV33" s="189"/>
      <c r="BW33" s="419" t="s">
        <v>188</v>
      </c>
      <c r="BX33" s="419"/>
      <c r="BY33" s="384" t="s">
        <v>190</v>
      </c>
      <c r="BZ33" s="384"/>
      <c r="CA33" s="384"/>
      <c r="CB33" s="384"/>
      <c r="CC33" s="384"/>
      <c r="CD33" s="384"/>
      <c r="CE33" s="384"/>
      <c r="CF33" s="384"/>
      <c r="CG33" s="384"/>
      <c r="CH33" s="384"/>
      <c r="CI33" s="384"/>
      <c r="CJ33" s="384"/>
      <c r="CK33" s="384"/>
      <c r="CL33" s="384"/>
      <c r="CM33" s="384"/>
      <c r="CN33" s="188"/>
      <c r="CO33" s="419" t="s">
        <v>186</v>
      </c>
      <c r="CP33" s="419"/>
      <c r="CQ33" s="384" t="s">
        <v>191</v>
      </c>
      <c r="CR33" s="384"/>
      <c r="CS33" s="384"/>
      <c r="CT33" s="384"/>
      <c r="CU33" s="384"/>
      <c r="CV33" s="384"/>
      <c r="CW33" s="384"/>
      <c r="CX33" s="384"/>
      <c r="CY33" s="384"/>
      <c r="CZ33" s="384"/>
      <c r="DA33" s="384"/>
      <c r="DB33" s="384"/>
      <c r="DC33" s="384"/>
      <c r="DD33" s="384"/>
      <c r="DE33" s="384"/>
      <c r="DF33" s="188"/>
      <c r="DG33" s="584" t="s">
        <v>192</v>
      </c>
      <c r="DH33" s="584"/>
      <c r="DI33" s="190"/>
    </row>
    <row r="34" spans="1:113" ht="32.25" customHeight="1">
      <c r="A34" s="163"/>
      <c r="B34" s="187"/>
      <c r="C34" s="585">
        <f>IF(E34="","",1)</f>
        <v>1</v>
      </c>
      <c r="D34" s="585"/>
      <c r="E34" s="586" t="str">
        <f>IF('各会計、関係団体の財政状況及び健全化判断比率'!B7="","",'各会計、関係団体の財政状況及び健全化判断比率'!B7)</f>
        <v>一般会計</v>
      </c>
      <c r="F34" s="586"/>
      <c r="G34" s="586"/>
      <c r="H34" s="586"/>
      <c r="I34" s="586"/>
      <c r="J34" s="586"/>
      <c r="K34" s="586"/>
      <c r="L34" s="586"/>
      <c r="M34" s="586"/>
      <c r="N34" s="586"/>
      <c r="O34" s="586"/>
      <c r="P34" s="586"/>
      <c r="Q34" s="586"/>
      <c r="R34" s="586"/>
      <c r="S34" s="586"/>
      <c r="T34" s="163"/>
      <c r="U34" s="585">
        <f>IF(W34="","",MAX(C34:D43)+1)</f>
        <v>2</v>
      </c>
      <c r="V34" s="585"/>
      <c r="W34" s="586" t="str">
        <f>IF('各会計、関係団体の財政状況及び健全化判断比率'!B28="","",'各会計、関係団体の財政状況及び健全化判断比率'!B28)</f>
        <v>国民健康保険事業</v>
      </c>
      <c r="X34" s="586"/>
      <c r="Y34" s="586"/>
      <c r="Z34" s="586"/>
      <c r="AA34" s="586"/>
      <c r="AB34" s="586"/>
      <c r="AC34" s="586"/>
      <c r="AD34" s="586"/>
      <c r="AE34" s="586"/>
      <c r="AF34" s="586"/>
      <c r="AG34" s="586"/>
      <c r="AH34" s="586"/>
      <c r="AI34" s="586"/>
      <c r="AJ34" s="586"/>
      <c r="AK34" s="586"/>
      <c r="AL34" s="163"/>
      <c r="AM34" s="585">
        <f>IF(AO34="","",MAX(C34:D43,U34:V43)+1)</f>
        <v>5</v>
      </c>
      <c r="AN34" s="585"/>
      <c r="AO34" s="586" t="str">
        <f>IF('各会計、関係団体の財政状況及び健全化判断比率'!B31="","",'各会計、関係団体の財政状況及び健全化判断比率'!B31)</f>
        <v>水道事業会計</v>
      </c>
      <c r="AP34" s="586"/>
      <c r="AQ34" s="586"/>
      <c r="AR34" s="586"/>
      <c r="AS34" s="586"/>
      <c r="AT34" s="586"/>
      <c r="AU34" s="586"/>
      <c r="AV34" s="586"/>
      <c r="AW34" s="586"/>
      <c r="AX34" s="586"/>
      <c r="AY34" s="586"/>
      <c r="AZ34" s="586"/>
      <c r="BA34" s="586"/>
      <c r="BB34" s="586"/>
      <c r="BC34" s="586"/>
      <c r="BD34" s="163"/>
      <c r="BE34" s="585" t="str">
        <f>IF(BG34="","",MAX(C34:D43,U34:V43,AM34:AN43)+1)</f>
        <v/>
      </c>
      <c r="BF34" s="585"/>
      <c r="BG34" s="586"/>
      <c r="BH34" s="586"/>
      <c r="BI34" s="586"/>
      <c r="BJ34" s="586"/>
      <c r="BK34" s="586"/>
      <c r="BL34" s="586"/>
      <c r="BM34" s="586"/>
      <c r="BN34" s="586"/>
      <c r="BO34" s="586"/>
      <c r="BP34" s="586"/>
      <c r="BQ34" s="586"/>
      <c r="BR34" s="586"/>
      <c r="BS34" s="586"/>
      <c r="BT34" s="586"/>
      <c r="BU34" s="586"/>
      <c r="BV34" s="163"/>
      <c r="BW34" s="585">
        <f>IF(BY34="","",MAX(C34:D43,U34:V43,AM34:AN43,BE34:BF43)+1)</f>
        <v>8</v>
      </c>
      <c r="BX34" s="585"/>
      <c r="BY34" s="586" t="str">
        <f>IF('各会計、関係団体の財政状況及び健全化判断比率'!B68="","",'各会計、関係団体の財政状況及び健全化判断比率'!B68)</f>
        <v>富山県市町村管理組合（一般会計）</v>
      </c>
      <c r="BZ34" s="586"/>
      <c r="CA34" s="586"/>
      <c r="CB34" s="586"/>
      <c r="CC34" s="586"/>
      <c r="CD34" s="586"/>
      <c r="CE34" s="586"/>
      <c r="CF34" s="586"/>
      <c r="CG34" s="586"/>
      <c r="CH34" s="586"/>
      <c r="CI34" s="586"/>
      <c r="CJ34" s="586"/>
      <c r="CK34" s="586"/>
      <c r="CL34" s="586"/>
      <c r="CM34" s="586"/>
      <c r="CN34" s="163"/>
      <c r="CO34" s="585">
        <f>IF(CQ34="","",MAX(C34:D43,U34:V43,AM34:AN43,BE34:BF43,BW34:BX43)+1)</f>
        <v>13</v>
      </c>
      <c r="CP34" s="585"/>
      <c r="CQ34" s="586" t="str">
        <f>IF('各会計、関係団体の財政状況及び健全化判断比率'!BS7="","",'各会計、関係団体の財政状況及び健全化判断比率'!BS7)</f>
        <v>（公財）射水市スポーツ協会</v>
      </c>
      <c r="CR34" s="586"/>
      <c r="CS34" s="586"/>
      <c r="CT34" s="586"/>
      <c r="CU34" s="586"/>
      <c r="CV34" s="586"/>
      <c r="CW34" s="586"/>
      <c r="CX34" s="586"/>
      <c r="CY34" s="586"/>
      <c r="CZ34" s="586"/>
      <c r="DA34" s="586"/>
      <c r="DB34" s="586"/>
      <c r="DC34" s="586"/>
      <c r="DD34" s="586"/>
      <c r="DE34" s="586"/>
      <c r="DG34" s="587" t="str">
        <f>IF('各会計、関係団体の財政状況及び健全化判断比率'!BR7="","",'各会計、関係団体の財政状況及び健全化判断比率'!BR7)</f>
        <v/>
      </c>
      <c r="DH34" s="587"/>
      <c r="DI34" s="190"/>
    </row>
    <row r="35" spans="1:113" ht="32.25" customHeight="1">
      <c r="A35" s="163"/>
      <c r="B35" s="187"/>
      <c r="C35" s="585" t="str">
        <f>IF(E35="","",C34+1)</f>
        <v/>
      </c>
      <c r="D35" s="585"/>
      <c r="E35" s="586" t="str">
        <f>IF('各会計、関係団体の財政状況及び健全化判断比率'!B8="","",'各会計、関係団体の財政状況及び健全化判断比率'!B8)</f>
        <v/>
      </c>
      <c r="F35" s="586"/>
      <c r="G35" s="586"/>
      <c r="H35" s="586"/>
      <c r="I35" s="586"/>
      <c r="J35" s="586"/>
      <c r="K35" s="586"/>
      <c r="L35" s="586"/>
      <c r="M35" s="586"/>
      <c r="N35" s="586"/>
      <c r="O35" s="586"/>
      <c r="P35" s="586"/>
      <c r="Q35" s="586"/>
      <c r="R35" s="586"/>
      <c r="S35" s="586"/>
      <c r="T35" s="163"/>
      <c r="U35" s="585">
        <f>IF(W35="","",U34+1)</f>
        <v>3</v>
      </c>
      <c r="V35" s="585"/>
      <c r="W35" s="586" t="str">
        <f>IF('各会計、関係団体の財政状況及び健全化判断比率'!B29="","",'各会計、関係団体の財政状況及び健全化判断比率'!B29)</f>
        <v>後期高齢者医療事業</v>
      </c>
      <c r="X35" s="586"/>
      <c r="Y35" s="586"/>
      <c r="Z35" s="586"/>
      <c r="AA35" s="586"/>
      <c r="AB35" s="586"/>
      <c r="AC35" s="586"/>
      <c r="AD35" s="586"/>
      <c r="AE35" s="586"/>
      <c r="AF35" s="586"/>
      <c r="AG35" s="586"/>
      <c r="AH35" s="586"/>
      <c r="AI35" s="586"/>
      <c r="AJ35" s="586"/>
      <c r="AK35" s="586"/>
      <c r="AL35" s="163"/>
      <c r="AM35" s="585">
        <f t="shared" ref="AM35:AM43" si="0">IF(AO35="","",AM34+1)</f>
        <v>6</v>
      </c>
      <c r="AN35" s="585"/>
      <c r="AO35" s="586" t="str">
        <f>IF('各会計、関係団体の財政状況及び健全化判断比率'!B32="","",'各会計、関係団体の財政状況及び健全化判断比率'!B32)</f>
        <v>下水道事業会計</v>
      </c>
      <c r="AP35" s="586"/>
      <c r="AQ35" s="586"/>
      <c r="AR35" s="586"/>
      <c r="AS35" s="586"/>
      <c r="AT35" s="586"/>
      <c r="AU35" s="586"/>
      <c r="AV35" s="586"/>
      <c r="AW35" s="586"/>
      <c r="AX35" s="586"/>
      <c r="AY35" s="586"/>
      <c r="AZ35" s="586"/>
      <c r="BA35" s="586"/>
      <c r="BB35" s="586"/>
      <c r="BC35" s="586"/>
      <c r="BD35" s="163"/>
      <c r="BE35" s="585" t="str">
        <f t="shared" ref="BE35:BE43" si="1">IF(BG35="","",BE34+1)</f>
        <v/>
      </c>
      <c r="BF35" s="585"/>
      <c r="BG35" s="586"/>
      <c r="BH35" s="586"/>
      <c r="BI35" s="586"/>
      <c r="BJ35" s="586"/>
      <c r="BK35" s="586"/>
      <c r="BL35" s="586"/>
      <c r="BM35" s="586"/>
      <c r="BN35" s="586"/>
      <c r="BO35" s="586"/>
      <c r="BP35" s="586"/>
      <c r="BQ35" s="586"/>
      <c r="BR35" s="586"/>
      <c r="BS35" s="586"/>
      <c r="BT35" s="586"/>
      <c r="BU35" s="586"/>
      <c r="BV35" s="163"/>
      <c r="BW35" s="585">
        <f t="shared" ref="BW35:BW43" si="2">IF(BY35="","",BW34+1)</f>
        <v>9</v>
      </c>
      <c r="BX35" s="585"/>
      <c r="BY35" s="586" t="str">
        <f>IF('各会計、関係団体の財政状況及び健全化判断比率'!B69="","",'各会計、関係団体の財政状況及び健全化判断比率'!B69)</f>
        <v>富山県市町村総合管理組合（一般会計）</v>
      </c>
      <c r="BZ35" s="586"/>
      <c r="CA35" s="586"/>
      <c r="CB35" s="586"/>
      <c r="CC35" s="586"/>
      <c r="CD35" s="586"/>
      <c r="CE35" s="586"/>
      <c r="CF35" s="586"/>
      <c r="CG35" s="586"/>
      <c r="CH35" s="586"/>
      <c r="CI35" s="586"/>
      <c r="CJ35" s="586"/>
      <c r="CK35" s="586"/>
      <c r="CL35" s="586"/>
      <c r="CM35" s="586"/>
      <c r="CN35" s="163"/>
      <c r="CO35" s="585">
        <f t="shared" ref="CO35:CO43" si="3">IF(CQ35="","",CO34+1)</f>
        <v>14</v>
      </c>
      <c r="CP35" s="585"/>
      <c r="CQ35" s="586" t="str">
        <f>IF('各会計、関係団体の財政状況及び健全化判断比率'!BS8="","",'各会計、関係団体の財政状況及び健全化判断比率'!BS8)</f>
        <v>射水市土地開発公社</v>
      </c>
      <c r="CR35" s="586"/>
      <c r="CS35" s="586"/>
      <c r="CT35" s="586"/>
      <c r="CU35" s="586"/>
      <c r="CV35" s="586"/>
      <c r="CW35" s="586"/>
      <c r="CX35" s="586"/>
      <c r="CY35" s="586"/>
      <c r="CZ35" s="586"/>
      <c r="DA35" s="586"/>
      <c r="DB35" s="586"/>
      <c r="DC35" s="586"/>
      <c r="DD35" s="586"/>
      <c r="DE35" s="586"/>
      <c r="DG35" s="587" t="str">
        <f>IF('各会計、関係団体の財政状況及び健全化判断比率'!BR8="","",'各会計、関係団体の財政状況及び健全化判断比率'!BR8)</f>
        <v>○</v>
      </c>
      <c r="DH35" s="587"/>
      <c r="DI35" s="190"/>
    </row>
    <row r="36" spans="1:113" ht="32.25" customHeight="1">
      <c r="A36" s="163"/>
      <c r="B36" s="187"/>
      <c r="C36" s="585" t="str">
        <f>IF(E36="","",C35+1)</f>
        <v/>
      </c>
      <c r="D36" s="585"/>
      <c r="E36" s="586" t="str">
        <f>IF('各会計、関係団体の財政状況及び健全化判断比率'!B9="","",'各会計、関係団体の財政状況及び健全化判断比率'!B9)</f>
        <v/>
      </c>
      <c r="F36" s="586"/>
      <c r="G36" s="586"/>
      <c r="H36" s="586"/>
      <c r="I36" s="586"/>
      <c r="J36" s="586"/>
      <c r="K36" s="586"/>
      <c r="L36" s="586"/>
      <c r="M36" s="586"/>
      <c r="N36" s="586"/>
      <c r="O36" s="586"/>
      <c r="P36" s="586"/>
      <c r="Q36" s="586"/>
      <c r="R36" s="586"/>
      <c r="S36" s="586"/>
      <c r="T36" s="163"/>
      <c r="U36" s="585">
        <f t="shared" ref="U36:U43" si="4">IF(W36="","",U35+1)</f>
        <v>4</v>
      </c>
      <c r="V36" s="585"/>
      <c r="W36" s="586" t="str">
        <f>IF('各会計、関係団体の財政状況及び健全化判断比率'!B30="","",'各会計、関係団体の財政状況及び健全化判断比率'!B30)</f>
        <v>介護保険事業</v>
      </c>
      <c r="X36" s="586"/>
      <c r="Y36" s="586"/>
      <c r="Z36" s="586"/>
      <c r="AA36" s="586"/>
      <c r="AB36" s="586"/>
      <c r="AC36" s="586"/>
      <c r="AD36" s="586"/>
      <c r="AE36" s="586"/>
      <c r="AF36" s="586"/>
      <c r="AG36" s="586"/>
      <c r="AH36" s="586"/>
      <c r="AI36" s="586"/>
      <c r="AJ36" s="586"/>
      <c r="AK36" s="586"/>
      <c r="AL36" s="163"/>
      <c r="AM36" s="585">
        <f t="shared" si="0"/>
        <v>7</v>
      </c>
      <c r="AN36" s="585"/>
      <c r="AO36" s="586" t="str">
        <f>IF('各会計、関係団体の財政状況及び健全化判断比率'!B33="","",'各会計、関係団体の財政状況及び健全化判断比率'!B33)</f>
        <v>病院事業会計</v>
      </c>
      <c r="AP36" s="586"/>
      <c r="AQ36" s="586"/>
      <c r="AR36" s="586"/>
      <c r="AS36" s="586"/>
      <c r="AT36" s="586"/>
      <c r="AU36" s="586"/>
      <c r="AV36" s="586"/>
      <c r="AW36" s="586"/>
      <c r="AX36" s="586"/>
      <c r="AY36" s="586"/>
      <c r="AZ36" s="586"/>
      <c r="BA36" s="586"/>
      <c r="BB36" s="586"/>
      <c r="BC36" s="586"/>
      <c r="BD36" s="163"/>
      <c r="BE36" s="585" t="str">
        <f t="shared" si="1"/>
        <v/>
      </c>
      <c r="BF36" s="585"/>
      <c r="BG36" s="586"/>
      <c r="BH36" s="586"/>
      <c r="BI36" s="586"/>
      <c r="BJ36" s="586"/>
      <c r="BK36" s="586"/>
      <c r="BL36" s="586"/>
      <c r="BM36" s="586"/>
      <c r="BN36" s="586"/>
      <c r="BO36" s="586"/>
      <c r="BP36" s="586"/>
      <c r="BQ36" s="586"/>
      <c r="BR36" s="586"/>
      <c r="BS36" s="586"/>
      <c r="BT36" s="586"/>
      <c r="BU36" s="586"/>
      <c r="BV36" s="163"/>
      <c r="BW36" s="585">
        <f t="shared" si="2"/>
        <v>10</v>
      </c>
      <c r="BX36" s="585"/>
      <c r="BY36" s="586" t="str">
        <f>IF('各会計、関係団体の財政状況及び健全化判断比率'!B70="","",'各会計、関係団体の財政状況及び健全化判断比率'!B70)</f>
        <v>庄川水害予防組合（一般会計）</v>
      </c>
      <c r="BZ36" s="586"/>
      <c r="CA36" s="586"/>
      <c r="CB36" s="586"/>
      <c r="CC36" s="586"/>
      <c r="CD36" s="586"/>
      <c r="CE36" s="586"/>
      <c r="CF36" s="586"/>
      <c r="CG36" s="586"/>
      <c r="CH36" s="586"/>
      <c r="CI36" s="586"/>
      <c r="CJ36" s="586"/>
      <c r="CK36" s="586"/>
      <c r="CL36" s="586"/>
      <c r="CM36" s="586"/>
      <c r="CN36" s="163"/>
      <c r="CO36" s="585">
        <f t="shared" si="3"/>
        <v>15</v>
      </c>
      <c r="CP36" s="585"/>
      <c r="CQ36" s="586" t="str">
        <f>IF('各会計、関係団体の財政状況及び健全化判断比率'!BS9="","",'各会計、関係団体の財政状況及び健全化判断比率'!BS9)</f>
        <v>（一財）射水市公園等管理業務公社</v>
      </c>
      <c r="CR36" s="586"/>
      <c r="CS36" s="586"/>
      <c r="CT36" s="586"/>
      <c r="CU36" s="586"/>
      <c r="CV36" s="586"/>
      <c r="CW36" s="586"/>
      <c r="CX36" s="586"/>
      <c r="CY36" s="586"/>
      <c r="CZ36" s="586"/>
      <c r="DA36" s="586"/>
      <c r="DB36" s="586"/>
      <c r="DC36" s="586"/>
      <c r="DD36" s="586"/>
      <c r="DE36" s="586"/>
      <c r="DG36" s="587" t="str">
        <f>IF('各会計、関係団体の財政状況及び健全化判断比率'!BR9="","",'各会計、関係団体の財政状況及び健全化判断比率'!BR9)</f>
        <v/>
      </c>
      <c r="DH36" s="587"/>
      <c r="DI36" s="190"/>
    </row>
    <row r="37" spans="1:113" ht="32.25" customHeight="1">
      <c r="A37" s="163"/>
      <c r="B37" s="187"/>
      <c r="C37" s="585" t="str">
        <f>IF(E37="","",C36+1)</f>
        <v/>
      </c>
      <c r="D37" s="585"/>
      <c r="E37" s="586" t="str">
        <f>IF('各会計、関係団体の財政状況及び健全化判断比率'!B10="","",'各会計、関係団体の財政状況及び健全化判断比率'!B10)</f>
        <v/>
      </c>
      <c r="F37" s="586"/>
      <c r="G37" s="586"/>
      <c r="H37" s="586"/>
      <c r="I37" s="586"/>
      <c r="J37" s="586"/>
      <c r="K37" s="586"/>
      <c r="L37" s="586"/>
      <c r="M37" s="586"/>
      <c r="N37" s="586"/>
      <c r="O37" s="586"/>
      <c r="P37" s="586"/>
      <c r="Q37" s="586"/>
      <c r="R37" s="586"/>
      <c r="S37" s="586"/>
      <c r="T37" s="163"/>
      <c r="U37" s="585" t="str">
        <f t="shared" si="4"/>
        <v/>
      </c>
      <c r="V37" s="585"/>
      <c r="W37" s="586"/>
      <c r="X37" s="586"/>
      <c r="Y37" s="586"/>
      <c r="Z37" s="586"/>
      <c r="AA37" s="586"/>
      <c r="AB37" s="586"/>
      <c r="AC37" s="586"/>
      <c r="AD37" s="586"/>
      <c r="AE37" s="586"/>
      <c r="AF37" s="586"/>
      <c r="AG37" s="586"/>
      <c r="AH37" s="586"/>
      <c r="AI37" s="586"/>
      <c r="AJ37" s="586"/>
      <c r="AK37" s="586"/>
      <c r="AL37" s="163"/>
      <c r="AM37" s="585" t="str">
        <f t="shared" si="0"/>
        <v/>
      </c>
      <c r="AN37" s="585"/>
      <c r="AO37" s="586"/>
      <c r="AP37" s="586"/>
      <c r="AQ37" s="586"/>
      <c r="AR37" s="586"/>
      <c r="AS37" s="586"/>
      <c r="AT37" s="586"/>
      <c r="AU37" s="586"/>
      <c r="AV37" s="586"/>
      <c r="AW37" s="586"/>
      <c r="AX37" s="586"/>
      <c r="AY37" s="586"/>
      <c r="AZ37" s="586"/>
      <c r="BA37" s="586"/>
      <c r="BB37" s="586"/>
      <c r="BC37" s="586"/>
      <c r="BD37" s="163"/>
      <c r="BE37" s="585" t="str">
        <f t="shared" si="1"/>
        <v/>
      </c>
      <c r="BF37" s="585"/>
      <c r="BG37" s="586"/>
      <c r="BH37" s="586"/>
      <c r="BI37" s="586"/>
      <c r="BJ37" s="586"/>
      <c r="BK37" s="586"/>
      <c r="BL37" s="586"/>
      <c r="BM37" s="586"/>
      <c r="BN37" s="586"/>
      <c r="BO37" s="586"/>
      <c r="BP37" s="586"/>
      <c r="BQ37" s="586"/>
      <c r="BR37" s="586"/>
      <c r="BS37" s="586"/>
      <c r="BT37" s="586"/>
      <c r="BU37" s="586"/>
      <c r="BV37" s="163"/>
      <c r="BW37" s="585">
        <f t="shared" si="2"/>
        <v>11</v>
      </c>
      <c r="BX37" s="585"/>
      <c r="BY37" s="586" t="str">
        <f>IF('各会計、関係団体の財政状況及び健全化判断比率'!B71="","",'各会計、関係団体の財政状況及び健全化判断比率'!B71)</f>
        <v>富山県後期高齢者医療広域連合（一般会計）</v>
      </c>
      <c r="BZ37" s="586"/>
      <c r="CA37" s="586"/>
      <c r="CB37" s="586"/>
      <c r="CC37" s="586"/>
      <c r="CD37" s="586"/>
      <c r="CE37" s="586"/>
      <c r="CF37" s="586"/>
      <c r="CG37" s="586"/>
      <c r="CH37" s="586"/>
      <c r="CI37" s="586"/>
      <c r="CJ37" s="586"/>
      <c r="CK37" s="586"/>
      <c r="CL37" s="586"/>
      <c r="CM37" s="586"/>
      <c r="CN37" s="163"/>
      <c r="CO37" s="585">
        <f t="shared" si="3"/>
        <v>16</v>
      </c>
      <c r="CP37" s="585"/>
      <c r="CQ37" s="586" t="str">
        <f>IF('各会計、関係団体の財政状況及び健全化判断比率'!BS10="","",'各会計、関係団体の財政状況及び健全化判断比率'!BS10)</f>
        <v>（公財）射水市絵本文化振興財団</v>
      </c>
      <c r="CR37" s="586"/>
      <c r="CS37" s="586"/>
      <c r="CT37" s="586"/>
      <c r="CU37" s="586"/>
      <c r="CV37" s="586"/>
      <c r="CW37" s="586"/>
      <c r="CX37" s="586"/>
      <c r="CY37" s="586"/>
      <c r="CZ37" s="586"/>
      <c r="DA37" s="586"/>
      <c r="DB37" s="586"/>
      <c r="DC37" s="586"/>
      <c r="DD37" s="586"/>
      <c r="DE37" s="586"/>
      <c r="DG37" s="587" t="str">
        <f>IF('各会計、関係団体の財政状況及び健全化判断比率'!BR10="","",'各会計、関係団体の財政状況及び健全化判断比率'!BR10)</f>
        <v/>
      </c>
      <c r="DH37" s="587"/>
      <c r="DI37" s="190"/>
    </row>
    <row r="38" spans="1:113" ht="32.25" customHeight="1">
      <c r="A38" s="163"/>
      <c r="B38" s="187"/>
      <c r="C38" s="585" t="str">
        <f t="shared" ref="C38:C43" si="5">IF(E38="","",C37+1)</f>
        <v/>
      </c>
      <c r="D38" s="585"/>
      <c r="E38" s="586" t="str">
        <f>IF('各会計、関係団体の財政状況及び健全化判断比率'!B11="","",'各会計、関係団体の財政状況及び健全化判断比率'!B11)</f>
        <v/>
      </c>
      <c r="F38" s="586"/>
      <c r="G38" s="586"/>
      <c r="H38" s="586"/>
      <c r="I38" s="586"/>
      <c r="J38" s="586"/>
      <c r="K38" s="586"/>
      <c r="L38" s="586"/>
      <c r="M38" s="586"/>
      <c r="N38" s="586"/>
      <c r="O38" s="586"/>
      <c r="P38" s="586"/>
      <c r="Q38" s="586"/>
      <c r="R38" s="586"/>
      <c r="S38" s="586"/>
      <c r="T38" s="163"/>
      <c r="U38" s="585" t="str">
        <f t="shared" si="4"/>
        <v/>
      </c>
      <c r="V38" s="585"/>
      <c r="W38" s="586"/>
      <c r="X38" s="586"/>
      <c r="Y38" s="586"/>
      <c r="Z38" s="586"/>
      <c r="AA38" s="586"/>
      <c r="AB38" s="586"/>
      <c r="AC38" s="586"/>
      <c r="AD38" s="586"/>
      <c r="AE38" s="586"/>
      <c r="AF38" s="586"/>
      <c r="AG38" s="586"/>
      <c r="AH38" s="586"/>
      <c r="AI38" s="586"/>
      <c r="AJ38" s="586"/>
      <c r="AK38" s="586"/>
      <c r="AL38" s="163"/>
      <c r="AM38" s="585" t="str">
        <f t="shared" si="0"/>
        <v/>
      </c>
      <c r="AN38" s="585"/>
      <c r="AO38" s="586"/>
      <c r="AP38" s="586"/>
      <c r="AQ38" s="586"/>
      <c r="AR38" s="586"/>
      <c r="AS38" s="586"/>
      <c r="AT38" s="586"/>
      <c r="AU38" s="586"/>
      <c r="AV38" s="586"/>
      <c r="AW38" s="586"/>
      <c r="AX38" s="586"/>
      <c r="AY38" s="586"/>
      <c r="AZ38" s="586"/>
      <c r="BA38" s="586"/>
      <c r="BB38" s="586"/>
      <c r="BC38" s="586"/>
      <c r="BD38" s="163"/>
      <c r="BE38" s="585" t="str">
        <f t="shared" si="1"/>
        <v/>
      </c>
      <c r="BF38" s="585"/>
      <c r="BG38" s="586"/>
      <c r="BH38" s="586"/>
      <c r="BI38" s="586"/>
      <c r="BJ38" s="586"/>
      <c r="BK38" s="586"/>
      <c r="BL38" s="586"/>
      <c r="BM38" s="586"/>
      <c r="BN38" s="586"/>
      <c r="BO38" s="586"/>
      <c r="BP38" s="586"/>
      <c r="BQ38" s="586"/>
      <c r="BR38" s="586"/>
      <c r="BS38" s="586"/>
      <c r="BT38" s="586"/>
      <c r="BU38" s="586"/>
      <c r="BV38" s="163"/>
      <c r="BW38" s="585">
        <f t="shared" si="2"/>
        <v>12</v>
      </c>
      <c r="BX38" s="585"/>
      <c r="BY38" s="586" t="str">
        <f>IF('各会計、関係団体の財政状況及び健全化判断比率'!B72="","",'各会計、関係団体の財政状況及び健全化判断比率'!B72)</f>
        <v>富山県後期高齢者利用広域連合（特別会計）</v>
      </c>
      <c r="BZ38" s="586"/>
      <c r="CA38" s="586"/>
      <c r="CB38" s="586"/>
      <c r="CC38" s="586"/>
      <c r="CD38" s="586"/>
      <c r="CE38" s="586"/>
      <c r="CF38" s="586"/>
      <c r="CG38" s="586"/>
      <c r="CH38" s="586"/>
      <c r="CI38" s="586"/>
      <c r="CJ38" s="586"/>
      <c r="CK38" s="586"/>
      <c r="CL38" s="586"/>
      <c r="CM38" s="586"/>
      <c r="CN38" s="163"/>
      <c r="CO38" s="585">
        <f t="shared" si="3"/>
        <v>17</v>
      </c>
      <c r="CP38" s="585"/>
      <c r="CQ38" s="586" t="str">
        <f>IF('各会計、関係団体の財政状況及び健全化判断比率'!BS11="","",'各会計、関係団体の財政状況及び健全化判断比率'!BS11)</f>
        <v>（公財）射水市文化振興財団</v>
      </c>
      <c r="CR38" s="586"/>
      <c r="CS38" s="586"/>
      <c r="CT38" s="586"/>
      <c r="CU38" s="586"/>
      <c r="CV38" s="586"/>
      <c r="CW38" s="586"/>
      <c r="CX38" s="586"/>
      <c r="CY38" s="586"/>
      <c r="CZ38" s="586"/>
      <c r="DA38" s="586"/>
      <c r="DB38" s="586"/>
      <c r="DC38" s="586"/>
      <c r="DD38" s="586"/>
      <c r="DE38" s="586"/>
      <c r="DG38" s="587" t="str">
        <f>IF('各会計、関係団体の財政状況及び健全化判断比率'!BR11="","",'各会計、関係団体の財政状況及び健全化判断比率'!BR11)</f>
        <v/>
      </c>
      <c r="DH38" s="587"/>
      <c r="DI38" s="190"/>
    </row>
    <row r="39" spans="1:113" ht="32.25" customHeight="1">
      <c r="A39" s="163"/>
      <c r="B39" s="187"/>
      <c r="C39" s="585" t="str">
        <f t="shared" si="5"/>
        <v/>
      </c>
      <c r="D39" s="585"/>
      <c r="E39" s="586" t="str">
        <f>IF('各会計、関係団体の財政状況及び健全化判断比率'!B12="","",'各会計、関係団体の財政状況及び健全化判断比率'!B12)</f>
        <v/>
      </c>
      <c r="F39" s="586"/>
      <c r="G39" s="586"/>
      <c r="H39" s="586"/>
      <c r="I39" s="586"/>
      <c r="J39" s="586"/>
      <c r="K39" s="586"/>
      <c r="L39" s="586"/>
      <c r="M39" s="586"/>
      <c r="N39" s="586"/>
      <c r="O39" s="586"/>
      <c r="P39" s="586"/>
      <c r="Q39" s="586"/>
      <c r="R39" s="586"/>
      <c r="S39" s="586"/>
      <c r="T39" s="163"/>
      <c r="U39" s="585" t="str">
        <f t="shared" si="4"/>
        <v/>
      </c>
      <c r="V39" s="585"/>
      <c r="W39" s="586"/>
      <c r="X39" s="586"/>
      <c r="Y39" s="586"/>
      <c r="Z39" s="586"/>
      <c r="AA39" s="586"/>
      <c r="AB39" s="586"/>
      <c r="AC39" s="586"/>
      <c r="AD39" s="586"/>
      <c r="AE39" s="586"/>
      <c r="AF39" s="586"/>
      <c r="AG39" s="586"/>
      <c r="AH39" s="586"/>
      <c r="AI39" s="586"/>
      <c r="AJ39" s="586"/>
      <c r="AK39" s="586"/>
      <c r="AL39" s="163"/>
      <c r="AM39" s="585" t="str">
        <f t="shared" si="0"/>
        <v/>
      </c>
      <c r="AN39" s="585"/>
      <c r="AO39" s="586"/>
      <c r="AP39" s="586"/>
      <c r="AQ39" s="586"/>
      <c r="AR39" s="586"/>
      <c r="AS39" s="586"/>
      <c r="AT39" s="586"/>
      <c r="AU39" s="586"/>
      <c r="AV39" s="586"/>
      <c r="AW39" s="586"/>
      <c r="AX39" s="586"/>
      <c r="AY39" s="586"/>
      <c r="AZ39" s="586"/>
      <c r="BA39" s="586"/>
      <c r="BB39" s="586"/>
      <c r="BC39" s="586"/>
      <c r="BD39" s="163"/>
      <c r="BE39" s="585" t="str">
        <f t="shared" si="1"/>
        <v/>
      </c>
      <c r="BF39" s="585"/>
      <c r="BG39" s="586"/>
      <c r="BH39" s="586"/>
      <c r="BI39" s="586"/>
      <c r="BJ39" s="586"/>
      <c r="BK39" s="586"/>
      <c r="BL39" s="586"/>
      <c r="BM39" s="586"/>
      <c r="BN39" s="586"/>
      <c r="BO39" s="586"/>
      <c r="BP39" s="586"/>
      <c r="BQ39" s="586"/>
      <c r="BR39" s="586"/>
      <c r="BS39" s="586"/>
      <c r="BT39" s="586"/>
      <c r="BU39" s="586"/>
      <c r="BV39" s="163"/>
      <c r="BW39" s="585" t="str">
        <f t="shared" si="2"/>
        <v/>
      </c>
      <c r="BX39" s="585"/>
      <c r="BY39" s="586" t="str">
        <f>IF('各会計、関係団体の財政状況及び健全化判断比率'!B73="","",'各会計、関係団体の財政状況及び健全化判断比率'!B73)</f>
        <v/>
      </c>
      <c r="BZ39" s="586"/>
      <c r="CA39" s="586"/>
      <c r="CB39" s="586"/>
      <c r="CC39" s="586"/>
      <c r="CD39" s="586"/>
      <c r="CE39" s="586"/>
      <c r="CF39" s="586"/>
      <c r="CG39" s="586"/>
      <c r="CH39" s="586"/>
      <c r="CI39" s="586"/>
      <c r="CJ39" s="586"/>
      <c r="CK39" s="586"/>
      <c r="CL39" s="586"/>
      <c r="CM39" s="586"/>
      <c r="CN39" s="163"/>
      <c r="CO39" s="585">
        <f t="shared" si="3"/>
        <v>18</v>
      </c>
      <c r="CP39" s="585"/>
      <c r="CQ39" s="586" t="str">
        <f>IF('各会計、関係団体の財政状況及び健全化判断比率'!BS12="","",'各会計、関係団体の財政状況及び健全化判断比率'!BS12)</f>
        <v>（公財）とやま国際センター</v>
      </c>
      <c r="CR39" s="586"/>
      <c r="CS39" s="586"/>
      <c r="CT39" s="586"/>
      <c r="CU39" s="586"/>
      <c r="CV39" s="586"/>
      <c r="CW39" s="586"/>
      <c r="CX39" s="586"/>
      <c r="CY39" s="586"/>
      <c r="CZ39" s="586"/>
      <c r="DA39" s="586"/>
      <c r="DB39" s="586"/>
      <c r="DC39" s="586"/>
      <c r="DD39" s="586"/>
      <c r="DE39" s="586"/>
      <c r="DG39" s="587" t="str">
        <f>IF('各会計、関係団体の財政状況及び健全化判断比率'!BR12="","",'各会計、関係団体の財政状況及び健全化判断比率'!BR12)</f>
        <v/>
      </c>
      <c r="DH39" s="587"/>
      <c r="DI39" s="190"/>
    </row>
    <row r="40" spans="1:113" ht="32.25" customHeight="1">
      <c r="A40" s="163"/>
      <c r="B40" s="187"/>
      <c r="C40" s="585" t="str">
        <f t="shared" si="5"/>
        <v/>
      </c>
      <c r="D40" s="585"/>
      <c r="E40" s="586" t="str">
        <f>IF('各会計、関係団体の財政状況及び健全化判断比率'!B13="","",'各会計、関係団体の財政状況及び健全化判断比率'!B13)</f>
        <v/>
      </c>
      <c r="F40" s="586"/>
      <c r="G40" s="586"/>
      <c r="H40" s="586"/>
      <c r="I40" s="586"/>
      <c r="J40" s="586"/>
      <c r="K40" s="586"/>
      <c r="L40" s="586"/>
      <c r="M40" s="586"/>
      <c r="N40" s="586"/>
      <c r="O40" s="586"/>
      <c r="P40" s="586"/>
      <c r="Q40" s="586"/>
      <c r="R40" s="586"/>
      <c r="S40" s="586"/>
      <c r="T40" s="163"/>
      <c r="U40" s="585" t="str">
        <f t="shared" si="4"/>
        <v/>
      </c>
      <c r="V40" s="585"/>
      <c r="W40" s="586"/>
      <c r="X40" s="586"/>
      <c r="Y40" s="586"/>
      <c r="Z40" s="586"/>
      <c r="AA40" s="586"/>
      <c r="AB40" s="586"/>
      <c r="AC40" s="586"/>
      <c r="AD40" s="586"/>
      <c r="AE40" s="586"/>
      <c r="AF40" s="586"/>
      <c r="AG40" s="586"/>
      <c r="AH40" s="586"/>
      <c r="AI40" s="586"/>
      <c r="AJ40" s="586"/>
      <c r="AK40" s="586"/>
      <c r="AL40" s="163"/>
      <c r="AM40" s="585" t="str">
        <f t="shared" si="0"/>
        <v/>
      </c>
      <c r="AN40" s="585"/>
      <c r="AO40" s="586"/>
      <c r="AP40" s="586"/>
      <c r="AQ40" s="586"/>
      <c r="AR40" s="586"/>
      <c r="AS40" s="586"/>
      <c r="AT40" s="586"/>
      <c r="AU40" s="586"/>
      <c r="AV40" s="586"/>
      <c r="AW40" s="586"/>
      <c r="AX40" s="586"/>
      <c r="AY40" s="586"/>
      <c r="AZ40" s="586"/>
      <c r="BA40" s="586"/>
      <c r="BB40" s="586"/>
      <c r="BC40" s="586"/>
      <c r="BD40" s="163"/>
      <c r="BE40" s="585" t="str">
        <f t="shared" si="1"/>
        <v/>
      </c>
      <c r="BF40" s="585"/>
      <c r="BG40" s="586"/>
      <c r="BH40" s="586"/>
      <c r="BI40" s="586"/>
      <c r="BJ40" s="586"/>
      <c r="BK40" s="586"/>
      <c r="BL40" s="586"/>
      <c r="BM40" s="586"/>
      <c r="BN40" s="586"/>
      <c r="BO40" s="586"/>
      <c r="BP40" s="586"/>
      <c r="BQ40" s="586"/>
      <c r="BR40" s="586"/>
      <c r="BS40" s="586"/>
      <c r="BT40" s="586"/>
      <c r="BU40" s="586"/>
      <c r="BV40" s="163"/>
      <c r="BW40" s="585" t="str">
        <f t="shared" si="2"/>
        <v/>
      </c>
      <c r="BX40" s="585"/>
      <c r="BY40" s="586" t="str">
        <f>IF('各会計、関係団体の財政状況及び健全化判断比率'!B74="","",'各会計、関係団体の財政状況及び健全化判断比率'!B74)</f>
        <v/>
      </c>
      <c r="BZ40" s="586"/>
      <c r="CA40" s="586"/>
      <c r="CB40" s="586"/>
      <c r="CC40" s="586"/>
      <c r="CD40" s="586"/>
      <c r="CE40" s="586"/>
      <c r="CF40" s="586"/>
      <c r="CG40" s="586"/>
      <c r="CH40" s="586"/>
      <c r="CI40" s="586"/>
      <c r="CJ40" s="586"/>
      <c r="CK40" s="586"/>
      <c r="CL40" s="586"/>
      <c r="CM40" s="586"/>
      <c r="CN40" s="163"/>
      <c r="CO40" s="585">
        <f t="shared" si="3"/>
        <v>19</v>
      </c>
      <c r="CP40" s="585"/>
      <c r="CQ40" s="586" t="str">
        <f>IF('各会計、関係団体の財政状況及び健全化判断比率'!BS13="","",'各会計、関係団体の財政状況及び健全化判断比率'!BS13)</f>
        <v>（公財）伏木富山港・海王丸財団</v>
      </c>
      <c r="CR40" s="586"/>
      <c r="CS40" s="586"/>
      <c r="CT40" s="586"/>
      <c r="CU40" s="586"/>
      <c r="CV40" s="586"/>
      <c r="CW40" s="586"/>
      <c r="CX40" s="586"/>
      <c r="CY40" s="586"/>
      <c r="CZ40" s="586"/>
      <c r="DA40" s="586"/>
      <c r="DB40" s="586"/>
      <c r="DC40" s="586"/>
      <c r="DD40" s="586"/>
      <c r="DE40" s="586"/>
      <c r="DG40" s="587" t="str">
        <f>IF('各会計、関係団体の財政状況及び健全化判断比率'!BR13="","",'各会計、関係団体の財政状況及び健全化判断比率'!BR13)</f>
        <v/>
      </c>
      <c r="DH40" s="587"/>
      <c r="DI40" s="190"/>
    </row>
    <row r="41" spans="1:113" ht="32.25" customHeight="1">
      <c r="A41" s="163"/>
      <c r="B41" s="187"/>
      <c r="C41" s="585" t="str">
        <f t="shared" si="5"/>
        <v/>
      </c>
      <c r="D41" s="585"/>
      <c r="E41" s="586" t="str">
        <f>IF('各会計、関係団体の財政状況及び健全化判断比率'!B14="","",'各会計、関係団体の財政状況及び健全化判断比率'!B14)</f>
        <v/>
      </c>
      <c r="F41" s="586"/>
      <c r="G41" s="586"/>
      <c r="H41" s="586"/>
      <c r="I41" s="586"/>
      <c r="J41" s="586"/>
      <c r="K41" s="586"/>
      <c r="L41" s="586"/>
      <c r="M41" s="586"/>
      <c r="N41" s="586"/>
      <c r="O41" s="586"/>
      <c r="P41" s="586"/>
      <c r="Q41" s="586"/>
      <c r="R41" s="586"/>
      <c r="S41" s="586"/>
      <c r="T41" s="163"/>
      <c r="U41" s="585" t="str">
        <f t="shared" si="4"/>
        <v/>
      </c>
      <c r="V41" s="585"/>
      <c r="W41" s="586"/>
      <c r="X41" s="586"/>
      <c r="Y41" s="586"/>
      <c r="Z41" s="586"/>
      <c r="AA41" s="586"/>
      <c r="AB41" s="586"/>
      <c r="AC41" s="586"/>
      <c r="AD41" s="586"/>
      <c r="AE41" s="586"/>
      <c r="AF41" s="586"/>
      <c r="AG41" s="586"/>
      <c r="AH41" s="586"/>
      <c r="AI41" s="586"/>
      <c r="AJ41" s="586"/>
      <c r="AK41" s="586"/>
      <c r="AL41" s="163"/>
      <c r="AM41" s="585" t="str">
        <f t="shared" si="0"/>
        <v/>
      </c>
      <c r="AN41" s="585"/>
      <c r="AO41" s="586"/>
      <c r="AP41" s="586"/>
      <c r="AQ41" s="586"/>
      <c r="AR41" s="586"/>
      <c r="AS41" s="586"/>
      <c r="AT41" s="586"/>
      <c r="AU41" s="586"/>
      <c r="AV41" s="586"/>
      <c r="AW41" s="586"/>
      <c r="AX41" s="586"/>
      <c r="AY41" s="586"/>
      <c r="AZ41" s="586"/>
      <c r="BA41" s="586"/>
      <c r="BB41" s="586"/>
      <c r="BC41" s="586"/>
      <c r="BD41" s="163"/>
      <c r="BE41" s="585" t="str">
        <f t="shared" si="1"/>
        <v/>
      </c>
      <c r="BF41" s="585"/>
      <c r="BG41" s="586"/>
      <c r="BH41" s="586"/>
      <c r="BI41" s="586"/>
      <c r="BJ41" s="586"/>
      <c r="BK41" s="586"/>
      <c r="BL41" s="586"/>
      <c r="BM41" s="586"/>
      <c r="BN41" s="586"/>
      <c r="BO41" s="586"/>
      <c r="BP41" s="586"/>
      <c r="BQ41" s="586"/>
      <c r="BR41" s="586"/>
      <c r="BS41" s="586"/>
      <c r="BT41" s="586"/>
      <c r="BU41" s="586"/>
      <c r="BV41" s="163"/>
      <c r="BW41" s="585" t="str">
        <f t="shared" si="2"/>
        <v/>
      </c>
      <c r="BX41" s="585"/>
      <c r="BY41" s="586" t="str">
        <f>IF('各会計、関係団体の財政状況及び健全化判断比率'!B75="","",'各会計、関係団体の財政状況及び健全化判断比率'!B75)</f>
        <v/>
      </c>
      <c r="BZ41" s="586"/>
      <c r="CA41" s="586"/>
      <c r="CB41" s="586"/>
      <c r="CC41" s="586"/>
      <c r="CD41" s="586"/>
      <c r="CE41" s="586"/>
      <c r="CF41" s="586"/>
      <c r="CG41" s="586"/>
      <c r="CH41" s="586"/>
      <c r="CI41" s="586"/>
      <c r="CJ41" s="586"/>
      <c r="CK41" s="586"/>
      <c r="CL41" s="586"/>
      <c r="CM41" s="586"/>
      <c r="CN41" s="163"/>
      <c r="CO41" s="585">
        <f t="shared" si="3"/>
        <v>20</v>
      </c>
      <c r="CP41" s="585"/>
      <c r="CQ41" s="586" t="str">
        <f>IF('各会計、関係団体の財政状況及び健全化判断比率'!BS14="","",'各会計、関係団体の財政状況及び健全化判断比率'!BS14)</f>
        <v>万葉線（株）</v>
      </c>
      <c r="CR41" s="586"/>
      <c r="CS41" s="586"/>
      <c r="CT41" s="586"/>
      <c r="CU41" s="586"/>
      <c r="CV41" s="586"/>
      <c r="CW41" s="586"/>
      <c r="CX41" s="586"/>
      <c r="CY41" s="586"/>
      <c r="CZ41" s="586"/>
      <c r="DA41" s="586"/>
      <c r="DB41" s="586"/>
      <c r="DC41" s="586"/>
      <c r="DD41" s="586"/>
      <c r="DE41" s="586"/>
      <c r="DG41" s="587" t="str">
        <f>IF('各会計、関係団体の財政状況及び健全化判断比率'!BR14="","",'各会計、関係団体の財政状況及び健全化判断比率'!BR14)</f>
        <v/>
      </c>
      <c r="DH41" s="587"/>
      <c r="DI41" s="190"/>
    </row>
    <row r="42" spans="1:113" ht="32.25" customHeight="1">
      <c r="B42" s="187"/>
      <c r="C42" s="585" t="str">
        <f t="shared" si="5"/>
        <v/>
      </c>
      <c r="D42" s="585"/>
      <c r="E42" s="586" t="str">
        <f>IF('各会計、関係団体の財政状況及び健全化判断比率'!B15="","",'各会計、関係団体の財政状況及び健全化判断比率'!B15)</f>
        <v/>
      </c>
      <c r="F42" s="586"/>
      <c r="G42" s="586"/>
      <c r="H42" s="586"/>
      <c r="I42" s="586"/>
      <c r="J42" s="586"/>
      <c r="K42" s="586"/>
      <c r="L42" s="586"/>
      <c r="M42" s="586"/>
      <c r="N42" s="586"/>
      <c r="O42" s="586"/>
      <c r="P42" s="586"/>
      <c r="Q42" s="586"/>
      <c r="R42" s="586"/>
      <c r="S42" s="586"/>
      <c r="T42" s="163"/>
      <c r="U42" s="585" t="str">
        <f t="shared" si="4"/>
        <v/>
      </c>
      <c r="V42" s="585"/>
      <c r="W42" s="586"/>
      <c r="X42" s="586"/>
      <c r="Y42" s="586"/>
      <c r="Z42" s="586"/>
      <c r="AA42" s="586"/>
      <c r="AB42" s="586"/>
      <c r="AC42" s="586"/>
      <c r="AD42" s="586"/>
      <c r="AE42" s="586"/>
      <c r="AF42" s="586"/>
      <c r="AG42" s="586"/>
      <c r="AH42" s="586"/>
      <c r="AI42" s="586"/>
      <c r="AJ42" s="586"/>
      <c r="AK42" s="586"/>
      <c r="AL42" s="163"/>
      <c r="AM42" s="585" t="str">
        <f t="shared" si="0"/>
        <v/>
      </c>
      <c r="AN42" s="585"/>
      <c r="AO42" s="586"/>
      <c r="AP42" s="586"/>
      <c r="AQ42" s="586"/>
      <c r="AR42" s="586"/>
      <c r="AS42" s="586"/>
      <c r="AT42" s="586"/>
      <c r="AU42" s="586"/>
      <c r="AV42" s="586"/>
      <c r="AW42" s="586"/>
      <c r="AX42" s="586"/>
      <c r="AY42" s="586"/>
      <c r="AZ42" s="586"/>
      <c r="BA42" s="586"/>
      <c r="BB42" s="586"/>
      <c r="BC42" s="586"/>
      <c r="BD42" s="163"/>
      <c r="BE42" s="585" t="str">
        <f t="shared" si="1"/>
        <v/>
      </c>
      <c r="BF42" s="585"/>
      <c r="BG42" s="586"/>
      <c r="BH42" s="586"/>
      <c r="BI42" s="586"/>
      <c r="BJ42" s="586"/>
      <c r="BK42" s="586"/>
      <c r="BL42" s="586"/>
      <c r="BM42" s="586"/>
      <c r="BN42" s="586"/>
      <c r="BO42" s="586"/>
      <c r="BP42" s="586"/>
      <c r="BQ42" s="586"/>
      <c r="BR42" s="586"/>
      <c r="BS42" s="586"/>
      <c r="BT42" s="586"/>
      <c r="BU42" s="586"/>
      <c r="BV42" s="163"/>
      <c r="BW42" s="585" t="str">
        <f t="shared" si="2"/>
        <v/>
      </c>
      <c r="BX42" s="585"/>
      <c r="BY42" s="586" t="str">
        <f>IF('各会計、関係団体の財政状況及び健全化判断比率'!B76="","",'各会計、関係団体の財政状況及び健全化判断比率'!B76)</f>
        <v/>
      </c>
      <c r="BZ42" s="586"/>
      <c r="CA42" s="586"/>
      <c r="CB42" s="586"/>
      <c r="CC42" s="586"/>
      <c r="CD42" s="586"/>
      <c r="CE42" s="586"/>
      <c r="CF42" s="586"/>
      <c r="CG42" s="586"/>
      <c r="CH42" s="586"/>
      <c r="CI42" s="586"/>
      <c r="CJ42" s="586"/>
      <c r="CK42" s="586"/>
      <c r="CL42" s="586"/>
      <c r="CM42" s="586"/>
      <c r="CN42" s="163"/>
      <c r="CO42" s="585">
        <f t="shared" si="3"/>
        <v>21</v>
      </c>
      <c r="CP42" s="585"/>
      <c r="CQ42" s="586" t="str">
        <f>IF('各会計、関係団体の財政状況及び健全化判断比率'!BS15="","",'各会計、関係団体の財政状況及び健全化判断比率'!BS15)</f>
        <v>（福）小杉福祉会</v>
      </c>
      <c r="CR42" s="586"/>
      <c r="CS42" s="586"/>
      <c r="CT42" s="586"/>
      <c r="CU42" s="586"/>
      <c r="CV42" s="586"/>
      <c r="CW42" s="586"/>
      <c r="CX42" s="586"/>
      <c r="CY42" s="586"/>
      <c r="CZ42" s="586"/>
      <c r="DA42" s="586"/>
      <c r="DB42" s="586"/>
      <c r="DC42" s="586"/>
      <c r="DD42" s="586"/>
      <c r="DE42" s="586"/>
      <c r="DG42" s="587" t="str">
        <f>IF('各会計、関係団体の財政状況及び健全化判断比率'!BR15="","",'各会計、関係団体の財政状況及び健全化判断比率'!BR15)</f>
        <v>○</v>
      </c>
      <c r="DH42" s="587"/>
      <c r="DI42" s="190"/>
    </row>
    <row r="43" spans="1:113" ht="32.25" customHeight="1">
      <c r="B43" s="187"/>
      <c r="C43" s="585" t="str">
        <f t="shared" si="5"/>
        <v/>
      </c>
      <c r="D43" s="585"/>
      <c r="E43" s="586" t="str">
        <f>IF('各会計、関係団体の財政状況及び健全化判断比率'!B16="","",'各会計、関係団体の財政状況及び健全化判断比率'!B16)</f>
        <v/>
      </c>
      <c r="F43" s="586"/>
      <c r="G43" s="586"/>
      <c r="H43" s="586"/>
      <c r="I43" s="586"/>
      <c r="J43" s="586"/>
      <c r="K43" s="586"/>
      <c r="L43" s="586"/>
      <c r="M43" s="586"/>
      <c r="N43" s="586"/>
      <c r="O43" s="586"/>
      <c r="P43" s="586"/>
      <c r="Q43" s="586"/>
      <c r="R43" s="586"/>
      <c r="S43" s="586"/>
      <c r="T43" s="163"/>
      <c r="U43" s="585" t="str">
        <f t="shared" si="4"/>
        <v/>
      </c>
      <c r="V43" s="585"/>
      <c r="W43" s="586"/>
      <c r="X43" s="586"/>
      <c r="Y43" s="586"/>
      <c r="Z43" s="586"/>
      <c r="AA43" s="586"/>
      <c r="AB43" s="586"/>
      <c r="AC43" s="586"/>
      <c r="AD43" s="586"/>
      <c r="AE43" s="586"/>
      <c r="AF43" s="586"/>
      <c r="AG43" s="586"/>
      <c r="AH43" s="586"/>
      <c r="AI43" s="586"/>
      <c r="AJ43" s="586"/>
      <c r="AK43" s="586"/>
      <c r="AL43" s="163"/>
      <c r="AM43" s="585" t="str">
        <f t="shared" si="0"/>
        <v/>
      </c>
      <c r="AN43" s="585"/>
      <c r="AO43" s="586"/>
      <c r="AP43" s="586"/>
      <c r="AQ43" s="586"/>
      <c r="AR43" s="586"/>
      <c r="AS43" s="586"/>
      <c r="AT43" s="586"/>
      <c r="AU43" s="586"/>
      <c r="AV43" s="586"/>
      <c r="AW43" s="586"/>
      <c r="AX43" s="586"/>
      <c r="AY43" s="586"/>
      <c r="AZ43" s="586"/>
      <c r="BA43" s="586"/>
      <c r="BB43" s="586"/>
      <c r="BC43" s="586"/>
      <c r="BD43" s="163"/>
      <c r="BE43" s="585" t="str">
        <f t="shared" si="1"/>
        <v/>
      </c>
      <c r="BF43" s="585"/>
      <c r="BG43" s="586"/>
      <c r="BH43" s="586"/>
      <c r="BI43" s="586"/>
      <c r="BJ43" s="586"/>
      <c r="BK43" s="586"/>
      <c r="BL43" s="586"/>
      <c r="BM43" s="586"/>
      <c r="BN43" s="586"/>
      <c r="BO43" s="586"/>
      <c r="BP43" s="586"/>
      <c r="BQ43" s="586"/>
      <c r="BR43" s="586"/>
      <c r="BS43" s="586"/>
      <c r="BT43" s="586"/>
      <c r="BU43" s="586"/>
      <c r="BV43" s="163"/>
      <c r="BW43" s="585" t="str">
        <f t="shared" si="2"/>
        <v/>
      </c>
      <c r="BX43" s="585"/>
      <c r="BY43" s="586" t="str">
        <f>IF('各会計、関係団体の財政状況及び健全化判断比率'!B77="","",'各会計、関係団体の財政状況及び健全化判断比率'!B77)</f>
        <v/>
      </c>
      <c r="BZ43" s="586"/>
      <c r="CA43" s="586"/>
      <c r="CB43" s="586"/>
      <c r="CC43" s="586"/>
      <c r="CD43" s="586"/>
      <c r="CE43" s="586"/>
      <c r="CF43" s="586"/>
      <c r="CG43" s="586"/>
      <c r="CH43" s="586"/>
      <c r="CI43" s="586"/>
      <c r="CJ43" s="586"/>
      <c r="CK43" s="586"/>
      <c r="CL43" s="586"/>
      <c r="CM43" s="586"/>
      <c r="CN43" s="163"/>
      <c r="CO43" s="585" t="str">
        <f t="shared" si="3"/>
        <v/>
      </c>
      <c r="CP43" s="585"/>
      <c r="CQ43" s="586" t="str">
        <f>IF('各会計、関係団体の財政状況及び健全化判断比率'!BS16="","",'各会計、関係団体の財政状況及び健全化判断比率'!BS16)</f>
        <v/>
      </c>
      <c r="CR43" s="586"/>
      <c r="CS43" s="586"/>
      <c r="CT43" s="586"/>
      <c r="CU43" s="586"/>
      <c r="CV43" s="586"/>
      <c r="CW43" s="586"/>
      <c r="CX43" s="586"/>
      <c r="CY43" s="586"/>
      <c r="CZ43" s="586"/>
      <c r="DA43" s="586"/>
      <c r="DB43" s="586"/>
      <c r="DC43" s="586"/>
      <c r="DD43" s="586"/>
      <c r="DE43" s="586"/>
      <c r="DG43" s="587" t="str">
        <f>IF('各会計、関係団体の財政状況及び健全化判断比率'!BR16="","",'各会計、関係団体の財政状況及び健全化判断比率'!BR16)</f>
        <v/>
      </c>
      <c r="DH43" s="587"/>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588" t="s">
        <v>194</v>
      </c>
      <c r="F46" s="588"/>
      <c r="G46" s="588"/>
      <c r="H46" s="588"/>
      <c r="I46" s="588"/>
      <c r="J46" s="588"/>
      <c r="K46" s="588"/>
      <c r="L46" s="588"/>
      <c r="M46" s="588"/>
      <c r="N46" s="588"/>
      <c r="O46" s="588"/>
      <c r="P46" s="588"/>
      <c r="Q46" s="588"/>
      <c r="R46" s="588"/>
      <c r="S46" s="588"/>
      <c r="T46" s="588"/>
      <c r="U46" s="588"/>
      <c r="V46" s="588"/>
      <c r="W46" s="588"/>
      <c r="X46" s="588"/>
      <c r="Y46" s="588"/>
      <c r="Z46" s="588"/>
      <c r="AA46" s="588"/>
      <c r="AB46" s="588"/>
      <c r="AC46" s="588"/>
      <c r="AD46" s="588"/>
      <c r="AE46" s="588"/>
      <c r="AF46" s="588"/>
      <c r="AG46" s="588"/>
      <c r="AH46" s="588"/>
      <c r="AI46" s="588"/>
      <c r="AJ46" s="588"/>
      <c r="AK46" s="588"/>
      <c r="AL46" s="588"/>
      <c r="AM46" s="588"/>
      <c r="AN46" s="588"/>
      <c r="AO46" s="588"/>
      <c r="AP46" s="588"/>
      <c r="AQ46" s="588"/>
      <c r="AR46" s="588"/>
      <c r="AS46" s="588"/>
      <c r="AT46" s="588"/>
      <c r="AU46" s="588"/>
      <c r="AV46" s="588"/>
      <c r="AW46" s="588"/>
      <c r="AX46" s="588"/>
      <c r="AY46" s="588"/>
      <c r="AZ46" s="588"/>
      <c r="BA46" s="588"/>
      <c r="BB46" s="588"/>
      <c r="BC46" s="588"/>
      <c r="BD46" s="588"/>
      <c r="BE46" s="588"/>
      <c r="BF46" s="588"/>
      <c r="BG46" s="588"/>
      <c r="BH46" s="588"/>
      <c r="BI46" s="588"/>
      <c r="BJ46" s="588"/>
      <c r="BK46" s="588"/>
      <c r="BL46" s="588"/>
      <c r="BM46" s="588"/>
      <c r="BN46" s="588"/>
      <c r="BO46" s="588"/>
      <c r="BP46" s="588"/>
      <c r="BQ46" s="588"/>
      <c r="BR46" s="588"/>
      <c r="BS46" s="588"/>
      <c r="BT46" s="588"/>
      <c r="BU46" s="588"/>
      <c r="BV46" s="588"/>
      <c r="BW46" s="588"/>
      <c r="BX46" s="588"/>
      <c r="BY46" s="588"/>
      <c r="BZ46" s="588"/>
      <c r="CA46" s="588"/>
      <c r="CB46" s="588"/>
      <c r="CC46" s="588"/>
      <c r="CD46" s="588"/>
      <c r="CE46" s="588"/>
      <c r="CF46" s="588"/>
      <c r="CG46" s="588"/>
      <c r="CH46" s="588"/>
      <c r="CI46" s="588"/>
      <c r="CJ46" s="588"/>
      <c r="CK46" s="588"/>
      <c r="CL46" s="588"/>
      <c r="CM46" s="588"/>
      <c r="CN46" s="588"/>
      <c r="CO46" s="588"/>
      <c r="CP46" s="588"/>
      <c r="CQ46" s="588"/>
      <c r="CR46" s="588"/>
      <c r="CS46" s="588"/>
      <c r="CT46" s="588"/>
      <c r="CU46" s="588"/>
      <c r="CV46" s="588"/>
      <c r="CW46" s="588"/>
      <c r="CX46" s="588"/>
      <c r="CY46" s="588"/>
      <c r="CZ46" s="588"/>
      <c r="DA46" s="588"/>
      <c r="DB46" s="588"/>
      <c r="DC46" s="588"/>
      <c r="DD46" s="588"/>
      <c r="DE46" s="588"/>
      <c r="DF46" s="588"/>
      <c r="DG46" s="588"/>
      <c r="DH46" s="588"/>
      <c r="DI46" s="588"/>
    </row>
    <row r="47" spans="1:113">
      <c r="E47" s="588" t="s">
        <v>195</v>
      </c>
      <c r="F47" s="588"/>
      <c r="G47" s="588"/>
      <c r="H47" s="588"/>
      <c r="I47" s="588"/>
      <c r="J47" s="588"/>
      <c r="K47" s="588"/>
      <c r="L47" s="588"/>
      <c r="M47" s="588"/>
      <c r="N47" s="588"/>
      <c r="O47" s="588"/>
      <c r="P47" s="588"/>
      <c r="Q47" s="588"/>
      <c r="R47" s="588"/>
      <c r="S47" s="588"/>
      <c r="T47" s="588"/>
      <c r="U47" s="588"/>
      <c r="V47" s="588"/>
      <c r="W47" s="588"/>
      <c r="X47" s="588"/>
      <c r="Y47" s="588"/>
      <c r="Z47" s="588"/>
      <c r="AA47" s="588"/>
      <c r="AB47" s="588"/>
      <c r="AC47" s="588"/>
      <c r="AD47" s="588"/>
      <c r="AE47" s="588"/>
      <c r="AF47" s="588"/>
      <c r="AG47" s="588"/>
      <c r="AH47" s="588"/>
      <c r="AI47" s="588"/>
      <c r="AJ47" s="588"/>
      <c r="AK47" s="588"/>
      <c r="AL47" s="588"/>
      <c r="AM47" s="588"/>
      <c r="AN47" s="588"/>
      <c r="AO47" s="588"/>
      <c r="AP47" s="588"/>
      <c r="AQ47" s="588"/>
      <c r="AR47" s="588"/>
      <c r="AS47" s="588"/>
      <c r="AT47" s="588"/>
      <c r="AU47" s="588"/>
      <c r="AV47" s="588"/>
      <c r="AW47" s="588"/>
      <c r="AX47" s="588"/>
      <c r="AY47" s="588"/>
      <c r="AZ47" s="588"/>
      <c r="BA47" s="588"/>
      <c r="BB47" s="588"/>
      <c r="BC47" s="588"/>
      <c r="BD47" s="588"/>
      <c r="BE47" s="588"/>
      <c r="BF47" s="588"/>
      <c r="BG47" s="588"/>
      <c r="BH47" s="588"/>
      <c r="BI47" s="588"/>
      <c r="BJ47" s="588"/>
      <c r="BK47" s="588"/>
      <c r="BL47" s="588"/>
      <c r="BM47" s="588"/>
      <c r="BN47" s="588"/>
      <c r="BO47" s="588"/>
      <c r="BP47" s="588"/>
      <c r="BQ47" s="588"/>
      <c r="BR47" s="588"/>
      <c r="BS47" s="588"/>
      <c r="BT47" s="588"/>
      <c r="BU47" s="588"/>
      <c r="BV47" s="588"/>
      <c r="BW47" s="588"/>
      <c r="BX47" s="588"/>
      <c r="BY47" s="588"/>
      <c r="BZ47" s="588"/>
      <c r="CA47" s="588"/>
      <c r="CB47" s="588"/>
      <c r="CC47" s="588"/>
      <c r="CD47" s="588"/>
      <c r="CE47" s="588"/>
      <c r="CF47" s="588"/>
      <c r="CG47" s="588"/>
      <c r="CH47" s="588"/>
      <c r="CI47" s="588"/>
      <c r="CJ47" s="588"/>
      <c r="CK47" s="588"/>
      <c r="CL47" s="588"/>
      <c r="CM47" s="588"/>
      <c r="CN47" s="588"/>
      <c r="CO47" s="588"/>
      <c r="CP47" s="588"/>
      <c r="CQ47" s="588"/>
      <c r="CR47" s="588"/>
      <c r="CS47" s="588"/>
      <c r="CT47" s="588"/>
      <c r="CU47" s="588"/>
      <c r="CV47" s="588"/>
      <c r="CW47" s="588"/>
      <c r="CX47" s="588"/>
      <c r="CY47" s="588"/>
      <c r="CZ47" s="588"/>
      <c r="DA47" s="588"/>
      <c r="DB47" s="588"/>
      <c r="DC47" s="588"/>
      <c r="DD47" s="588"/>
      <c r="DE47" s="588"/>
      <c r="DF47" s="588"/>
      <c r="DG47" s="588"/>
      <c r="DH47" s="588"/>
      <c r="DI47" s="588"/>
    </row>
    <row r="48" spans="1:113">
      <c r="E48" s="588" t="s">
        <v>196</v>
      </c>
      <c r="F48" s="588"/>
      <c r="G48" s="588"/>
      <c r="H48" s="588"/>
      <c r="I48" s="588"/>
      <c r="J48" s="588"/>
      <c r="K48" s="588"/>
      <c r="L48" s="588"/>
      <c r="M48" s="588"/>
      <c r="N48" s="588"/>
      <c r="O48" s="588"/>
      <c r="P48" s="588"/>
      <c r="Q48" s="588"/>
      <c r="R48" s="588"/>
      <c r="S48" s="588"/>
      <c r="T48" s="588"/>
      <c r="U48" s="588"/>
      <c r="V48" s="588"/>
      <c r="W48" s="588"/>
      <c r="X48" s="588"/>
      <c r="Y48" s="588"/>
      <c r="Z48" s="588"/>
      <c r="AA48" s="588"/>
      <c r="AB48" s="588"/>
      <c r="AC48" s="588"/>
      <c r="AD48" s="588"/>
      <c r="AE48" s="588"/>
      <c r="AF48" s="588"/>
      <c r="AG48" s="588"/>
      <c r="AH48" s="588"/>
      <c r="AI48" s="588"/>
      <c r="AJ48" s="588"/>
      <c r="AK48" s="588"/>
      <c r="AL48" s="588"/>
      <c r="AM48" s="588"/>
      <c r="AN48" s="588"/>
      <c r="AO48" s="588"/>
      <c r="AP48" s="588"/>
      <c r="AQ48" s="588"/>
      <c r="AR48" s="588"/>
      <c r="AS48" s="588"/>
      <c r="AT48" s="588"/>
      <c r="AU48" s="588"/>
      <c r="AV48" s="588"/>
      <c r="AW48" s="588"/>
      <c r="AX48" s="588"/>
      <c r="AY48" s="588"/>
      <c r="AZ48" s="588"/>
      <c r="BA48" s="588"/>
      <c r="BB48" s="588"/>
      <c r="BC48" s="588"/>
      <c r="BD48" s="588"/>
      <c r="BE48" s="588"/>
      <c r="BF48" s="588"/>
      <c r="BG48" s="588"/>
      <c r="BH48" s="588"/>
      <c r="BI48" s="588"/>
      <c r="BJ48" s="588"/>
      <c r="BK48" s="588"/>
      <c r="BL48" s="588"/>
      <c r="BM48" s="588"/>
      <c r="BN48" s="588"/>
      <c r="BO48" s="588"/>
      <c r="BP48" s="588"/>
      <c r="BQ48" s="588"/>
      <c r="BR48" s="588"/>
      <c r="BS48" s="588"/>
      <c r="BT48" s="588"/>
      <c r="BU48" s="588"/>
      <c r="BV48" s="588"/>
      <c r="BW48" s="588"/>
      <c r="BX48" s="588"/>
      <c r="BY48" s="588"/>
      <c r="BZ48" s="588"/>
      <c r="CA48" s="588"/>
      <c r="CB48" s="588"/>
      <c r="CC48" s="588"/>
      <c r="CD48" s="588"/>
      <c r="CE48" s="588"/>
      <c r="CF48" s="588"/>
      <c r="CG48" s="588"/>
      <c r="CH48" s="588"/>
      <c r="CI48" s="588"/>
      <c r="CJ48" s="588"/>
      <c r="CK48" s="588"/>
      <c r="CL48" s="588"/>
      <c r="CM48" s="588"/>
      <c r="CN48" s="588"/>
      <c r="CO48" s="588"/>
      <c r="CP48" s="588"/>
      <c r="CQ48" s="588"/>
      <c r="CR48" s="588"/>
      <c r="CS48" s="588"/>
      <c r="CT48" s="588"/>
      <c r="CU48" s="588"/>
      <c r="CV48" s="588"/>
      <c r="CW48" s="588"/>
      <c r="CX48" s="588"/>
      <c r="CY48" s="588"/>
      <c r="CZ48" s="588"/>
      <c r="DA48" s="588"/>
      <c r="DB48" s="588"/>
      <c r="DC48" s="588"/>
      <c r="DD48" s="588"/>
      <c r="DE48" s="588"/>
      <c r="DF48" s="588"/>
      <c r="DG48" s="588"/>
      <c r="DH48" s="588"/>
      <c r="DI48" s="588"/>
    </row>
    <row r="49" spans="5:113">
      <c r="E49" s="589" t="s">
        <v>197</v>
      </c>
      <c r="F49" s="589"/>
      <c r="G49" s="589"/>
      <c r="H49" s="589"/>
      <c r="I49" s="589"/>
      <c r="J49" s="589"/>
      <c r="K49" s="589"/>
      <c r="L49" s="589"/>
      <c r="M49" s="589"/>
      <c r="N49" s="589"/>
      <c r="O49" s="589"/>
      <c r="P49" s="589"/>
      <c r="Q49" s="589"/>
      <c r="R49" s="589"/>
      <c r="S49" s="589"/>
      <c r="T49" s="589"/>
      <c r="U49" s="589"/>
      <c r="V49" s="589"/>
      <c r="W49" s="589"/>
      <c r="X49" s="589"/>
      <c r="Y49" s="589"/>
      <c r="Z49" s="589"/>
      <c r="AA49" s="589"/>
      <c r="AB49" s="589"/>
      <c r="AC49" s="589"/>
      <c r="AD49" s="589"/>
      <c r="AE49" s="589"/>
      <c r="AF49" s="589"/>
      <c r="AG49" s="589"/>
      <c r="AH49" s="589"/>
      <c r="AI49" s="589"/>
      <c r="AJ49" s="589"/>
      <c r="AK49" s="589"/>
      <c r="AL49" s="589"/>
      <c r="AM49" s="589"/>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89"/>
      <c r="BR49" s="589"/>
      <c r="BS49" s="589"/>
      <c r="BT49" s="589"/>
      <c r="BU49" s="589"/>
      <c r="BV49" s="589"/>
      <c r="BW49" s="589"/>
      <c r="BX49" s="589"/>
      <c r="BY49" s="589"/>
      <c r="BZ49" s="589"/>
      <c r="CA49" s="589"/>
      <c r="CB49" s="589"/>
      <c r="CC49" s="589"/>
      <c r="CD49" s="589"/>
      <c r="CE49" s="589"/>
      <c r="CF49" s="589"/>
      <c r="CG49" s="589"/>
      <c r="CH49" s="589"/>
      <c r="CI49" s="589"/>
      <c r="CJ49" s="589"/>
      <c r="CK49" s="589"/>
      <c r="CL49" s="589"/>
      <c r="CM49" s="589"/>
      <c r="CN49" s="589"/>
      <c r="CO49" s="589"/>
      <c r="CP49" s="589"/>
      <c r="CQ49" s="589"/>
      <c r="CR49" s="589"/>
      <c r="CS49" s="589"/>
      <c r="CT49" s="589"/>
      <c r="CU49" s="589"/>
      <c r="CV49" s="589"/>
      <c r="CW49" s="589"/>
      <c r="CX49" s="589"/>
      <c r="CY49" s="589"/>
      <c r="CZ49" s="589"/>
      <c r="DA49" s="589"/>
      <c r="DB49" s="589"/>
      <c r="DC49" s="589"/>
      <c r="DD49" s="589"/>
      <c r="DE49" s="589"/>
      <c r="DF49" s="589"/>
      <c r="DG49" s="589"/>
      <c r="DH49" s="589"/>
      <c r="DI49" s="589"/>
    </row>
    <row r="50" spans="5:113">
      <c r="E50" s="588" t="s">
        <v>198</v>
      </c>
      <c r="F50" s="588"/>
      <c r="G50" s="588"/>
      <c r="H50" s="588"/>
      <c r="I50" s="588"/>
      <c r="J50" s="588"/>
      <c r="K50" s="588"/>
      <c r="L50" s="588"/>
      <c r="M50" s="588"/>
      <c r="N50" s="588"/>
      <c r="O50" s="588"/>
      <c r="P50" s="588"/>
      <c r="Q50" s="588"/>
      <c r="R50" s="588"/>
      <c r="S50" s="588"/>
      <c r="T50" s="588"/>
      <c r="U50" s="588"/>
      <c r="V50" s="588"/>
      <c r="W50" s="588"/>
      <c r="X50" s="588"/>
      <c r="Y50" s="588"/>
      <c r="Z50" s="588"/>
      <c r="AA50" s="588"/>
      <c r="AB50" s="588"/>
      <c r="AC50" s="588"/>
      <c r="AD50" s="588"/>
      <c r="AE50" s="588"/>
      <c r="AF50" s="588"/>
      <c r="AG50" s="588"/>
      <c r="AH50" s="588"/>
      <c r="AI50" s="588"/>
      <c r="AJ50" s="588"/>
      <c r="AK50" s="588"/>
      <c r="AL50" s="588"/>
      <c r="AM50" s="588"/>
      <c r="AN50" s="588"/>
      <c r="AO50" s="588"/>
      <c r="AP50" s="588"/>
      <c r="AQ50" s="588"/>
      <c r="AR50" s="588"/>
      <c r="AS50" s="588"/>
      <c r="AT50" s="588"/>
      <c r="AU50" s="588"/>
      <c r="AV50" s="588"/>
      <c r="AW50" s="588"/>
      <c r="AX50" s="588"/>
      <c r="AY50" s="588"/>
      <c r="AZ50" s="588"/>
      <c r="BA50" s="588"/>
      <c r="BB50" s="588"/>
      <c r="BC50" s="588"/>
      <c r="BD50" s="588"/>
      <c r="BE50" s="588"/>
      <c r="BF50" s="588"/>
      <c r="BG50" s="588"/>
      <c r="BH50" s="588"/>
      <c r="BI50" s="588"/>
      <c r="BJ50" s="588"/>
      <c r="BK50" s="588"/>
      <c r="BL50" s="588"/>
      <c r="BM50" s="588"/>
      <c r="BN50" s="588"/>
      <c r="BO50" s="588"/>
      <c r="BP50" s="588"/>
      <c r="BQ50" s="588"/>
      <c r="BR50" s="588"/>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8"/>
      <c r="CZ50" s="588"/>
      <c r="DA50" s="588"/>
      <c r="DB50" s="588"/>
      <c r="DC50" s="588"/>
      <c r="DD50" s="588"/>
      <c r="DE50" s="588"/>
      <c r="DF50" s="588"/>
      <c r="DG50" s="588"/>
      <c r="DH50" s="588"/>
      <c r="DI50" s="588"/>
    </row>
    <row r="51" spans="5:113">
      <c r="E51" s="588" t="s">
        <v>199</v>
      </c>
      <c r="F51" s="588"/>
      <c r="G51" s="588"/>
      <c r="H51" s="588"/>
      <c r="I51" s="588"/>
      <c r="J51" s="588"/>
      <c r="K51" s="588"/>
      <c r="L51" s="588"/>
      <c r="M51" s="588"/>
      <c r="N51" s="588"/>
      <c r="O51" s="588"/>
      <c r="P51" s="588"/>
      <c r="Q51" s="588"/>
      <c r="R51" s="588"/>
      <c r="S51" s="588"/>
      <c r="T51" s="588"/>
      <c r="U51" s="588"/>
      <c r="V51" s="588"/>
      <c r="W51" s="588"/>
      <c r="X51" s="588"/>
      <c r="Y51" s="588"/>
      <c r="Z51" s="588"/>
      <c r="AA51" s="588"/>
      <c r="AB51" s="588"/>
      <c r="AC51" s="588"/>
      <c r="AD51" s="588"/>
      <c r="AE51" s="588"/>
      <c r="AF51" s="588"/>
      <c r="AG51" s="588"/>
      <c r="AH51" s="588"/>
      <c r="AI51" s="588"/>
      <c r="AJ51" s="588"/>
      <c r="AK51" s="588"/>
      <c r="AL51" s="588"/>
      <c r="AM51" s="588"/>
      <c r="AN51" s="588"/>
      <c r="AO51" s="588"/>
      <c r="AP51" s="588"/>
      <c r="AQ51" s="588"/>
      <c r="AR51" s="588"/>
      <c r="AS51" s="588"/>
      <c r="AT51" s="588"/>
      <c r="AU51" s="588"/>
      <c r="AV51" s="588"/>
      <c r="AW51" s="588"/>
      <c r="AX51" s="588"/>
      <c r="AY51" s="588"/>
      <c r="AZ51" s="588"/>
      <c r="BA51" s="588"/>
      <c r="BB51" s="588"/>
      <c r="BC51" s="588"/>
      <c r="BD51" s="588"/>
      <c r="BE51" s="588"/>
      <c r="BF51" s="588"/>
      <c r="BG51" s="588"/>
      <c r="BH51" s="588"/>
      <c r="BI51" s="588"/>
      <c r="BJ51" s="588"/>
      <c r="BK51" s="588"/>
      <c r="BL51" s="588"/>
      <c r="BM51" s="588"/>
      <c r="BN51" s="588"/>
      <c r="BO51" s="588"/>
      <c r="BP51" s="588"/>
      <c r="BQ51" s="588"/>
      <c r="BR51" s="588"/>
      <c r="BS51" s="588"/>
      <c r="BT51" s="588"/>
      <c r="BU51" s="588"/>
      <c r="BV51" s="588"/>
      <c r="BW51" s="588"/>
      <c r="BX51" s="588"/>
      <c r="BY51" s="588"/>
      <c r="BZ51" s="588"/>
      <c r="CA51" s="588"/>
      <c r="CB51" s="588"/>
      <c r="CC51" s="588"/>
      <c r="CD51" s="588"/>
      <c r="CE51" s="588"/>
      <c r="CF51" s="588"/>
      <c r="CG51" s="588"/>
      <c r="CH51" s="588"/>
      <c r="CI51" s="588"/>
      <c r="CJ51" s="588"/>
      <c r="CK51" s="588"/>
      <c r="CL51" s="588"/>
      <c r="CM51" s="588"/>
      <c r="CN51" s="588"/>
      <c r="CO51" s="588"/>
      <c r="CP51" s="588"/>
      <c r="CQ51" s="588"/>
      <c r="CR51" s="588"/>
      <c r="CS51" s="588"/>
      <c r="CT51" s="588"/>
      <c r="CU51" s="588"/>
      <c r="CV51" s="588"/>
      <c r="CW51" s="588"/>
      <c r="CX51" s="588"/>
      <c r="CY51" s="588"/>
      <c r="CZ51" s="588"/>
      <c r="DA51" s="588"/>
      <c r="DB51" s="588"/>
      <c r="DC51" s="588"/>
      <c r="DD51" s="588"/>
      <c r="DE51" s="588"/>
      <c r="DF51" s="588"/>
      <c r="DG51" s="588"/>
      <c r="DH51" s="588"/>
      <c r="DI51" s="588"/>
    </row>
    <row r="52" spans="5:113">
      <c r="E52" s="588" t="s">
        <v>200</v>
      </c>
      <c r="F52" s="588"/>
      <c r="G52" s="588"/>
      <c r="H52" s="588"/>
      <c r="I52" s="588"/>
      <c r="J52" s="588"/>
      <c r="K52" s="588"/>
      <c r="L52" s="588"/>
      <c r="M52" s="588"/>
      <c r="N52" s="588"/>
      <c r="O52" s="588"/>
      <c r="P52" s="588"/>
      <c r="Q52" s="588"/>
      <c r="R52" s="588"/>
      <c r="S52" s="588"/>
      <c r="T52" s="588"/>
      <c r="U52" s="588"/>
      <c r="V52" s="588"/>
      <c r="W52" s="588"/>
      <c r="X52" s="588"/>
      <c r="Y52" s="588"/>
      <c r="Z52" s="588"/>
      <c r="AA52" s="588"/>
      <c r="AB52" s="588"/>
      <c r="AC52" s="588"/>
      <c r="AD52" s="588"/>
      <c r="AE52" s="588"/>
      <c r="AF52" s="588"/>
      <c r="AG52" s="588"/>
      <c r="AH52" s="588"/>
      <c r="AI52" s="588"/>
      <c r="AJ52" s="588"/>
      <c r="AK52" s="588"/>
      <c r="AL52" s="588"/>
      <c r="AM52" s="588"/>
      <c r="AN52" s="588"/>
      <c r="AO52" s="588"/>
      <c r="AP52" s="588"/>
      <c r="AQ52" s="588"/>
      <c r="AR52" s="588"/>
      <c r="AS52" s="588"/>
      <c r="AT52" s="588"/>
      <c r="AU52" s="588"/>
      <c r="AV52" s="588"/>
      <c r="AW52" s="588"/>
      <c r="AX52" s="588"/>
      <c r="AY52" s="588"/>
      <c r="AZ52" s="588"/>
      <c r="BA52" s="588"/>
      <c r="BB52" s="588"/>
      <c r="BC52" s="588"/>
      <c r="BD52" s="588"/>
      <c r="BE52" s="588"/>
      <c r="BF52" s="588"/>
      <c r="BG52" s="588"/>
      <c r="BH52" s="588"/>
      <c r="BI52" s="588"/>
      <c r="BJ52" s="588"/>
      <c r="BK52" s="588"/>
      <c r="BL52" s="588"/>
      <c r="BM52" s="588"/>
      <c r="BN52" s="588"/>
      <c r="BO52" s="588"/>
      <c r="BP52" s="588"/>
      <c r="BQ52" s="588"/>
      <c r="BR52" s="588"/>
      <c r="BS52" s="588"/>
      <c r="BT52" s="588"/>
      <c r="BU52" s="588"/>
      <c r="BV52" s="588"/>
      <c r="BW52" s="588"/>
      <c r="BX52" s="588"/>
      <c r="BY52" s="588"/>
      <c r="BZ52" s="588"/>
      <c r="CA52" s="588"/>
      <c r="CB52" s="588"/>
      <c r="CC52" s="588"/>
      <c r="CD52" s="588"/>
      <c r="CE52" s="588"/>
      <c r="CF52" s="588"/>
      <c r="CG52" s="588"/>
      <c r="CH52" s="588"/>
      <c r="CI52" s="588"/>
      <c r="CJ52" s="588"/>
      <c r="CK52" s="588"/>
      <c r="CL52" s="588"/>
      <c r="CM52" s="588"/>
      <c r="CN52" s="588"/>
      <c r="CO52" s="588"/>
      <c r="CP52" s="588"/>
      <c r="CQ52" s="588"/>
      <c r="CR52" s="588"/>
      <c r="CS52" s="588"/>
      <c r="CT52" s="588"/>
      <c r="CU52" s="588"/>
      <c r="CV52" s="588"/>
      <c r="CW52" s="588"/>
      <c r="CX52" s="588"/>
      <c r="CY52" s="588"/>
      <c r="CZ52" s="588"/>
      <c r="DA52" s="588"/>
      <c r="DB52" s="588"/>
      <c r="DC52" s="588"/>
      <c r="DD52" s="588"/>
      <c r="DE52" s="588"/>
      <c r="DF52" s="588"/>
      <c r="DG52" s="588"/>
      <c r="DH52" s="588"/>
      <c r="DI52" s="588"/>
    </row>
    <row r="53" spans="5:113">
      <c r="E53" s="588" t="s">
        <v>201</v>
      </c>
      <c r="F53" s="588"/>
      <c r="G53" s="588"/>
      <c r="H53" s="588"/>
      <c r="I53" s="588"/>
      <c r="J53" s="588"/>
      <c r="K53" s="588"/>
      <c r="L53" s="588"/>
      <c r="M53" s="588"/>
      <c r="N53" s="588"/>
      <c r="O53" s="588"/>
      <c r="P53" s="588"/>
      <c r="Q53" s="588"/>
      <c r="R53" s="588"/>
      <c r="S53" s="588"/>
      <c r="T53" s="588"/>
      <c r="U53" s="588"/>
      <c r="V53" s="588"/>
      <c r="W53" s="588"/>
      <c r="X53" s="588"/>
      <c r="Y53" s="588"/>
      <c r="Z53" s="588"/>
      <c r="AA53" s="588"/>
      <c r="AB53" s="588"/>
      <c r="AC53" s="588"/>
      <c r="AD53" s="588"/>
      <c r="AE53" s="588"/>
      <c r="AF53" s="588"/>
      <c r="AG53" s="588"/>
      <c r="AH53" s="588"/>
      <c r="AI53" s="588"/>
      <c r="AJ53" s="588"/>
      <c r="AK53" s="588"/>
      <c r="AL53" s="588"/>
      <c r="AM53" s="588"/>
      <c r="AN53" s="588"/>
      <c r="AO53" s="588"/>
      <c r="AP53" s="588"/>
      <c r="AQ53" s="588"/>
      <c r="AR53" s="588"/>
      <c r="AS53" s="588"/>
      <c r="AT53" s="588"/>
      <c r="AU53" s="588"/>
      <c r="AV53" s="588"/>
      <c r="AW53" s="588"/>
      <c r="AX53" s="588"/>
      <c r="AY53" s="588"/>
      <c r="AZ53" s="588"/>
      <c r="BA53" s="588"/>
      <c r="BB53" s="588"/>
      <c r="BC53" s="588"/>
      <c r="BD53" s="588"/>
      <c r="BE53" s="588"/>
      <c r="BF53" s="588"/>
      <c r="BG53" s="588"/>
      <c r="BH53" s="588"/>
      <c r="BI53" s="588"/>
      <c r="BJ53" s="588"/>
      <c r="BK53" s="588"/>
      <c r="BL53" s="588"/>
      <c r="BM53" s="588"/>
      <c r="BN53" s="588"/>
      <c r="BO53" s="588"/>
      <c r="BP53" s="588"/>
      <c r="BQ53" s="588"/>
      <c r="BR53" s="588"/>
      <c r="BS53" s="588"/>
      <c r="BT53" s="588"/>
      <c r="BU53" s="588"/>
      <c r="BV53" s="588"/>
      <c r="BW53" s="588"/>
      <c r="BX53" s="588"/>
      <c r="BY53" s="588"/>
      <c r="BZ53" s="588"/>
      <c r="CA53" s="588"/>
      <c r="CB53" s="588"/>
      <c r="CC53" s="588"/>
      <c r="CD53" s="588"/>
      <c r="CE53" s="588"/>
      <c r="CF53" s="588"/>
      <c r="CG53" s="588"/>
      <c r="CH53" s="588"/>
      <c r="CI53" s="588"/>
      <c r="CJ53" s="588"/>
      <c r="CK53" s="588"/>
      <c r="CL53" s="588"/>
      <c r="CM53" s="588"/>
      <c r="CN53" s="588"/>
      <c r="CO53" s="588"/>
      <c r="CP53" s="588"/>
      <c r="CQ53" s="588"/>
      <c r="CR53" s="588"/>
      <c r="CS53" s="588"/>
      <c r="CT53" s="588"/>
      <c r="CU53" s="588"/>
      <c r="CV53" s="588"/>
      <c r="CW53" s="588"/>
      <c r="CX53" s="588"/>
      <c r="CY53" s="588"/>
      <c r="CZ53" s="588"/>
      <c r="DA53" s="588"/>
      <c r="DB53" s="588"/>
      <c r="DC53" s="588"/>
      <c r="DD53" s="588"/>
      <c r="DE53" s="588"/>
      <c r="DF53" s="588"/>
      <c r="DG53" s="588"/>
      <c r="DH53" s="588"/>
      <c r="DI53" s="588"/>
    </row>
    <row r="54" spans="5:113"/>
    <row r="55" spans="5:113"/>
    <row r="56" spans="5:113"/>
  </sheetData>
  <sheetProtection algorithmName="SHA-512" hashValue="GM9umhL1KHHmb40ndrpfOTc6FnldWrM1XjuRPlWxdej2WiE6ctW9f+jReFTRe1QASxA5/9kal2gWwYObYmiSUA==" saltValue="6c5bu0tBasVEvl8xCKDK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90" t="s">
        <v>202</v>
      </c>
      <c r="DI1" s="591"/>
      <c r="DJ1" s="591"/>
      <c r="DK1" s="591"/>
      <c r="DL1" s="591"/>
      <c r="DM1" s="591"/>
      <c r="DN1" s="592"/>
      <c r="DO1" s="196"/>
      <c r="DP1" s="590" t="s">
        <v>203</v>
      </c>
      <c r="DQ1" s="591"/>
      <c r="DR1" s="591"/>
      <c r="DS1" s="591"/>
      <c r="DT1" s="591"/>
      <c r="DU1" s="591"/>
      <c r="DV1" s="591"/>
      <c r="DW1" s="591"/>
      <c r="DX1" s="591"/>
      <c r="DY1" s="591"/>
      <c r="DZ1" s="591"/>
      <c r="EA1" s="591"/>
      <c r="EB1" s="591"/>
      <c r="EC1" s="592"/>
      <c r="ED1" s="195"/>
      <c r="EE1" s="195"/>
      <c r="EF1" s="195"/>
      <c r="EG1" s="195"/>
      <c r="EH1" s="195"/>
      <c r="EI1" s="195"/>
      <c r="EJ1" s="195"/>
      <c r="EK1" s="195"/>
      <c r="EL1" s="195"/>
      <c r="EM1" s="195"/>
    </row>
    <row r="2" spans="2:143" ht="22.5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c r="B3" s="593" t="s">
        <v>205</v>
      </c>
      <c r="C3" s="594"/>
      <c r="D3" s="594"/>
      <c r="E3" s="594"/>
      <c r="F3" s="594"/>
      <c r="G3" s="594"/>
      <c r="H3" s="594"/>
      <c r="I3" s="594"/>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c r="AJ3" s="594"/>
      <c r="AK3" s="594"/>
      <c r="AL3" s="594"/>
      <c r="AM3" s="594"/>
      <c r="AN3" s="594"/>
      <c r="AO3" s="594"/>
      <c r="AP3" s="593" t="s">
        <v>206</v>
      </c>
      <c r="AQ3" s="594"/>
      <c r="AR3" s="594"/>
      <c r="AS3" s="594"/>
      <c r="AT3" s="594"/>
      <c r="AU3" s="594"/>
      <c r="AV3" s="594"/>
      <c r="AW3" s="594"/>
      <c r="AX3" s="594"/>
      <c r="AY3" s="594"/>
      <c r="AZ3" s="594"/>
      <c r="BA3" s="594"/>
      <c r="BB3" s="594"/>
      <c r="BC3" s="594"/>
      <c r="BD3" s="594"/>
      <c r="BE3" s="594"/>
      <c r="BF3" s="594"/>
      <c r="BG3" s="594"/>
      <c r="BH3" s="594"/>
      <c r="BI3" s="594"/>
      <c r="BJ3" s="594"/>
      <c r="BK3" s="594"/>
      <c r="BL3" s="594"/>
      <c r="BM3" s="594"/>
      <c r="BN3" s="594"/>
      <c r="BO3" s="594"/>
      <c r="BP3" s="594"/>
      <c r="BQ3" s="594"/>
      <c r="BR3" s="594"/>
      <c r="BS3" s="594"/>
      <c r="BT3" s="594"/>
      <c r="BU3" s="594"/>
      <c r="BV3" s="594"/>
      <c r="BW3" s="594"/>
      <c r="BX3" s="594"/>
      <c r="BY3" s="594"/>
      <c r="BZ3" s="594"/>
      <c r="CA3" s="594"/>
      <c r="CB3" s="595"/>
      <c r="CD3" s="593" t="s">
        <v>207</v>
      </c>
      <c r="CE3" s="594"/>
      <c r="CF3" s="594"/>
      <c r="CG3" s="594"/>
      <c r="CH3" s="594"/>
      <c r="CI3" s="594"/>
      <c r="CJ3" s="594"/>
      <c r="CK3" s="594"/>
      <c r="CL3" s="594"/>
      <c r="CM3" s="594"/>
      <c r="CN3" s="594"/>
      <c r="CO3" s="594"/>
      <c r="CP3" s="594"/>
      <c r="CQ3" s="594"/>
      <c r="CR3" s="594"/>
      <c r="CS3" s="594"/>
      <c r="CT3" s="594"/>
      <c r="CU3" s="594"/>
      <c r="CV3" s="594"/>
      <c r="CW3" s="594"/>
      <c r="CX3" s="594"/>
      <c r="CY3" s="594"/>
      <c r="CZ3" s="594"/>
      <c r="DA3" s="594"/>
      <c r="DB3" s="594"/>
      <c r="DC3" s="594"/>
      <c r="DD3" s="594"/>
      <c r="DE3" s="594"/>
      <c r="DF3" s="594"/>
      <c r="DG3" s="594"/>
      <c r="DH3" s="594"/>
      <c r="DI3" s="594"/>
      <c r="DJ3" s="594"/>
      <c r="DK3" s="594"/>
      <c r="DL3" s="594"/>
      <c r="DM3" s="594"/>
      <c r="DN3" s="594"/>
      <c r="DO3" s="594"/>
      <c r="DP3" s="594"/>
      <c r="DQ3" s="594"/>
      <c r="DR3" s="594"/>
      <c r="DS3" s="594"/>
      <c r="DT3" s="594"/>
      <c r="DU3" s="594"/>
      <c r="DV3" s="594"/>
      <c r="DW3" s="594"/>
      <c r="DX3" s="594"/>
      <c r="DY3" s="594"/>
      <c r="DZ3" s="594"/>
      <c r="EA3" s="594"/>
      <c r="EB3" s="594"/>
      <c r="EC3" s="595"/>
    </row>
    <row r="4" spans="2:143" ht="11.3" customHeight="1">
      <c r="B4" s="593" t="s">
        <v>1</v>
      </c>
      <c r="C4" s="594"/>
      <c r="D4" s="594"/>
      <c r="E4" s="594"/>
      <c r="F4" s="594"/>
      <c r="G4" s="594"/>
      <c r="H4" s="594"/>
      <c r="I4" s="594"/>
      <c r="J4" s="594"/>
      <c r="K4" s="594"/>
      <c r="L4" s="594"/>
      <c r="M4" s="594"/>
      <c r="N4" s="594"/>
      <c r="O4" s="594"/>
      <c r="P4" s="594"/>
      <c r="Q4" s="595"/>
      <c r="R4" s="593" t="s">
        <v>208</v>
      </c>
      <c r="S4" s="594"/>
      <c r="T4" s="594"/>
      <c r="U4" s="594"/>
      <c r="V4" s="594"/>
      <c r="W4" s="594"/>
      <c r="X4" s="594"/>
      <c r="Y4" s="595"/>
      <c r="Z4" s="593" t="s">
        <v>209</v>
      </c>
      <c r="AA4" s="594"/>
      <c r="AB4" s="594"/>
      <c r="AC4" s="595"/>
      <c r="AD4" s="593" t="s">
        <v>210</v>
      </c>
      <c r="AE4" s="594"/>
      <c r="AF4" s="594"/>
      <c r="AG4" s="594"/>
      <c r="AH4" s="594"/>
      <c r="AI4" s="594"/>
      <c r="AJ4" s="594"/>
      <c r="AK4" s="595"/>
      <c r="AL4" s="593" t="s">
        <v>209</v>
      </c>
      <c r="AM4" s="594"/>
      <c r="AN4" s="594"/>
      <c r="AO4" s="595"/>
      <c r="AP4" s="596" t="s">
        <v>211</v>
      </c>
      <c r="AQ4" s="596"/>
      <c r="AR4" s="596"/>
      <c r="AS4" s="596"/>
      <c r="AT4" s="596"/>
      <c r="AU4" s="596"/>
      <c r="AV4" s="596"/>
      <c r="AW4" s="596"/>
      <c r="AX4" s="596"/>
      <c r="AY4" s="596"/>
      <c r="AZ4" s="596"/>
      <c r="BA4" s="596"/>
      <c r="BB4" s="596"/>
      <c r="BC4" s="596"/>
      <c r="BD4" s="596"/>
      <c r="BE4" s="596"/>
      <c r="BF4" s="596"/>
      <c r="BG4" s="596" t="s">
        <v>212</v>
      </c>
      <c r="BH4" s="596"/>
      <c r="BI4" s="596"/>
      <c r="BJ4" s="596"/>
      <c r="BK4" s="596"/>
      <c r="BL4" s="596"/>
      <c r="BM4" s="596"/>
      <c r="BN4" s="596"/>
      <c r="BO4" s="596" t="s">
        <v>209</v>
      </c>
      <c r="BP4" s="596"/>
      <c r="BQ4" s="596"/>
      <c r="BR4" s="596"/>
      <c r="BS4" s="596" t="s">
        <v>213</v>
      </c>
      <c r="BT4" s="596"/>
      <c r="BU4" s="596"/>
      <c r="BV4" s="596"/>
      <c r="BW4" s="596"/>
      <c r="BX4" s="596"/>
      <c r="BY4" s="596"/>
      <c r="BZ4" s="596"/>
      <c r="CA4" s="596"/>
      <c r="CB4" s="596"/>
      <c r="CD4" s="593" t="s">
        <v>214</v>
      </c>
      <c r="CE4" s="594"/>
      <c r="CF4" s="594"/>
      <c r="CG4" s="594"/>
      <c r="CH4" s="594"/>
      <c r="CI4" s="594"/>
      <c r="CJ4" s="594"/>
      <c r="CK4" s="594"/>
      <c r="CL4" s="594"/>
      <c r="CM4" s="594"/>
      <c r="CN4" s="594"/>
      <c r="CO4" s="594"/>
      <c r="CP4" s="594"/>
      <c r="CQ4" s="594"/>
      <c r="CR4" s="594"/>
      <c r="CS4" s="594"/>
      <c r="CT4" s="594"/>
      <c r="CU4" s="594"/>
      <c r="CV4" s="594"/>
      <c r="CW4" s="594"/>
      <c r="CX4" s="594"/>
      <c r="CY4" s="594"/>
      <c r="CZ4" s="594"/>
      <c r="DA4" s="594"/>
      <c r="DB4" s="594"/>
      <c r="DC4" s="594"/>
      <c r="DD4" s="594"/>
      <c r="DE4" s="594"/>
      <c r="DF4" s="594"/>
      <c r="DG4" s="594"/>
      <c r="DH4" s="594"/>
      <c r="DI4" s="594"/>
      <c r="DJ4" s="594"/>
      <c r="DK4" s="594"/>
      <c r="DL4" s="594"/>
      <c r="DM4" s="594"/>
      <c r="DN4" s="594"/>
      <c r="DO4" s="594"/>
      <c r="DP4" s="594"/>
      <c r="DQ4" s="594"/>
      <c r="DR4" s="594"/>
      <c r="DS4" s="594"/>
      <c r="DT4" s="594"/>
      <c r="DU4" s="594"/>
      <c r="DV4" s="594"/>
      <c r="DW4" s="594"/>
      <c r="DX4" s="594"/>
      <c r="DY4" s="594"/>
      <c r="DZ4" s="594"/>
      <c r="EA4" s="594"/>
      <c r="EB4" s="594"/>
      <c r="EC4" s="595"/>
    </row>
    <row r="5" spans="2:143" ht="11.3" customHeight="1">
      <c r="B5" s="597" t="s">
        <v>215</v>
      </c>
      <c r="C5" s="598"/>
      <c r="D5" s="598"/>
      <c r="E5" s="598"/>
      <c r="F5" s="598"/>
      <c r="G5" s="598"/>
      <c r="H5" s="598"/>
      <c r="I5" s="598"/>
      <c r="J5" s="598"/>
      <c r="K5" s="598"/>
      <c r="L5" s="598"/>
      <c r="M5" s="598"/>
      <c r="N5" s="598"/>
      <c r="O5" s="598"/>
      <c r="P5" s="598"/>
      <c r="Q5" s="599"/>
      <c r="R5" s="600">
        <v>15018743</v>
      </c>
      <c r="S5" s="601"/>
      <c r="T5" s="601"/>
      <c r="U5" s="601"/>
      <c r="V5" s="601"/>
      <c r="W5" s="601"/>
      <c r="X5" s="601"/>
      <c r="Y5" s="602"/>
      <c r="Z5" s="603">
        <v>31.6</v>
      </c>
      <c r="AA5" s="603"/>
      <c r="AB5" s="603"/>
      <c r="AC5" s="603"/>
      <c r="AD5" s="604">
        <v>15018743</v>
      </c>
      <c r="AE5" s="604"/>
      <c r="AF5" s="604"/>
      <c r="AG5" s="604"/>
      <c r="AH5" s="604"/>
      <c r="AI5" s="604"/>
      <c r="AJ5" s="604"/>
      <c r="AK5" s="604"/>
      <c r="AL5" s="605">
        <v>54.2</v>
      </c>
      <c r="AM5" s="606"/>
      <c r="AN5" s="606"/>
      <c r="AO5" s="607"/>
      <c r="AP5" s="597" t="s">
        <v>216</v>
      </c>
      <c r="AQ5" s="598"/>
      <c r="AR5" s="598"/>
      <c r="AS5" s="598"/>
      <c r="AT5" s="598"/>
      <c r="AU5" s="598"/>
      <c r="AV5" s="598"/>
      <c r="AW5" s="598"/>
      <c r="AX5" s="598"/>
      <c r="AY5" s="598"/>
      <c r="AZ5" s="598"/>
      <c r="BA5" s="598"/>
      <c r="BB5" s="598"/>
      <c r="BC5" s="598"/>
      <c r="BD5" s="598"/>
      <c r="BE5" s="598"/>
      <c r="BF5" s="599"/>
      <c r="BG5" s="611">
        <v>14991607</v>
      </c>
      <c r="BH5" s="612"/>
      <c r="BI5" s="612"/>
      <c r="BJ5" s="612"/>
      <c r="BK5" s="612"/>
      <c r="BL5" s="612"/>
      <c r="BM5" s="612"/>
      <c r="BN5" s="613"/>
      <c r="BO5" s="614">
        <v>99.8</v>
      </c>
      <c r="BP5" s="614"/>
      <c r="BQ5" s="614"/>
      <c r="BR5" s="614"/>
      <c r="BS5" s="615">
        <v>837374</v>
      </c>
      <c r="BT5" s="615"/>
      <c r="BU5" s="615"/>
      <c r="BV5" s="615"/>
      <c r="BW5" s="615"/>
      <c r="BX5" s="615"/>
      <c r="BY5" s="615"/>
      <c r="BZ5" s="615"/>
      <c r="CA5" s="615"/>
      <c r="CB5" s="619"/>
      <c r="CD5" s="593" t="s">
        <v>211</v>
      </c>
      <c r="CE5" s="594"/>
      <c r="CF5" s="594"/>
      <c r="CG5" s="594"/>
      <c r="CH5" s="594"/>
      <c r="CI5" s="594"/>
      <c r="CJ5" s="594"/>
      <c r="CK5" s="594"/>
      <c r="CL5" s="594"/>
      <c r="CM5" s="594"/>
      <c r="CN5" s="594"/>
      <c r="CO5" s="594"/>
      <c r="CP5" s="594"/>
      <c r="CQ5" s="595"/>
      <c r="CR5" s="593" t="s">
        <v>217</v>
      </c>
      <c r="CS5" s="594"/>
      <c r="CT5" s="594"/>
      <c r="CU5" s="594"/>
      <c r="CV5" s="594"/>
      <c r="CW5" s="594"/>
      <c r="CX5" s="594"/>
      <c r="CY5" s="595"/>
      <c r="CZ5" s="593" t="s">
        <v>209</v>
      </c>
      <c r="DA5" s="594"/>
      <c r="DB5" s="594"/>
      <c r="DC5" s="595"/>
      <c r="DD5" s="593" t="s">
        <v>218</v>
      </c>
      <c r="DE5" s="594"/>
      <c r="DF5" s="594"/>
      <c r="DG5" s="594"/>
      <c r="DH5" s="594"/>
      <c r="DI5" s="594"/>
      <c r="DJ5" s="594"/>
      <c r="DK5" s="594"/>
      <c r="DL5" s="594"/>
      <c r="DM5" s="594"/>
      <c r="DN5" s="594"/>
      <c r="DO5" s="594"/>
      <c r="DP5" s="595"/>
      <c r="DQ5" s="593" t="s">
        <v>219</v>
      </c>
      <c r="DR5" s="594"/>
      <c r="DS5" s="594"/>
      <c r="DT5" s="594"/>
      <c r="DU5" s="594"/>
      <c r="DV5" s="594"/>
      <c r="DW5" s="594"/>
      <c r="DX5" s="594"/>
      <c r="DY5" s="594"/>
      <c r="DZ5" s="594"/>
      <c r="EA5" s="594"/>
      <c r="EB5" s="594"/>
      <c r="EC5" s="595"/>
    </row>
    <row r="6" spans="2:143" ht="11.3" customHeight="1">
      <c r="B6" s="608" t="s">
        <v>220</v>
      </c>
      <c r="C6" s="609"/>
      <c r="D6" s="609"/>
      <c r="E6" s="609"/>
      <c r="F6" s="609"/>
      <c r="G6" s="609"/>
      <c r="H6" s="609"/>
      <c r="I6" s="609"/>
      <c r="J6" s="609"/>
      <c r="K6" s="609"/>
      <c r="L6" s="609"/>
      <c r="M6" s="609"/>
      <c r="N6" s="609"/>
      <c r="O6" s="609"/>
      <c r="P6" s="609"/>
      <c r="Q6" s="610"/>
      <c r="R6" s="611">
        <v>377871</v>
      </c>
      <c r="S6" s="612"/>
      <c r="T6" s="612"/>
      <c r="U6" s="612"/>
      <c r="V6" s="612"/>
      <c r="W6" s="612"/>
      <c r="X6" s="612"/>
      <c r="Y6" s="613"/>
      <c r="Z6" s="614">
        <v>0.8</v>
      </c>
      <c r="AA6" s="614"/>
      <c r="AB6" s="614"/>
      <c r="AC6" s="614"/>
      <c r="AD6" s="615">
        <v>377871</v>
      </c>
      <c r="AE6" s="615"/>
      <c r="AF6" s="615"/>
      <c r="AG6" s="615"/>
      <c r="AH6" s="615"/>
      <c r="AI6" s="615"/>
      <c r="AJ6" s="615"/>
      <c r="AK6" s="615"/>
      <c r="AL6" s="616">
        <v>1.4</v>
      </c>
      <c r="AM6" s="617"/>
      <c r="AN6" s="617"/>
      <c r="AO6" s="618"/>
      <c r="AP6" s="608" t="s">
        <v>221</v>
      </c>
      <c r="AQ6" s="609"/>
      <c r="AR6" s="609"/>
      <c r="AS6" s="609"/>
      <c r="AT6" s="609"/>
      <c r="AU6" s="609"/>
      <c r="AV6" s="609"/>
      <c r="AW6" s="609"/>
      <c r="AX6" s="609"/>
      <c r="AY6" s="609"/>
      <c r="AZ6" s="609"/>
      <c r="BA6" s="609"/>
      <c r="BB6" s="609"/>
      <c r="BC6" s="609"/>
      <c r="BD6" s="609"/>
      <c r="BE6" s="609"/>
      <c r="BF6" s="610"/>
      <c r="BG6" s="611">
        <v>14991607</v>
      </c>
      <c r="BH6" s="612"/>
      <c r="BI6" s="612"/>
      <c r="BJ6" s="612"/>
      <c r="BK6" s="612"/>
      <c r="BL6" s="612"/>
      <c r="BM6" s="612"/>
      <c r="BN6" s="613"/>
      <c r="BO6" s="614">
        <v>99.8</v>
      </c>
      <c r="BP6" s="614"/>
      <c r="BQ6" s="614"/>
      <c r="BR6" s="614"/>
      <c r="BS6" s="615">
        <v>837374</v>
      </c>
      <c r="BT6" s="615"/>
      <c r="BU6" s="615"/>
      <c r="BV6" s="615"/>
      <c r="BW6" s="615"/>
      <c r="BX6" s="615"/>
      <c r="BY6" s="615"/>
      <c r="BZ6" s="615"/>
      <c r="CA6" s="615"/>
      <c r="CB6" s="619"/>
      <c r="CD6" s="597" t="s">
        <v>222</v>
      </c>
      <c r="CE6" s="598"/>
      <c r="CF6" s="598"/>
      <c r="CG6" s="598"/>
      <c r="CH6" s="598"/>
      <c r="CI6" s="598"/>
      <c r="CJ6" s="598"/>
      <c r="CK6" s="598"/>
      <c r="CL6" s="598"/>
      <c r="CM6" s="598"/>
      <c r="CN6" s="598"/>
      <c r="CO6" s="598"/>
      <c r="CP6" s="598"/>
      <c r="CQ6" s="599"/>
      <c r="CR6" s="611">
        <v>271673</v>
      </c>
      <c r="CS6" s="612"/>
      <c r="CT6" s="612"/>
      <c r="CU6" s="612"/>
      <c r="CV6" s="612"/>
      <c r="CW6" s="612"/>
      <c r="CX6" s="612"/>
      <c r="CY6" s="613"/>
      <c r="CZ6" s="605">
        <v>0.6</v>
      </c>
      <c r="DA6" s="606"/>
      <c r="DB6" s="606"/>
      <c r="DC6" s="622"/>
      <c r="DD6" s="620" t="s">
        <v>122</v>
      </c>
      <c r="DE6" s="612"/>
      <c r="DF6" s="612"/>
      <c r="DG6" s="612"/>
      <c r="DH6" s="612"/>
      <c r="DI6" s="612"/>
      <c r="DJ6" s="612"/>
      <c r="DK6" s="612"/>
      <c r="DL6" s="612"/>
      <c r="DM6" s="612"/>
      <c r="DN6" s="612"/>
      <c r="DO6" s="612"/>
      <c r="DP6" s="613"/>
      <c r="DQ6" s="620">
        <v>271327</v>
      </c>
      <c r="DR6" s="612"/>
      <c r="DS6" s="612"/>
      <c r="DT6" s="612"/>
      <c r="DU6" s="612"/>
      <c r="DV6" s="612"/>
      <c r="DW6" s="612"/>
      <c r="DX6" s="612"/>
      <c r="DY6" s="612"/>
      <c r="DZ6" s="612"/>
      <c r="EA6" s="612"/>
      <c r="EB6" s="612"/>
      <c r="EC6" s="621"/>
    </row>
    <row r="7" spans="2:143" ht="11.3" customHeight="1">
      <c r="B7" s="608" t="s">
        <v>223</v>
      </c>
      <c r="C7" s="609"/>
      <c r="D7" s="609"/>
      <c r="E7" s="609"/>
      <c r="F7" s="609"/>
      <c r="G7" s="609"/>
      <c r="H7" s="609"/>
      <c r="I7" s="609"/>
      <c r="J7" s="609"/>
      <c r="K7" s="609"/>
      <c r="L7" s="609"/>
      <c r="M7" s="609"/>
      <c r="N7" s="609"/>
      <c r="O7" s="609"/>
      <c r="P7" s="609"/>
      <c r="Q7" s="610"/>
      <c r="R7" s="611">
        <v>6959</v>
      </c>
      <c r="S7" s="612"/>
      <c r="T7" s="612"/>
      <c r="U7" s="612"/>
      <c r="V7" s="612"/>
      <c r="W7" s="612"/>
      <c r="X7" s="612"/>
      <c r="Y7" s="613"/>
      <c r="Z7" s="614">
        <v>0</v>
      </c>
      <c r="AA7" s="614"/>
      <c r="AB7" s="614"/>
      <c r="AC7" s="614"/>
      <c r="AD7" s="615">
        <v>6959</v>
      </c>
      <c r="AE7" s="615"/>
      <c r="AF7" s="615"/>
      <c r="AG7" s="615"/>
      <c r="AH7" s="615"/>
      <c r="AI7" s="615"/>
      <c r="AJ7" s="615"/>
      <c r="AK7" s="615"/>
      <c r="AL7" s="616">
        <v>0</v>
      </c>
      <c r="AM7" s="617"/>
      <c r="AN7" s="617"/>
      <c r="AO7" s="618"/>
      <c r="AP7" s="608" t="s">
        <v>224</v>
      </c>
      <c r="AQ7" s="609"/>
      <c r="AR7" s="609"/>
      <c r="AS7" s="609"/>
      <c r="AT7" s="609"/>
      <c r="AU7" s="609"/>
      <c r="AV7" s="609"/>
      <c r="AW7" s="609"/>
      <c r="AX7" s="609"/>
      <c r="AY7" s="609"/>
      <c r="AZ7" s="609"/>
      <c r="BA7" s="609"/>
      <c r="BB7" s="609"/>
      <c r="BC7" s="609"/>
      <c r="BD7" s="609"/>
      <c r="BE7" s="609"/>
      <c r="BF7" s="610"/>
      <c r="BG7" s="611">
        <v>5765524</v>
      </c>
      <c r="BH7" s="612"/>
      <c r="BI7" s="612"/>
      <c r="BJ7" s="612"/>
      <c r="BK7" s="612"/>
      <c r="BL7" s="612"/>
      <c r="BM7" s="612"/>
      <c r="BN7" s="613"/>
      <c r="BO7" s="614">
        <v>38.4</v>
      </c>
      <c r="BP7" s="614"/>
      <c r="BQ7" s="614"/>
      <c r="BR7" s="614"/>
      <c r="BS7" s="615">
        <v>289620</v>
      </c>
      <c r="BT7" s="615"/>
      <c r="BU7" s="615"/>
      <c r="BV7" s="615"/>
      <c r="BW7" s="615"/>
      <c r="BX7" s="615"/>
      <c r="BY7" s="615"/>
      <c r="BZ7" s="615"/>
      <c r="CA7" s="615"/>
      <c r="CB7" s="619"/>
      <c r="CD7" s="608" t="s">
        <v>225</v>
      </c>
      <c r="CE7" s="609"/>
      <c r="CF7" s="609"/>
      <c r="CG7" s="609"/>
      <c r="CH7" s="609"/>
      <c r="CI7" s="609"/>
      <c r="CJ7" s="609"/>
      <c r="CK7" s="609"/>
      <c r="CL7" s="609"/>
      <c r="CM7" s="609"/>
      <c r="CN7" s="609"/>
      <c r="CO7" s="609"/>
      <c r="CP7" s="609"/>
      <c r="CQ7" s="610"/>
      <c r="CR7" s="611">
        <v>5162155</v>
      </c>
      <c r="CS7" s="612"/>
      <c r="CT7" s="612"/>
      <c r="CU7" s="612"/>
      <c r="CV7" s="612"/>
      <c r="CW7" s="612"/>
      <c r="CX7" s="612"/>
      <c r="CY7" s="613"/>
      <c r="CZ7" s="614">
        <v>11.2</v>
      </c>
      <c r="DA7" s="614"/>
      <c r="DB7" s="614"/>
      <c r="DC7" s="614"/>
      <c r="DD7" s="620">
        <v>361662</v>
      </c>
      <c r="DE7" s="612"/>
      <c r="DF7" s="612"/>
      <c r="DG7" s="612"/>
      <c r="DH7" s="612"/>
      <c r="DI7" s="612"/>
      <c r="DJ7" s="612"/>
      <c r="DK7" s="612"/>
      <c r="DL7" s="612"/>
      <c r="DM7" s="612"/>
      <c r="DN7" s="612"/>
      <c r="DO7" s="612"/>
      <c r="DP7" s="613"/>
      <c r="DQ7" s="620">
        <v>4144120</v>
      </c>
      <c r="DR7" s="612"/>
      <c r="DS7" s="612"/>
      <c r="DT7" s="612"/>
      <c r="DU7" s="612"/>
      <c r="DV7" s="612"/>
      <c r="DW7" s="612"/>
      <c r="DX7" s="612"/>
      <c r="DY7" s="612"/>
      <c r="DZ7" s="612"/>
      <c r="EA7" s="612"/>
      <c r="EB7" s="612"/>
      <c r="EC7" s="621"/>
    </row>
    <row r="8" spans="2:143" ht="11.3" customHeight="1">
      <c r="B8" s="608" t="s">
        <v>226</v>
      </c>
      <c r="C8" s="609"/>
      <c r="D8" s="609"/>
      <c r="E8" s="609"/>
      <c r="F8" s="609"/>
      <c r="G8" s="609"/>
      <c r="H8" s="609"/>
      <c r="I8" s="609"/>
      <c r="J8" s="609"/>
      <c r="K8" s="609"/>
      <c r="L8" s="609"/>
      <c r="M8" s="609"/>
      <c r="N8" s="609"/>
      <c r="O8" s="609"/>
      <c r="P8" s="609"/>
      <c r="Q8" s="610"/>
      <c r="R8" s="611">
        <v>122064</v>
      </c>
      <c r="S8" s="612"/>
      <c r="T8" s="612"/>
      <c r="U8" s="612"/>
      <c r="V8" s="612"/>
      <c r="W8" s="612"/>
      <c r="X8" s="612"/>
      <c r="Y8" s="613"/>
      <c r="Z8" s="614">
        <v>0.3</v>
      </c>
      <c r="AA8" s="614"/>
      <c r="AB8" s="614"/>
      <c r="AC8" s="614"/>
      <c r="AD8" s="615">
        <v>122064</v>
      </c>
      <c r="AE8" s="615"/>
      <c r="AF8" s="615"/>
      <c r="AG8" s="615"/>
      <c r="AH8" s="615"/>
      <c r="AI8" s="615"/>
      <c r="AJ8" s="615"/>
      <c r="AK8" s="615"/>
      <c r="AL8" s="616">
        <v>0.4</v>
      </c>
      <c r="AM8" s="617"/>
      <c r="AN8" s="617"/>
      <c r="AO8" s="618"/>
      <c r="AP8" s="608" t="s">
        <v>227</v>
      </c>
      <c r="AQ8" s="609"/>
      <c r="AR8" s="609"/>
      <c r="AS8" s="609"/>
      <c r="AT8" s="609"/>
      <c r="AU8" s="609"/>
      <c r="AV8" s="609"/>
      <c r="AW8" s="609"/>
      <c r="AX8" s="609"/>
      <c r="AY8" s="609"/>
      <c r="AZ8" s="609"/>
      <c r="BA8" s="609"/>
      <c r="BB8" s="609"/>
      <c r="BC8" s="609"/>
      <c r="BD8" s="609"/>
      <c r="BE8" s="609"/>
      <c r="BF8" s="610"/>
      <c r="BG8" s="611">
        <v>154024</v>
      </c>
      <c r="BH8" s="612"/>
      <c r="BI8" s="612"/>
      <c r="BJ8" s="612"/>
      <c r="BK8" s="612"/>
      <c r="BL8" s="612"/>
      <c r="BM8" s="612"/>
      <c r="BN8" s="613"/>
      <c r="BO8" s="614">
        <v>1</v>
      </c>
      <c r="BP8" s="614"/>
      <c r="BQ8" s="614"/>
      <c r="BR8" s="614"/>
      <c r="BS8" s="615" t="s">
        <v>122</v>
      </c>
      <c r="BT8" s="615"/>
      <c r="BU8" s="615"/>
      <c r="BV8" s="615"/>
      <c r="BW8" s="615"/>
      <c r="BX8" s="615"/>
      <c r="BY8" s="615"/>
      <c r="BZ8" s="615"/>
      <c r="CA8" s="615"/>
      <c r="CB8" s="619"/>
      <c r="CD8" s="608" t="s">
        <v>228</v>
      </c>
      <c r="CE8" s="609"/>
      <c r="CF8" s="609"/>
      <c r="CG8" s="609"/>
      <c r="CH8" s="609"/>
      <c r="CI8" s="609"/>
      <c r="CJ8" s="609"/>
      <c r="CK8" s="609"/>
      <c r="CL8" s="609"/>
      <c r="CM8" s="609"/>
      <c r="CN8" s="609"/>
      <c r="CO8" s="609"/>
      <c r="CP8" s="609"/>
      <c r="CQ8" s="610"/>
      <c r="CR8" s="611">
        <v>15208466</v>
      </c>
      <c r="CS8" s="612"/>
      <c r="CT8" s="612"/>
      <c r="CU8" s="612"/>
      <c r="CV8" s="612"/>
      <c r="CW8" s="612"/>
      <c r="CX8" s="612"/>
      <c r="CY8" s="613"/>
      <c r="CZ8" s="614">
        <v>33.1</v>
      </c>
      <c r="DA8" s="614"/>
      <c r="DB8" s="614"/>
      <c r="DC8" s="614"/>
      <c r="DD8" s="620">
        <v>139256</v>
      </c>
      <c r="DE8" s="612"/>
      <c r="DF8" s="612"/>
      <c r="DG8" s="612"/>
      <c r="DH8" s="612"/>
      <c r="DI8" s="612"/>
      <c r="DJ8" s="612"/>
      <c r="DK8" s="612"/>
      <c r="DL8" s="612"/>
      <c r="DM8" s="612"/>
      <c r="DN8" s="612"/>
      <c r="DO8" s="612"/>
      <c r="DP8" s="613"/>
      <c r="DQ8" s="620">
        <v>8713609</v>
      </c>
      <c r="DR8" s="612"/>
      <c r="DS8" s="612"/>
      <c r="DT8" s="612"/>
      <c r="DU8" s="612"/>
      <c r="DV8" s="612"/>
      <c r="DW8" s="612"/>
      <c r="DX8" s="612"/>
      <c r="DY8" s="612"/>
      <c r="DZ8" s="612"/>
      <c r="EA8" s="612"/>
      <c r="EB8" s="612"/>
      <c r="EC8" s="621"/>
    </row>
    <row r="9" spans="2:143" ht="11.3" customHeight="1">
      <c r="B9" s="608" t="s">
        <v>229</v>
      </c>
      <c r="C9" s="609"/>
      <c r="D9" s="609"/>
      <c r="E9" s="609"/>
      <c r="F9" s="609"/>
      <c r="G9" s="609"/>
      <c r="H9" s="609"/>
      <c r="I9" s="609"/>
      <c r="J9" s="609"/>
      <c r="K9" s="609"/>
      <c r="L9" s="609"/>
      <c r="M9" s="609"/>
      <c r="N9" s="609"/>
      <c r="O9" s="609"/>
      <c r="P9" s="609"/>
      <c r="Q9" s="610"/>
      <c r="R9" s="611">
        <v>157019</v>
      </c>
      <c r="S9" s="612"/>
      <c r="T9" s="612"/>
      <c r="U9" s="612"/>
      <c r="V9" s="612"/>
      <c r="W9" s="612"/>
      <c r="X9" s="612"/>
      <c r="Y9" s="613"/>
      <c r="Z9" s="614">
        <v>0.3</v>
      </c>
      <c r="AA9" s="614"/>
      <c r="AB9" s="614"/>
      <c r="AC9" s="614"/>
      <c r="AD9" s="615">
        <v>157019</v>
      </c>
      <c r="AE9" s="615"/>
      <c r="AF9" s="615"/>
      <c r="AG9" s="615"/>
      <c r="AH9" s="615"/>
      <c r="AI9" s="615"/>
      <c r="AJ9" s="615"/>
      <c r="AK9" s="615"/>
      <c r="AL9" s="616">
        <v>0.6</v>
      </c>
      <c r="AM9" s="617"/>
      <c r="AN9" s="617"/>
      <c r="AO9" s="618"/>
      <c r="AP9" s="608" t="s">
        <v>230</v>
      </c>
      <c r="AQ9" s="609"/>
      <c r="AR9" s="609"/>
      <c r="AS9" s="609"/>
      <c r="AT9" s="609"/>
      <c r="AU9" s="609"/>
      <c r="AV9" s="609"/>
      <c r="AW9" s="609"/>
      <c r="AX9" s="609"/>
      <c r="AY9" s="609"/>
      <c r="AZ9" s="609"/>
      <c r="BA9" s="609"/>
      <c r="BB9" s="609"/>
      <c r="BC9" s="609"/>
      <c r="BD9" s="609"/>
      <c r="BE9" s="609"/>
      <c r="BF9" s="610"/>
      <c r="BG9" s="611">
        <v>4451687</v>
      </c>
      <c r="BH9" s="612"/>
      <c r="BI9" s="612"/>
      <c r="BJ9" s="612"/>
      <c r="BK9" s="612"/>
      <c r="BL9" s="612"/>
      <c r="BM9" s="612"/>
      <c r="BN9" s="613"/>
      <c r="BO9" s="614">
        <v>29.6</v>
      </c>
      <c r="BP9" s="614"/>
      <c r="BQ9" s="614"/>
      <c r="BR9" s="614"/>
      <c r="BS9" s="615" t="s">
        <v>122</v>
      </c>
      <c r="BT9" s="615"/>
      <c r="BU9" s="615"/>
      <c r="BV9" s="615"/>
      <c r="BW9" s="615"/>
      <c r="BX9" s="615"/>
      <c r="BY9" s="615"/>
      <c r="BZ9" s="615"/>
      <c r="CA9" s="615"/>
      <c r="CB9" s="619"/>
      <c r="CD9" s="608" t="s">
        <v>231</v>
      </c>
      <c r="CE9" s="609"/>
      <c r="CF9" s="609"/>
      <c r="CG9" s="609"/>
      <c r="CH9" s="609"/>
      <c r="CI9" s="609"/>
      <c r="CJ9" s="609"/>
      <c r="CK9" s="609"/>
      <c r="CL9" s="609"/>
      <c r="CM9" s="609"/>
      <c r="CN9" s="609"/>
      <c r="CO9" s="609"/>
      <c r="CP9" s="609"/>
      <c r="CQ9" s="610"/>
      <c r="CR9" s="611">
        <v>5268514</v>
      </c>
      <c r="CS9" s="612"/>
      <c r="CT9" s="612"/>
      <c r="CU9" s="612"/>
      <c r="CV9" s="612"/>
      <c r="CW9" s="612"/>
      <c r="CX9" s="612"/>
      <c r="CY9" s="613"/>
      <c r="CZ9" s="614">
        <v>11.5</v>
      </c>
      <c r="DA9" s="614"/>
      <c r="DB9" s="614"/>
      <c r="DC9" s="614"/>
      <c r="DD9" s="620">
        <v>1163875</v>
      </c>
      <c r="DE9" s="612"/>
      <c r="DF9" s="612"/>
      <c r="DG9" s="612"/>
      <c r="DH9" s="612"/>
      <c r="DI9" s="612"/>
      <c r="DJ9" s="612"/>
      <c r="DK9" s="612"/>
      <c r="DL9" s="612"/>
      <c r="DM9" s="612"/>
      <c r="DN9" s="612"/>
      <c r="DO9" s="612"/>
      <c r="DP9" s="613"/>
      <c r="DQ9" s="620">
        <v>3342120</v>
      </c>
      <c r="DR9" s="612"/>
      <c r="DS9" s="612"/>
      <c r="DT9" s="612"/>
      <c r="DU9" s="612"/>
      <c r="DV9" s="612"/>
      <c r="DW9" s="612"/>
      <c r="DX9" s="612"/>
      <c r="DY9" s="612"/>
      <c r="DZ9" s="612"/>
      <c r="EA9" s="612"/>
      <c r="EB9" s="612"/>
      <c r="EC9" s="621"/>
    </row>
    <row r="10" spans="2:143" ht="11.3" customHeight="1">
      <c r="B10" s="608" t="s">
        <v>232</v>
      </c>
      <c r="C10" s="609"/>
      <c r="D10" s="609"/>
      <c r="E10" s="609"/>
      <c r="F10" s="609"/>
      <c r="G10" s="609"/>
      <c r="H10" s="609"/>
      <c r="I10" s="609"/>
      <c r="J10" s="609"/>
      <c r="K10" s="609"/>
      <c r="L10" s="609"/>
      <c r="M10" s="609"/>
      <c r="N10" s="609"/>
      <c r="O10" s="609"/>
      <c r="P10" s="609"/>
      <c r="Q10" s="610"/>
      <c r="R10" s="611" t="s">
        <v>122</v>
      </c>
      <c r="S10" s="612"/>
      <c r="T10" s="612"/>
      <c r="U10" s="612"/>
      <c r="V10" s="612"/>
      <c r="W10" s="612"/>
      <c r="X10" s="612"/>
      <c r="Y10" s="613"/>
      <c r="Z10" s="614" t="s">
        <v>122</v>
      </c>
      <c r="AA10" s="614"/>
      <c r="AB10" s="614"/>
      <c r="AC10" s="614"/>
      <c r="AD10" s="615" t="s">
        <v>122</v>
      </c>
      <c r="AE10" s="615"/>
      <c r="AF10" s="615"/>
      <c r="AG10" s="615"/>
      <c r="AH10" s="615"/>
      <c r="AI10" s="615"/>
      <c r="AJ10" s="615"/>
      <c r="AK10" s="615"/>
      <c r="AL10" s="616" t="s">
        <v>122</v>
      </c>
      <c r="AM10" s="617"/>
      <c r="AN10" s="617"/>
      <c r="AO10" s="618"/>
      <c r="AP10" s="608" t="s">
        <v>233</v>
      </c>
      <c r="AQ10" s="609"/>
      <c r="AR10" s="609"/>
      <c r="AS10" s="609"/>
      <c r="AT10" s="609"/>
      <c r="AU10" s="609"/>
      <c r="AV10" s="609"/>
      <c r="AW10" s="609"/>
      <c r="AX10" s="609"/>
      <c r="AY10" s="609"/>
      <c r="AZ10" s="609"/>
      <c r="BA10" s="609"/>
      <c r="BB10" s="609"/>
      <c r="BC10" s="609"/>
      <c r="BD10" s="609"/>
      <c r="BE10" s="609"/>
      <c r="BF10" s="610"/>
      <c r="BG10" s="611">
        <v>347099</v>
      </c>
      <c r="BH10" s="612"/>
      <c r="BI10" s="612"/>
      <c r="BJ10" s="612"/>
      <c r="BK10" s="612"/>
      <c r="BL10" s="612"/>
      <c r="BM10" s="612"/>
      <c r="BN10" s="613"/>
      <c r="BO10" s="614">
        <v>2.2999999999999998</v>
      </c>
      <c r="BP10" s="614"/>
      <c r="BQ10" s="614"/>
      <c r="BR10" s="614"/>
      <c r="BS10" s="615">
        <v>57763</v>
      </c>
      <c r="BT10" s="615"/>
      <c r="BU10" s="615"/>
      <c r="BV10" s="615"/>
      <c r="BW10" s="615"/>
      <c r="BX10" s="615"/>
      <c r="BY10" s="615"/>
      <c r="BZ10" s="615"/>
      <c r="CA10" s="615"/>
      <c r="CB10" s="619"/>
      <c r="CD10" s="608" t="s">
        <v>234</v>
      </c>
      <c r="CE10" s="609"/>
      <c r="CF10" s="609"/>
      <c r="CG10" s="609"/>
      <c r="CH10" s="609"/>
      <c r="CI10" s="609"/>
      <c r="CJ10" s="609"/>
      <c r="CK10" s="609"/>
      <c r="CL10" s="609"/>
      <c r="CM10" s="609"/>
      <c r="CN10" s="609"/>
      <c r="CO10" s="609"/>
      <c r="CP10" s="609"/>
      <c r="CQ10" s="610"/>
      <c r="CR10" s="611">
        <v>22788</v>
      </c>
      <c r="CS10" s="612"/>
      <c r="CT10" s="612"/>
      <c r="CU10" s="612"/>
      <c r="CV10" s="612"/>
      <c r="CW10" s="612"/>
      <c r="CX10" s="612"/>
      <c r="CY10" s="613"/>
      <c r="CZ10" s="614">
        <v>0</v>
      </c>
      <c r="DA10" s="614"/>
      <c r="DB10" s="614"/>
      <c r="DC10" s="614"/>
      <c r="DD10" s="620" t="s">
        <v>122</v>
      </c>
      <c r="DE10" s="612"/>
      <c r="DF10" s="612"/>
      <c r="DG10" s="612"/>
      <c r="DH10" s="612"/>
      <c r="DI10" s="612"/>
      <c r="DJ10" s="612"/>
      <c r="DK10" s="612"/>
      <c r="DL10" s="612"/>
      <c r="DM10" s="612"/>
      <c r="DN10" s="612"/>
      <c r="DO10" s="612"/>
      <c r="DP10" s="613"/>
      <c r="DQ10" s="620">
        <v>6788</v>
      </c>
      <c r="DR10" s="612"/>
      <c r="DS10" s="612"/>
      <c r="DT10" s="612"/>
      <c r="DU10" s="612"/>
      <c r="DV10" s="612"/>
      <c r="DW10" s="612"/>
      <c r="DX10" s="612"/>
      <c r="DY10" s="612"/>
      <c r="DZ10" s="612"/>
      <c r="EA10" s="612"/>
      <c r="EB10" s="612"/>
      <c r="EC10" s="621"/>
    </row>
    <row r="11" spans="2:143" ht="11.3" customHeight="1">
      <c r="B11" s="608" t="s">
        <v>235</v>
      </c>
      <c r="C11" s="609"/>
      <c r="D11" s="609"/>
      <c r="E11" s="609"/>
      <c r="F11" s="609"/>
      <c r="G11" s="609"/>
      <c r="H11" s="609"/>
      <c r="I11" s="609"/>
      <c r="J11" s="609"/>
      <c r="K11" s="609"/>
      <c r="L11" s="609"/>
      <c r="M11" s="609"/>
      <c r="N11" s="609"/>
      <c r="O11" s="609"/>
      <c r="P11" s="609"/>
      <c r="Q11" s="610"/>
      <c r="R11" s="611">
        <v>2397517</v>
      </c>
      <c r="S11" s="612"/>
      <c r="T11" s="612"/>
      <c r="U11" s="612"/>
      <c r="V11" s="612"/>
      <c r="W11" s="612"/>
      <c r="X11" s="612"/>
      <c r="Y11" s="613"/>
      <c r="Z11" s="616">
        <v>5.0999999999999996</v>
      </c>
      <c r="AA11" s="617"/>
      <c r="AB11" s="617"/>
      <c r="AC11" s="623"/>
      <c r="AD11" s="620">
        <v>2397517</v>
      </c>
      <c r="AE11" s="612"/>
      <c r="AF11" s="612"/>
      <c r="AG11" s="612"/>
      <c r="AH11" s="612"/>
      <c r="AI11" s="612"/>
      <c r="AJ11" s="612"/>
      <c r="AK11" s="613"/>
      <c r="AL11" s="616">
        <v>8.6</v>
      </c>
      <c r="AM11" s="617"/>
      <c r="AN11" s="617"/>
      <c r="AO11" s="618"/>
      <c r="AP11" s="608" t="s">
        <v>236</v>
      </c>
      <c r="AQ11" s="609"/>
      <c r="AR11" s="609"/>
      <c r="AS11" s="609"/>
      <c r="AT11" s="609"/>
      <c r="AU11" s="609"/>
      <c r="AV11" s="609"/>
      <c r="AW11" s="609"/>
      <c r="AX11" s="609"/>
      <c r="AY11" s="609"/>
      <c r="AZ11" s="609"/>
      <c r="BA11" s="609"/>
      <c r="BB11" s="609"/>
      <c r="BC11" s="609"/>
      <c r="BD11" s="609"/>
      <c r="BE11" s="609"/>
      <c r="BF11" s="610"/>
      <c r="BG11" s="611">
        <v>812714</v>
      </c>
      <c r="BH11" s="612"/>
      <c r="BI11" s="612"/>
      <c r="BJ11" s="612"/>
      <c r="BK11" s="612"/>
      <c r="BL11" s="612"/>
      <c r="BM11" s="612"/>
      <c r="BN11" s="613"/>
      <c r="BO11" s="614">
        <v>5.4</v>
      </c>
      <c r="BP11" s="614"/>
      <c r="BQ11" s="614"/>
      <c r="BR11" s="614"/>
      <c r="BS11" s="615">
        <v>231857</v>
      </c>
      <c r="BT11" s="615"/>
      <c r="BU11" s="615"/>
      <c r="BV11" s="615"/>
      <c r="BW11" s="615"/>
      <c r="BX11" s="615"/>
      <c r="BY11" s="615"/>
      <c r="BZ11" s="615"/>
      <c r="CA11" s="615"/>
      <c r="CB11" s="619"/>
      <c r="CD11" s="608" t="s">
        <v>237</v>
      </c>
      <c r="CE11" s="609"/>
      <c r="CF11" s="609"/>
      <c r="CG11" s="609"/>
      <c r="CH11" s="609"/>
      <c r="CI11" s="609"/>
      <c r="CJ11" s="609"/>
      <c r="CK11" s="609"/>
      <c r="CL11" s="609"/>
      <c r="CM11" s="609"/>
      <c r="CN11" s="609"/>
      <c r="CO11" s="609"/>
      <c r="CP11" s="609"/>
      <c r="CQ11" s="610"/>
      <c r="CR11" s="611">
        <v>919258</v>
      </c>
      <c r="CS11" s="612"/>
      <c r="CT11" s="612"/>
      <c r="CU11" s="612"/>
      <c r="CV11" s="612"/>
      <c r="CW11" s="612"/>
      <c r="CX11" s="612"/>
      <c r="CY11" s="613"/>
      <c r="CZ11" s="614">
        <v>2</v>
      </c>
      <c r="DA11" s="614"/>
      <c r="DB11" s="614"/>
      <c r="DC11" s="614"/>
      <c r="DD11" s="620">
        <v>189009</v>
      </c>
      <c r="DE11" s="612"/>
      <c r="DF11" s="612"/>
      <c r="DG11" s="612"/>
      <c r="DH11" s="612"/>
      <c r="DI11" s="612"/>
      <c r="DJ11" s="612"/>
      <c r="DK11" s="612"/>
      <c r="DL11" s="612"/>
      <c r="DM11" s="612"/>
      <c r="DN11" s="612"/>
      <c r="DO11" s="612"/>
      <c r="DP11" s="613"/>
      <c r="DQ11" s="620">
        <v>577761</v>
      </c>
      <c r="DR11" s="612"/>
      <c r="DS11" s="612"/>
      <c r="DT11" s="612"/>
      <c r="DU11" s="612"/>
      <c r="DV11" s="612"/>
      <c r="DW11" s="612"/>
      <c r="DX11" s="612"/>
      <c r="DY11" s="612"/>
      <c r="DZ11" s="612"/>
      <c r="EA11" s="612"/>
      <c r="EB11" s="612"/>
      <c r="EC11" s="621"/>
    </row>
    <row r="12" spans="2:143" ht="11.3" customHeight="1">
      <c r="B12" s="608" t="s">
        <v>238</v>
      </c>
      <c r="C12" s="609"/>
      <c r="D12" s="609"/>
      <c r="E12" s="609"/>
      <c r="F12" s="609"/>
      <c r="G12" s="609"/>
      <c r="H12" s="609"/>
      <c r="I12" s="609"/>
      <c r="J12" s="609"/>
      <c r="K12" s="609"/>
      <c r="L12" s="609"/>
      <c r="M12" s="609"/>
      <c r="N12" s="609"/>
      <c r="O12" s="609"/>
      <c r="P12" s="609"/>
      <c r="Q12" s="610"/>
      <c r="R12" s="611">
        <v>49001</v>
      </c>
      <c r="S12" s="612"/>
      <c r="T12" s="612"/>
      <c r="U12" s="612"/>
      <c r="V12" s="612"/>
      <c r="W12" s="612"/>
      <c r="X12" s="612"/>
      <c r="Y12" s="613"/>
      <c r="Z12" s="614">
        <v>0.1</v>
      </c>
      <c r="AA12" s="614"/>
      <c r="AB12" s="614"/>
      <c r="AC12" s="614"/>
      <c r="AD12" s="615">
        <v>49001</v>
      </c>
      <c r="AE12" s="615"/>
      <c r="AF12" s="615"/>
      <c r="AG12" s="615"/>
      <c r="AH12" s="615"/>
      <c r="AI12" s="615"/>
      <c r="AJ12" s="615"/>
      <c r="AK12" s="615"/>
      <c r="AL12" s="616">
        <v>0.2</v>
      </c>
      <c r="AM12" s="617"/>
      <c r="AN12" s="617"/>
      <c r="AO12" s="618"/>
      <c r="AP12" s="608" t="s">
        <v>239</v>
      </c>
      <c r="AQ12" s="609"/>
      <c r="AR12" s="609"/>
      <c r="AS12" s="609"/>
      <c r="AT12" s="609"/>
      <c r="AU12" s="609"/>
      <c r="AV12" s="609"/>
      <c r="AW12" s="609"/>
      <c r="AX12" s="609"/>
      <c r="AY12" s="609"/>
      <c r="AZ12" s="609"/>
      <c r="BA12" s="609"/>
      <c r="BB12" s="609"/>
      <c r="BC12" s="609"/>
      <c r="BD12" s="609"/>
      <c r="BE12" s="609"/>
      <c r="BF12" s="610"/>
      <c r="BG12" s="611">
        <v>8257691</v>
      </c>
      <c r="BH12" s="612"/>
      <c r="BI12" s="612"/>
      <c r="BJ12" s="612"/>
      <c r="BK12" s="612"/>
      <c r="BL12" s="612"/>
      <c r="BM12" s="612"/>
      <c r="BN12" s="613"/>
      <c r="BO12" s="614">
        <v>55</v>
      </c>
      <c r="BP12" s="614"/>
      <c r="BQ12" s="614"/>
      <c r="BR12" s="614"/>
      <c r="BS12" s="615">
        <v>547754</v>
      </c>
      <c r="BT12" s="615"/>
      <c r="BU12" s="615"/>
      <c r="BV12" s="615"/>
      <c r="BW12" s="615"/>
      <c r="BX12" s="615"/>
      <c r="BY12" s="615"/>
      <c r="BZ12" s="615"/>
      <c r="CA12" s="615"/>
      <c r="CB12" s="619"/>
      <c r="CD12" s="608" t="s">
        <v>240</v>
      </c>
      <c r="CE12" s="609"/>
      <c r="CF12" s="609"/>
      <c r="CG12" s="609"/>
      <c r="CH12" s="609"/>
      <c r="CI12" s="609"/>
      <c r="CJ12" s="609"/>
      <c r="CK12" s="609"/>
      <c r="CL12" s="609"/>
      <c r="CM12" s="609"/>
      <c r="CN12" s="609"/>
      <c r="CO12" s="609"/>
      <c r="CP12" s="609"/>
      <c r="CQ12" s="610"/>
      <c r="CR12" s="611">
        <v>1446105</v>
      </c>
      <c r="CS12" s="612"/>
      <c r="CT12" s="612"/>
      <c r="CU12" s="612"/>
      <c r="CV12" s="612"/>
      <c r="CW12" s="612"/>
      <c r="CX12" s="612"/>
      <c r="CY12" s="613"/>
      <c r="CZ12" s="614">
        <v>3.1</v>
      </c>
      <c r="DA12" s="614"/>
      <c r="DB12" s="614"/>
      <c r="DC12" s="614"/>
      <c r="DD12" s="620">
        <v>180591</v>
      </c>
      <c r="DE12" s="612"/>
      <c r="DF12" s="612"/>
      <c r="DG12" s="612"/>
      <c r="DH12" s="612"/>
      <c r="DI12" s="612"/>
      <c r="DJ12" s="612"/>
      <c r="DK12" s="612"/>
      <c r="DL12" s="612"/>
      <c r="DM12" s="612"/>
      <c r="DN12" s="612"/>
      <c r="DO12" s="612"/>
      <c r="DP12" s="613"/>
      <c r="DQ12" s="620">
        <v>746959</v>
      </c>
      <c r="DR12" s="612"/>
      <c r="DS12" s="612"/>
      <c r="DT12" s="612"/>
      <c r="DU12" s="612"/>
      <c r="DV12" s="612"/>
      <c r="DW12" s="612"/>
      <c r="DX12" s="612"/>
      <c r="DY12" s="612"/>
      <c r="DZ12" s="612"/>
      <c r="EA12" s="612"/>
      <c r="EB12" s="612"/>
      <c r="EC12" s="621"/>
    </row>
    <row r="13" spans="2:143" ht="11.3" customHeight="1">
      <c r="B13" s="608" t="s">
        <v>241</v>
      </c>
      <c r="C13" s="609"/>
      <c r="D13" s="609"/>
      <c r="E13" s="609"/>
      <c r="F13" s="609"/>
      <c r="G13" s="609"/>
      <c r="H13" s="609"/>
      <c r="I13" s="609"/>
      <c r="J13" s="609"/>
      <c r="K13" s="609"/>
      <c r="L13" s="609"/>
      <c r="M13" s="609"/>
      <c r="N13" s="609"/>
      <c r="O13" s="609"/>
      <c r="P13" s="609"/>
      <c r="Q13" s="610"/>
      <c r="R13" s="611" t="s">
        <v>122</v>
      </c>
      <c r="S13" s="612"/>
      <c r="T13" s="612"/>
      <c r="U13" s="612"/>
      <c r="V13" s="612"/>
      <c r="W13" s="612"/>
      <c r="X13" s="612"/>
      <c r="Y13" s="613"/>
      <c r="Z13" s="614" t="s">
        <v>122</v>
      </c>
      <c r="AA13" s="614"/>
      <c r="AB13" s="614"/>
      <c r="AC13" s="614"/>
      <c r="AD13" s="615" t="s">
        <v>122</v>
      </c>
      <c r="AE13" s="615"/>
      <c r="AF13" s="615"/>
      <c r="AG13" s="615"/>
      <c r="AH13" s="615"/>
      <c r="AI13" s="615"/>
      <c r="AJ13" s="615"/>
      <c r="AK13" s="615"/>
      <c r="AL13" s="616" t="s">
        <v>122</v>
      </c>
      <c r="AM13" s="617"/>
      <c r="AN13" s="617"/>
      <c r="AO13" s="618"/>
      <c r="AP13" s="608" t="s">
        <v>242</v>
      </c>
      <c r="AQ13" s="609"/>
      <c r="AR13" s="609"/>
      <c r="AS13" s="609"/>
      <c r="AT13" s="609"/>
      <c r="AU13" s="609"/>
      <c r="AV13" s="609"/>
      <c r="AW13" s="609"/>
      <c r="AX13" s="609"/>
      <c r="AY13" s="609"/>
      <c r="AZ13" s="609"/>
      <c r="BA13" s="609"/>
      <c r="BB13" s="609"/>
      <c r="BC13" s="609"/>
      <c r="BD13" s="609"/>
      <c r="BE13" s="609"/>
      <c r="BF13" s="610"/>
      <c r="BG13" s="611">
        <v>8210124</v>
      </c>
      <c r="BH13" s="612"/>
      <c r="BI13" s="612"/>
      <c r="BJ13" s="612"/>
      <c r="BK13" s="612"/>
      <c r="BL13" s="612"/>
      <c r="BM13" s="612"/>
      <c r="BN13" s="613"/>
      <c r="BO13" s="614">
        <v>54.7</v>
      </c>
      <c r="BP13" s="614"/>
      <c r="BQ13" s="614"/>
      <c r="BR13" s="614"/>
      <c r="BS13" s="615">
        <v>547754</v>
      </c>
      <c r="BT13" s="615"/>
      <c r="BU13" s="615"/>
      <c r="BV13" s="615"/>
      <c r="BW13" s="615"/>
      <c r="BX13" s="615"/>
      <c r="BY13" s="615"/>
      <c r="BZ13" s="615"/>
      <c r="CA13" s="615"/>
      <c r="CB13" s="619"/>
      <c r="CD13" s="608" t="s">
        <v>243</v>
      </c>
      <c r="CE13" s="609"/>
      <c r="CF13" s="609"/>
      <c r="CG13" s="609"/>
      <c r="CH13" s="609"/>
      <c r="CI13" s="609"/>
      <c r="CJ13" s="609"/>
      <c r="CK13" s="609"/>
      <c r="CL13" s="609"/>
      <c r="CM13" s="609"/>
      <c r="CN13" s="609"/>
      <c r="CO13" s="609"/>
      <c r="CP13" s="609"/>
      <c r="CQ13" s="610"/>
      <c r="CR13" s="611">
        <v>4805352</v>
      </c>
      <c r="CS13" s="612"/>
      <c r="CT13" s="612"/>
      <c r="CU13" s="612"/>
      <c r="CV13" s="612"/>
      <c r="CW13" s="612"/>
      <c r="CX13" s="612"/>
      <c r="CY13" s="613"/>
      <c r="CZ13" s="614">
        <v>10.5</v>
      </c>
      <c r="DA13" s="614"/>
      <c r="DB13" s="614"/>
      <c r="DC13" s="614"/>
      <c r="DD13" s="620">
        <v>1049018</v>
      </c>
      <c r="DE13" s="612"/>
      <c r="DF13" s="612"/>
      <c r="DG13" s="612"/>
      <c r="DH13" s="612"/>
      <c r="DI13" s="612"/>
      <c r="DJ13" s="612"/>
      <c r="DK13" s="612"/>
      <c r="DL13" s="612"/>
      <c r="DM13" s="612"/>
      <c r="DN13" s="612"/>
      <c r="DO13" s="612"/>
      <c r="DP13" s="613"/>
      <c r="DQ13" s="620">
        <v>3842263</v>
      </c>
      <c r="DR13" s="612"/>
      <c r="DS13" s="612"/>
      <c r="DT13" s="612"/>
      <c r="DU13" s="612"/>
      <c r="DV13" s="612"/>
      <c r="DW13" s="612"/>
      <c r="DX13" s="612"/>
      <c r="DY13" s="612"/>
      <c r="DZ13" s="612"/>
      <c r="EA13" s="612"/>
      <c r="EB13" s="612"/>
      <c r="EC13" s="621"/>
    </row>
    <row r="14" spans="2:143" ht="11.3" customHeight="1">
      <c r="B14" s="608" t="s">
        <v>244</v>
      </c>
      <c r="C14" s="609"/>
      <c r="D14" s="609"/>
      <c r="E14" s="609"/>
      <c r="F14" s="609"/>
      <c r="G14" s="609"/>
      <c r="H14" s="609"/>
      <c r="I14" s="609"/>
      <c r="J14" s="609"/>
      <c r="K14" s="609"/>
      <c r="L14" s="609"/>
      <c r="M14" s="609"/>
      <c r="N14" s="609"/>
      <c r="O14" s="609"/>
      <c r="P14" s="609"/>
      <c r="Q14" s="610"/>
      <c r="R14" s="611" t="s">
        <v>122</v>
      </c>
      <c r="S14" s="612"/>
      <c r="T14" s="612"/>
      <c r="U14" s="612"/>
      <c r="V14" s="612"/>
      <c r="W14" s="612"/>
      <c r="X14" s="612"/>
      <c r="Y14" s="613"/>
      <c r="Z14" s="614" t="s">
        <v>122</v>
      </c>
      <c r="AA14" s="614"/>
      <c r="AB14" s="614"/>
      <c r="AC14" s="614"/>
      <c r="AD14" s="615" t="s">
        <v>122</v>
      </c>
      <c r="AE14" s="615"/>
      <c r="AF14" s="615"/>
      <c r="AG14" s="615"/>
      <c r="AH14" s="615"/>
      <c r="AI14" s="615"/>
      <c r="AJ14" s="615"/>
      <c r="AK14" s="615"/>
      <c r="AL14" s="616" t="s">
        <v>122</v>
      </c>
      <c r="AM14" s="617"/>
      <c r="AN14" s="617"/>
      <c r="AO14" s="618"/>
      <c r="AP14" s="608" t="s">
        <v>245</v>
      </c>
      <c r="AQ14" s="609"/>
      <c r="AR14" s="609"/>
      <c r="AS14" s="609"/>
      <c r="AT14" s="609"/>
      <c r="AU14" s="609"/>
      <c r="AV14" s="609"/>
      <c r="AW14" s="609"/>
      <c r="AX14" s="609"/>
      <c r="AY14" s="609"/>
      <c r="AZ14" s="609"/>
      <c r="BA14" s="609"/>
      <c r="BB14" s="609"/>
      <c r="BC14" s="609"/>
      <c r="BD14" s="609"/>
      <c r="BE14" s="609"/>
      <c r="BF14" s="610"/>
      <c r="BG14" s="611">
        <v>353120</v>
      </c>
      <c r="BH14" s="612"/>
      <c r="BI14" s="612"/>
      <c r="BJ14" s="612"/>
      <c r="BK14" s="612"/>
      <c r="BL14" s="612"/>
      <c r="BM14" s="612"/>
      <c r="BN14" s="613"/>
      <c r="BO14" s="614">
        <v>2.4</v>
      </c>
      <c r="BP14" s="614"/>
      <c r="BQ14" s="614"/>
      <c r="BR14" s="614"/>
      <c r="BS14" s="615" t="s">
        <v>122</v>
      </c>
      <c r="BT14" s="615"/>
      <c r="BU14" s="615"/>
      <c r="BV14" s="615"/>
      <c r="BW14" s="615"/>
      <c r="BX14" s="615"/>
      <c r="BY14" s="615"/>
      <c r="BZ14" s="615"/>
      <c r="CA14" s="615"/>
      <c r="CB14" s="619"/>
      <c r="CD14" s="608" t="s">
        <v>246</v>
      </c>
      <c r="CE14" s="609"/>
      <c r="CF14" s="609"/>
      <c r="CG14" s="609"/>
      <c r="CH14" s="609"/>
      <c r="CI14" s="609"/>
      <c r="CJ14" s="609"/>
      <c r="CK14" s="609"/>
      <c r="CL14" s="609"/>
      <c r="CM14" s="609"/>
      <c r="CN14" s="609"/>
      <c r="CO14" s="609"/>
      <c r="CP14" s="609"/>
      <c r="CQ14" s="610"/>
      <c r="CR14" s="611">
        <v>1376182</v>
      </c>
      <c r="CS14" s="612"/>
      <c r="CT14" s="612"/>
      <c r="CU14" s="612"/>
      <c r="CV14" s="612"/>
      <c r="CW14" s="612"/>
      <c r="CX14" s="612"/>
      <c r="CY14" s="613"/>
      <c r="CZ14" s="614">
        <v>3</v>
      </c>
      <c r="DA14" s="614"/>
      <c r="DB14" s="614"/>
      <c r="DC14" s="614"/>
      <c r="DD14" s="620">
        <v>202872</v>
      </c>
      <c r="DE14" s="612"/>
      <c r="DF14" s="612"/>
      <c r="DG14" s="612"/>
      <c r="DH14" s="612"/>
      <c r="DI14" s="612"/>
      <c r="DJ14" s="612"/>
      <c r="DK14" s="612"/>
      <c r="DL14" s="612"/>
      <c r="DM14" s="612"/>
      <c r="DN14" s="612"/>
      <c r="DO14" s="612"/>
      <c r="DP14" s="613"/>
      <c r="DQ14" s="620">
        <v>1175461</v>
      </c>
      <c r="DR14" s="612"/>
      <c r="DS14" s="612"/>
      <c r="DT14" s="612"/>
      <c r="DU14" s="612"/>
      <c r="DV14" s="612"/>
      <c r="DW14" s="612"/>
      <c r="DX14" s="612"/>
      <c r="DY14" s="612"/>
      <c r="DZ14" s="612"/>
      <c r="EA14" s="612"/>
      <c r="EB14" s="612"/>
      <c r="EC14" s="621"/>
    </row>
    <row r="15" spans="2:143" ht="11.3" customHeight="1">
      <c r="B15" s="608" t="s">
        <v>247</v>
      </c>
      <c r="C15" s="609"/>
      <c r="D15" s="609"/>
      <c r="E15" s="609"/>
      <c r="F15" s="609"/>
      <c r="G15" s="609"/>
      <c r="H15" s="609"/>
      <c r="I15" s="609"/>
      <c r="J15" s="609"/>
      <c r="K15" s="609"/>
      <c r="L15" s="609"/>
      <c r="M15" s="609"/>
      <c r="N15" s="609"/>
      <c r="O15" s="609"/>
      <c r="P15" s="609"/>
      <c r="Q15" s="610"/>
      <c r="R15" s="611">
        <v>44947</v>
      </c>
      <c r="S15" s="612"/>
      <c r="T15" s="612"/>
      <c r="U15" s="612"/>
      <c r="V15" s="612"/>
      <c r="W15" s="612"/>
      <c r="X15" s="612"/>
      <c r="Y15" s="613"/>
      <c r="Z15" s="614">
        <v>0.1</v>
      </c>
      <c r="AA15" s="614"/>
      <c r="AB15" s="614"/>
      <c r="AC15" s="614"/>
      <c r="AD15" s="615">
        <v>44947</v>
      </c>
      <c r="AE15" s="615"/>
      <c r="AF15" s="615"/>
      <c r="AG15" s="615"/>
      <c r="AH15" s="615"/>
      <c r="AI15" s="615"/>
      <c r="AJ15" s="615"/>
      <c r="AK15" s="615"/>
      <c r="AL15" s="616">
        <v>0.2</v>
      </c>
      <c r="AM15" s="617"/>
      <c r="AN15" s="617"/>
      <c r="AO15" s="618"/>
      <c r="AP15" s="608" t="s">
        <v>248</v>
      </c>
      <c r="AQ15" s="609"/>
      <c r="AR15" s="609"/>
      <c r="AS15" s="609"/>
      <c r="AT15" s="609"/>
      <c r="AU15" s="609"/>
      <c r="AV15" s="609"/>
      <c r="AW15" s="609"/>
      <c r="AX15" s="609"/>
      <c r="AY15" s="609"/>
      <c r="AZ15" s="609"/>
      <c r="BA15" s="609"/>
      <c r="BB15" s="609"/>
      <c r="BC15" s="609"/>
      <c r="BD15" s="609"/>
      <c r="BE15" s="609"/>
      <c r="BF15" s="610"/>
      <c r="BG15" s="611">
        <v>615272</v>
      </c>
      <c r="BH15" s="612"/>
      <c r="BI15" s="612"/>
      <c r="BJ15" s="612"/>
      <c r="BK15" s="612"/>
      <c r="BL15" s="612"/>
      <c r="BM15" s="612"/>
      <c r="BN15" s="613"/>
      <c r="BO15" s="614">
        <v>4.0999999999999996</v>
      </c>
      <c r="BP15" s="614"/>
      <c r="BQ15" s="614"/>
      <c r="BR15" s="614"/>
      <c r="BS15" s="615" t="s">
        <v>122</v>
      </c>
      <c r="BT15" s="615"/>
      <c r="BU15" s="615"/>
      <c r="BV15" s="615"/>
      <c r="BW15" s="615"/>
      <c r="BX15" s="615"/>
      <c r="BY15" s="615"/>
      <c r="BZ15" s="615"/>
      <c r="CA15" s="615"/>
      <c r="CB15" s="619"/>
      <c r="CD15" s="608" t="s">
        <v>249</v>
      </c>
      <c r="CE15" s="609"/>
      <c r="CF15" s="609"/>
      <c r="CG15" s="609"/>
      <c r="CH15" s="609"/>
      <c r="CI15" s="609"/>
      <c r="CJ15" s="609"/>
      <c r="CK15" s="609"/>
      <c r="CL15" s="609"/>
      <c r="CM15" s="609"/>
      <c r="CN15" s="609"/>
      <c r="CO15" s="609"/>
      <c r="CP15" s="609"/>
      <c r="CQ15" s="610"/>
      <c r="CR15" s="611">
        <v>4200630</v>
      </c>
      <c r="CS15" s="612"/>
      <c r="CT15" s="612"/>
      <c r="CU15" s="612"/>
      <c r="CV15" s="612"/>
      <c r="CW15" s="612"/>
      <c r="CX15" s="612"/>
      <c r="CY15" s="613"/>
      <c r="CZ15" s="614">
        <v>9.1</v>
      </c>
      <c r="DA15" s="614"/>
      <c r="DB15" s="614"/>
      <c r="DC15" s="614"/>
      <c r="DD15" s="620">
        <v>965770</v>
      </c>
      <c r="DE15" s="612"/>
      <c r="DF15" s="612"/>
      <c r="DG15" s="612"/>
      <c r="DH15" s="612"/>
      <c r="DI15" s="612"/>
      <c r="DJ15" s="612"/>
      <c r="DK15" s="612"/>
      <c r="DL15" s="612"/>
      <c r="DM15" s="612"/>
      <c r="DN15" s="612"/>
      <c r="DO15" s="612"/>
      <c r="DP15" s="613"/>
      <c r="DQ15" s="620">
        <v>3153416</v>
      </c>
      <c r="DR15" s="612"/>
      <c r="DS15" s="612"/>
      <c r="DT15" s="612"/>
      <c r="DU15" s="612"/>
      <c r="DV15" s="612"/>
      <c r="DW15" s="612"/>
      <c r="DX15" s="612"/>
      <c r="DY15" s="612"/>
      <c r="DZ15" s="612"/>
      <c r="EA15" s="612"/>
      <c r="EB15" s="612"/>
      <c r="EC15" s="621"/>
    </row>
    <row r="16" spans="2:143" ht="11.3" customHeight="1">
      <c r="B16" s="608" t="s">
        <v>250</v>
      </c>
      <c r="C16" s="609"/>
      <c r="D16" s="609"/>
      <c r="E16" s="609"/>
      <c r="F16" s="609"/>
      <c r="G16" s="609"/>
      <c r="H16" s="609"/>
      <c r="I16" s="609"/>
      <c r="J16" s="609"/>
      <c r="K16" s="609"/>
      <c r="L16" s="609"/>
      <c r="M16" s="609"/>
      <c r="N16" s="609"/>
      <c r="O16" s="609"/>
      <c r="P16" s="609"/>
      <c r="Q16" s="610"/>
      <c r="R16" s="611">
        <v>256653</v>
      </c>
      <c r="S16" s="612"/>
      <c r="T16" s="612"/>
      <c r="U16" s="612"/>
      <c r="V16" s="612"/>
      <c r="W16" s="612"/>
      <c r="X16" s="612"/>
      <c r="Y16" s="613"/>
      <c r="Z16" s="614">
        <v>0.5</v>
      </c>
      <c r="AA16" s="614"/>
      <c r="AB16" s="614"/>
      <c r="AC16" s="614"/>
      <c r="AD16" s="615">
        <v>256653</v>
      </c>
      <c r="AE16" s="615"/>
      <c r="AF16" s="615"/>
      <c r="AG16" s="615"/>
      <c r="AH16" s="615"/>
      <c r="AI16" s="615"/>
      <c r="AJ16" s="615"/>
      <c r="AK16" s="615"/>
      <c r="AL16" s="616">
        <v>0.9</v>
      </c>
      <c r="AM16" s="617"/>
      <c r="AN16" s="617"/>
      <c r="AO16" s="618"/>
      <c r="AP16" s="608" t="s">
        <v>251</v>
      </c>
      <c r="AQ16" s="609"/>
      <c r="AR16" s="609"/>
      <c r="AS16" s="609"/>
      <c r="AT16" s="609"/>
      <c r="AU16" s="609"/>
      <c r="AV16" s="609"/>
      <c r="AW16" s="609"/>
      <c r="AX16" s="609"/>
      <c r="AY16" s="609"/>
      <c r="AZ16" s="609"/>
      <c r="BA16" s="609"/>
      <c r="BB16" s="609"/>
      <c r="BC16" s="609"/>
      <c r="BD16" s="609"/>
      <c r="BE16" s="609"/>
      <c r="BF16" s="610"/>
      <c r="BG16" s="611" t="s">
        <v>122</v>
      </c>
      <c r="BH16" s="612"/>
      <c r="BI16" s="612"/>
      <c r="BJ16" s="612"/>
      <c r="BK16" s="612"/>
      <c r="BL16" s="612"/>
      <c r="BM16" s="612"/>
      <c r="BN16" s="613"/>
      <c r="BO16" s="614" t="s">
        <v>122</v>
      </c>
      <c r="BP16" s="614"/>
      <c r="BQ16" s="614"/>
      <c r="BR16" s="614"/>
      <c r="BS16" s="615" t="s">
        <v>122</v>
      </c>
      <c r="BT16" s="615"/>
      <c r="BU16" s="615"/>
      <c r="BV16" s="615"/>
      <c r="BW16" s="615"/>
      <c r="BX16" s="615"/>
      <c r="BY16" s="615"/>
      <c r="BZ16" s="615"/>
      <c r="CA16" s="615"/>
      <c r="CB16" s="619"/>
      <c r="CD16" s="608" t="s">
        <v>252</v>
      </c>
      <c r="CE16" s="609"/>
      <c r="CF16" s="609"/>
      <c r="CG16" s="609"/>
      <c r="CH16" s="609"/>
      <c r="CI16" s="609"/>
      <c r="CJ16" s="609"/>
      <c r="CK16" s="609"/>
      <c r="CL16" s="609"/>
      <c r="CM16" s="609"/>
      <c r="CN16" s="609"/>
      <c r="CO16" s="609"/>
      <c r="CP16" s="609"/>
      <c r="CQ16" s="610"/>
      <c r="CR16" s="611">
        <v>1255540</v>
      </c>
      <c r="CS16" s="612"/>
      <c r="CT16" s="612"/>
      <c r="CU16" s="612"/>
      <c r="CV16" s="612"/>
      <c r="CW16" s="612"/>
      <c r="CX16" s="612"/>
      <c r="CY16" s="613"/>
      <c r="CZ16" s="614">
        <v>2.7</v>
      </c>
      <c r="DA16" s="614"/>
      <c r="DB16" s="614"/>
      <c r="DC16" s="614"/>
      <c r="DD16" s="620" t="s">
        <v>122</v>
      </c>
      <c r="DE16" s="612"/>
      <c r="DF16" s="612"/>
      <c r="DG16" s="612"/>
      <c r="DH16" s="612"/>
      <c r="DI16" s="612"/>
      <c r="DJ16" s="612"/>
      <c r="DK16" s="612"/>
      <c r="DL16" s="612"/>
      <c r="DM16" s="612"/>
      <c r="DN16" s="612"/>
      <c r="DO16" s="612"/>
      <c r="DP16" s="613"/>
      <c r="DQ16" s="620">
        <v>391738</v>
      </c>
      <c r="DR16" s="612"/>
      <c r="DS16" s="612"/>
      <c r="DT16" s="612"/>
      <c r="DU16" s="612"/>
      <c r="DV16" s="612"/>
      <c r="DW16" s="612"/>
      <c r="DX16" s="612"/>
      <c r="DY16" s="612"/>
      <c r="DZ16" s="612"/>
      <c r="EA16" s="612"/>
      <c r="EB16" s="612"/>
      <c r="EC16" s="621"/>
    </row>
    <row r="17" spans="2:133" ht="11.3" customHeight="1">
      <c r="B17" s="608" t="s">
        <v>253</v>
      </c>
      <c r="C17" s="609"/>
      <c r="D17" s="609"/>
      <c r="E17" s="609"/>
      <c r="F17" s="609"/>
      <c r="G17" s="609"/>
      <c r="H17" s="609"/>
      <c r="I17" s="609"/>
      <c r="J17" s="609"/>
      <c r="K17" s="609"/>
      <c r="L17" s="609"/>
      <c r="M17" s="609"/>
      <c r="N17" s="609"/>
      <c r="O17" s="609"/>
      <c r="P17" s="609"/>
      <c r="Q17" s="610"/>
      <c r="R17" s="611">
        <v>529671</v>
      </c>
      <c r="S17" s="612"/>
      <c r="T17" s="612"/>
      <c r="U17" s="612"/>
      <c r="V17" s="612"/>
      <c r="W17" s="612"/>
      <c r="X17" s="612"/>
      <c r="Y17" s="613"/>
      <c r="Z17" s="614">
        <v>1.1000000000000001</v>
      </c>
      <c r="AA17" s="614"/>
      <c r="AB17" s="614"/>
      <c r="AC17" s="614"/>
      <c r="AD17" s="615">
        <v>529671</v>
      </c>
      <c r="AE17" s="615"/>
      <c r="AF17" s="615"/>
      <c r="AG17" s="615"/>
      <c r="AH17" s="615"/>
      <c r="AI17" s="615"/>
      <c r="AJ17" s="615"/>
      <c r="AK17" s="615"/>
      <c r="AL17" s="616">
        <v>1.9</v>
      </c>
      <c r="AM17" s="617"/>
      <c r="AN17" s="617"/>
      <c r="AO17" s="618"/>
      <c r="AP17" s="608" t="s">
        <v>254</v>
      </c>
      <c r="AQ17" s="609"/>
      <c r="AR17" s="609"/>
      <c r="AS17" s="609"/>
      <c r="AT17" s="609"/>
      <c r="AU17" s="609"/>
      <c r="AV17" s="609"/>
      <c r="AW17" s="609"/>
      <c r="AX17" s="609"/>
      <c r="AY17" s="609"/>
      <c r="AZ17" s="609"/>
      <c r="BA17" s="609"/>
      <c r="BB17" s="609"/>
      <c r="BC17" s="609"/>
      <c r="BD17" s="609"/>
      <c r="BE17" s="609"/>
      <c r="BF17" s="610"/>
      <c r="BG17" s="611" t="s">
        <v>122</v>
      </c>
      <c r="BH17" s="612"/>
      <c r="BI17" s="612"/>
      <c r="BJ17" s="612"/>
      <c r="BK17" s="612"/>
      <c r="BL17" s="612"/>
      <c r="BM17" s="612"/>
      <c r="BN17" s="613"/>
      <c r="BO17" s="614" t="s">
        <v>122</v>
      </c>
      <c r="BP17" s="614"/>
      <c r="BQ17" s="614"/>
      <c r="BR17" s="614"/>
      <c r="BS17" s="615" t="s">
        <v>122</v>
      </c>
      <c r="BT17" s="615"/>
      <c r="BU17" s="615"/>
      <c r="BV17" s="615"/>
      <c r="BW17" s="615"/>
      <c r="BX17" s="615"/>
      <c r="BY17" s="615"/>
      <c r="BZ17" s="615"/>
      <c r="CA17" s="615"/>
      <c r="CB17" s="619"/>
      <c r="CD17" s="608" t="s">
        <v>255</v>
      </c>
      <c r="CE17" s="609"/>
      <c r="CF17" s="609"/>
      <c r="CG17" s="609"/>
      <c r="CH17" s="609"/>
      <c r="CI17" s="609"/>
      <c r="CJ17" s="609"/>
      <c r="CK17" s="609"/>
      <c r="CL17" s="609"/>
      <c r="CM17" s="609"/>
      <c r="CN17" s="609"/>
      <c r="CO17" s="609"/>
      <c r="CP17" s="609"/>
      <c r="CQ17" s="610"/>
      <c r="CR17" s="611">
        <v>5986630</v>
      </c>
      <c r="CS17" s="612"/>
      <c r="CT17" s="612"/>
      <c r="CU17" s="612"/>
      <c r="CV17" s="612"/>
      <c r="CW17" s="612"/>
      <c r="CX17" s="612"/>
      <c r="CY17" s="613"/>
      <c r="CZ17" s="614">
        <v>13</v>
      </c>
      <c r="DA17" s="614"/>
      <c r="DB17" s="614"/>
      <c r="DC17" s="614"/>
      <c r="DD17" s="620" t="s">
        <v>122</v>
      </c>
      <c r="DE17" s="612"/>
      <c r="DF17" s="612"/>
      <c r="DG17" s="612"/>
      <c r="DH17" s="612"/>
      <c r="DI17" s="612"/>
      <c r="DJ17" s="612"/>
      <c r="DK17" s="612"/>
      <c r="DL17" s="612"/>
      <c r="DM17" s="612"/>
      <c r="DN17" s="612"/>
      <c r="DO17" s="612"/>
      <c r="DP17" s="613"/>
      <c r="DQ17" s="620">
        <v>5970825</v>
      </c>
      <c r="DR17" s="612"/>
      <c r="DS17" s="612"/>
      <c r="DT17" s="612"/>
      <c r="DU17" s="612"/>
      <c r="DV17" s="612"/>
      <c r="DW17" s="612"/>
      <c r="DX17" s="612"/>
      <c r="DY17" s="612"/>
      <c r="DZ17" s="612"/>
      <c r="EA17" s="612"/>
      <c r="EB17" s="612"/>
      <c r="EC17" s="621"/>
    </row>
    <row r="18" spans="2:133" ht="11.3" customHeight="1">
      <c r="B18" s="608" t="s">
        <v>256</v>
      </c>
      <c r="C18" s="609"/>
      <c r="D18" s="609"/>
      <c r="E18" s="609"/>
      <c r="F18" s="609"/>
      <c r="G18" s="609"/>
      <c r="H18" s="609"/>
      <c r="I18" s="609"/>
      <c r="J18" s="609"/>
      <c r="K18" s="609"/>
      <c r="L18" s="609"/>
      <c r="M18" s="609"/>
      <c r="N18" s="609"/>
      <c r="O18" s="609"/>
      <c r="P18" s="609"/>
      <c r="Q18" s="610"/>
      <c r="R18" s="611">
        <v>94863</v>
      </c>
      <c r="S18" s="612"/>
      <c r="T18" s="612"/>
      <c r="U18" s="612"/>
      <c r="V18" s="612"/>
      <c r="W18" s="612"/>
      <c r="X18" s="612"/>
      <c r="Y18" s="613"/>
      <c r="Z18" s="614">
        <v>0.2</v>
      </c>
      <c r="AA18" s="614"/>
      <c r="AB18" s="614"/>
      <c r="AC18" s="614"/>
      <c r="AD18" s="615">
        <v>94863</v>
      </c>
      <c r="AE18" s="615"/>
      <c r="AF18" s="615"/>
      <c r="AG18" s="615"/>
      <c r="AH18" s="615"/>
      <c r="AI18" s="615"/>
      <c r="AJ18" s="615"/>
      <c r="AK18" s="615"/>
      <c r="AL18" s="616">
        <v>0.3</v>
      </c>
      <c r="AM18" s="617"/>
      <c r="AN18" s="617"/>
      <c r="AO18" s="618"/>
      <c r="AP18" s="608" t="s">
        <v>257</v>
      </c>
      <c r="AQ18" s="609"/>
      <c r="AR18" s="609"/>
      <c r="AS18" s="609"/>
      <c r="AT18" s="609"/>
      <c r="AU18" s="609"/>
      <c r="AV18" s="609"/>
      <c r="AW18" s="609"/>
      <c r="AX18" s="609"/>
      <c r="AY18" s="609"/>
      <c r="AZ18" s="609"/>
      <c r="BA18" s="609"/>
      <c r="BB18" s="609"/>
      <c r="BC18" s="609"/>
      <c r="BD18" s="609"/>
      <c r="BE18" s="609"/>
      <c r="BF18" s="610"/>
      <c r="BG18" s="611" t="s">
        <v>122</v>
      </c>
      <c r="BH18" s="612"/>
      <c r="BI18" s="612"/>
      <c r="BJ18" s="612"/>
      <c r="BK18" s="612"/>
      <c r="BL18" s="612"/>
      <c r="BM18" s="612"/>
      <c r="BN18" s="613"/>
      <c r="BO18" s="614" t="s">
        <v>122</v>
      </c>
      <c r="BP18" s="614"/>
      <c r="BQ18" s="614"/>
      <c r="BR18" s="614"/>
      <c r="BS18" s="615" t="s">
        <v>122</v>
      </c>
      <c r="BT18" s="615"/>
      <c r="BU18" s="615"/>
      <c r="BV18" s="615"/>
      <c r="BW18" s="615"/>
      <c r="BX18" s="615"/>
      <c r="BY18" s="615"/>
      <c r="BZ18" s="615"/>
      <c r="CA18" s="615"/>
      <c r="CB18" s="619"/>
      <c r="CD18" s="608" t="s">
        <v>258</v>
      </c>
      <c r="CE18" s="609"/>
      <c r="CF18" s="609"/>
      <c r="CG18" s="609"/>
      <c r="CH18" s="609"/>
      <c r="CI18" s="609"/>
      <c r="CJ18" s="609"/>
      <c r="CK18" s="609"/>
      <c r="CL18" s="609"/>
      <c r="CM18" s="609"/>
      <c r="CN18" s="609"/>
      <c r="CO18" s="609"/>
      <c r="CP18" s="609"/>
      <c r="CQ18" s="610"/>
      <c r="CR18" s="611" t="s">
        <v>122</v>
      </c>
      <c r="CS18" s="612"/>
      <c r="CT18" s="612"/>
      <c r="CU18" s="612"/>
      <c r="CV18" s="612"/>
      <c r="CW18" s="612"/>
      <c r="CX18" s="612"/>
      <c r="CY18" s="613"/>
      <c r="CZ18" s="614" t="s">
        <v>122</v>
      </c>
      <c r="DA18" s="614"/>
      <c r="DB18" s="614"/>
      <c r="DC18" s="614"/>
      <c r="DD18" s="620" t="s">
        <v>122</v>
      </c>
      <c r="DE18" s="612"/>
      <c r="DF18" s="612"/>
      <c r="DG18" s="612"/>
      <c r="DH18" s="612"/>
      <c r="DI18" s="612"/>
      <c r="DJ18" s="612"/>
      <c r="DK18" s="612"/>
      <c r="DL18" s="612"/>
      <c r="DM18" s="612"/>
      <c r="DN18" s="612"/>
      <c r="DO18" s="612"/>
      <c r="DP18" s="613"/>
      <c r="DQ18" s="620" t="s">
        <v>122</v>
      </c>
      <c r="DR18" s="612"/>
      <c r="DS18" s="612"/>
      <c r="DT18" s="612"/>
      <c r="DU18" s="612"/>
      <c r="DV18" s="612"/>
      <c r="DW18" s="612"/>
      <c r="DX18" s="612"/>
      <c r="DY18" s="612"/>
      <c r="DZ18" s="612"/>
      <c r="EA18" s="612"/>
      <c r="EB18" s="612"/>
      <c r="EC18" s="621"/>
    </row>
    <row r="19" spans="2:133" ht="11.3" customHeight="1">
      <c r="B19" s="608" t="s">
        <v>259</v>
      </c>
      <c r="C19" s="609"/>
      <c r="D19" s="609"/>
      <c r="E19" s="609"/>
      <c r="F19" s="609"/>
      <c r="G19" s="609"/>
      <c r="H19" s="609"/>
      <c r="I19" s="609"/>
      <c r="J19" s="609"/>
      <c r="K19" s="609"/>
      <c r="L19" s="609"/>
      <c r="M19" s="609"/>
      <c r="N19" s="609"/>
      <c r="O19" s="609"/>
      <c r="P19" s="609"/>
      <c r="Q19" s="610"/>
      <c r="R19" s="611">
        <v>418739</v>
      </c>
      <c r="S19" s="612"/>
      <c r="T19" s="612"/>
      <c r="U19" s="612"/>
      <c r="V19" s="612"/>
      <c r="W19" s="612"/>
      <c r="X19" s="612"/>
      <c r="Y19" s="613"/>
      <c r="Z19" s="614">
        <v>0.9</v>
      </c>
      <c r="AA19" s="614"/>
      <c r="AB19" s="614"/>
      <c r="AC19" s="614"/>
      <c r="AD19" s="615">
        <v>418739</v>
      </c>
      <c r="AE19" s="615"/>
      <c r="AF19" s="615"/>
      <c r="AG19" s="615"/>
      <c r="AH19" s="615"/>
      <c r="AI19" s="615"/>
      <c r="AJ19" s="615"/>
      <c r="AK19" s="615"/>
      <c r="AL19" s="616">
        <v>1.5</v>
      </c>
      <c r="AM19" s="617"/>
      <c r="AN19" s="617"/>
      <c r="AO19" s="618"/>
      <c r="AP19" s="608" t="s">
        <v>260</v>
      </c>
      <c r="AQ19" s="609"/>
      <c r="AR19" s="609"/>
      <c r="AS19" s="609"/>
      <c r="AT19" s="609"/>
      <c r="AU19" s="609"/>
      <c r="AV19" s="609"/>
      <c r="AW19" s="609"/>
      <c r="AX19" s="609"/>
      <c r="AY19" s="609"/>
      <c r="AZ19" s="609"/>
      <c r="BA19" s="609"/>
      <c r="BB19" s="609"/>
      <c r="BC19" s="609"/>
      <c r="BD19" s="609"/>
      <c r="BE19" s="609"/>
      <c r="BF19" s="610"/>
      <c r="BG19" s="611">
        <v>27136</v>
      </c>
      <c r="BH19" s="612"/>
      <c r="BI19" s="612"/>
      <c r="BJ19" s="612"/>
      <c r="BK19" s="612"/>
      <c r="BL19" s="612"/>
      <c r="BM19" s="612"/>
      <c r="BN19" s="613"/>
      <c r="BO19" s="614">
        <v>0.2</v>
      </c>
      <c r="BP19" s="614"/>
      <c r="BQ19" s="614"/>
      <c r="BR19" s="614"/>
      <c r="BS19" s="615" t="s">
        <v>122</v>
      </c>
      <c r="BT19" s="615"/>
      <c r="BU19" s="615"/>
      <c r="BV19" s="615"/>
      <c r="BW19" s="615"/>
      <c r="BX19" s="615"/>
      <c r="BY19" s="615"/>
      <c r="BZ19" s="615"/>
      <c r="CA19" s="615"/>
      <c r="CB19" s="619"/>
      <c r="CD19" s="608" t="s">
        <v>261</v>
      </c>
      <c r="CE19" s="609"/>
      <c r="CF19" s="609"/>
      <c r="CG19" s="609"/>
      <c r="CH19" s="609"/>
      <c r="CI19" s="609"/>
      <c r="CJ19" s="609"/>
      <c r="CK19" s="609"/>
      <c r="CL19" s="609"/>
      <c r="CM19" s="609"/>
      <c r="CN19" s="609"/>
      <c r="CO19" s="609"/>
      <c r="CP19" s="609"/>
      <c r="CQ19" s="610"/>
      <c r="CR19" s="611" t="s">
        <v>122</v>
      </c>
      <c r="CS19" s="612"/>
      <c r="CT19" s="612"/>
      <c r="CU19" s="612"/>
      <c r="CV19" s="612"/>
      <c r="CW19" s="612"/>
      <c r="CX19" s="612"/>
      <c r="CY19" s="613"/>
      <c r="CZ19" s="614" t="s">
        <v>122</v>
      </c>
      <c r="DA19" s="614"/>
      <c r="DB19" s="614"/>
      <c r="DC19" s="614"/>
      <c r="DD19" s="620" t="s">
        <v>122</v>
      </c>
      <c r="DE19" s="612"/>
      <c r="DF19" s="612"/>
      <c r="DG19" s="612"/>
      <c r="DH19" s="612"/>
      <c r="DI19" s="612"/>
      <c r="DJ19" s="612"/>
      <c r="DK19" s="612"/>
      <c r="DL19" s="612"/>
      <c r="DM19" s="612"/>
      <c r="DN19" s="612"/>
      <c r="DO19" s="612"/>
      <c r="DP19" s="613"/>
      <c r="DQ19" s="620" t="s">
        <v>122</v>
      </c>
      <c r="DR19" s="612"/>
      <c r="DS19" s="612"/>
      <c r="DT19" s="612"/>
      <c r="DU19" s="612"/>
      <c r="DV19" s="612"/>
      <c r="DW19" s="612"/>
      <c r="DX19" s="612"/>
      <c r="DY19" s="612"/>
      <c r="DZ19" s="612"/>
      <c r="EA19" s="612"/>
      <c r="EB19" s="612"/>
      <c r="EC19" s="621"/>
    </row>
    <row r="20" spans="2:133" ht="11.3" customHeight="1">
      <c r="B20" s="624" t="s">
        <v>262</v>
      </c>
      <c r="C20" s="625"/>
      <c r="D20" s="625"/>
      <c r="E20" s="625"/>
      <c r="F20" s="625"/>
      <c r="G20" s="625"/>
      <c r="H20" s="625"/>
      <c r="I20" s="625"/>
      <c r="J20" s="625"/>
      <c r="K20" s="625"/>
      <c r="L20" s="625"/>
      <c r="M20" s="625"/>
      <c r="N20" s="625"/>
      <c r="O20" s="625"/>
      <c r="P20" s="625"/>
      <c r="Q20" s="626"/>
      <c r="R20" s="611">
        <v>16069</v>
      </c>
      <c r="S20" s="612"/>
      <c r="T20" s="612"/>
      <c r="U20" s="612"/>
      <c r="V20" s="612"/>
      <c r="W20" s="612"/>
      <c r="X20" s="612"/>
      <c r="Y20" s="613"/>
      <c r="Z20" s="614">
        <v>0</v>
      </c>
      <c r="AA20" s="614"/>
      <c r="AB20" s="614"/>
      <c r="AC20" s="614"/>
      <c r="AD20" s="615">
        <v>16069</v>
      </c>
      <c r="AE20" s="615"/>
      <c r="AF20" s="615"/>
      <c r="AG20" s="615"/>
      <c r="AH20" s="615"/>
      <c r="AI20" s="615"/>
      <c r="AJ20" s="615"/>
      <c r="AK20" s="615"/>
      <c r="AL20" s="616">
        <v>0.1</v>
      </c>
      <c r="AM20" s="617"/>
      <c r="AN20" s="617"/>
      <c r="AO20" s="618"/>
      <c r="AP20" s="608" t="s">
        <v>263</v>
      </c>
      <c r="AQ20" s="609"/>
      <c r="AR20" s="609"/>
      <c r="AS20" s="609"/>
      <c r="AT20" s="609"/>
      <c r="AU20" s="609"/>
      <c r="AV20" s="609"/>
      <c r="AW20" s="609"/>
      <c r="AX20" s="609"/>
      <c r="AY20" s="609"/>
      <c r="AZ20" s="609"/>
      <c r="BA20" s="609"/>
      <c r="BB20" s="609"/>
      <c r="BC20" s="609"/>
      <c r="BD20" s="609"/>
      <c r="BE20" s="609"/>
      <c r="BF20" s="610"/>
      <c r="BG20" s="611">
        <v>27136</v>
      </c>
      <c r="BH20" s="612"/>
      <c r="BI20" s="612"/>
      <c r="BJ20" s="612"/>
      <c r="BK20" s="612"/>
      <c r="BL20" s="612"/>
      <c r="BM20" s="612"/>
      <c r="BN20" s="613"/>
      <c r="BO20" s="614">
        <v>0.2</v>
      </c>
      <c r="BP20" s="614"/>
      <c r="BQ20" s="614"/>
      <c r="BR20" s="614"/>
      <c r="BS20" s="615" t="s">
        <v>122</v>
      </c>
      <c r="BT20" s="615"/>
      <c r="BU20" s="615"/>
      <c r="BV20" s="615"/>
      <c r="BW20" s="615"/>
      <c r="BX20" s="615"/>
      <c r="BY20" s="615"/>
      <c r="BZ20" s="615"/>
      <c r="CA20" s="615"/>
      <c r="CB20" s="619"/>
      <c r="CD20" s="608" t="s">
        <v>264</v>
      </c>
      <c r="CE20" s="609"/>
      <c r="CF20" s="609"/>
      <c r="CG20" s="609"/>
      <c r="CH20" s="609"/>
      <c r="CI20" s="609"/>
      <c r="CJ20" s="609"/>
      <c r="CK20" s="609"/>
      <c r="CL20" s="609"/>
      <c r="CM20" s="609"/>
      <c r="CN20" s="609"/>
      <c r="CO20" s="609"/>
      <c r="CP20" s="609"/>
      <c r="CQ20" s="610"/>
      <c r="CR20" s="611">
        <v>45923293</v>
      </c>
      <c r="CS20" s="612"/>
      <c r="CT20" s="612"/>
      <c r="CU20" s="612"/>
      <c r="CV20" s="612"/>
      <c r="CW20" s="612"/>
      <c r="CX20" s="612"/>
      <c r="CY20" s="613"/>
      <c r="CZ20" s="614">
        <v>100</v>
      </c>
      <c r="DA20" s="614"/>
      <c r="DB20" s="614"/>
      <c r="DC20" s="614"/>
      <c r="DD20" s="620">
        <v>4252053</v>
      </c>
      <c r="DE20" s="612"/>
      <c r="DF20" s="612"/>
      <c r="DG20" s="612"/>
      <c r="DH20" s="612"/>
      <c r="DI20" s="612"/>
      <c r="DJ20" s="612"/>
      <c r="DK20" s="612"/>
      <c r="DL20" s="612"/>
      <c r="DM20" s="612"/>
      <c r="DN20" s="612"/>
      <c r="DO20" s="612"/>
      <c r="DP20" s="613"/>
      <c r="DQ20" s="620">
        <v>32336387</v>
      </c>
      <c r="DR20" s="612"/>
      <c r="DS20" s="612"/>
      <c r="DT20" s="612"/>
      <c r="DU20" s="612"/>
      <c r="DV20" s="612"/>
      <c r="DW20" s="612"/>
      <c r="DX20" s="612"/>
      <c r="DY20" s="612"/>
      <c r="DZ20" s="612"/>
      <c r="EA20" s="612"/>
      <c r="EB20" s="612"/>
      <c r="EC20" s="621"/>
    </row>
    <row r="21" spans="2:133" ht="11.3" customHeight="1">
      <c r="B21" s="608" t="s">
        <v>265</v>
      </c>
      <c r="C21" s="609"/>
      <c r="D21" s="609"/>
      <c r="E21" s="609"/>
      <c r="F21" s="609"/>
      <c r="G21" s="609"/>
      <c r="H21" s="609"/>
      <c r="I21" s="609"/>
      <c r="J21" s="609"/>
      <c r="K21" s="609"/>
      <c r="L21" s="609"/>
      <c r="M21" s="609"/>
      <c r="N21" s="609"/>
      <c r="O21" s="609"/>
      <c r="P21" s="609"/>
      <c r="Q21" s="610"/>
      <c r="R21" s="611">
        <v>10600826</v>
      </c>
      <c r="S21" s="612"/>
      <c r="T21" s="612"/>
      <c r="U21" s="612"/>
      <c r="V21" s="612"/>
      <c r="W21" s="612"/>
      <c r="X21" s="612"/>
      <c r="Y21" s="613"/>
      <c r="Z21" s="614">
        <v>22.3</v>
      </c>
      <c r="AA21" s="614"/>
      <c r="AB21" s="614"/>
      <c r="AC21" s="614"/>
      <c r="AD21" s="615">
        <v>8656956</v>
      </c>
      <c r="AE21" s="615"/>
      <c r="AF21" s="615"/>
      <c r="AG21" s="615"/>
      <c r="AH21" s="615"/>
      <c r="AI21" s="615"/>
      <c r="AJ21" s="615"/>
      <c r="AK21" s="615"/>
      <c r="AL21" s="616">
        <v>31.2</v>
      </c>
      <c r="AM21" s="617"/>
      <c r="AN21" s="617"/>
      <c r="AO21" s="618"/>
      <c r="AP21" s="608" t="s">
        <v>266</v>
      </c>
      <c r="AQ21" s="627"/>
      <c r="AR21" s="627"/>
      <c r="AS21" s="627"/>
      <c r="AT21" s="627"/>
      <c r="AU21" s="627"/>
      <c r="AV21" s="627"/>
      <c r="AW21" s="627"/>
      <c r="AX21" s="627"/>
      <c r="AY21" s="627"/>
      <c r="AZ21" s="627"/>
      <c r="BA21" s="627"/>
      <c r="BB21" s="627"/>
      <c r="BC21" s="627"/>
      <c r="BD21" s="627"/>
      <c r="BE21" s="627"/>
      <c r="BF21" s="628"/>
      <c r="BG21" s="611">
        <v>27136</v>
      </c>
      <c r="BH21" s="612"/>
      <c r="BI21" s="612"/>
      <c r="BJ21" s="612"/>
      <c r="BK21" s="612"/>
      <c r="BL21" s="612"/>
      <c r="BM21" s="612"/>
      <c r="BN21" s="613"/>
      <c r="BO21" s="614">
        <v>0.2</v>
      </c>
      <c r="BP21" s="614"/>
      <c r="BQ21" s="614"/>
      <c r="BR21" s="614"/>
      <c r="BS21" s="615" t="s">
        <v>122</v>
      </c>
      <c r="BT21" s="615"/>
      <c r="BU21" s="615"/>
      <c r="BV21" s="615"/>
      <c r="BW21" s="615"/>
      <c r="BX21" s="615"/>
      <c r="BY21" s="615"/>
      <c r="BZ21" s="615"/>
      <c r="CA21" s="615"/>
      <c r="CB21" s="619"/>
      <c r="CD21" s="632"/>
      <c r="CE21" s="633"/>
      <c r="CF21" s="633"/>
      <c r="CG21" s="633"/>
      <c r="CH21" s="633"/>
      <c r="CI21" s="633"/>
      <c r="CJ21" s="633"/>
      <c r="CK21" s="633"/>
      <c r="CL21" s="633"/>
      <c r="CM21" s="633"/>
      <c r="CN21" s="633"/>
      <c r="CO21" s="633"/>
      <c r="CP21" s="633"/>
      <c r="CQ21" s="634"/>
      <c r="CR21" s="635"/>
      <c r="CS21" s="630"/>
      <c r="CT21" s="630"/>
      <c r="CU21" s="630"/>
      <c r="CV21" s="630"/>
      <c r="CW21" s="630"/>
      <c r="CX21" s="630"/>
      <c r="CY21" s="636"/>
      <c r="CZ21" s="637"/>
      <c r="DA21" s="637"/>
      <c r="DB21" s="637"/>
      <c r="DC21" s="637"/>
      <c r="DD21" s="629"/>
      <c r="DE21" s="630"/>
      <c r="DF21" s="630"/>
      <c r="DG21" s="630"/>
      <c r="DH21" s="630"/>
      <c r="DI21" s="630"/>
      <c r="DJ21" s="630"/>
      <c r="DK21" s="630"/>
      <c r="DL21" s="630"/>
      <c r="DM21" s="630"/>
      <c r="DN21" s="630"/>
      <c r="DO21" s="630"/>
      <c r="DP21" s="636"/>
      <c r="DQ21" s="629"/>
      <c r="DR21" s="630"/>
      <c r="DS21" s="630"/>
      <c r="DT21" s="630"/>
      <c r="DU21" s="630"/>
      <c r="DV21" s="630"/>
      <c r="DW21" s="630"/>
      <c r="DX21" s="630"/>
      <c r="DY21" s="630"/>
      <c r="DZ21" s="630"/>
      <c r="EA21" s="630"/>
      <c r="EB21" s="630"/>
      <c r="EC21" s="631"/>
    </row>
    <row r="22" spans="2:133" ht="11.3" customHeight="1">
      <c r="B22" s="608" t="s">
        <v>267</v>
      </c>
      <c r="C22" s="609"/>
      <c r="D22" s="609"/>
      <c r="E22" s="609"/>
      <c r="F22" s="609"/>
      <c r="G22" s="609"/>
      <c r="H22" s="609"/>
      <c r="I22" s="609"/>
      <c r="J22" s="609"/>
      <c r="K22" s="609"/>
      <c r="L22" s="609"/>
      <c r="M22" s="609"/>
      <c r="N22" s="609"/>
      <c r="O22" s="609"/>
      <c r="P22" s="609"/>
      <c r="Q22" s="610"/>
      <c r="R22" s="611">
        <v>8656956</v>
      </c>
      <c r="S22" s="612"/>
      <c r="T22" s="612"/>
      <c r="U22" s="612"/>
      <c r="V22" s="612"/>
      <c r="W22" s="612"/>
      <c r="X22" s="612"/>
      <c r="Y22" s="613"/>
      <c r="Z22" s="614">
        <v>18.2</v>
      </c>
      <c r="AA22" s="614"/>
      <c r="AB22" s="614"/>
      <c r="AC22" s="614"/>
      <c r="AD22" s="615">
        <v>8656956</v>
      </c>
      <c r="AE22" s="615"/>
      <c r="AF22" s="615"/>
      <c r="AG22" s="615"/>
      <c r="AH22" s="615"/>
      <c r="AI22" s="615"/>
      <c r="AJ22" s="615"/>
      <c r="AK22" s="615"/>
      <c r="AL22" s="616">
        <v>31.2</v>
      </c>
      <c r="AM22" s="617"/>
      <c r="AN22" s="617"/>
      <c r="AO22" s="618"/>
      <c r="AP22" s="608" t="s">
        <v>268</v>
      </c>
      <c r="AQ22" s="627"/>
      <c r="AR22" s="627"/>
      <c r="AS22" s="627"/>
      <c r="AT22" s="627"/>
      <c r="AU22" s="627"/>
      <c r="AV22" s="627"/>
      <c r="AW22" s="627"/>
      <c r="AX22" s="627"/>
      <c r="AY22" s="627"/>
      <c r="AZ22" s="627"/>
      <c r="BA22" s="627"/>
      <c r="BB22" s="627"/>
      <c r="BC22" s="627"/>
      <c r="BD22" s="627"/>
      <c r="BE22" s="627"/>
      <c r="BF22" s="628"/>
      <c r="BG22" s="611" t="s">
        <v>122</v>
      </c>
      <c r="BH22" s="612"/>
      <c r="BI22" s="612"/>
      <c r="BJ22" s="612"/>
      <c r="BK22" s="612"/>
      <c r="BL22" s="612"/>
      <c r="BM22" s="612"/>
      <c r="BN22" s="613"/>
      <c r="BO22" s="614" t="s">
        <v>122</v>
      </c>
      <c r="BP22" s="614"/>
      <c r="BQ22" s="614"/>
      <c r="BR22" s="614"/>
      <c r="BS22" s="615" t="s">
        <v>122</v>
      </c>
      <c r="BT22" s="615"/>
      <c r="BU22" s="615"/>
      <c r="BV22" s="615"/>
      <c r="BW22" s="615"/>
      <c r="BX22" s="615"/>
      <c r="BY22" s="615"/>
      <c r="BZ22" s="615"/>
      <c r="CA22" s="615"/>
      <c r="CB22" s="619"/>
      <c r="CD22" s="593" t="s">
        <v>269</v>
      </c>
      <c r="CE22" s="594"/>
      <c r="CF22" s="594"/>
      <c r="CG22" s="594"/>
      <c r="CH22" s="594"/>
      <c r="CI22" s="594"/>
      <c r="CJ22" s="594"/>
      <c r="CK22" s="594"/>
      <c r="CL22" s="594"/>
      <c r="CM22" s="594"/>
      <c r="CN22" s="594"/>
      <c r="CO22" s="594"/>
      <c r="CP22" s="594"/>
      <c r="CQ22" s="594"/>
      <c r="CR22" s="594"/>
      <c r="CS22" s="594"/>
      <c r="CT22" s="594"/>
      <c r="CU22" s="594"/>
      <c r="CV22" s="594"/>
      <c r="CW22" s="594"/>
      <c r="CX22" s="594"/>
      <c r="CY22" s="594"/>
      <c r="CZ22" s="594"/>
      <c r="DA22" s="594"/>
      <c r="DB22" s="594"/>
      <c r="DC22" s="594"/>
      <c r="DD22" s="594"/>
      <c r="DE22" s="594"/>
      <c r="DF22" s="594"/>
      <c r="DG22" s="594"/>
      <c r="DH22" s="594"/>
      <c r="DI22" s="594"/>
      <c r="DJ22" s="594"/>
      <c r="DK22" s="594"/>
      <c r="DL22" s="594"/>
      <c r="DM22" s="594"/>
      <c r="DN22" s="594"/>
      <c r="DO22" s="594"/>
      <c r="DP22" s="594"/>
      <c r="DQ22" s="594"/>
      <c r="DR22" s="594"/>
      <c r="DS22" s="594"/>
      <c r="DT22" s="594"/>
      <c r="DU22" s="594"/>
      <c r="DV22" s="594"/>
      <c r="DW22" s="594"/>
      <c r="DX22" s="594"/>
      <c r="DY22" s="594"/>
      <c r="DZ22" s="594"/>
      <c r="EA22" s="594"/>
      <c r="EB22" s="594"/>
      <c r="EC22" s="595"/>
    </row>
    <row r="23" spans="2:133" ht="11.3" customHeight="1">
      <c r="B23" s="608" t="s">
        <v>270</v>
      </c>
      <c r="C23" s="609"/>
      <c r="D23" s="609"/>
      <c r="E23" s="609"/>
      <c r="F23" s="609"/>
      <c r="G23" s="609"/>
      <c r="H23" s="609"/>
      <c r="I23" s="609"/>
      <c r="J23" s="609"/>
      <c r="K23" s="609"/>
      <c r="L23" s="609"/>
      <c r="M23" s="609"/>
      <c r="N23" s="609"/>
      <c r="O23" s="609"/>
      <c r="P23" s="609"/>
      <c r="Q23" s="610"/>
      <c r="R23" s="611">
        <v>1943870</v>
      </c>
      <c r="S23" s="612"/>
      <c r="T23" s="612"/>
      <c r="U23" s="612"/>
      <c r="V23" s="612"/>
      <c r="W23" s="612"/>
      <c r="X23" s="612"/>
      <c r="Y23" s="613"/>
      <c r="Z23" s="614">
        <v>4.0999999999999996</v>
      </c>
      <c r="AA23" s="614"/>
      <c r="AB23" s="614"/>
      <c r="AC23" s="614"/>
      <c r="AD23" s="615" t="s">
        <v>122</v>
      </c>
      <c r="AE23" s="615"/>
      <c r="AF23" s="615"/>
      <c r="AG23" s="615"/>
      <c r="AH23" s="615"/>
      <c r="AI23" s="615"/>
      <c r="AJ23" s="615"/>
      <c r="AK23" s="615"/>
      <c r="AL23" s="616" t="s">
        <v>122</v>
      </c>
      <c r="AM23" s="617"/>
      <c r="AN23" s="617"/>
      <c r="AO23" s="618"/>
      <c r="AP23" s="608" t="s">
        <v>271</v>
      </c>
      <c r="AQ23" s="627"/>
      <c r="AR23" s="627"/>
      <c r="AS23" s="627"/>
      <c r="AT23" s="627"/>
      <c r="AU23" s="627"/>
      <c r="AV23" s="627"/>
      <c r="AW23" s="627"/>
      <c r="AX23" s="627"/>
      <c r="AY23" s="627"/>
      <c r="AZ23" s="627"/>
      <c r="BA23" s="627"/>
      <c r="BB23" s="627"/>
      <c r="BC23" s="627"/>
      <c r="BD23" s="627"/>
      <c r="BE23" s="627"/>
      <c r="BF23" s="628"/>
      <c r="BG23" s="611" t="s">
        <v>122</v>
      </c>
      <c r="BH23" s="612"/>
      <c r="BI23" s="612"/>
      <c r="BJ23" s="612"/>
      <c r="BK23" s="612"/>
      <c r="BL23" s="612"/>
      <c r="BM23" s="612"/>
      <c r="BN23" s="613"/>
      <c r="BO23" s="614" t="s">
        <v>122</v>
      </c>
      <c r="BP23" s="614"/>
      <c r="BQ23" s="614"/>
      <c r="BR23" s="614"/>
      <c r="BS23" s="615" t="s">
        <v>122</v>
      </c>
      <c r="BT23" s="615"/>
      <c r="BU23" s="615"/>
      <c r="BV23" s="615"/>
      <c r="BW23" s="615"/>
      <c r="BX23" s="615"/>
      <c r="BY23" s="615"/>
      <c r="BZ23" s="615"/>
      <c r="CA23" s="615"/>
      <c r="CB23" s="619"/>
      <c r="CD23" s="593" t="s">
        <v>211</v>
      </c>
      <c r="CE23" s="594"/>
      <c r="CF23" s="594"/>
      <c r="CG23" s="594"/>
      <c r="CH23" s="594"/>
      <c r="CI23" s="594"/>
      <c r="CJ23" s="594"/>
      <c r="CK23" s="594"/>
      <c r="CL23" s="594"/>
      <c r="CM23" s="594"/>
      <c r="CN23" s="594"/>
      <c r="CO23" s="594"/>
      <c r="CP23" s="594"/>
      <c r="CQ23" s="595"/>
      <c r="CR23" s="593" t="s">
        <v>272</v>
      </c>
      <c r="CS23" s="594"/>
      <c r="CT23" s="594"/>
      <c r="CU23" s="594"/>
      <c r="CV23" s="594"/>
      <c r="CW23" s="594"/>
      <c r="CX23" s="594"/>
      <c r="CY23" s="595"/>
      <c r="CZ23" s="593" t="s">
        <v>273</v>
      </c>
      <c r="DA23" s="594"/>
      <c r="DB23" s="594"/>
      <c r="DC23" s="595"/>
      <c r="DD23" s="593" t="s">
        <v>274</v>
      </c>
      <c r="DE23" s="594"/>
      <c r="DF23" s="594"/>
      <c r="DG23" s="594"/>
      <c r="DH23" s="594"/>
      <c r="DI23" s="594"/>
      <c r="DJ23" s="594"/>
      <c r="DK23" s="595"/>
      <c r="DL23" s="638" t="s">
        <v>275</v>
      </c>
      <c r="DM23" s="639"/>
      <c r="DN23" s="639"/>
      <c r="DO23" s="639"/>
      <c r="DP23" s="639"/>
      <c r="DQ23" s="639"/>
      <c r="DR23" s="639"/>
      <c r="DS23" s="639"/>
      <c r="DT23" s="639"/>
      <c r="DU23" s="639"/>
      <c r="DV23" s="640"/>
      <c r="DW23" s="593" t="s">
        <v>276</v>
      </c>
      <c r="DX23" s="594"/>
      <c r="DY23" s="594"/>
      <c r="DZ23" s="594"/>
      <c r="EA23" s="594"/>
      <c r="EB23" s="594"/>
      <c r="EC23" s="595"/>
    </row>
    <row r="24" spans="2:133" ht="11.3" customHeight="1">
      <c r="B24" s="608" t="s">
        <v>277</v>
      </c>
      <c r="C24" s="609"/>
      <c r="D24" s="609"/>
      <c r="E24" s="609"/>
      <c r="F24" s="609"/>
      <c r="G24" s="609"/>
      <c r="H24" s="609"/>
      <c r="I24" s="609"/>
      <c r="J24" s="609"/>
      <c r="K24" s="609"/>
      <c r="L24" s="609"/>
      <c r="M24" s="609"/>
      <c r="N24" s="609"/>
      <c r="O24" s="609"/>
      <c r="P24" s="609"/>
      <c r="Q24" s="610"/>
      <c r="R24" s="611" t="s">
        <v>122</v>
      </c>
      <c r="S24" s="612"/>
      <c r="T24" s="612"/>
      <c r="U24" s="612"/>
      <c r="V24" s="612"/>
      <c r="W24" s="612"/>
      <c r="X24" s="612"/>
      <c r="Y24" s="613"/>
      <c r="Z24" s="614" t="s">
        <v>122</v>
      </c>
      <c r="AA24" s="614"/>
      <c r="AB24" s="614"/>
      <c r="AC24" s="614"/>
      <c r="AD24" s="615" t="s">
        <v>122</v>
      </c>
      <c r="AE24" s="615"/>
      <c r="AF24" s="615"/>
      <c r="AG24" s="615"/>
      <c r="AH24" s="615"/>
      <c r="AI24" s="615"/>
      <c r="AJ24" s="615"/>
      <c r="AK24" s="615"/>
      <c r="AL24" s="616" t="s">
        <v>122</v>
      </c>
      <c r="AM24" s="617"/>
      <c r="AN24" s="617"/>
      <c r="AO24" s="618"/>
      <c r="AP24" s="608" t="s">
        <v>278</v>
      </c>
      <c r="AQ24" s="627"/>
      <c r="AR24" s="627"/>
      <c r="AS24" s="627"/>
      <c r="AT24" s="627"/>
      <c r="AU24" s="627"/>
      <c r="AV24" s="627"/>
      <c r="AW24" s="627"/>
      <c r="AX24" s="627"/>
      <c r="AY24" s="627"/>
      <c r="AZ24" s="627"/>
      <c r="BA24" s="627"/>
      <c r="BB24" s="627"/>
      <c r="BC24" s="627"/>
      <c r="BD24" s="627"/>
      <c r="BE24" s="627"/>
      <c r="BF24" s="628"/>
      <c r="BG24" s="611" t="s">
        <v>122</v>
      </c>
      <c r="BH24" s="612"/>
      <c r="BI24" s="612"/>
      <c r="BJ24" s="612"/>
      <c r="BK24" s="612"/>
      <c r="BL24" s="612"/>
      <c r="BM24" s="612"/>
      <c r="BN24" s="613"/>
      <c r="BO24" s="614" t="s">
        <v>122</v>
      </c>
      <c r="BP24" s="614"/>
      <c r="BQ24" s="614"/>
      <c r="BR24" s="614"/>
      <c r="BS24" s="615" t="s">
        <v>122</v>
      </c>
      <c r="BT24" s="615"/>
      <c r="BU24" s="615"/>
      <c r="BV24" s="615"/>
      <c r="BW24" s="615"/>
      <c r="BX24" s="615"/>
      <c r="BY24" s="615"/>
      <c r="BZ24" s="615"/>
      <c r="CA24" s="615"/>
      <c r="CB24" s="619"/>
      <c r="CD24" s="597" t="s">
        <v>279</v>
      </c>
      <c r="CE24" s="598"/>
      <c r="CF24" s="598"/>
      <c r="CG24" s="598"/>
      <c r="CH24" s="598"/>
      <c r="CI24" s="598"/>
      <c r="CJ24" s="598"/>
      <c r="CK24" s="598"/>
      <c r="CL24" s="598"/>
      <c r="CM24" s="598"/>
      <c r="CN24" s="598"/>
      <c r="CO24" s="598"/>
      <c r="CP24" s="598"/>
      <c r="CQ24" s="599"/>
      <c r="CR24" s="600">
        <v>21240912</v>
      </c>
      <c r="CS24" s="601"/>
      <c r="CT24" s="601"/>
      <c r="CU24" s="601"/>
      <c r="CV24" s="601"/>
      <c r="CW24" s="601"/>
      <c r="CX24" s="601"/>
      <c r="CY24" s="602"/>
      <c r="CZ24" s="605">
        <v>46.3</v>
      </c>
      <c r="DA24" s="606"/>
      <c r="DB24" s="606"/>
      <c r="DC24" s="622"/>
      <c r="DD24" s="641">
        <v>15493349</v>
      </c>
      <c r="DE24" s="601"/>
      <c r="DF24" s="601"/>
      <c r="DG24" s="601"/>
      <c r="DH24" s="601"/>
      <c r="DI24" s="601"/>
      <c r="DJ24" s="601"/>
      <c r="DK24" s="602"/>
      <c r="DL24" s="641">
        <v>13183901</v>
      </c>
      <c r="DM24" s="601"/>
      <c r="DN24" s="601"/>
      <c r="DO24" s="601"/>
      <c r="DP24" s="601"/>
      <c r="DQ24" s="601"/>
      <c r="DR24" s="601"/>
      <c r="DS24" s="601"/>
      <c r="DT24" s="601"/>
      <c r="DU24" s="601"/>
      <c r="DV24" s="602"/>
      <c r="DW24" s="605">
        <v>47.3</v>
      </c>
      <c r="DX24" s="606"/>
      <c r="DY24" s="606"/>
      <c r="DZ24" s="606"/>
      <c r="EA24" s="606"/>
      <c r="EB24" s="606"/>
      <c r="EC24" s="607"/>
    </row>
    <row r="25" spans="2:133" ht="11.3" customHeight="1">
      <c r="B25" s="608" t="s">
        <v>280</v>
      </c>
      <c r="C25" s="609"/>
      <c r="D25" s="609"/>
      <c r="E25" s="609"/>
      <c r="F25" s="609"/>
      <c r="G25" s="609"/>
      <c r="H25" s="609"/>
      <c r="I25" s="609"/>
      <c r="J25" s="609"/>
      <c r="K25" s="609"/>
      <c r="L25" s="609"/>
      <c r="M25" s="609"/>
      <c r="N25" s="609"/>
      <c r="O25" s="609"/>
      <c r="P25" s="609"/>
      <c r="Q25" s="610"/>
      <c r="R25" s="611">
        <v>29561271</v>
      </c>
      <c r="S25" s="612"/>
      <c r="T25" s="612"/>
      <c r="U25" s="612"/>
      <c r="V25" s="612"/>
      <c r="W25" s="612"/>
      <c r="X25" s="612"/>
      <c r="Y25" s="613"/>
      <c r="Z25" s="614">
        <v>62.3</v>
      </c>
      <c r="AA25" s="614"/>
      <c r="AB25" s="614"/>
      <c r="AC25" s="614"/>
      <c r="AD25" s="615">
        <v>27617401</v>
      </c>
      <c r="AE25" s="615"/>
      <c r="AF25" s="615"/>
      <c r="AG25" s="615"/>
      <c r="AH25" s="615"/>
      <c r="AI25" s="615"/>
      <c r="AJ25" s="615"/>
      <c r="AK25" s="615"/>
      <c r="AL25" s="616">
        <v>99.6</v>
      </c>
      <c r="AM25" s="617"/>
      <c r="AN25" s="617"/>
      <c r="AO25" s="618"/>
      <c r="AP25" s="608" t="s">
        <v>281</v>
      </c>
      <c r="AQ25" s="627"/>
      <c r="AR25" s="627"/>
      <c r="AS25" s="627"/>
      <c r="AT25" s="627"/>
      <c r="AU25" s="627"/>
      <c r="AV25" s="627"/>
      <c r="AW25" s="627"/>
      <c r="AX25" s="627"/>
      <c r="AY25" s="627"/>
      <c r="AZ25" s="627"/>
      <c r="BA25" s="627"/>
      <c r="BB25" s="627"/>
      <c r="BC25" s="627"/>
      <c r="BD25" s="627"/>
      <c r="BE25" s="627"/>
      <c r="BF25" s="628"/>
      <c r="BG25" s="611" t="s">
        <v>122</v>
      </c>
      <c r="BH25" s="612"/>
      <c r="BI25" s="612"/>
      <c r="BJ25" s="612"/>
      <c r="BK25" s="612"/>
      <c r="BL25" s="612"/>
      <c r="BM25" s="612"/>
      <c r="BN25" s="613"/>
      <c r="BO25" s="614" t="s">
        <v>122</v>
      </c>
      <c r="BP25" s="614"/>
      <c r="BQ25" s="614"/>
      <c r="BR25" s="614"/>
      <c r="BS25" s="615" t="s">
        <v>122</v>
      </c>
      <c r="BT25" s="615"/>
      <c r="BU25" s="615"/>
      <c r="BV25" s="615"/>
      <c r="BW25" s="615"/>
      <c r="BX25" s="615"/>
      <c r="BY25" s="615"/>
      <c r="BZ25" s="615"/>
      <c r="CA25" s="615"/>
      <c r="CB25" s="619"/>
      <c r="CD25" s="608" t="s">
        <v>282</v>
      </c>
      <c r="CE25" s="609"/>
      <c r="CF25" s="609"/>
      <c r="CG25" s="609"/>
      <c r="CH25" s="609"/>
      <c r="CI25" s="609"/>
      <c r="CJ25" s="609"/>
      <c r="CK25" s="609"/>
      <c r="CL25" s="609"/>
      <c r="CM25" s="609"/>
      <c r="CN25" s="609"/>
      <c r="CO25" s="609"/>
      <c r="CP25" s="609"/>
      <c r="CQ25" s="610"/>
      <c r="CR25" s="611">
        <v>6205441</v>
      </c>
      <c r="CS25" s="644"/>
      <c r="CT25" s="644"/>
      <c r="CU25" s="644"/>
      <c r="CV25" s="644"/>
      <c r="CW25" s="644"/>
      <c r="CX25" s="644"/>
      <c r="CY25" s="645"/>
      <c r="CZ25" s="616">
        <v>13.5</v>
      </c>
      <c r="DA25" s="642"/>
      <c r="DB25" s="642"/>
      <c r="DC25" s="646"/>
      <c r="DD25" s="620">
        <v>5827320</v>
      </c>
      <c r="DE25" s="644"/>
      <c r="DF25" s="644"/>
      <c r="DG25" s="644"/>
      <c r="DH25" s="644"/>
      <c r="DI25" s="644"/>
      <c r="DJ25" s="644"/>
      <c r="DK25" s="645"/>
      <c r="DL25" s="620">
        <v>5764629</v>
      </c>
      <c r="DM25" s="644"/>
      <c r="DN25" s="644"/>
      <c r="DO25" s="644"/>
      <c r="DP25" s="644"/>
      <c r="DQ25" s="644"/>
      <c r="DR25" s="644"/>
      <c r="DS25" s="644"/>
      <c r="DT25" s="644"/>
      <c r="DU25" s="644"/>
      <c r="DV25" s="645"/>
      <c r="DW25" s="616">
        <v>20.7</v>
      </c>
      <c r="DX25" s="642"/>
      <c r="DY25" s="642"/>
      <c r="DZ25" s="642"/>
      <c r="EA25" s="642"/>
      <c r="EB25" s="642"/>
      <c r="EC25" s="643"/>
    </row>
    <row r="26" spans="2:133" ht="11.3" customHeight="1">
      <c r="B26" s="608" t="s">
        <v>283</v>
      </c>
      <c r="C26" s="609"/>
      <c r="D26" s="609"/>
      <c r="E26" s="609"/>
      <c r="F26" s="609"/>
      <c r="G26" s="609"/>
      <c r="H26" s="609"/>
      <c r="I26" s="609"/>
      <c r="J26" s="609"/>
      <c r="K26" s="609"/>
      <c r="L26" s="609"/>
      <c r="M26" s="609"/>
      <c r="N26" s="609"/>
      <c r="O26" s="609"/>
      <c r="P26" s="609"/>
      <c r="Q26" s="610"/>
      <c r="R26" s="611">
        <v>10569</v>
      </c>
      <c r="S26" s="612"/>
      <c r="T26" s="612"/>
      <c r="U26" s="612"/>
      <c r="V26" s="612"/>
      <c r="W26" s="612"/>
      <c r="X26" s="612"/>
      <c r="Y26" s="613"/>
      <c r="Z26" s="614">
        <v>0</v>
      </c>
      <c r="AA26" s="614"/>
      <c r="AB26" s="614"/>
      <c r="AC26" s="614"/>
      <c r="AD26" s="615">
        <v>10569</v>
      </c>
      <c r="AE26" s="615"/>
      <c r="AF26" s="615"/>
      <c r="AG26" s="615"/>
      <c r="AH26" s="615"/>
      <c r="AI26" s="615"/>
      <c r="AJ26" s="615"/>
      <c r="AK26" s="615"/>
      <c r="AL26" s="616">
        <v>0</v>
      </c>
      <c r="AM26" s="617"/>
      <c r="AN26" s="617"/>
      <c r="AO26" s="618"/>
      <c r="AP26" s="608" t="s">
        <v>284</v>
      </c>
      <c r="AQ26" s="627"/>
      <c r="AR26" s="627"/>
      <c r="AS26" s="627"/>
      <c r="AT26" s="627"/>
      <c r="AU26" s="627"/>
      <c r="AV26" s="627"/>
      <c r="AW26" s="627"/>
      <c r="AX26" s="627"/>
      <c r="AY26" s="627"/>
      <c r="AZ26" s="627"/>
      <c r="BA26" s="627"/>
      <c r="BB26" s="627"/>
      <c r="BC26" s="627"/>
      <c r="BD26" s="627"/>
      <c r="BE26" s="627"/>
      <c r="BF26" s="628"/>
      <c r="BG26" s="611" t="s">
        <v>122</v>
      </c>
      <c r="BH26" s="612"/>
      <c r="BI26" s="612"/>
      <c r="BJ26" s="612"/>
      <c r="BK26" s="612"/>
      <c r="BL26" s="612"/>
      <c r="BM26" s="612"/>
      <c r="BN26" s="613"/>
      <c r="BO26" s="614" t="s">
        <v>122</v>
      </c>
      <c r="BP26" s="614"/>
      <c r="BQ26" s="614"/>
      <c r="BR26" s="614"/>
      <c r="BS26" s="615" t="s">
        <v>122</v>
      </c>
      <c r="BT26" s="615"/>
      <c r="BU26" s="615"/>
      <c r="BV26" s="615"/>
      <c r="BW26" s="615"/>
      <c r="BX26" s="615"/>
      <c r="BY26" s="615"/>
      <c r="BZ26" s="615"/>
      <c r="CA26" s="615"/>
      <c r="CB26" s="619"/>
      <c r="CD26" s="608" t="s">
        <v>285</v>
      </c>
      <c r="CE26" s="609"/>
      <c r="CF26" s="609"/>
      <c r="CG26" s="609"/>
      <c r="CH26" s="609"/>
      <c r="CI26" s="609"/>
      <c r="CJ26" s="609"/>
      <c r="CK26" s="609"/>
      <c r="CL26" s="609"/>
      <c r="CM26" s="609"/>
      <c r="CN26" s="609"/>
      <c r="CO26" s="609"/>
      <c r="CP26" s="609"/>
      <c r="CQ26" s="610"/>
      <c r="CR26" s="611">
        <v>3797377</v>
      </c>
      <c r="CS26" s="612"/>
      <c r="CT26" s="612"/>
      <c r="CU26" s="612"/>
      <c r="CV26" s="612"/>
      <c r="CW26" s="612"/>
      <c r="CX26" s="612"/>
      <c r="CY26" s="613"/>
      <c r="CZ26" s="616">
        <v>8.3000000000000007</v>
      </c>
      <c r="DA26" s="642"/>
      <c r="DB26" s="642"/>
      <c r="DC26" s="646"/>
      <c r="DD26" s="620">
        <v>3419256</v>
      </c>
      <c r="DE26" s="612"/>
      <c r="DF26" s="612"/>
      <c r="DG26" s="612"/>
      <c r="DH26" s="612"/>
      <c r="DI26" s="612"/>
      <c r="DJ26" s="612"/>
      <c r="DK26" s="613"/>
      <c r="DL26" s="620" t="s">
        <v>122</v>
      </c>
      <c r="DM26" s="612"/>
      <c r="DN26" s="612"/>
      <c r="DO26" s="612"/>
      <c r="DP26" s="612"/>
      <c r="DQ26" s="612"/>
      <c r="DR26" s="612"/>
      <c r="DS26" s="612"/>
      <c r="DT26" s="612"/>
      <c r="DU26" s="612"/>
      <c r="DV26" s="613"/>
      <c r="DW26" s="616" t="s">
        <v>122</v>
      </c>
      <c r="DX26" s="642"/>
      <c r="DY26" s="642"/>
      <c r="DZ26" s="642"/>
      <c r="EA26" s="642"/>
      <c r="EB26" s="642"/>
      <c r="EC26" s="643"/>
    </row>
    <row r="27" spans="2:133" ht="11.3" customHeight="1">
      <c r="B27" s="608" t="s">
        <v>286</v>
      </c>
      <c r="C27" s="609"/>
      <c r="D27" s="609"/>
      <c r="E27" s="609"/>
      <c r="F27" s="609"/>
      <c r="G27" s="609"/>
      <c r="H27" s="609"/>
      <c r="I27" s="609"/>
      <c r="J27" s="609"/>
      <c r="K27" s="609"/>
      <c r="L27" s="609"/>
      <c r="M27" s="609"/>
      <c r="N27" s="609"/>
      <c r="O27" s="609"/>
      <c r="P27" s="609"/>
      <c r="Q27" s="610"/>
      <c r="R27" s="611">
        <v>80686</v>
      </c>
      <c r="S27" s="612"/>
      <c r="T27" s="612"/>
      <c r="U27" s="612"/>
      <c r="V27" s="612"/>
      <c r="W27" s="612"/>
      <c r="X27" s="612"/>
      <c r="Y27" s="613"/>
      <c r="Z27" s="614">
        <v>0.2</v>
      </c>
      <c r="AA27" s="614"/>
      <c r="AB27" s="614"/>
      <c r="AC27" s="614"/>
      <c r="AD27" s="615" t="s">
        <v>122</v>
      </c>
      <c r="AE27" s="615"/>
      <c r="AF27" s="615"/>
      <c r="AG27" s="615"/>
      <c r="AH27" s="615"/>
      <c r="AI27" s="615"/>
      <c r="AJ27" s="615"/>
      <c r="AK27" s="615"/>
      <c r="AL27" s="616" t="s">
        <v>122</v>
      </c>
      <c r="AM27" s="617"/>
      <c r="AN27" s="617"/>
      <c r="AO27" s="618"/>
      <c r="AP27" s="608" t="s">
        <v>287</v>
      </c>
      <c r="AQ27" s="609"/>
      <c r="AR27" s="609"/>
      <c r="AS27" s="609"/>
      <c r="AT27" s="609"/>
      <c r="AU27" s="609"/>
      <c r="AV27" s="609"/>
      <c r="AW27" s="609"/>
      <c r="AX27" s="609"/>
      <c r="AY27" s="609"/>
      <c r="AZ27" s="609"/>
      <c r="BA27" s="609"/>
      <c r="BB27" s="609"/>
      <c r="BC27" s="609"/>
      <c r="BD27" s="609"/>
      <c r="BE27" s="609"/>
      <c r="BF27" s="610"/>
      <c r="BG27" s="611">
        <v>15018743</v>
      </c>
      <c r="BH27" s="612"/>
      <c r="BI27" s="612"/>
      <c r="BJ27" s="612"/>
      <c r="BK27" s="612"/>
      <c r="BL27" s="612"/>
      <c r="BM27" s="612"/>
      <c r="BN27" s="613"/>
      <c r="BO27" s="614">
        <v>100</v>
      </c>
      <c r="BP27" s="614"/>
      <c r="BQ27" s="614"/>
      <c r="BR27" s="614"/>
      <c r="BS27" s="615">
        <v>837374</v>
      </c>
      <c r="BT27" s="615"/>
      <c r="BU27" s="615"/>
      <c r="BV27" s="615"/>
      <c r="BW27" s="615"/>
      <c r="BX27" s="615"/>
      <c r="BY27" s="615"/>
      <c r="BZ27" s="615"/>
      <c r="CA27" s="615"/>
      <c r="CB27" s="619"/>
      <c r="CD27" s="608" t="s">
        <v>288</v>
      </c>
      <c r="CE27" s="609"/>
      <c r="CF27" s="609"/>
      <c r="CG27" s="609"/>
      <c r="CH27" s="609"/>
      <c r="CI27" s="609"/>
      <c r="CJ27" s="609"/>
      <c r="CK27" s="609"/>
      <c r="CL27" s="609"/>
      <c r="CM27" s="609"/>
      <c r="CN27" s="609"/>
      <c r="CO27" s="609"/>
      <c r="CP27" s="609"/>
      <c r="CQ27" s="610"/>
      <c r="CR27" s="611">
        <v>9054667</v>
      </c>
      <c r="CS27" s="644"/>
      <c r="CT27" s="644"/>
      <c r="CU27" s="644"/>
      <c r="CV27" s="644"/>
      <c r="CW27" s="644"/>
      <c r="CX27" s="644"/>
      <c r="CY27" s="645"/>
      <c r="CZ27" s="616">
        <v>19.7</v>
      </c>
      <c r="DA27" s="642"/>
      <c r="DB27" s="642"/>
      <c r="DC27" s="646"/>
      <c r="DD27" s="620">
        <v>3701030</v>
      </c>
      <c r="DE27" s="644"/>
      <c r="DF27" s="644"/>
      <c r="DG27" s="644"/>
      <c r="DH27" s="644"/>
      <c r="DI27" s="644"/>
      <c r="DJ27" s="644"/>
      <c r="DK27" s="645"/>
      <c r="DL27" s="620">
        <v>2535592</v>
      </c>
      <c r="DM27" s="644"/>
      <c r="DN27" s="644"/>
      <c r="DO27" s="644"/>
      <c r="DP27" s="644"/>
      <c r="DQ27" s="644"/>
      <c r="DR27" s="644"/>
      <c r="DS27" s="644"/>
      <c r="DT27" s="644"/>
      <c r="DU27" s="644"/>
      <c r="DV27" s="645"/>
      <c r="DW27" s="616">
        <v>9.1</v>
      </c>
      <c r="DX27" s="642"/>
      <c r="DY27" s="642"/>
      <c r="DZ27" s="642"/>
      <c r="EA27" s="642"/>
      <c r="EB27" s="642"/>
      <c r="EC27" s="643"/>
    </row>
    <row r="28" spans="2:133" ht="11.3" customHeight="1">
      <c r="B28" s="608" t="s">
        <v>289</v>
      </c>
      <c r="C28" s="609"/>
      <c r="D28" s="609"/>
      <c r="E28" s="609"/>
      <c r="F28" s="609"/>
      <c r="G28" s="609"/>
      <c r="H28" s="609"/>
      <c r="I28" s="609"/>
      <c r="J28" s="609"/>
      <c r="K28" s="609"/>
      <c r="L28" s="609"/>
      <c r="M28" s="609"/>
      <c r="N28" s="609"/>
      <c r="O28" s="609"/>
      <c r="P28" s="609"/>
      <c r="Q28" s="610"/>
      <c r="R28" s="611">
        <v>350800</v>
      </c>
      <c r="S28" s="612"/>
      <c r="T28" s="612"/>
      <c r="U28" s="612"/>
      <c r="V28" s="612"/>
      <c r="W28" s="612"/>
      <c r="X28" s="612"/>
      <c r="Y28" s="613"/>
      <c r="Z28" s="614">
        <v>0.7</v>
      </c>
      <c r="AA28" s="614"/>
      <c r="AB28" s="614"/>
      <c r="AC28" s="614"/>
      <c r="AD28" s="615">
        <v>74169</v>
      </c>
      <c r="AE28" s="615"/>
      <c r="AF28" s="615"/>
      <c r="AG28" s="615"/>
      <c r="AH28" s="615"/>
      <c r="AI28" s="615"/>
      <c r="AJ28" s="615"/>
      <c r="AK28" s="615"/>
      <c r="AL28" s="616">
        <v>0.3</v>
      </c>
      <c r="AM28" s="617"/>
      <c r="AN28" s="617"/>
      <c r="AO28" s="618"/>
      <c r="AP28" s="608"/>
      <c r="AQ28" s="609"/>
      <c r="AR28" s="609"/>
      <c r="AS28" s="609"/>
      <c r="AT28" s="609"/>
      <c r="AU28" s="609"/>
      <c r="AV28" s="609"/>
      <c r="AW28" s="609"/>
      <c r="AX28" s="609"/>
      <c r="AY28" s="609"/>
      <c r="AZ28" s="609"/>
      <c r="BA28" s="609"/>
      <c r="BB28" s="609"/>
      <c r="BC28" s="609"/>
      <c r="BD28" s="609"/>
      <c r="BE28" s="609"/>
      <c r="BF28" s="610"/>
      <c r="BG28" s="611"/>
      <c r="BH28" s="612"/>
      <c r="BI28" s="612"/>
      <c r="BJ28" s="612"/>
      <c r="BK28" s="612"/>
      <c r="BL28" s="612"/>
      <c r="BM28" s="612"/>
      <c r="BN28" s="613"/>
      <c r="BO28" s="614"/>
      <c r="BP28" s="614"/>
      <c r="BQ28" s="614"/>
      <c r="BR28" s="614"/>
      <c r="BS28" s="620"/>
      <c r="BT28" s="612"/>
      <c r="BU28" s="612"/>
      <c r="BV28" s="612"/>
      <c r="BW28" s="612"/>
      <c r="BX28" s="612"/>
      <c r="BY28" s="612"/>
      <c r="BZ28" s="612"/>
      <c r="CA28" s="612"/>
      <c r="CB28" s="621"/>
      <c r="CD28" s="608" t="s">
        <v>290</v>
      </c>
      <c r="CE28" s="609"/>
      <c r="CF28" s="609"/>
      <c r="CG28" s="609"/>
      <c r="CH28" s="609"/>
      <c r="CI28" s="609"/>
      <c r="CJ28" s="609"/>
      <c r="CK28" s="609"/>
      <c r="CL28" s="609"/>
      <c r="CM28" s="609"/>
      <c r="CN28" s="609"/>
      <c r="CO28" s="609"/>
      <c r="CP28" s="609"/>
      <c r="CQ28" s="610"/>
      <c r="CR28" s="611">
        <v>5980804</v>
      </c>
      <c r="CS28" s="612"/>
      <c r="CT28" s="612"/>
      <c r="CU28" s="612"/>
      <c r="CV28" s="612"/>
      <c r="CW28" s="612"/>
      <c r="CX28" s="612"/>
      <c r="CY28" s="613"/>
      <c r="CZ28" s="616">
        <v>13</v>
      </c>
      <c r="DA28" s="642"/>
      <c r="DB28" s="642"/>
      <c r="DC28" s="646"/>
      <c r="DD28" s="620">
        <v>5964999</v>
      </c>
      <c r="DE28" s="612"/>
      <c r="DF28" s="612"/>
      <c r="DG28" s="612"/>
      <c r="DH28" s="612"/>
      <c r="DI28" s="612"/>
      <c r="DJ28" s="612"/>
      <c r="DK28" s="613"/>
      <c r="DL28" s="620">
        <v>4883680</v>
      </c>
      <c r="DM28" s="612"/>
      <c r="DN28" s="612"/>
      <c r="DO28" s="612"/>
      <c r="DP28" s="612"/>
      <c r="DQ28" s="612"/>
      <c r="DR28" s="612"/>
      <c r="DS28" s="612"/>
      <c r="DT28" s="612"/>
      <c r="DU28" s="612"/>
      <c r="DV28" s="613"/>
      <c r="DW28" s="616">
        <v>17.5</v>
      </c>
      <c r="DX28" s="642"/>
      <c r="DY28" s="642"/>
      <c r="DZ28" s="642"/>
      <c r="EA28" s="642"/>
      <c r="EB28" s="642"/>
      <c r="EC28" s="643"/>
    </row>
    <row r="29" spans="2:133" ht="11.3" customHeight="1">
      <c r="B29" s="608" t="s">
        <v>291</v>
      </c>
      <c r="C29" s="609"/>
      <c r="D29" s="609"/>
      <c r="E29" s="609"/>
      <c r="F29" s="609"/>
      <c r="G29" s="609"/>
      <c r="H29" s="609"/>
      <c r="I29" s="609"/>
      <c r="J29" s="609"/>
      <c r="K29" s="609"/>
      <c r="L29" s="609"/>
      <c r="M29" s="609"/>
      <c r="N29" s="609"/>
      <c r="O29" s="609"/>
      <c r="P29" s="609"/>
      <c r="Q29" s="610"/>
      <c r="R29" s="611">
        <v>305264</v>
      </c>
      <c r="S29" s="612"/>
      <c r="T29" s="612"/>
      <c r="U29" s="612"/>
      <c r="V29" s="612"/>
      <c r="W29" s="612"/>
      <c r="X29" s="612"/>
      <c r="Y29" s="613"/>
      <c r="Z29" s="614">
        <v>0.6</v>
      </c>
      <c r="AA29" s="614"/>
      <c r="AB29" s="614"/>
      <c r="AC29" s="614"/>
      <c r="AD29" s="615">
        <v>58</v>
      </c>
      <c r="AE29" s="615"/>
      <c r="AF29" s="615"/>
      <c r="AG29" s="615"/>
      <c r="AH29" s="615"/>
      <c r="AI29" s="615"/>
      <c r="AJ29" s="615"/>
      <c r="AK29" s="615"/>
      <c r="AL29" s="616">
        <v>0</v>
      </c>
      <c r="AM29" s="617"/>
      <c r="AN29" s="617"/>
      <c r="AO29" s="618"/>
      <c r="AP29" s="632"/>
      <c r="AQ29" s="633"/>
      <c r="AR29" s="633"/>
      <c r="AS29" s="633"/>
      <c r="AT29" s="633"/>
      <c r="AU29" s="633"/>
      <c r="AV29" s="633"/>
      <c r="AW29" s="633"/>
      <c r="AX29" s="633"/>
      <c r="AY29" s="633"/>
      <c r="AZ29" s="633"/>
      <c r="BA29" s="633"/>
      <c r="BB29" s="633"/>
      <c r="BC29" s="633"/>
      <c r="BD29" s="633"/>
      <c r="BE29" s="633"/>
      <c r="BF29" s="634"/>
      <c r="BG29" s="611"/>
      <c r="BH29" s="612"/>
      <c r="BI29" s="612"/>
      <c r="BJ29" s="612"/>
      <c r="BK29" s="612"/>
      <c r="BL29" s="612"/>
      <c r="BM29" s="612"/>
      <c r="BN29" s="613"/>
      <c r="BO29" s="614"/>
      <c r="BP29" s="614"/>
      <c r="BQ29" s="614"/>
      <c r="BR29" s="614"/>
      <c r="BS29" s="615"/>
      <c r="BT29" s="615"/>
      <c r="BU29" s="615"/>
      <c r="BV29" s="615"/>
      <c r="BW29" s="615"/>
      <c r="BX29" s="615"/>
      <c r="BY29" s="615"/>
      <c r="BZ29" s="615"/>
      <c r="CA29" s="615"/>
      <c r="CB29" s="619"/>
      <c r="CD29" s="647" t="s">
        <v>292</v>
      </c>
      <c r="CE29" s="648"/>
      <c r="CF29" s="608" t="s">
        <v>66</v>
      </c>
      <c r="CG29" s="609"/>
      <c r="CH29" s="609"/>
      <c r="CI29" s="609"/>
      <c r="CJ29" s="609"/>
      <c r="CK29" s="609"/>
      <c r="CL29" s="609"/>
      <c r="CM29" s="609"/>
      <c r="CN29" s="609"/>
      <c r="CO29" s="609"/>
      <c r="CP29" s="609"/>
      <c r="CQ29" s="610"/>
      <c r="CR29" s="611">
        <v>5978965</v>
      </c>
      <c r="CS29" s="644"/>
      <c r="CT29" s="644"/>
      <c r="CU29" s="644"/>
      <c r="CV29" s="644"/>
      <c r="CW29" s="644"/>
      <c r="CX29" s="644"/>
      <c r="CY29" s="645"/>
      <c r="CZ29" s="616">
        <v>13</v>
      </c>
      <c r="DA29" s="642"/>
      <c r="DB29" s="642"/>
      <c r="DC29" s="646"/>
      <c r="DD29" s="620">
        <v>5963160</v>
      </c>
      <c r="DE29" s="644"/>
      <c r="DF29" s="644"/>
      <c r="DG29" s="644"/>
      <c r="DH29" s="644"/>
      <c r="DI29" s="644"/>
      <c r="DJ29" s="644"/>
      <c r="DK29" s="645"/>
      <c r="DL29" s="620">
        <v>4881841</v>
      </c>
      <c r="DM29" s="644"/>
      <c r="DN29" s="644"/>
      <c r="DO29" s="644"/>
      <c r="DP29" s="644"/>
      <c r="DQ29" s="644"/>
      <c r="DR29" s="644"/>
      <c r="DS29" s="644"/>
      <c r="DT29" s="644"/>
      <c r="DU29" s="644"/>
      <c r="DV29" s="645"/>
      <c r="DW29" s="616">
        <v>17.5</v>
      </c>
      <c r="DX29" s="642"/>
      <c r="DY29" s="642"/>
      <c r="DZ29" s="642"/>
      <c r="EA29" s="642"/>
      <c r="EB29" s="642"/>
      <c r="EC29" s="643"/>
    </row>
    <row r="30" spans="2:133" ht="11.3" customHeight="1">
      <c r="B30" s="608" t="s">
        <v>293</v>
      </c>
      <c r="C30" s="609"/>
      <c r="D30" s="609"/>
      <c r="E30" s="609"/>
      <c r="F30" s="609"/>
      <c r="G30" s="609"/>
      <c r="H30" s="609"/>
      <c r="I30" s="609"/>
      <c r="J30" s="609"/>
      <c r="K30" s="609"/>
      <c r="L30" s="609"/>
      <c r="M30" s="609"/>
      <c r="N30" s="609"/>
      <c r="O30" s="609"/>
      <c r="P30" s="609"/>
      <c r="Q30" s="610"/>
      <c r="R30" s="611">
        <v>6992698</v>
      </c>
      <c r="S30" s="612"/>
      <c r="T30" s="612"/>
      <c r="U30" s="612"/>
      <c r="V30" s="612"/>
      <c r="W30" s="612"/>
      <c r="X30" s="612"/>
      <c r="Y30" s="613"/>
      <c r="Z30" s="614">
        <v>14.7</v>
      </c>
      <c r="AA30" s="614"/>
      <c r="AB30" s="614"/>
      <c r="AC30" s="614"/>
      <c r="AD30" s="615" t="s">
        <v>122</v>
      </c>
      <c r="AE30" s="615"/>
      <c r="AF30" s="615"/>
      <c r="AG30" s="615"/>
      <c r="AH30" s="615"/>
      <c r="AI30" s="615"/>
      <c r="AJ30" s="615"/>
      <c r="AK30" s="615"/>
      <c r="AL30" s="616" t="s">
        <v>122</v>
      </c>
      <c r="AM30" s="617"/>
      <c r="AN30" s="617"/>
      <c r="AO30" s="618"/>
      <c r="AP30" s="593" t="s">
        <v>211</v>
      </c>
      <c r="AQ30" s="594"/>
      <c r="AR30" s="594"/>
      <c r="AS30" s="594"/>
      <c r="AT30" s="594"/>
      <c r="AU30" s="594"/>
      <c r="AV30" s="594"/>
      <c r="AW30" s="594"/>
      <c r="AX30" s="594"/>
      <c r="AY30" s="594"/>
      <c r="AZ30" s="594"/>
      <c r="BA30" s="594"/>
      <c r="BB30" s="594"/>
      <c r="BC30" s="594"/>
      <c r="BD30" s="594"/>
      <c r="BE30" s="594"/>
      <c r="BF30" s="595"/>
      <c r="BG30" s="593" t="s">
        <v>294</v>
      </c>
      <c r="BH30" s="653"/>
      <c r="BI30" s="653"/>
      <c r="BJ30" s="653"/>
      <c r="BK30" s="653"/>
      <c r="BL30" s="653"/>
      <c r="BM30" s="653"/>
      <c r="BN30" s="653"/>
      <c r="BO30" s="653"/>
      <c r="BP30" s="653"/>
      <c r="BQ30" s="654"/>
      <c r="BR30" s="593" t="s">
        <v>295</v>
      </c>
      <c r="BS30" s="653"/>
      <c r="BT30" s="653"/>
      <c r="BU30" s="653"/>
      <c r="BV30" s="653"/>
      <c r="BW30" s="653"/>
      <c r="BX30" s="653"/>
      <c r="BY30" s="653"/>
      <c r="BZ30" s="653"/>
      <c r="CA30" s="653"/>
      <c r="CB30" s="654"/>
      <c r="CD30" s="649"/>
      <c r="CE30" s="650"/>
      <c r="CF30" s="608" t="s">
        <v>296</v>
      </c>
      <c r="CG30" s="609"/>
      <c r="CH30" s="609"/>
      <c r="CI30" s="609"/>
      <c r="CJ30" s="609"/>
      <c r="CK30" s="609"/>
      <c r="CL30" s="609"/>
      <c r="CM30" s="609"/>
      <c r="CN30" s="609"/>
      <c r="CO30" s="609"/>
      <c r="CP30" s="609"/>
      <c r="CQ30" s="610"/>
      <c r="CR30" s="611">
        <v>5763376</v>
      </c>
      <c r="CS30" s="612"/>
      <c r="CT30" s="612"/>
      <c r="CU30" s="612"/>
      <c r="CV30" s="612"/>
      <c r="CW30" s="612"/>
      <c r="CX30" s="612"/>
      <c r="CY30" s="613"/>
      <c r="CZ30" s="616">
        <v>12.6</v>
      </c>
      <c r="DA30" s="642"/>
      <c r="DB30" s="642"/>
      <c r="DC30" s="646"/>
      <c r="DD30" s="620">
        <v>5747571</v>
      </c>
      <c r="DE30" s="612"/>
      <c r="DF30" s="612"/>
      <c r="DG30" s="612"/>
      <c r="DH30" s="612"/>
      <c r="DI30" s="612"/>
      <c r="DJ30" s="612"/>
      <c r="DK30" s="613"/>
      <c r="DL30" s="620">
        <v>4667667</v>
      </c>
      <c r="DM30" s="612"/>
      <c r="DN30" s="612"/>
      <c r="DO30" s="612"/>
      <c r="DP30" s="612"/>
      <c r="DQ30" s="612"/>
      <c r="DR30" s="612"/>
      <c r="DS30" s="612"/>
      <c r="DT30" s="612"/>
      <c r="DU30" s="612"/>
      <c r="DV30" s="613"/>
      <c r="DW30" s="616">
        <v>16.8</v>
      </c>
      <c r="DX30" s="642"/>
      <c r="DY30" s="642"/>
      <c r="DZ30" s="642"/>
      <c r="EA30" s="642"/>
      <c r="EB30" s="642"/>
      <c r="EC30" s="643"/>
    </row>
    <row r="31" spans="2:133" ht="11.3" customHeight="1">
      <c r="B31" s="624" t="s">
        <v>297</v>
      </c>
      <c r="C31" s="625"/>
      <c r="D31" s="625"/>
      <c r="E31" s="625"/>
      <c r="F31" s="625"/>
      <c r="G31" s="625"/>
      <c r="H31" s="625"/>
      <c r="I31" s="625"/>
      <c r="J31" s="625"/>
      <c r="K31" s="625"/>
      <c r="L31" s="625"/>
      <c r="M31" s="625"/>
      <c r="N31" s="625"/>
      <c r="O31" s="625"/>
      <c r="P31" s="625"/>
      <c r="Q31" s="626"/>
      <c r="R31" s="611" t="s">
        <v>122</v>
      </c>
      <c r="S31" s="612"/>
      <c r="T31" s="612"/>
      <c r="U31" s="612"/>
      <c r="V31" s="612"/>
      <c r="W31" s="612"/>
      <c r="X31" s="612"/>
      <c r="Y31" s="613"/>
      <c r="Z31" s="614" t="s">
        <v>122</v>
      </c>
      <c r="AA31" s="614"/>
      <c r="AB31" s="614"/>
      <c r="AC31" s="614"/>
      <c r="AD31" s="615" t="s">
        <v>122</v>
      </c>
      <c r="AE31" s="615"/>
      <c r="AF31" s="615"/>
      <c r="AG31" s="615"/>
      <c r="AH31" s="615"/>
      <c r="AI31" s="615"/>
      <c r="AJ31" s="615"/>
      <c r="AK31" s="615"/>
      <c r="AL31" s="616" t="s">
        <v>122</v>
      </c>
      <c r="AM31" s="617"/>
      <c r="AN31" s="617"/>
      <c r="AO31" s="618"/>
      <c r="AP31" s="657" t="s">
        <v>298</v>
      </c>
      <c r="AQ31" s="658"/>
      <c r="AR31" s="658"/>
      <c r="AS31" s="658"/>
      <c r="AT31" s="663" t="s">
        <v>299</v>
      </c>
      <c r="AU31" s="200"/>
      <c r="AV31" s="200"/>
      <c r="AW31" s="200"/>
      <c r="AX31" s="597" t="s">
        <v>177</v>
      </c>
      <c r="AY31" s="598"/>
      <c r="AZ31" s="598"/>
      <c r="BA31" s="598"/>
      <c r="BB31" s="598"/>
      <c r="BC31" s="598"/>
      <c r="BD31" s="598"/>
      <c r="BE31" s="598"/>
      <c r="BF31" s="599"/>
      <c r="BG31" s="667">
        <v>99.5</v>
      </c>
      <c r="BH31" s="655"/>
      <c r="BI31" s="655"/>
      <c r="BJ31" s="655"/>
      <c r="BK31" s="655"/>
      <c r="BL31" s="655"/>
      <c r="BM31" s="606">
        <v>97.9</v>
      </c>
      <c r="BN31" s="655"/>
      <c r="BO31" s="655"/>
      <c r="BP31" s="655"/>
      <c r="BQ31" s="656"/>
      <c r="BR31" s="667">
        <v>99.4</v>
      </c>
      <c r="BS31" s="655"/>
      <c r="BT31" s="655"/>
      <c r="BU31" s="655"/>
      <c r="BV31" s="655"/>
      <c r="BW31" s="655"/>
      <c r="BX31" s="606">
        <v>97.8</v>
      </c>
      <c r="BY31" s="655"/>
      <c r="BZ31" s="655"/>
      <c r="CA31" s="655"/>
      <c r="CB31" s="656"/>
      <c r="CD31" s="649"/>
      <c r="CE31" s="650"/>
      <c r="CF31" s="608" t="s">
        <v>300</v>
      </c>
      <c r="CG31" s="609"/>
      <c r="CH31" s="609"/>
      <c r="CI31" s="609"/>
      <c r="CJ31" s="609"/>
      <c r="CK31" s="609"/>
      <c r="CL31" s="609"/>
      <c r="CM31" s="609"/>
      <c r="CN31" s="609"/>
      <c r="CO31" s="609"/>
      <c r="CP31" s="609"/>
      <c r="CQ31" s="610"/>
      <c r="CR31" s="611">
        <v>215589</v>
      </c>
      <c r="CS31" s="644"/>
      <c r="CT31" s="644"/>
      <c r="CU31" s="644"/>
      <c r="CV31" s="644"/>
      <c r="CW31" s="644"/>
      <c r="CX31" s="644"/>
      <c r="CY31" s="645"/>
      <c r="CZ31" s="616">
        <v>0.5</v>
      </c>
      <c r="DA31" s="642"/>
      <c r="DB31" s="642"/>
      <c r="DC31" s="646"/>
      <c r="DD31" s="620">
        <v>215589</v>
      </c>
      <c r="DE31" s="644"/>
      <c r="DF31" s="644"/>
      <c r="DG31" s="644"/>
      <c r="DH31" s="644"/>
      <c r="DI31" s="644"/>
      <c r="DJ31" s="644"/>
      <c r="DK31" s="645"/>
      <c r="DL31" s="620">
        <v>214174</v>
      </c>
      <c r="DM31" s="644"/>
      <c r="DN31" s="644"/>
      <c r="DO31" s="644"/>
      <c r="DP31" s="644"/>
      <c r="DQ31" s="644"/>
      <c r="DR31" s="644"/>
      <c r="DS31" s="644"/>
      <c r="DT31" s="644"/>
      <c r="DU31" s="644"/>
      <c r="DV31" s="645"/>
      <c r="DW31" s="616">
        <v>0.8</v>
      </c>
      <c r="DX31" s="642"/>
      <c r="DY31" s="642"/>
      <c r="DZ31" s="642"/>
      <c r="EA31" s="642"/>
      <c r="EB31" s="642"/>
      <c r="EC31" s="643"/>
    </row>
    <row r="32" spans="2:133" ht="11.3" customHeight="1">
      <c r="B32" s="608" t="s">
        <v>301</v>
      </c>
      <c r="C32" s="609"/>
      <c r="D32" s="609"/>
      <c r="E32" s="609"/>
      <c r="F32" s="609"/>
      <c r="G32" s="609"/>
      <c r="H32" s="609"/>
      <c r="I32" s="609"/>
      <c r="J32" s="609"/>
      <c r="K32" s="609"/>
      <c r="L32" s="609"/>
      <c r="M32" s="609"/>
      <c r="N32" s="609"/>
      <c r="O32" s="609"/>
      <c r="P32" s="609"/>
      <c r="Q32" s="610"/>
      <c r="R32" s="611">
        <v>2925644</v>
      </c>
      <c r="S32" s="612"/>
      <c r="T32" s="612"/>
      <c r="U32" s="612"/>
      <c r="V32" s="612"/>
      <c r="W32" s="612"/>
      <c r="X32" s="612"/>
      <c r="Y32" s="613"/>
      <c r="Z32" s="614">
        <v>6.2</v>
      </c>
      <c r="AA32" s="614"/>
      <c r="AB32" s="614"/>
      <c r="AC32" s="614"/>
      <c r="AD32" s="615" t="s">
        <v>122</v>
      </c>
      <c r="AE32" s="615"/>
      <c r="AF32" s="615"/>
      <c r="AG32" s="615"/>
      <c r="AH32" s="615"/>
      <c r="AI32" s="615"/>
      <c r="AJ32" s="615"/>
      <c r="AK32" s="615"/>
      <c r="AL32" s="616" t="s">
        <v>122</v>
      </c>
      <c r="AM32" s="617"/>
      <c r="AN32" s="617"/>
      <c r="AO32" s="618"/>
      <c r="AP32" s="659"/>
      <c r="AQ32" s="660"/>
      <c r="AR32" s="660"/>
      <c r="AS32" s="660"/>
      <c r="AT32" s="664"/>
      <c r="AU32" s="196" t="s">
        <v>302</v>
      </c>
      <c r="AX32" s="608" t="s">
        <v>303</v>
      </c>
      <c r="AY32" s="609"/>
      <c r="AZ32" s="609"/>
      <c r="BA32" s="609"/>
      <c r="BB32" s="609"/>
      <c r="BC32" s="609"/>
      <c r="BD32" s="609"/>
      <c r="BE32" s="609"/>
      <c r="BF32" s="610"/>
      <c r="BG32" s="668">
        <v>99.4</v>
      </c>
      <c r="BH32" s="644"/>
      <c r="BI32" s="644"/>
      <c r="BJ32" s="644"/>
      <c r="BK32" s="644"/>
      <c r="BL32" s="644"/>
      <c r="BM32" s="617">
        <v>97.6</v>
      </c>
      <c r="BN32" s="644"/>
      <c r="BO32" s="644"/>
      <c r="BP32" s="644"/>
      <c r="BQ32" s="666"/>
      <c r="BR32" s="668">
        <v>99.2</v>
      </c>
      <c r="BS32" s="644"/>
      <c r="BT32" s="644"/>
      <c r="BU32" s="644"/>
      <c r="BV32" s="644"/>
      <c r="BW32" s="644"/>
      <c r="BX32" s="617">
        <v>97.4</v>
      </c>
      <c r="BY32" s="644"/>
      <c r="BZ32" s="644"/>
      <c r="CA32" s="644"/>
      <c r="CB32" s="666"/>
      <c r="CD32" s="651"/>
      <c r="CE32" s="652"/>
      <c r="CF32" s="608" t="s">
        <v>304</v>
      </c>
      <c r="CG32" s="609"/>
      <c r="CH32" s="609"/>
      <c r="CI32" s="609"/>
      <c r="CJ32" s="609"/>
      <c r="CK32" s="609"/>
      <c r="CL32" s="609"/>
      <c r="CM32" s="609"/>
      <c r="CN32" s="609"/>
      <c r="CO32" s="609"/>
      <c r="CP32" s="609"/>
      <c r="CQ32" s="610"/>
      <c r="CR32" s="611">
        <v>1839</v>
      </c>
      <c r="CS32" s="612"/>
      <c r="CT32" s="612"/>
      <c r="CU32" s="612"/>
      <c r="CV32" s="612"/>
      <c r="CW32" s="612"/>
      <c r="CX32" s="612"/>
      <c r="CY32" s="613"/>
      <c r="CZ32" s="616">
        <v>0</v>
      </c>
      <c r="DA32" s="642"/>
      <c r="DB32" s="642"/>
      <c r="DC32" s="646"/>
      <c r="DD32" s="620">
        <v>1839</v>
      </c>
      <c r="DE32" s="612"/>
      <c r="DF32" s="612"/>
      <c r="DG32" s="612"/>
      <c r="DH32" s="612"/>
      <c r="DI32" s="612"/>
      <c r="DJ32" s="612"/>
      <c r="DK32" s="613"/>
      <c r="DL32" s="620">
        <v>1839</v>
      </c>
      <c r="DM32" s="612"/>
      <c r="DN32" s="612"/>
      <c r="DO32" s="612"/>
      <c r="DP32" s="612"/>
      <c r="DQ32" s="612"/>
      <c r="DR32" s="612"/>
      <c r="DS32" s="612"/>
      <c r="DT32" s="612"/>
      <c r="DU32" s="612"/>
      <c r="DV32" s="613"/>
      <c r="DW32" s="616">
        <v>0</v>
      </c>
      <c r="DX32" s="642"/>
      <c r="DY32" s="642"/>
      <c r="DZ32" s="642"/>
      <c r="EA32" s="642"/>
      <c r="EB32" s="642"/>
      <c r="EC32" s="643"/>
    </row>
    <row r="33" spans="2:133" ht="11.3" customHeight="1">
      <c r="B33" s="608" t="s">
        <v>305</v>
      </c>
      <c r="C33" s="609"/>
      <c r="D33" s="609"/>
      <c r="E33" s="609"/>
      <c r="F33" s="609"/>
      <c r="G33" s="609"/>
      <c r="H33" s="609"/>
      <c r="I33" s="609"/>
      <c r="J33" s="609"/>
      <c r="K33" s="609"/>
      <c r="L33" s="609"/>
      <c r="M33" s="609"/>
      <c r="N33" s="609"/>
      <c r="O33" s="609"/>
      <c r="P33" s="609"/>
      <c r="Q33" s="610"/>
      <c r="R33" s="611">
        <v>161235</v>
      </c>
      <c r="S33" s="612"/>
      <c r="T33" s="612"/>
      <c r="U33" s="612"/>
      <c r="V33" s="612"/>
      <c r="W33" s="612"/>
      <c r="X33" s="612"/>
      <c r="Y33" s="613"/>
      <c r="Z33" s="614">
        <v>0.3</v>
      </c>
      <c r="AA33" s="614"/>
      <c r="AB33" s="614"/>
      <c r="AC33" s="614"/>
      <c r="AD33" s="615">
        <v>7336</v>
      </c>
      <c r="AE33" s="615"/>
      <c r="AF33" s="615"/>
      <c r="AG33" s="615"/>
      <c r="AH33" s="615"/>
      <c r="AI33" s="615"/>
      <c r="AJ33" s="615"/>
      <c r="AK33" s="615"/>
      <c r="AL33" s="616">
        <v>0</v>
      </c>
      <c r="AM33" s="617"/>
      <c r="AN33" s="617"/>
      <c r="AO33" s="618"/>
      <c r="AP33" s="661"/>
      <c r="AQ33" s="662"/>
      <c r="AR33" s="662"/>
      <c r="AS33" s="662"/>
      <c r="AT33" s="665"/>
      <c r="AU33" s="201"/>
      <c r="AV33" s="201"/>
      <c r="AW33" s="201"/>
      <c r="AX33" s="632" t="s">
        <v>306</v>
      </c>
      <c r="AY33" s="633"/>
      <c r="AZ33" s="633"/>
      <c r="BA33" s="633"/>
      <c r="BB33" s="633"/>
      <c r="BC33" s="633"/>
      <c r="BD33" s="633"/>
      <c r="BE33" s="633"/>
      <c r="BF33" s="634"/>
      <c r="BG33" s="669">
        <v>99.6</v>
      </c>
      <c r="BH33" s="670"/>
      <c r="BI33" s="670"/>
      <c r="BJ33" s="670"/>
      <c r="BK33" s="670"/>
      <c r="BL33" s="670"/>
      <c r="BM33" s="671">
        <v>97.9</v>
      </c>
      <c r="BN33" s="670"/>
      <c r="BO33" s="670"/>
      <c r="BP33" s="670"/>
      <c r="BQ33" s="672"/>
      <c r="BR33" s="669">
        <v>99.6</v>
      </c>
      <c r="BS33" s="670"/>
      <c r="BT33" s="670"/>
      <c r="BU33" s="670"/>
      <c r="BV33" s="670"/>
      <c r="BW33" s="670"/>
      <c r="BX33" s="671">
        <v>97.8</v>
      </c>
      <c r="BY33" s="670"/>
      <c r="BZ33" s="670"/>
      <c r="CA33" s="670"/>
      <c r="CB33" s="672"/>
      <c r="CD33" s="608" t="s">
        <v>307</v>
      </c>
      <c r="CE33" s="609"/>
      <c r="CF33" s="609"/>
      <c r="CG33" s="609"/>
      <c r="CH33" s="609"/>
      <c r="CI33" s="609"/>
      <c r="CJ33" s="609"/>
      <c r="CK33" s="609"/>
      <c r="CL33" s="609"/>
      <c r="CM33" s="609"/>
      <c r="CN33" s="609"/>
      <c r="CO33" s="609"/>
      <c r="CP33" s="609"/>
      <c r="CQ33" s="610"/>
      <c r="CR33" s="611">
        <v>19174788</v>
      </c>
      <c r="CS33" s="644"/>
      <c r="CT33" s="644"/>
      <c r="CU33" s="644"/>
      <c r="CV33" s="644"/>
      <c r="CW33" s="644"/>
      <c r="CX33" s="644"/>
      <c r="CY33" s="645"/>
      <c r="CZ33" s="616">
        <v>41.8</v>
      </c>
      <c r="DA33" s="642"/>
      <c r="DB33" s="642"/>
      <c r="DC33" s="646"/>
      <c r="DD33" s="620">
        <v>15166876</v>
      </c>
      <c r="DE33" s="644"/>
      <c r="DF33" s="644"/>
      <c r="DG33" s="644"/>
      <c r="DH33" s="644"/>
      <c r="DI33" s="644"/>
      <c r="DJ33" s="644"/>
      <c r="DK33" s="645"/>
      <c r="DL33" s="620">
        <v>11855533</v>
      </c>
      <c r="DM33" s="644"/>
      <c r="DN33" s="644"/>
      <c r="DO33" s="644"/>
      <c r="DP33" s="644"/>
      <c r="DQ33" s="644"/>
      <c r="DR33" s="644"/>
      <c r="DS33" s="644"/>
      <c r="DT33" s="644"/>
      <c r="DU33" s="644"/>
      <c r="DV33" s="645"/>
      <c r="DW33" s="616">
        <v>42.6</v>
      </c>
      <c r="DX33" s="642"/>
      <c r="DY33" s="642"/>
      <c r="DZ33" s="642"/>
      <c r="EA33" s="642"/>
      <c r="EB33" s="642"/>
      <c r="EC33" s="643"/>
    </row>
    <row r="34" spans="2:133" ht="11.3" customHeight="1">
      <c r="B34" s="608" t="s">
        <v>308</v>
      </c>
      <c r="C34" s="609"/>
      <c r="D34" s="609"/>
      <c r="E34" s="609"/>
      <c r="F34" s="609"/>
      <c r="G34" s="609"/>
      <c r="H34" s="609"/>
      <c r="I34" s="609"/>
      <c r="J34" s="609"/>
      <c r="K34" s="609"/>
      <c r="L34" s="609"/>
      <c r="M34" s="609"/>
      <c r="N34" s="609"/>
      <c r="O34" s="609"/>
      <c r="P34" s="609"/>
      <c r="Q34" s="610"/>
      <c r="R34" s="611">
        <v>264620</v>
      </c>
      <c r="S34" s="612"/>
      <c r="T34" s="612"/>
      <c r="U34" s="612"/>
      <c r="V34" s="612"/>
      <c r="W34" s="612"/>
      <c r="X34" s="612"/>
      <c r="Y34" s="613"/>
      <c r="Z34" s="614">
        <v>0.6</v>
      </c>
      <c r="AA34" s="614"/>
      <c r="AB34" s="614"/>
      <c r="AC34" s="614"/>
      <c r="AD34" s="615" t="s">
        <v>122</v>
      </c>
      <c r="AE34" s="615"/>
      <c r="AF34" s="615"/>
      <c r="AG34" s="615"/>
      <c r="AH34" s="615"/>
      <c r="AI34" s="615"/>
      <c r="AJ34" s="615"/>
      <c r="AK34" s="615"/>
      <c r="AL34" s="616" t="s">
        <v>122</v>
      </c>
      <c r="AM34" s="617"/>
      <c r="AN34" s="617"/>
      <c r="AO34" s="61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8" t="s">
        <v>309</v>
      </c>
      <c r="CE34" s="609"/>
      <c r="CF34" s="609"/>
      <c r="CG34" s="609"/>
      <c r="CH34" s="609"/>
      <c r="CI34" s="609"/>
      <c r="CJ34" s="609"/>
      <c r="CK34" s="609"/>
      <c r="CL34" s="609"/>
      <c r="CM34" s="609"/>
      <c r="CN34" s="609"/>
      <c r="CO34" s="609"/>
      <c r="CP34" s="609"/>
      <c r="CQ34" s="610"/>
      <c r="CR34" s="611">
        <v>7560031</v>
      </c>
      <c r="CS34" s="612"/>
      <c r="CT34" s="612"/>
      <c r="CU34" s="612"/>
      <c r="CV34" s="612"/>
      <c r="CW34" s="612"/>
      <c r="CX34" s="612"/>
      <c r="CY34" s="613"/>
      <c r="CZ34" s="616">
        <v>16.5</v>
      </c>
      <c r="DA34" s="642"/>
      <c r="DB34" s="642"/>
      <c r="DC34" s="646"/>
      <c r="DD34" s="620">
        <v>5729599</v>
      </c>
      <c r="DE34" s="612"/>
      <c r="DF34" s="612"/>
      <c r="DG34" s="612"/>
      <c r="DH34" s="612"/>
      <c r="DI34" s="612"/>
      <c r="DJ34" s="612"/>
      <c r="DK34" s="613"/>
      <c r="DL34" s="620">
        <v>5216691</v>
      </c>
      <c r="DM34" s="612"/>
      <c r="DN34" s="612"/>
      <c r="DO34" s="612"/>
      <c r="DP34" s="612"/>
      <c r="DQ34" s="612"/>
      <c r="DR34" s="612"/>
      <c r="DS34" s="612"/>
      <c r="DT34" s="612"/>
      <c r="DU34" s="612"/>
      <c r="DV34" s="613"/>
      <c r="DW34" s="616">
        <v>18.7</v>
      </c>
      <c r="DX34" s="642"/>
      <c r="DY34" s="642"/>
      <c r="DZ34" s="642"/>
      <c r="EA34" s="642"/>
      <c r="EB34" s="642"/>
      <c r="EC34" s="643"/>
    </row>
    <row r="35" spans="2:133" ht="11.3" customHeight="1">
      <c r="B35" s="608" t="s">
        <v>310</v>
      </c>
      <c r="C35" s="609"/>
      <c r="D35" s="609"/>
      <c r="E35" s="609"/>
      <c r="F35" s="609"/>
      <c r="G35" s="609"/>
      <c r="H35" s="609"/>
      <c r="I35" s="609"/>
      <c r="J35" s="609"/>
      <c r="K35" s="609"/>
      <c r="L35" s="609"/>
      <c r="M35" s="609"/>
      <c r="N35" s="609"/>
      <c r="O35" s="609"/>
      <c r="P35" s="609"/>
      <c r="Q35" s="610"/>
      <c r="R35" s="611">
        <v>398883</v>
      </c>
      <c r="S35" s="612"/>
      <c r="T35" s="612"/>
      <c r="U35" s="612"/>
      <c r="V35" s="612"/>
      <c r="W35" s="612"/>
      <c r="X35" s="612"/>
      <c r="Y35" s="613"/>
      <c r="Z35" s="614">
        <v>0.8</v>
      </c>
      <c r="AA35" s="614"/>
      <c r="AB35" s="614"/>
      <c r="AC35" s="614"/>
      <c r="AD35" s="615" t="s">
        <v>122</v>
      </c>
      <c r="AE35" s="615"/>
      <c r="AF35" s="615"/>
      <c r="AG35" s="615"/>
      <c r="AH35" s="615"/>
      <c r="AI35" s="615"/>
      <c r="AJ35" s="615"/>
      <c r="AK35" s="615"/>
      <c r="AL35" s="616" t="s">
        <v>122</v>
      </c>
      <c r="AM35" s="617"/>
      <c r="AN35" s="617"/>
      <c r="AO35" s="618"/>
      <c r="AP35" s="204"/>
      <c r="AQ35" s="593" t="s">
        <v>311</v>
      </c>
      <c r="AR35" s="594"/>
      <c r="AS35" s="594"/>
      <c r="AT35" s="594"/>
      <c r="AU35" s="594"/>
      <c r="AV35" s="594"/>
      <c r="AW35" s="594"/>
      <c r="AX35" s="594"/>
      <c r="AY35" s="594"/>
      <c r="AZ35" s="594"/>
      <c r="BA35" s="594"/>
      <c r="BB35" s="594"/>
      <c r="BC35" s="594"/>
      <c r="BD35" s="594"/>
      <c r="BE35" s="594"/>
      <c r="BF35" s="595"/>
      <c r="BG35" s="593" t="s">
        <v>312</v>
      </c>
      <c r="BH35" s="594"/>
      <c r="BI35" s="594"/>
      <c r="BJ35" s="594"/>
      <c r="BK35" s="594"/>
      <c r="BL35" s="594"/>
      <c r="BM35" s="594"/>
      <c r="BN35" s="594"/>
      <c r="BO35" s="594"/>
      <c r="BP35" s="594"/>
      <c r="BQ35" s="594"/>
      <c r="BR35" s="594"/>
      <c r="BS35" s="594"/>
      <c r="BT35" s="594"/>
      <c r="BU35" s="594"/>
      <c r="BV35" s="594"/>
      <c r="BW35" s="594"/>
      <c r="BX35" s="594"/>
      <c r="BY35" s="594"/>
      <c r="BZ35" s="594"/>
      <c r="CA35" s="594"/>
      <c r="CB35" s="595"/>
      <c r="CD35" s="608" t="s">
        <v>313</v>
      </c>
      <c r="CE35" s="609"/>
      <c r="CF35" s="609"/>
      <c r="CG35" s="609"/>
      <c r="CH35" s="609"/>
      <c r="CI35" s="609"/>
      <c r="CJ35" s="609"/>
      <c r="CK35" s="609"/>
      <c r="CL35" s="609"/>
      <c r="CM35" s="609"/>
      <c r="CN35" s="609"/>
      <c r="CO35" s="609"/>
      <c r="CP35" s="609"/>
      <c r="CQ35" s="610"/>
      <c r="CR35" s="611">
        <v>1203421</v>
      </c>
      <c r="CS35" s="644"/>
      <c r="CT35" s="644"/>
      <c r="CU35" s="644"/>
      <c r="CV35" s="644"/>
      <c r="CW35" s="644"/>
      <c r="CX35" s="644"/>
      <c r="CY35" s="645"/>
      <c r="CZ35" s="616">
        <v>2.6</v>
      </c>
      <c r="DA35" s="642"/>
      <c r="DB35" s="642"/>
      <c r="DC35" s="646"/>
      <c r="DD35" s="620">
        <v>1040230</v>
      </c>
      <c r="DE35" s="644"/>
      <c r="DF35" s="644"/>
      <c r="DG35" s="644"/>
      <c r="DH35" s="644"/>
      <c r="DI35" s="644"/>
      <c r="DJ35" s="644"/>
      <c r="DK35" s="645"/>
      <c r="DL35" s="620">
        <v>368306</v>
      </c>
      <c r="DM35" s="644"/>
      <c r="DN35" s="644"/>
      <c r="DO35" s="644"/>
      <c r="DP35" s="644"/>
      <c r="DQ35" s="644"/>
      <c r="DR35" s="644"/>
      <c r="DS35" s="644"/>
      <c r="DT35" s="644"/>
      <c r="DU35" s="644"/>
      <c r="DV35" s="645"/>
      <c r="DW35" s="616">
        <v>1.3</v>
      </c>
      <c r="DX35" s="642"/>
      <c r="DY35" s="642"/>
      <c r="DZ35" s="642"/>
      <c r="EA35" s="642"/>
      <c r="EB35" s="642"/>
      <c r="EC35" s="643"/>
    </row>
    <row r="36" spans="2:133" ht="11.3" customHeight="1">
      <c r="B36" s="608" t="s">
        <v>314</v>
      </c>
      <c r="C36" s="609"/>
      <c r="D36" s="609"/>
      <c r="E36" s="609"/>
      <c r="F36" s="609"/>
      <c r="G36" s="609"/>
      <c r="H36" s="609"/>
      <c r="I36" s="609"/>
      <c r="J36" s="609"/>
      <c r="K36" s="609"/>
      <c r="L36" s="609"/>
      <c r="M36" s="609"/>
      <c r="N36" s="609"/>
      <c r="O36" s="609"/>
      <c r="P36" s="609"/>
      <c r="Q36" s="610"/>
      <c r="R36" s="611">
        <v>2357389</v>
      </c>
      <c r="S36" s="612"/>
      <c r="T36" s="612"/>
      <c r="U36" s="612"/>
      <c r="V36" s="612"/>
      <c r="W36" s="612"/>
      <c r="X36" s="612"/>
      <c r="Y36" s="613"/>
      <c r="Z36" s="614">
        <v>5</v>
      </c>
      <c r="AA36" s="614"/>
      <c r="AB36" s="614"/>
      <c r="AC36" s="614"/>
      <c r="AD36" s="615" t="s">
        <v>122</v>
      </c>
      <c r="AE36" s="615"/>
      <c r="AF36" s="615"/>
      <c r="AG36" s="615"/>
      <c r="AH36" s="615"/>
      <c r="AI36" s="615"/>
      <c r="AJ36" s="615"/>
      <c r="AK36" s="615"/>
      <c r="AL36" s="616" t="s">
        <v>122</v>
      </c>
      <c r="AM36" s="617"/>
      <c r="AN36" s="617"/>
      <c r="AO36" s="618"/>
      <c r="AP36" s="204"/>
      <c r="AQ36" s="677" t="s">
        <v>315</v>
      </c>
      <c r="AR36" s="678"/>
      <c r="AS36" s="678"/>
      <c r="AT36" s="678"/>
      <c r="AU36" s="678"/>
      <c r="AV36" s="678"/>
      <c r="AW36" s="678"/>
      <c r="AX36" s="678"/>
      <c r="AY36" s="679"/>
      <c r="AZ36" s="600">
        <v>6346888</v>
      </c>
      <c r="BA36" s="601"/>
      <c r="BB36" s="601"/>
      <c r="BC36" s="601"/>
      <c r="BD36" s="601"/>
      <c r="BE36" s="601"/>
      <c r="BF36" s="673"/>
      <c r="BG36" s="597" t="s">
        <v>316</v>
      </c>
      <c r="BH36" s="598"/>
      <c r="BI36" s="598"/>
      <c r="BJ36" s="598"/>
      <c r="BK36" s="598"/>
      <c r="BL36" s="598"/>
      <c r="BM36" s="598"/>
      <c r="BN36" s="598"/>
      <c r="BO36" s="598"/>
      <c r="BP36" s="598"/>
      <c r="BQ36" s="598"/>
      <c r="BR36" s="598"/>
      <c r="BS36" s="598"/>
      <c r="BT36" s="598"/>
      <c r="BU36" s="599"/>
      <c r="BV36" s="600">
        <v>131395</v>
      </c>
      <c r="BW36" s="601"/>
      <c r="BX36" s="601"/>
      <c r="BY36" s="601"/>
      <c r="BZ36" s="601"/>
      <c r="CA36" s="601"/>
      <c r="CB36" s="673"/>
      <c r="CD36" s="608" t="s">
        <v>317</v>
      </c>
      <c r="CE36" s="609"/>
      <c r="CF36" s="609"/>
      <c r="CG36" s="609"/>
      <c r="CH36" s="609"/>
      <c r="CI36" s="609"/>
      <c r="CJ36" s="609"/>
      <c r="CK36" s="609"/>
      <c r="CL36" s="609"/>
      <c r="CM36" s="609"/>
      <c r="CN36" s="609"/>
      <c r="CO36" s="609"/>
      <c r="CP36" s="609"/>
      <c r="CQ36" s="610"/>
      <c r="CR36" s="611">
        <v>5435823</v>
      </c>
      <c r="CS36" s="612"/>
      <c r="CT36" s="612"/>
      <c r="CU36" s="612"/>
      <c r="CV36" s="612"/>
      <c r="CW36" s="612"/>
      <c r="CX36" s="612"/>
      <c r="CY36" s="613"/>
      <c r="CZ36" s="616">
        <v>11.8</v>
      </c>
      <c r="DA36" s="642"/>
      <c r="DB36" s="642"/>
      <c r="DC36" s="646"/>
      <c r="DD36" s="620">
        <v>4601067</v>
      </c>
      <c r="DE36" s="612"/>
      <c r="DF36" s="612"/>
      <c r="DG36" s="612"/>
      <c r="DH36" s="612"/>
      <c r="DI36" s="612"/>
      <c r="DJ36" s="612"/>
      <c r="DK36" s="613"/>
      <c r="DL36" s="620">
        <v>3486602</v>
      </c>
      <c r="DM36" s="612"/>
      <c r="DN36" s="612"/>
      <c r="DO36" s="612"/>
      <c r="DP36" s="612"/>
      <c r="DQ36" s="612"/>
      <c r="DR36" s="612"/>
      <c r="DS36" s="612"/>
      <c r="DT36" s="612"/>
      <c r="DU36" s="612"/>
      <c r="DV36" s="613"/>
      <c r="DW36" s="616">
        <v>12.5</v>
      </c>
      <c r="DX36" s="642"/>
      <c r="DY36" s="642"/>
      <c r="DZ36" s="642"/>
      <c r="EA36" s="642"/>
      <c r="EB36" s="642"/>
      <c r="EC36" s="643"/>
    </row>
    <row r="37" spans="2:133" ht="11.3" customHeight="1">
      <c r="B37" s="608" t="s">
        <v>318</v>
      </c>
      <c r="C37" s="609"/>
      <c r="D37" s="609"/>
      <c r="E37" s="609"/>
      <c r="F37" s="609"/>
      <c r="G37" s="609"/>
      <c r="H37" s="609"/>
      <c r="I37" s="609"/>
      <c r="J37" s="609"/>
      <c r="K37" s="609"/>
      <c r="L37" s="609"/>
      <c r="M37" s="609"/>
      <c r="N37" s="609"/>
      <c r="O37" s="609"/>
      <c r="P37" s="609"/>
      <c r="Q37" s="610"/>
      <c r="R37" s="611">
        <v>1034069</v>
      </c>
      <c r="S37" s="612"/>
      <c r="T37" s="612"/>
      <c r="U37" s="612"/>
      <c r="V37" s="612"/>
      <c r="W37" s="612"/>
      <c r="X37" s="612"/>
      <c r="Y37" s="613"/>
      <c r="Z37" s="614">
        <v>2.2000000000000002</v>
      </c>
      <c r="AA37" s="614"/>
      <c r="AB37" s="614"/>
      <c r="AC37" s="614"/>
      <c r="AD37" s="615">
        <v>17820</v>
      </c>
      <c r="AE37" s="615"/>
      <c r="AF37" s="615"/>
      <c r="AG37" s="615"/>
      <c r="AH37" s="615"/>
      <c r="AI37" s="615"/>
      <c r="AJ37" s="615"/>
      <c r="AK37" s="615"/>
      <c r="AL37" s="616">
        <v>0.1</v>
      </c>
      <c r="AM37" s="617"/>
      <c r="AN37" s="617"/>
      <c r="AO37" s="618"/>
      <c r="AQ37" s="674" t="s">
        <v>319</v>
      </c>
      <c r="AR37" s="675"/>
      <c r="AS37" s="675"/>
      <c r="AT37" s="675"/>
      <c r="AU37" s="675"/>
      <c r="AV37" s="675"/>
      <c r="AW37" s="675"/>
      <c r="AX37" s="675"/>
      <c r="AY37" s="676"/>
      <c r="AZ37" s="611">
        <v>1937966</v>
      </c>
      <c r="BA37" s="612"/>
      <c r="BB37" s="612"/>
      <c r="BC37" s="612"/>
      <c r="BD37" s="644"/>
      <c r="BE37" s="644"/>
      <c r="BF37" s="666"/>
      <c r="BG37" s="608" t="s">
        <v>320</v>
      </c>
      <c r="BH37" s="609"/>
      <c r="BI37" s="609"/>
      <c r="BJ37" s="609"/>
      <c r="BK37" s="609"/>
      <c r="BL37" s="609"/>
      <c r="BM37" s="609"/>
      <c r="BN37" s="609"/>
      <c r="BO37" s="609"/>
      <c r="BP37" s="609"/>
      <c r="BQ37" s="609"/>
      <c r="BR37" s="609"/>
      <c r="BS37" s="609"/>
      <c r="BT37" s="609"/>
      <c r="BU37" s="610"/>
      <c r="BV37" s="611">
        <v>92694</v>
      </c>
      <c r="BW37" s="612"/>
      <c r="BX37" s="612"/>
      <c r="BY37" s="612"/>
      <c r="BZ37" s="612"/>
      <c r="CA37" s="612"/>
      <c r="CB37" s="621"/>
      <c r="CD37" s="608" t="s">
        <v>321</v>
      </c>
      <c r="CE37" s="609"/>
      <c r="CF37" s="609"/>
      <c r="CG37" s="609"/>
      <c r="CH37" s="609"/>
      <c r="CI37" s="609"/>
      <c r="CJ37" s="609"/>
      <c r="CK37" s="609"/>
      <c r="CL37" s="609"/>
      <c r="CM37" s="609"/>
      <c r="CN37" s="609"/>
      <c r="CO37" s="609"/>
      <c r="CP37" s="609"/>
      <c r="CQ37" s="610"/>
      <c r="CR37" s="611">
        <v>25856</v>
      </c>
      <c r="CS37" s="644"/>
      <c r="CT37" s="644"/>
      <c r="CU37" s="644"/>
      <c r="CV37" s="644"/>
      <c r="CW37" s="644"/>
      <c r="CX37" s="644"/>
      <c r="CY37" s="645"/>
      <c r="CZ37" s="616">
        <v>0.1</v>
      </c>
      <c r="DA37" s="642"/>
      <c r="DB37" s="642"/>
      <c r="DC37" s="646"/>
      <c r="DD37" s="620">
        <v>25856</v>
      </c>
      <c r="DE37" s="644"/>
      <c r="DF37" s="644"/>
      <c r="DG37" s="644"/>
      <c r="DH37" s="644"/>
      <c r="DI37" s="644"/>
      <c r="DJ37" s="644"/>
      <c r="DK37" s="645"/>
      <c r="DL37" s="620">
        <v>25565</v>
      </c>
      <c r="DM37" s="644"/>
      <c r="DN37" s="644"/>
      <c r="DO37" s="644"/>
      <c r="DP37" s="644"/>
      <c r="DQ37" s="644"/>
      <c r="DR37" s="644"/>
      <c r="DS37" s="644"/>
      <c r="DT37" s="644"/>
      <c r="DU37" s="644"/>
      <c r="DV37" s="645"/>
      <c r="DW37" s="616">
        <v>0.1</v>
      </c>
      <c r="DX37" s="642"/>
      <c r="DY37" s="642"/>
      <c r="DZ37" s="642"/>
      <c r="EA37" s="642"/>
      <c r="EB37" s="642"/>
      <c r="EC37" s="643"/>
    </row>
    <row r="38" spans="2:133" ht="11.3" customHeight="1">
      <c r="B38" s="608" t="s">
        <v>322</v>
      </c>
      <c r="C38" s="609"/>
      <c r="D38" s="609"/>
      <c r="E38" s="609"/>
      <c r="F38" s="609"/>
      <c r="G38" s="609"/>
      <c r="H38" s="609"/>
      <c r="I38" s="609"/>
      <c r="J38" s="609"/>
      <c r="K38" s="609"/>
      <c r="L38" s="609"/>
      <c r="M38" s="609"/>
      <c r="N38" s="609"/>
      <c r="O38" s="609"/>
      <c r="P38" s="609"/>
      <c r="Q38" s="610"/>
      <c r="R38" s="611">
        <v>3020900</v>
      </c>
      <c r="S38" s="612"/>
      <c r="T38" s="612"/>
      <c r="U38" s="612"/>
      <c r="V38" s="612"/>
      <c r="W38" s="612"/>
      <c r="X38" s="612"/>
      <c r="Y38" s="613"/>
      <c r="Z38" s="614">
        <v>6.4</v>
      </c>
      <c r="AA38" s="614"/>
      <c r="AB38" s="614"/>
      <c r="AC38" s="614"/>
      <c r="AD38" s="615" t="s">
        <v>122</v>
      </c>
      <c r="AE38" s="615"/>
      <c r="AF38" s="615"/>
      <c r="AG38" s="615"/>
      <c r="AH38" s="615"/>
      <c r="AI38" s="615"/>
      <c r="AJ38" s="615"/>
      <c r="AK38" s="615"/>
      <c r="AL38" s="616" t="s">
        <v>122</v>
      </c>
      <c r="AM38" s="617"/>
      <c r="AN38" s="617"/>
      <c r="AO38" s="618"/>
      <c r="AQ38" s="674" t="s">
        <v>323</v>
      </c>
      <c r="AR38" s="675"/>
      <c r="AS38" s="675"/>
      <c r="AT38" s="675"/>
      <c r="AU38" s="675"/>
      <c r="AV38" s="675"/>
      <c r="AW38" s="675"/>
      <c r="AX38" s="675"/>
      <c r="AY38" s="676"/>
      <c r="AZ38" s="611">
        <v>954160</v>
      </c>
      <c r="BA38" s="612"/>
      <c r="BB38" s="612"/>
      <c r="BC38" s="612"/>
      <c r="BD38" s="644"/>
      <c r="BE38" s="644"/>
      <c r="BF38" s="666"/>
      <c r="BG38" s="608" t="s">
        <v>324</v>
      </c>
      <c r="BH38" s="609"/>
      <c r="BI38" s="609"/>
      <c r="BJ38" s="609"/>
      <c r="BK38" s="609"/>
      <c r="BL38" s="609"/>
      <c r="BM38" s="609"/>
      <c r="BN38" s="609"/>
      <c r="BO38" s="609"/>
      <c r="BP38" s="609"/>
      <c r="BQ38" s="609"/>
      <c r="BR38" s="609"/>
      <c r="BS38" s="609"/>
      <c r="BT38" s="609"/>
      <c r="BU38" s="610"/>
      <c r="BV38" s="611">
        <v>9160</v>
      </c>
      <c r="BW38" s="612"/>
      <c r="BX38" s="612"/>
      <c r="BY38" s="612"/>
      <c r="BZ38" s="612"/>
      <c r="CA38" s="612"/>
      <c r="CB38" s="621"/>
      <c r="CD38" s="608" t="s">
        <v>325</v>
      </c>
      <c r="CE38" s="609"/>
      <c r="CF38" s="609"/>
      <c r="CG38" s="609"/>
      <c r="CH38" s="609"/>
      <c r="CI38" s="609"/>
      <c r="CJ38" s="609"/>
      <c r="CK38" s="609"/>
      <c r="CL38" s="609"/>
      <c r="CM38" s="609"/>
      <c r="CN38" s="609"/>
      <c r="CO38" s="609"/>
      <c r="CP38" s="609"/>
      <c r="CQ38" s="610"/>
      <c r="CR38" s="611">
        <v>3365036</v>
      </c>
      <c r="CS38" s="612"/>
      <c r="CT38" s="612"/>
      <c r="CU38" s="612"/>
      <c r="CV38" s="612"/>
      <c r="CW38" s="612"/>
      <c r="CX38" s="612"/>
      <c r="CY38" s="613"/>
      <c r="CZ38" s="616">
        <v>7.3</v>
      </c>
      <c r="DA38" s="642"/>
      <c r="DB38" s="642"/>
      <c r="DC38" s="646"/>
      <c r="DD38" s="620">
        <v>2829058</v>
      </c>
      <c r="DE38" s="612"/>
      <c r="DF38" s="612"/>
      <c r="DG38" s="612"/>
      <c r="DH38" s="612"/>
      <c r="DI38" s="612"/>
      <c r="DJ38" s="612"/>
      <c r="DK38" s="613"/>
      <c r="DL38" s="620">
        <v>2782374</v>
      </c>
      <c r="DM38" s="612"/>
      <c r="DN38" s="612"/>
      <c r="DO38" s="612"/>
      <c r="DP38" s="612"/>
      <c r="DQ38" s="612"/>
      <c r="DR38" s="612"/>
      <c r="DS38" s="612"/>
      <c r="DT38" s="612"/>
      <c r="DU38" s="612"/>
      <c r="DV38" s="613"/>
      <c r="DW38" s="616">
        <v>10</v>
      </c>
      <c r="DX38" s="642"/>
      <c r="DY38" s="642"/>
      <c r="DZ38" s="642"/>
      <c r="EA38" s="642"/>
      <c r="EB38" s="642"/>
      <c r="EC38" s="643"/>
    </row>
    <row r="39" spans="2:133" ht="11.3" customHeight="1">
      <c r="B39" s="608" t="s">
        <v>326</v>
      </c>
      <c r="C39" s="609"/>
      <c r="D39" s="609"/>
      <c r="E39" s="609"/>
      <c r="F39" s="609"/>
      <c r="G39" s="609"/>
      <c r="H39" s="609"/>
      <c r="I39" s="609"/>
      <c r="J39" s="609"/>
      <c r="K39" s="609"/>
      <c r="L39" s="609"/>
      <c r="M39" s="609"/>
      <c r="N39" s="609"/>
      <c r="O39" s="609"/>
      <c r="P39" s="609"/>
      <c r="Q39" s="610"/>
      <c r="R39" s="611" t="s">
        <v>122</v>
      </c>
      <c r="S39" s="612"/>
      <c r="T39" s="612"/>
      <c r="U39" s="612"/>
      <c r="V39" s="612"/>
      <c r="W39" s="612"/>
      <c r="X39" s="612"/>
      <c r="Y39" s="613"/>
      <c r="Z39" s="614" t="s">
        <v>122</v>
      </c>
      <c r="AA39" s="614"/>
      <c r="AB39" s="614"/>
      <c r="AC39" s="614"/>
      <c r="AD39" s="615" t="s">
        <v>122</v>
      </c>
      <c r="AE39" s="615"/>
      <c r="AF39" s="615"/>
      <c r="AG39" s="615"/>
      <c r="AH39" s="615"/>
      <c r="AI39" s="615"/>
      <c r="AJ39" s="615"/>
      <c r="AK39" s="615"/>
      <c r="AL39" s="616" t="s">
        <v>122</v>
      </c>
      <c r="AM39" s="617"/>
      <c r="AN39" s="617"/>
      <c r="AO39" s="618"/>
      <c r="AQ39" s="674" t="s">
        <v>327</v>
      </c>
      <c r="AR39" s="675"/>
      <c r="AS39" s="675"/>
      <c r="AT39" s="675"/>
      <c r="AU39" s="675"/>
      <c r="AV39" s="675"/>
      <c r="AW39" s="675"/>
      <c r="AX39" s="675"/>
      <c r="AY39" s="676"/>
      <c r="AZ39" s="611">
        <v>89726</v>
      </c>
      <c r="BA39" s="612"/>
      <c r="BB39" s="612"/>
      <c r="BC39" s="612"/>
      <c r="BD39" s="644"/>
      <c r="BE39" s="644"/>
      <c r="BF39" s="666"/>
      <c r="BG39" s="608" t="s">
        <v>328</v>
      </c>
      <c r="BH39" s="609"/>
      <c r="BI39" s="609"/>
      <c r="BJ39" s="609"/>
      <c r="BK39" s="609"/>
      <c r="BL39" s="609"/>
      <c r="BM39" s="609"/>
      <c r="BN39" s="609"/>
      <c r="BO39" s="609"/>
      <c r="BP39" s="609"/>
      <c r="BQ39" s="609"/>
      <c r="BR39" s="609"/>
      <c r="BS39" s="609"/>
      <c r="BT39" s="609"/>
      <c r="BU39" s="610"/>
      <c r="BV39" s="611">
        <v>13234</v>
      </c>
      <c r="BW39" s="612"/>
      <c r="BX39" s="612"/>
      <c r="BY39" s="612"/>
      <c r="BZ39" s="612"/>
      <c r="CA39" s="612"/>
      <c r="CB39" s="621"/>
      <c r="CD39" s="608" t="s">
        <v>329</v>
      </c>
      <c r="CE39" s="609"/>
      <c r="CF39" s="609"/>
      <c r="CG39" s="609"/>
      <c r="CH39" s="609"/>
      <c r="CI39" s="609"/>
      <c r="CJ39" s="609"/>
      <c r="CK39" s="609"/>
      <c r="CL39" s="609"/>
      <c r="CM39" s="609"/>
      <c r="CN39" s="609"/>
      <c r="CO39" s="609"/>
      <c r="CP39" s="609"/>
      <c r="CQ39" s="610"/>
      <c r="CR39" s="611">
        <v>442785</v>
      </c>
      <c r="CS39" s="644"/>
      <c r="CT39" s="644"/>
      <c r="CU39" s="644"/>
      <c r="CV39" s="644"/>
      <c r="CW39" s="644"/>
      <c r="CX39" s="644"/>
      <c r="CY39" s="645"/>
      <c r="CZ39" s="616">
        <v>1</v>
      </c>
      <c r="DA39" s="642"/>
      <c r="DB39" s="642"/>
      <c r="DC39" s="646"/>
      <c r="DD39" s="620">
        <v>256770</v>
      </c>
      <c r="DE39" s="644"/>
      <c r="DF39" s="644"/>
      <c r="DG39" s="644"/>
      <c r="DH39" s="644"/>
      <c r="DI39" s="644"/>
      <c r="DJ39" s="644"/>
      <c r="DK39" s="645"/>
      <c r="DL39" s="620" t="s">
        <v>122</v>
      </c>
      <c r="DM39" s="644"/>
      <c r="DN39" s="644"/>
      <c r="DO39" s="644"/>
      <c r="DP39" s="644"/>
      <c r="DQ39" s="644"/>
      <c r="DR39" s="644"/>
      <c r="DS39" s="644"/>
      <c r="DT39" s="644"/>
      <c r="DU39" s="644"/>
      <c r="DV39" s="645"/>
      <c r="DW39" s="616" t="s">
        <v>122</v>
      </c>
      <c r="DX39" s="642"/>
      <c r="DY39" s="642"/>
      <c r="DZ39" s="642"/>
      <c r="EA39" s="642"/>
      <c r="EB39" s="642"/>
      <c r="EC39" s="643"/>
    </row>
    <row r="40" spans="2:133" ht="11.3" customHeight="1">
      <c r="B40" s="608" t="s">
        <v>330</v>
      </c>
      <c r="C40" s="609"/>
      <c r="D40" s="609"/>
      <c r="E40" s="609"/>
      <c r="F40" s="609"/>
      <c r="G40" s="609"/>
      <c r="H40" s="609"/>
      <c r="I40" s="609"/>
      <c r="J40" s="609"/>
      <c r="K40" s="609"/>
      <c r="L40" s="609"/>
      <c r="M40" s="609"/>
      <c r="N40" s="609"/>
      <c r="O40" s="609"/>
      <c r="P40" s="609"/>
      <c r="Q40" s="610"/>
      <c r="R40" s="611">
        <v>125600</v>
      </c>
      <c r="S40" s="612"/>
      <c r="T40" s="612"/>
      <c r="U40" s="612"/>
      <c r="V40" s="612"/>
      <c r="W40" s="612"/>
      <c r="X40" s="612"/>
      <c r="Y40" s="613"/>
      <c r="Z40" s="614">
        <v>0.3</v>
      </c>
      <c r="AA40" s="614"/>
      <c r="AB40" s="614"/>
      <c r="AC40" s="614"/>
      <c r="AD40" s="615" t="s">
        <v>122</v>
      </c>
      <c r="AE40" s="615"/>
      <c r="AF40" s="615"/>
      <c r="AG40" s="615"/>
      <c r="AH40" s="615"/>
      <c r="AI40" s="615"/>
      <c r="AJ40" s="615"/>
      <c r="AK40" s="615"/>
      <c r="AL40" s="616" t="s">
        <v>122</v>
      </c>
      <c r="AM40" s="617"/>
      <c r="AN40" s="617"/>
      <c r="AO40" s="618"/>
      <c r="AQ40" s="674" t="s">
        <v>331</v>
      </c>
      <c r="AR40" s="675"/>
      <c r="AS40" s="675"/>
      <c r="AT40" s="675"/>
      <c r="AU40" s="675"/>
      <c r="AV40" s="675"/>
      <c r="AW40" s="675"/>
      <c r="AX40" s="675"/>
      <c r="AY40" s="676"/>
      <c r="AZ40" s="611" t="s">
        <v>122</v>
      </c>
      <c r="BA40" s="612"/>
      <c r="BB40" s="612"/>
      <c r="BC40" s="612"/>
      <c r="BD40" s="644"/>
      <c r="BE40" s="644"/>
      <c r="BF40" s="666"/>
      <c r="BG40" s="659" t="s">
        <v>332</v>
      </c>
      <c r="BH40" s="660"/>
      <c r="BI40" s="660"/>
      <c r="BJ40" s="660"/>
      <c r="BK40" s="660"/>
      <c r="BL40" s="205"/>
      <c r="BM40" s="609" t="s">
        <v>333</v>
      </c>
      <c r="BN40" s="609"/>
      <c r="BO40" s="609"/>
      <c r="BP40" s="609"/>
      <c r="BQ40" s="609"/>
      <c r="BR40" s="609"/>
      <c r="BS40" s="609"/>
      <c r="BT40" s="609"/>
      <c r="BU40" s="610"/>
      <c r="BV40" s="611">
        <v>106</v>
      </c>
      <c r="BW40" s="612"/>
      <c r="BX40" s="612"/>
      <c r="BY40" s="612"/>
      <c r="BZ40" s="612"/>
      <c r="CA40" s="612"/>
      <c r="CB40" s="621"/>
      <c r="CD40" s="608" t="s">
        <v>334</v>
      </c>
      <c r="CE40" s="609"/>
      <c r="CF40" s="609"/>
      <c r="CG40" s="609"/>
      <c r="CH40" s="609"/>
      <c r="CI40" s="609"/>
      <c r="CJ40" s="609"/>
      <c r="CK40" s="609"/>
      <c r="CL40" s="609"/>
      <c r="CM40" s="609"/>
      <c r="CN40" s="609"/>
      <c r="CO40" s="609"/>
      <c r="CP40" s="609"/>
      <c r="CQ40" s="610"/>
      <c r="CR40" s="611">
        <v>1167692</v>
      </c>
      <c r="CS40" s="612"/>
      <c r="CT40" s="612"/>
      <c r="CU40" s="612"/>
      <c r="CV40" s="612"/>
      <c r="CW40" s="612"/>
      <c r="CX40" s="612"/>
      <c r="CY40" s="613"/>
      <c r="CZ40" s="616">
        <v>2.5</v>
      </c>
      <c r="DA40" s="642"/>
      <c r="DB40" s="642"/>
      <c r="DC40" s="646"/>
      <c r="DD40" s="620">
        <v>710152</v>
      </c>
      <c r="DE40" s="612"/>
      <c r="DF40" s="612"/>
      <c r="DG40" s="612"/>
      <c r="DH40" s="612"/>
      <c r="DI40" s="612"/>
      <c r="DJ40" s="612"/>
      <c r="DK40" s="613"/>
      <c r="DL40" s="620">
        <v>1560</v>
      </c>
      <c r="DM40" s="612"/>
      <c r="DN40" s="612"/>
      <c r="DO40" s="612"/>
      <c r="DP40" s="612"/>
      <c r="DQ40" s="612"/>
      <c r="DR40" s="612"/>
      <c r="DS40" s="612"/>
      <c r="DT40" s="612"/>
      <c r="DU40" s="612"/>
      <c r="DV40" s="613"/>
      <c r="DW40" s="616">
        <v>0</v>
      </c>
      <c r="DX40" s="642"/>
      <c r="DY40" s="642"/>
      <c r="DZ40" s="642"/>
      <c r="EA40" s="642"/>
      <c r="EB40" s="642"/>
      <c r="EC40" s="643"/>
    </row>
    <row r="41" spans="2:133" ht="11.3" customHeight="1">
      <c r="B41" s="632" t="s">
        <v>335</v>
      </c>
      <c r="C41" s="633"/>
      <c r="D41" s="633"/>
      <c r="E41" s="633"/>
      <c r="F41" s="633"/>
      <c r="G41" s="633"/>
      <c r="H41" s="633"/>
      <c r="I41" s="633"/>
      <c r="J41" s="633"/>
      <c r="K41" s="633"/>
      <c r="L41" s="633"/>
      <c r="M41" s="633"/>
      <c r="N41" s="633"/>
      <c r="O41" s="633"/>
      <c r="P41" s="633"/>
      <c r="Q41" s="634"/>
      <c r="R41" s="683">
        <v>47464028</v>
      </c>
      <c r="S41" s="684"/>
      <c r="T41" s="684"/>
      <c r="U41" s="684"/>
      <c r="V41" s="684"/>
      <c r="W41" s="684"/>
      <c r="X41" s="684"/>
      <c r="Y41" s="688"/>
      <c r="Z41" s="689">
        <v>100</v>
      </c>
      <c r="AA41" s="689"/>
      <c r="AB41" s="689"/>
      <c r="AC41" s="689"/>
      <c r="AD41" s="690">
        <v>27727353</v>
      </c>
      <c r="AE41" s="690"/>
      <c r="AF41" s="690"/>
      <c r="AG41" s="690"/>
      <c r="AH41" s="690"/>
      <c r="AI41" s="690"/>
      <c r="AJ41" s="690"/>
      <c r="AK41" s="690"/>
      <c r="AL41" s="691">
        <v>100</v>
      </c>
      <c r="AM41" s="671"/>
      <c r="AN41" s="671"/>
      <c r="AO41" s="692"/>
      <c r="AQ41" s="674" t="s">
        <v>336</v>
      </c>
      <c r="AR41" s="675"/>
      <c r="AS41" s="675"/>
      <c r="AT41" s="675"/>
      <c r="AU41" s="675"/>
      <c r="AV41" s="675"/>
      <c r="AW41" s="675"/>
      <c r="AX41" s="675"/>
      <c r="AY41" s="676"/>
      <c r="AZ41" s="611">
        <v>486973</v>
      </c>
      <c r="BA41" s="612"/>
      <c r="BB41" s="612"/>
      <c r="BC41" s="612"/>
      <c r="BD41" s="644"/>
      <c r="BE41" s="644"/>
      <c r="BF41" s="666"/>
      <c r="BG41" s="659"/>
      <c r="BH41" s="660"/>
      <c r="BI41" s="660"/>
      <c r="BJ41" s="660"/>
      <c r="BK41" s="660"/>
      <c r="BL41" s="205"/>
      <c r="BM41" s="609" t="s">
        <v>337</v>
      </c>
      <c r="BN41" s="609"/>
      <c r="BO41" s="609"/>
      <c r="BP41" s="609"/>
      <c r="BQ41" s="609"/>
      <c r="BR41" s="609"/>
      <c r="BS41" s="609"/>
      <c r="BT41" s="609"/>
      <c r="BU41" s="610"/>
      <c r="BV41" s="611" t="s">
        <v>122</v>
      </c>
      <c r="BW41" s="612"/>
      <c r="BX41" s="612"/>
      <c r="BY41" s="612"/>
      <c r="BZ41" s="612"/>
      <c r="CA41" s="612"/>
      <c r="CB41" s="621"/>
      <c r="CD41" s="608" t="s">
        <v>338</v>
      </c>
      <c r="CE41" s="609"/>
      <c r="CF41" s="609"/>
      <c r="CG41" s="609"/>
      <c r="CH41" s="609"/>
      <c r="CI41" s="609"/>
      <c r="CJ41" s="609"/>
      <c r="CK41" s="609"/>
      <c r="CL41" s="609"/>
      <c r="CM41" s="609"/>
      <c r="CN41" s="609"/>
      <c r="CO41" s="609"/>
      <c r="CP41" s="609"/>
      <c r="CQ41" s="610"/>
      <c r="CR41" s="611" t="s">
        <v>122</v>
      </c>
      <c r="CS41" s="644"/>
      <c r="CT41" s="644"/>
      <c r="CU41" s="644"/>
      <c r="CV41" s="644"/>
      <c r="CW41" s="644"/>
      <c r="CX41" s="644"/>
      <c r="CY41" s="645"/>
      <c r="CZ41" s="616" t="s">
        <v>122</v>
      </c>
      <c r="DA41" s="642"/>
      <c r="DB41" s="642"/>
      <c r="DC41" s="646"/>
      <c r="DD41" s="620" t="s">
        <v>122</v>
      </c>
      <c r="DE41" s="644"/>
      <c r="DF41" s="644"/>
      <c r="DG41" s="644"/>
      <c r="DH41" s="644"/>
      <c r="DI41" s="644"/>
      <c r="DJ41" s="644"/>
      <c r="DK41" s="645"/>
      <c r="DL41" s="694"/>
      <c r="DM41" s="695"/>
      <c r="DN41" s="695"/>
      <c r="DO41" s="695"/>
      <c r="DP41" s="695"/>
      <c r="DQ41" s="695"/>
      <c r="DR41" s="695"/>
      <c r="DS41" s="695"/>
      <c r="DT41" s="695"/>
      <c r="DU41" s="695"/>
      <c r="DV41" s="696"/>
      <c r="DW41" s="685"/>
      <c r="DX41" s="686"/>
      <c r="DY41" s="686"/>
      <c r="DZ41" s="686"/>
      <c r="EA41" s="686"/>
      <c r="EB41" s="686"/>
      <c r="EC41" s="687"/>
    </row>
    <row r="42" spans="2:133" ht="11.3" customHeight="1">
      <c r="AQ42" s="680" t="s">
        <v>339</v>
      </c>
      <c r="AR42" s="681"/>
      <c r="AS42" s="681"/>
      <c r="AT42" s="681"/>
      <c r="AU42" s="681"/>
      <c r="AV42" s="681"/>
      <c r="AW42" s="681"/>
      <c r="AX42" s="681"/>
      <c r="AY42" s="682"/>
      <c r="AZ42" s="683">
        <v>2878063</v>
      </c>
      <c r="BA42" s="684"/>
      <c r="BB42" s="684"/>
      <c r="BC42" s="684"/>
      <c r="BD42" s="670"/>
      <c r="BE42" s="670"/>
      <c r="BF42" s="672"/>
      <c r="BG42" s="661"/>
      <c r="BH42" s="662"/>
      <c r="BI42" s="662"/>
      <c r="BJ42" s="662"/>
      <c r="BK42" s="662"/>
      <c r="BL42" s="206"/>
      <c r="BM42" s="633" t="s">
        <v>340</v>
      </c>
      <c r="BN42" s="633"/>
      <c r="BO42" s="633"/>
      <c r="BP42" s="633"/>
      <c r="BQ42" s="633"/>
      <c r="BR42" s="633"/>
      <c r="BS42" s="633"/>
      <c r="BT42" s="633"/>
      <c r="BU42" s="634"/>
      <c r="BV42" s="683">
        <v>387</v>
      </c>
      <c r="BW42" s="684"/>
      <c r="BX42" s="684"/>
      <c r="BY42" s="684"/>
      <c r="BZ42" s="684"/>
      <c r="CA42" s="684"/>
      <c r="CB42" s="693"/>
      <c r="CD42" s="608" t="s">
        <v>341</v>
      </c>
      <c r="CE42" s="609"/>
      <c r="CF42" s="609"/>
      <c r="CG42" s="609"/>
      <c r="CH42" s="609"/>
      <c r="CI42" s="609"/>
      <c r="CJ42" s="609"/>
      <c r="CK42" s="609"/>
      <c r="CL42" s="609"/>
      <c r="CM42" s="609"/>
      <c r="CN42" s="609"/>
      <c r="CO42" s="609"/>
      <c r="CP42" s="609"/>
      <c r="CQ42" s="610"/>
      <c r="CR42" s="611">
        <v>5507593</v>
      </c>
      <c r="CS42" s="644"/>
      <c r="CT42" s="644"/>
      <c r="CU42" s="644"/>
      <c r="CV42" s="644"/>
      <c r="CW42" s="644"/>
      <c r="CX42" s="644"/>
      <c r="CY42" s="645"/>
      <c r="CZ42" s="616">
        <v>12</v>
      </c>
      <c r="DA42" s="642"/>
      <c r="DB42" s="642"/>
      <c r="DC42" s="646"/>
      <c r="DD42" s="620">
        <v>1676162</v>
      </c>
      <c r="DE42" s="644"/>
      <c r="DF42" s="644"/>
      <c r="DG42" s="644"/>
      <c r="DH42" s="644"/>
      <c r="DI42" s="644"/>
      <c r="DJ42" s="644"/>
      <c r="DK42" s="645"/>
      <c r="DL42" s="694"/>
      <c r="DM42" s="695"/>
      <c r="DN42" s="695"/>
      <c r="DO42" s="695"/>
      <c r="DP42" s="695"/>
      <c r="DQ42" s="695"/>
      <c r="DR42" s="695"/>
      <c r="DS42" s="695"/>
      <c r="DT42" s="695"/>
      <c r="DU42" s="695"/>
      <c r="DV42" s="696"/>
      <c r="DW42" s="685"/>
      <c r="DX42" s="686"/>
      <c r="DY42" s="686"/>
      <c r="DZ42" s="686"/>
      <c r="EA42" s="686"/>
      <c r="EB42" s="686"/>
      <c r="EC42" s="687"/>
    </row>
    <row r="43" spans="2:133" ht="11.3" customHeight="1">
      <c r="B43" s="196" t="s">
        <v>342</v>
      </c>
      <c r="CD43" s="608" t="s">
        <v>343</v>
      </c>
      <c r="CE43" s="609"/>
      <c r="CF43" s="609"/>
      <c r="CG43" s="609"/>
      <c r="CH43" s="609"/>
      <c r="CI43" s="609"/>
      <c r="CJ43" s="609"/>
      <c r="CK43" s="609"/>
      <c r="CL43" s="609"/>
      <c r="CM43" s="609"/>
      <c r="CN43" s="609"/>
      <c r="CO43" s="609"/>
      <c r="CP43" s="609"/>
      <c r="CQ43" s="610"/>
      <c r="CR43" s="611">
        <v>140549</v>
      </c>
      <c r="CS43" s="644"/>
      <c r="CT43" s="644"/>
      <c r="CU43" s="644"/>
      <c r="CV43" s="644"/>
      <c r="CW43" s="644"/>
      <c r="CX43" s="644"/>
      <c r="CY43" s="645"/>
      <c r="CZ43" s="616">
        <v>0.3</v>
      </c>
      <c r="DA43" s="642"/>
      <c r="DB43" s="642"/>
      <c r="DC43" s="646"/>
      <c r="DD43" s="620">
        <v>140549</v>
      </c>
      <c r="DE43" s="644"/>
      <c r="DF43" s="644"/>
      <c r="DG43" s="644"/>
      <c r="DH43" s="644"/>
      <c r="DI43" s="644"/>
      <c r="DJ43" s="644"/>
      <c r="DK43" s="645"/>
      <c r="DL43" s="694"/>
      <c r="DM43" s="695"/>
      <c r="DN43" s="695"/>
      <c r="DO43" s="695"/>
      <c r="DP43" s="695"/>
      <c r="DQ43" s="695"/>
      <c r="DR43" s="695"/>
      <c r="DS43" s="695"/>
      <c r="DT43" s="695"/>
      <c r="DU43" s="695"/>
      <c r="DV43" s="696"/>
      <c r="DW43" s="685"/>
      <c r="DX43" s="686"/>
      <c r="DY43" s="686"/>
      <c r="DZ43" s="686"/>
      <c r="EA43" s="686"/>
      <c r="EB43" s="686"/>
      <c r="EC43" s="687"/>
    </row>
    <row r="44" spans="2:133" ht="11.3" customHeight="1">
      <c r="B44" s="697" t="s">
        <v>344</v>
      </c>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7"/>
      <c r="AP44" s="697"/>
      <c r="AQ44" s="697"/>
      <c r="AR44" s="697"/>
      <c r="AS44" s="697"/>
      <c r="AT44" s="697"/>
      <c r="AU44" s="697"/>
      <c r="AV44" s="697"/>
      <c r="AW44" s="697"/>
      <c r="AX44" s="697"/>
      <c r="AY44" s="697"/>
      <c r="AZ44" s="697"/>
      <c r="BA44" s="697"/>
      <c r="BB44" s="697"/>
      <c r="BC44" s="697"/>
      <c r="BD44" s="697"/>
      <c r="BE44" s="697"/>
      <c r="BF44" s="697"/>
      <c r="BG44" s="697"/>
      <c r="BH44" s="697"/>
      <c r="BI44" s="697"/>
      <c r="BJ44" s="697"/>
      <c r="BK44" s="697"/>
      <c r="BL44" s="697"/>
      <c r="BM44" s="697"/>
      <c r="BN44" s="697"/>
      <c r="BO44" s="697"/>
      <c r="BP44" s="697"/>
      <c r="BQ44" s="697"/>
      <c r="BR44" s="697"/>
      <c r="BS44" s="697"/>
      <c r="BT44" s="697"/>
      <c r="BU44" s="697"/>
      <c r="BV44" s="697"/>
      <c r="BW44" s="697"/>
      <c r="BX44" s="697"/>
      <c r="BY44" s="697"/>
      <c r="BZ44" s="697"/>
      <c r="CA44" s="697"/>
      <c r="CB44" s="697"/>
      <c r="CC44" s="698"/>
      <c r="CD44" s="647" t="s">
        <v>292</v>
      </c>
      <c r="CE44" s="648"/>
      <c r="CF44" s="608" t="s">
        <v>345</v>
      </c>
      <c r="CG44" s="609"/>
      <c r="CH44" s="609"/>
      <c r="CI44" s="609"/>
      <c r="CJ44" s="609"/>
      <c r="CK44" s="609"/>
      <c r="CL44" s="609"/>
      <c r="CM44" s="609"/>
      <c r="CN44" s="609"/>
      <c r="CO44" s="609"/>
      <c r="CP44" s="609"/>
      <c r="CQ44" s="610"/>
      <c r="CR44" s="611">
        <v>4252053</v>
      </c>
      <c r="CS44" s="612"/>
      <c r="CT44" s="612"/>
      <c r="CU44" s="612"/>
      <c r="CV44" s="612"/>
      <c r="CW44" s="612"/>
      <c r="CX44" s="612"/>
      <c r="CY44" s="613"/>
      <c r="CZ44" s="616">
        <v>9.3000000000000007</v>
      </c>
      <c r="DA44" s="617"/>
      <c r="DB44" s="617"/>
      <c r="DC44" s="623"/>
      <c r="DD44" s="620">
        <v>1284424</v>
      </c>
      <c r="DE44" s="612"/>
      <c r="DF44" s="612"/>
      <c r="DG44" s="612"/>
      <c r="DH44" s="612"/>
      <c r="DI44" s="612"/>
      <c r="DJ44" s="612"/>
      <c r="DK44" s="613"/>
      <c r="DL44" s="694"/>
      <c r="DM44" s="695"/>
      <c r="DN44" s="695"/>
      <c r="DO44" s="695"/>
      <c r="DP44" s="695"/>
      <c r="DQ44" s="695"/>
      <c r="DR44" s="695"/>
      <c r="DS44" s="695"/>
      <c r="DT44" s="695"/>
      <c r="DU44" s="695"/>
      <c r="DV44" s="696"/>
      <c r="DW44" s="685"/>
      <c r="DX44" s="686"/>
      <c r="DY44" s="686"/>
      <c r="DZ44" s="686"/>
      <c r="EA44" s="686"/>
      <c r="EB44" s="686"/>
      <c r="EC44" s="687"/>
    </row>
    <row r="45" spans="2:133" ht="11.3" customHeight="1">
      <c r="B45" s="697" t="s">
        <v>346</v>
      </c>
      <c r="C45" s="697"/>
      <c r="D45" s="697"/>
      <c r="E45" s="697"/>
      <c r="F45" s="697"/>
      <c r="G45" s="697"/>
      <c r="H45" s="697"/>
      <c r="I45" s="697"/>
      <c r="J45" s="697"/>
      <c r="K45" s="697"/>
      <c r="L45" s="697"/>
      <c r="M45" s="697"/>
      <c r="N45" s="697"/>
      <c r="O45" s="697"/>
      <c r="P45" s="697"/>
      <c r="Q45" s="697"/>
      <c r="R45" s="697"/>
      <c r="S45" s="697"/>
      <c r="T45" s="697"/>
      <c r="U45" s="697"/>
      <c r="V45" s="697"/>
      <c r="W45" s="697"/>
      <c r="X45" s="697"/>
      <c r="Y45" s="697"/>
      <c r="Z45" s="697"/>
      <c r="AA45" s="697"/>
      <c r="AB45" s="697"/>
      <c r="AC45" s="697"/>
      <c r="AD45" s="697"/>
      <c r="AE45" s="697"/>
      <c r="AF45" s="697"/>
      <c r="AG45" s="697"/>
      <c r="AH45" s="697"/>
      <c r="AI45" s="697"/>
      <c r="AJ45" s="697"/>
      <c r="AK45" s="697"/>
      <c r="AL45" s="697"/>
      <c r="AM45" s="697"/>
      <c r="AN45" s="697"/>
      <c r="AO45" s="697"/>
      <c r="AP45" s="697"/>
      <c r="AQ45" s="697"/>
      <c r="AR45" s="697"/>
      <c r="AS45" s="697"/>
      <c r="AT45" s="697"/>
      <c r="AU45" s="697"/>
      <c r="AV45" s="697"/>
      <c r="AW45" s="697"/>
      <c r="AX45" s="697"/>
      <c r="AY45" s="697"/>
      <c r="AZ45" s="697"/>
      <c r="BA45" s="697"/>
      <c r="BB45" s="697"/>
      <c r="BC45" s="697"/>
      <c r="BD45" s="697"/>
      <c r="BE45" s="697"/>
      <c r="BF45" s="697"/>
      <c r="BG45" s="697"/>
      <c r="BH45" s="697"/>
      <c r="BI45" s="697"/>
      <c r="BJ45" s="697"/>
      <c r="BK45" s="697"/>
      <c r="BL45" s="697"/>
      <c r="BM45" s="697"/>
      <c r="BN45" s="697"/>
      <c r="BO45" s="697"/>
      <c r="BP45" s="697"/>
      <c r="BQ45" s="697"/>
      <c r="BR45" s="697"/>
      <c r="BS45" s="697"/>
      <c r="BT45" s="697"/>
      <c r="BU45" s="697"/>
      <c r="BV45" s="697"/>
      <c r="BW45" s="697"/>
      <c r="BX45" s="697"/>
      <c r="BY45" s="697"/>
      <c r="BZ45" s="697"/>
      <c r="CA45" s="697"/>
      <c r="CB45" s="697"/>
      <c r="CC45" s="698"/>
      <c r="CD45" s="649"/>
      <c r="CE45" s="650"/>
      <c r="CF45" s="608" t="s">
        <v>347</v>
      </c>
      <c r="CG45" s="609"/>
      <c r="CH45" s="609"/>
      <c r="CI45" s="609"/>
      <c r="CJ45" s="609"/>
      <c r="CK45" s="609"/>
      <c r="CL45" s="609"/>
      <c r="CM45" s="609"/>
      <c r="CN45" s="609"/>
      <c r="CO45" s="609"/>
      <c r="CP45" s="609"/>
      <c r="CQ45" s="610"/>
      <c r="CR45" s="611">
        <v>1862778</v>
      </c>
      <c r="CS45" s="644"/>
      <c r="CT45" s="644"/>
      <c r="CU45" s="644"/>
      <c r="CV45" s="644"/>
      <c r="CW45" s="644"/>
      <c r="CX45" s="644"/>
      <c r="CY45" s="645"/>
      <c r="CZ45" s="616">
        <v>4.0999999999999996</v>
      </c>
      <c r="DA45" s="642"/>
      <c r="DB45" s="642"/>
      <c r="DC45" s="646"/>
      <c r="DD45" s="620">
        <v>287286</v>
      </c>
      <c r="DE45" s="644"/>
      <c r="DF45" s="644"/>
      <c r="DG45" s="644"/>
      <c r="DH45" s="644"/>
      <c r="DI45" s="644"/>
      <c r="DJ45" s="644"/>
      <c r="DK45" s="645"/>
      <c r="DL45" s="694"/>
      <c r="DM45" s="695"/>
      <c r="DN45" s="695"/>
      <c r="DO45" s="695"/>
      <c r="DP45" s="695"/>
      <c r="DQ45" s="695"/>
      <c r="DR45" s="695"/>
      <c r="DS45" s="695"/>
      <c r="DT45" s="695"/>
      <c r="DU45" s="695"/>
      <c r="DV45" s="696"/>
      <c r="DW45" s="685"/>
      <c r="DX45" s="686"/>
      <c r="DY45" s="686"/>
      <c r="DZ45" s="686"/>
      <c r="EA45" s="686"/>
      <c r="EB45" s="686"/>
      <c r="EC45" s="687"/>
    </row>
    <row r="46" spans="2:133" ht="11.3" customHeight="1">
      <c r="B46" s="207"/>
      <c r="CD46" s="649"/>
      <c r="CE46" s="650"/>
      <c r="CF46" s="608" t="s">
        <v>348</v>
      </c>
      <c r="CG46" s="609"/>
      <c r="CH46" s="609"/>
      <c r="CI46" s="609"/>
      <c r="CJ46" s="609"/>
      <c r="CK46" s="609"/>
      <c r="CL46" s="609"/>
      <c r="CM46" s="609"/>
      <c r="CN46" s="609"/>
      <c r="CO46" s="609"/>
      <c r="CP46" s="609"/>
      <c r="CQ46" s="610"/>
      <c r="CR46" s="611">
        <v>2237068</v>
      </c>
      <c r="CS46" s="612"/>
      <c r="CT46" s="612"/>
      <c r="CU46" s="612"/>
      <c r="CV46" s="612"/>
      <c r="CW46" s="612"/>
      <c r="CX46" s="612"/>
      <c r="CY46" s="613"/>
      <c r="CZ46" s="616">
        <v>4.9000000000000004</v>
      </c>
      <c r="DA46" s="617"/>
      <c r="DB46" s="617"/>
      <c r="DC46" s="623"/>
      <c r="DD46" s="620">
        <v>949731</v>
      </c>
      <c r="DE46" s="612"/>
      <c r="DF46" s="612"/>
      <c r="DG46" s="612"/>
      <c r="DH46" s="612"/>
      <c r="DI46" s="612"/>
      <c r="DJ46" s="612"/>
      <c r="DK46" s="613"/>
      <c r="DL46" s="694"/>
      <c r="DM46" s="695"/>
      <c r="DN46" s="695"/>
      <c r="DO46" s="695"/>
      <c r="DP46" s="695"/>
      <c r="DQ46" s="695"/>
      <c r="DR46" s="695"/>
      <c r="DS46" s="695"/>
      <c r="DT46" s="695"/>
      <c r="DU46" s="695"/>
      <c r="DV46" s="696"/>
      <c r="DW46" s="685"/>
      <c r="DX46" s="686"/>
      <c r="DY46" s="686"/>
      <c r="DZ46" s="686"/>
      <c r="EA46" s="686"/>
      <c r="EB46" s="686"/>
      <c r="EC46" s="687"/>
    </row>
    <row r="47" spans="2:133" ht="11.3" customHeight="1">
      <c r="B47" s="207"/>
      <c r="CD47" s="649"/>
      <c r="CE47" s="650"/>
      <c r="CF47" s="608" t="s">
        <v>349</v>
      </c>
      <c r="CG47" s="609"/>
      <c r="CH47" s="609"/>
      <c r="CI47" s="609"/>
      <c r="CJ47" s="609"/>
      <c r="CK47" s="609"/>
      <c r="CL47" s="609"/>
      <c r="CM47" s="609"/>
      <c r="CN47" s="609"/>
      <c r="CO47" s="609"/>
      <c r="CP47" s="609"/>
      <c r="CQ47" s="610"/>
      <c r="CR47" s="611">
        <v>1255540</v>
      </c>
      <c r="CS47" s="644"/>
      <c r="CT47" s="644"/>
      <c r="CU47" s="644"/>
      <c r="CV47" s="644"/>
      <c r="CW47" s="644"/>
      <c r="CX47" s="644"/>
      <c r="CY47" s="645"/>
      <c r="CZ47" s="616">
        <v>2.7</v>
      </c>
      <c r="DA47" s="642"/>
      <c r="DB47" s="642"/>
      <c r="DC47" s="646"/>
      <c r="DD47" s="620">
        <v>391738</v>
      </c>
      <c r="DE47" s="644"/>
      <c r="DF47" s="644"/>
      <c r="DG47" s="644"/>
      <c r="DH47" s="644"/>
      <c r="DI47" s="644"/>
      <c r="DJ47" s="644"/>
      <c r="DK47" s="645"/>
      <c r="DL47" s="694"/>
      <c r="DM47" s="695"/>
      <c r="DN47" s="695"/>
      <c r="DO47" s="695"/>
      <c r="DP47" s="695"/>
      <c r="DQ47" s="695"/>
      <c r="DR47" s="695"/>
      <c r="DS47" s="695"/>
      <c r="DT47" s="695"/>
      <c r="DU47" s="695"/>
      <c r="DV47" s="696"/>
      <c r="DW47" s="685"/>
      <c r="DX47" s="686"/>
      <c r="DY47" s="686"/>
      <c r="DZ47" s="686"/>
      <c r="EA47" s="686"/>
      <c r="EB47" s="686"/>
      <c r="EC47" s="687"/>
    </row>
    <row r="48" spans="2:133" ht="10.65">
      <c r="B48" s="207"/>
      <c r="CD48" s="651"/>
      <c r="CE48" s="652"/>
      <c r="CF48" s="608" t="s">
        <v>350</v>
      </c>
      <c r="CG48" s="609"/>
      <c r="CH48" s="609"/>
      <c r="CI48" s="609"/>
      <c r="CJ48" s="609"/>
      <c r="CK48" s="609"/>
      <c r="CL48" s="609"/>
      <c r="CM48" s="609"/>
      <c r="CN48" s="609"/>
      <c r="CO48" s="609"/>
      <c r="CP48" s="609"/>
      <c r="CQ48" s="610"/>
      <c r="CR48" s="611" t="s">
        <v>122</v>
      </c>
      <c r="CS48" s="612"/>
      <c r="CT48" s="612"/>
      <c r="CU48" s="612"/>
      <c r="CV48" s="612"/>
      <c r="CW48" s="612"/>
      <c r="CX48" s="612"/>
      <c r="CY48" s="613"/>
      <c r="CZ48" s="616" t="s">
        <v>122</v>
      </c>
      <c r="DA48" s="617"/>
      <c r="DB48" s="617"/>
      <c r="DC48" s="623"/>
      <c r="DD48" s="620" t="s">
        <v>122</v>
      </c>
      <c r="DE48" s="612"/>
      <c r="DF48" s="612"/>
      <c r="DG48" s="612"/>
      <c r="DH48" s="612"/>
      <c r="DI48" s="612"/>
      <c r="DJ48" s="612"/>
      <c r="DK48" s="613"/>
      <c r="DL48" s="694"/>
      <c r="DM48" s="695"/>
      <c r="DN48" s="695"/>
      <c r="DO48" s="695"/>
      <c r="DP48" s="695"/>
      <c r="DQ48" s="695"/>
      <c r="DR48" s="695"/>
      <c r="DS48" s="695"/>
      <c r="DT48" s="695"/>
      <c r="DU48" s="695"/>
      <c r="DV48" s="696"/>
      <c r="DW48" s="685"/>
      <c r="DX48" s="686"/>
      <c r="DY48" s="686"/>
      <c r="DZ48" s="686"/>
      <c r="EA48" s="686"/>
      <c r="EB48" s="686"/>
      <c r="EC48" s="687"/>
    </row>
    <row r="49" spans="2:133" ht="11.3" customHeight="1">
      <c r="B49" s="207"/>
      <c r="CD49" s="632" t="s">
        <v>351</v>
      </c>
      <c r="CE49" s="633"/>
      <c r="CF49" s="633"/>
      <c r="CG49" s="633"/>
      <c r="CH49" s="633"/>
      <c r="CI49" s="633"/>
      <c r="CJ49" s="633"/>
      <c r="CK49" s="633"/>
      <c r="CL49" s="633"/>
      <c r="CM49" s="633"/>
      <c r="CN49" s="633"/>
      <c r="CO49" s="633"/>
      <c r="CP49" s="633"/>
      <c r="CQ49" s="634"/>
      <c r="CR49" s="683">
        <v>45923293</v>
      </c>
      <c r="CS49" s="670"/>
      <c r="CT49" s="670"/>
      <c r="CU49" s="670"/>
      <c r="CV49" s="670"/>
      <c r="CW49" s="670"/>
      <c r="CX49" s="670"/>
      <c r="CY49" s="699"/>
      <c r="CZ49" s="691">
        <v>100</v>
      </c>
      <c r="DA49" s="700"/>
      <c r="DB49" s="700"/>
      <c r="DC49" s="701"/>
      <c r="DD49" s="702">
        <v>32336387</v>
      </c>
      <c r="DE49" s="670"/>
      <c r="DF49" s="670"/>
      <c r="DG49" s="670"/>
      <c r="DH49" s="670"/>
      <c r="DI49" s="670"/>
      <c r="DJ49" s="670"/>
      <c r="DK49" s="699"/>
      <c r="DL49" s="703"/>
      <c r="DM49" s="704"/>
      <c r="DN49" s="704"/>
      <c r="DO49" s="704"/>
      <c r="DP49" s="704"/>
      <c r="DQ49" s="704"/>
      <c r="DR49" s="704"/>
      <c r="DS49" s="704"/>
      <c r="DT49" s="704"/>
      <c r="DU49" s="704"/>
      <c r="DV49" s="705"/>
      <c r="DW49" s="706"/>
      <c r="DX49" s="707"/>
      <c r="DY49" s="707"/>
      <c r="DZ49" s="707"/>
      <c r="EA49" s="707"/>
      <c r="EB49" s="707"/>
      <c r="EC49" s="708"/>
    </row>
  </sheetData>
  <sheetProtection algorithmName="SHA-512" hashValue="IkNLEf2GBMVBwXtfzHm95z79ziQwolNsng5tZWaBDDVVrzgyB8NHiOR1K2Bkaq7SnCCkVOgvLUIvGN9YEM2HDQ==" saltValue="1gJcv87434hyxOm5pFUig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58" sqref="AU58:AY58"/>
    </sheetView>
  </sheetViews>
  <sheetFormatPr defaultColWidth="0" defaultRowHeight="13.8" zeroHeight="1"/>
  <cols>
    <col min="1" max="130" width="2.77734375" style="213" customWidth="1"/>
    <col min="131" max="131" width="1.6640625" style="213" customWidth="1"/>
    <col min="132" max="16384" width="9" style="213" hidden="1"/>
  </cols>
  <sheetData>
    <row r="1" spans="1:131" ht="11.3"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c r="A2" s="709" t="s">
        <v>352</v>
      </c>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09"/>
      <c r="AN2" s="709"/>
      <c r="AO2" s="709"/>
      <c r="AP2" s="709"/>
      <c r="AQ2" s="709"/>
      <c r="AR2" s="709"/>
      <c r="AS2" s="709"/>
      <c r="AT2" s="709"/>
      <c r="AU2" s="709"/>
      <c r="AV2" s="709"/>
      <c r="AW2" s="709"/>
      <c r="AX2" s="709"/>
      <c r="AY2" s="709"/>
      <c r="AZ2" s="709"/>
      <c r="BA2" s="709"/>
      <c r="BB2" s="709"/>
      <c r="BC2" s="709"/>
      <c r="BD2" s="709"/>
      <c r="BE2" s="709"/>
      <c r="BF2" s="709"/>
      <c r="BG2" s="709"/>
      <c r="BH2" s="709"/>
      <c r="BI2" s="70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10" t="s">
        <v>353</v>
      </c>
      <c r="DK2" s="711"/>
      <c r="DL2" s="711"/>
      <c r="DM2" s="711"/>
      <c r="DN2" s="711"/>
      <c r="DO2" s="712"/>
      <c r="DP2" s="210"/>
      <c r="DQ2" s="710" t="s">
        <v>354</v>
      </c>
      <c r="DR2" s="711"/>
      <c r="DS2" s="711"/>
      <c r="DT2" s="711"/>
      <c r="DU2" s="711"/>
      <c r="DV2" s="711"/>
      <c r="DW2" s="711"/>
      <c r="DX2" s="711"/>
      <c r="DY2" s="711"/>
      <c r="DZ2" s="712"/>
      <c r="EA2" s="212"/>
    </row>
    <row r="3" spans="1:131" ht="11.3"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c r="A4" s="713" t="s">
        <v>355</v>
      </c>
      <c r="B4" s="713"/>
      <c r="C4" s="713"/>
      <c r="D4" s="713"/>
      <c r="E4" s="713"/>
      <c r="F4" s="713"/>
      <c r="G4" s="713"/>
      <c r="H4" s="713"/>
      <c r="I4" s="713"/>
      <c r="J4" s="713"/>
      <c r="K4" s="713"/>
      <c r="L4" s="713"/>
      <c r="M4" s="713"/>
      <c r="N4" s="713"/>
      <c r="O4" s="713"/>
      <c r="P4" s="713"/>
      <c r="Q4" s="713"/>
      <c r="R4" s="713"/>
      <c r="S4" s="713"/>
      <c r="T4" s="713"/>
      <c r="U4" s="713"/>
      <c r="V4" s="713"/>
      <c r="W4" s="713"/>
      <c r="X4" s="713"/>
      <c r="Y4" s="713"/>
      <c r="Z4" s="713"/>
      <c r="AA4" s="713"/>
      <c r="AB4" s="713"/>
      <c r="AC4" s="713"/>
      <c r="AD4" s="713"/>
      <c r="AE4" s="713"/>
      <c r="AF4" s="713"/>
      <c r="AG4" s="713"/>
      <c r="AH4" s="713"/>
      <c r="AI4" s="713"/>
      <c r="AJ4" s="713"/>
      <c r="AK4" s="713"/>
      <c r="AL4" s="713"/>
      <c r="AM4" s="713"/>
      <c r="AN4" s="713"/>
      <c r="AO4" s="713"/>
      <c r="AP4" s="713"/>
      <c r="AQ4" s="713"/>
      <c r="AR4" s="713"/>
      <c r="AS4" s="713"/>
      <c r="AT4" s="713"/>
      <c r="AU4" s="713"/>
      <c r="AV4" s="713"/>
      <c r="AW4" s="713"/>
      <c r="AX4" s="713"/>
      <c r="AY4" s="713"/>
      <c r="AZ4" s="214"/>
      <c r="BA4" s="214"/>
      <c r="BB4" s="214"/>
      <c r="BC4" s="214"/>
      <c r="BD4" s="214"/>
      <c r="BE4" s="215"/>
      <c r="BF4" s="215"/>
      <c r="BG4" s="215"/>
      <c r="BH4" s="215"/>
      <c r="BI4" s="215"/>
      <c r="BJ4" s="215"/>
      <c r="BK4" s="215"/>
      <c r="BL4" s="215"/>
      <c r="BM4" s="215"/>
      <c r="BN4" s="215"/>
      <c r="BO4" s="215"/>
      <c r="BP4" s="215"/>
      <c r="BQ4" s="714" t="s">
        <v>356</v>
      </c>
      <c r="BR4" s="714"/>
      <c r="BS4" s="714"/>
      <c r="BT4" s="714"/>
      <c r="BU4" s="714"/>
      <c r="BV4" s="714"/>
      <c r="BW4" s="714"/>
      <c r="BX4" s="714"/>
      <c r="BY4" s="714"/>
      <c r="BZ4" s="714"/>
      <c r="CA4" s="714"/>
      <c r="CB4" s="714"/>
      <c r="CC4" s="714"/>
      <c r="CD4" s="714"/>
      <c r="CE4" s="714"/>
      <c r="CF4" s="714"/>
      <c r="CG4" s="714"/>
      <c r="CH4" s="714"/>
      <c r="CI4" s="714"/>
      <c r="CJ4" s="714"/>
      <c r="CK4" s="714"/>
      <c r="CL4" s="714"/>
      <c r="CM4" s="714"/>
      <c r="CN4" s="714"/>
      <c r="CO4" s="714"/>
      <c r="CP4" s="714"/>
      <c r="CQ4" s="714"/>
      <c r="CR4" s="714"/>
      <c r="CS4" s="714"/>
      <c r="CT4" s="714"/>
      <c r="CU4" s="714"/>
      <c r="CV4" s="714"/>
      <c r="CW4" s="714"/>
      <c r="CX4" s="714"/>
      <c r="CY4" s="714"/>
      <c r="CZ4" s="714"/>
      <c r="DA4" s="714"/>
      <c r="DB4" s="714"/>
      <c r="DC4" s="714"/>
      <c r="DD4" s="714"/>
      <c r="DE4" s="714"/>
      <c r="DF4" s="714"/>
      <c r="DG4" s="714"/>
      <c r="DH4" s="714"/>
      <c r="DI4" s="714"/>
      <c r="DJ4" s="714"/>
      <c r="DK4" s="714"/>
      <c r="DL4" s="714"/>
      <c r="DM4" s="714"/>
      <c r="DN4" s="714"/>
      <c r="DO4" s="714"/>
      <c r="DP4" s="714"/>
      <c r="DQ4" s="714"/>
      <c r="DR4" s="714"/>
      <c r="DS4" s="714"/>
      <c r="DT4" s="714"/>
      <c r="DU4" s="714"/>
      <c r="DV4" s="714"/>
      <c r="DW4" s="714"/>
      <c r="DX4" s="714"/>
      <c r="DY4" s="714"/>
      <c r="DZ4" s="714"/>
      <c r="EA4" s="216"/>
    </row>
    <row r="5" spans="1:131" s="217" customFormat="1" ht="26.3" customHeight="1">
      <c r="A5" s="715" t="s">
        <v>357</v>
      </c>
      <c r="B5" s="716"/>
      <c r="C5" s="716"/>
      <c r="D5" s="716"/>
      <c r="E5" s="716"/>
      <c r="F5" s="716"/>
      <c r="G5" s="716"/>
      <c r="H5" s="716"/>
      <c r="I5" s="716"/>
      <c r="J5" s="716"/>
      <c r="K5" s="716"/>
      <c r="L5" s="716"/>
      <c r="M5" s="716"/>
      <c r="N5" s="716"/>
      <c r="O5" s="716"/>
      <c r="P5" s="717"/>
      <c r="Q5" s="721" t="s">
        <v>358</v>
      </c>
      <c r="R5" s="722"/>
      <c r="S5" s="722"/>
      <c r="T5" s="722"/>
      <c r="U5" s="723"/>
      <c r="V5" s="721" t="s">
        <v>359</v>
      </c>
      <c r="W5" s="722"/>
      <c r="X5" s="722"/>
      <c r="Y5" s="722"/>
      <c r="Z5" s="723"/>
      <c r="AA5" s="721" t="s">
        <v>360</v>
      </c>
      <c r="AB5" s="722"/>
      <c r="AC5" s="722"/>
      <c r="AD5" s="722"/>
      <c r="AE5" s="722"/>
      <c r="AF5" s="727" t="s">
        <v>361</v>
      </c>
      <c r="AG5" s="722"/>
      <c r="AH5" s="722"/>
      <c r="AI5" s="722"/>
      <c r="AJ5" s="728"/>
      <c r="AK5" s="722" t="s">
        <v>362</v>
      </c>
      <c r="AL5" s="722"/>
      <c r="AM5" s="722"/>
      <c r="AN5" s="722"/>
      <c r="AO5" s="723"/>
      <c r="AP5" s="721" t="s">
        <v>363</v>
      </c>
      <c r="AQ5" s="722"/>
      <c r="AR5" s="722"/>
      <c r="AS5" s="722"/>
      <c r="AT5" s="723"/>
      <c r="AU5" s="721" t="s">
        <v>364</v>
      </c>
      <c r="AV5" s="722"/>
      <c r="AW5" s="722"/>
      <c r="AX5" s="722"/>
      <c r="AY5" s="728"/>
      <c r="AZ5" s="214"/>
      <c r="BA5" s="214"/>
      <c r="BB5" s="214"/>
      <c r="BC5" s="214"/>
      <c r="BD5" s="214"/>
      <c r="BE5" s="215"/>
      <c r="BF5" s="215"/>
      <c r="BG5" s="215"/>
      <c r="BH5" s="215"/>
      <c r="BI5" s="215"/>
      <c r="BJ5" s="215"/>
      <c r="BK5" s="215"/>
      <c r="BL5" s="215"/>
      <c r="BM5" s="215"/>
      <c r="BN5" s="215"/>
      <c r="BO5" s="215"/>
      <c r="BP5" s="215"/>
      <c r="BQ5" s="715" t="s">
        <v>365</v>
      </c>
      <c r="BR5" s="716"/>
      <c r="BS5" s="716"/>
      <c r="BT5" s="716"/>
      <c r="BU5" s="716"/>
      <c r="BV5" s="716"/>
      <c r="BW5" s="716"/>
      <c r="BX5" s="716"/>
      <c r="BY5" s="716"/>
      <c r="BZ5" s="716"/>
      <c r="CA5" s="716"/>
      <c r="CB5" s="716"/>
      <c r="CC5" s="716"/>
      <c r="CD5" s="716"/>
      <c r="CE5" s="716"/>
      <c r="CF5" s="716"/>
      <c r="CG5" s="717"/>
      <c r="CH5" s="721" t="s">
        <v>366</v>
      </c>
      <c r="CI5" s="722"/>
      <c r="CJ5" s="722"/>
      <c r="CK5" s="722"/>
      <c r="CL5" s="723"/>
      <c r="CM5" s="721" t="s">
        <v>367</v>
      </c>
      <c r="CN5" s="722"/>
      <c r="CO5" s="722"/>
      <c r="CP5" s="722"/>
      <c r="CQ5" s="723"/>
      <c r="CR5" s="721" t="s">
        <v>368</v>
      </c>
      <c r="CS5" s="722"/>
      <c r="CT5" s="722"/>
      <c r="CU5" s="722"/>
      <c r="CV5" s="723"/>
      <c r="CW5" s="721" t="s">
        <v>369</v>
      </c>
      <c r="CX5" s="722"/>
      <c r="CY5" s="722"/>
      <c r="CZ5" s="722"/>
      <c r="DA5" s="723"/>
      <c r="DB5" s="721" t="s">
        <v>370</v>
      </c>
      <c r="DC5" s="722"/>
      <c r="DD5" s="722"/>
      <c r="DE5" s="722"/>
      <c r="DF5" s="723"/>
      <c r="DG5" s="751" t="s">
        <v>371</v>
      </c>
      <c r="DH5" s="752"/>
      <c r="DI5" s="752"/>
      <c r="DJ5" s="752"/>
      <c r="DK5" s="753"/>
      <c r="DL5" s="751" t="s">
        <v>372</v>
      </c>
      <c r="DM5" s="752"/>
      <c r="DN5" s="752"/>
      <c r="DO5" s="752"/>
      <c r="DP5" s="753"/>
      <c r="DQ5" s="721" t="s">
        <v>373</v>
      </c>
      <c r="DR5" s="722"/>
      <c r="DS5" s="722"/>
      <c r="DT5" s="722"/>
      <c r="DU5" s="723"/>
      <c r="DV5" s="721" t="s">
        <v>364</v>
      </c>
      <c r="DW5" s="722"/>
      <c r="DX5" s="722"/>
      <c r="DY5" s="722"/>
      <c r="DZ5" s="728"/>
      <c r="EA5" s="216"/>
    </row>
    <row r="6" spans="1:131" s="217" customFormat="1" ht="26.3" customHeight="1" thickBot="1">
      <c r="A6" s="718"/>
      <c r="B6" s="719"/>
      <c r="C6" s="719"/>
      <c r="D6" s="719"/>
      <c r="E6" s="719"/>
      <c r="F6" s="719"/>
      <c r="G6" s="719"/>
      <c r="H6" s="719"/>
      <c r="I6" s="719"/>
      <c r="J6" s="719"/>
      <c r="K6" s="719"/>
      <c r="L6" s="719"/>
      <c r="M6" s="719"/>
      <c r="N6" s="719"/>
      <c r="O6" s="719"/>
      <c r="P6" s="720"/>
      <c r="Q6" s="724"/>
      <c r="R6" s="725"/>
      <c r="S6" s="725"/>
      <c r="T6" s="725"/>
      <c r="U6" s="726"/>
      <c r="V6" s="724"/>
      <c r="W6" s="725"/>
      <c r="X6" s="725"/>
      <c r="Y6" s="725"/>
      <c r="Z6" s="726"/>
      <c r="AA6" s="724"/>
      <c r="AB6" s="725"/>
      <c r="AC6" s="725"/>
      <c r="AD6" s="725"/>
      <c r="AE6" s="725"/>
      <c r="AF6" s="729"/>
      <c r="AG6" s="725"/>
      <c r="AH6" s="725"/>
      <c r="AI6" s="725"/>
      <c r="AJ6" s="730"/>
      <c r="AK6" s="725"/>
      <c r="AL6" s="725"/>
      <c r="AM6" s="725"/>
      <c r="AN6" s="725"/>
      <c r="AO6" s="726"/>
      <c r="AP6" s="724"/>
      <c r="AQ6" s="725"/>
      <c r="AR6" s="725"/>
      <c r="AS6" s="725"/>
      <c r="AT6" s="726"/>
      <c r="AU6" s="724"/>
      <c r="AV6" s="725"/>
      <c r="AW6" s="725"/>
      <c r="AX6" s="725"/>
      <c r="AY6" s="730"/>
      <c r="AZ6" s="214"/>
      <c r="BA6" s="214"/>
      <c r="BB6" s="214"/>
      <c r="BC6" s="214"/>
      <c r="BD6" s="214"/>
      <c r="BE6" s="215"/>
      <c r="BF6" s="215"/>
      <c r="BG6" s="215"/>
      <c r="BH6" s="215"/>
      <c r="BI6" s="215"/>
      <c r="BJ6" s="215"/>
      <c r="BK6" s="215"/>
      <c r="BL6" s="215"/>
      <c r="BM6" s="215"/>
      <c r="BN6" s="215"/>
      <c r="BO6" s="215"/>
      <c r="BP6" s="215"/>
      <c r="BQ6" s="718"/>
      <c r="BR6" s="719"/>
      <c r="BS6" s="719"/>
      <c r="BT6" s="719"/>
      <c r="BU6" s="719"/>
      <c r="BV6" s="719"/>
      <c r="BW6" s="719"/>
      <c r="BX6" s="719"/>
      <c r="BY6" s="719"/>
      <c r="BZ6" s="719"/>
      <c r="CA6" s="719"/>
      <c r="CB6" s="719"/>
      <c r="CC6" s="719"/>
      <c r="CD6" s="719"/>
      <c r="CE6" s="719"/>
      <c r="CF6" s="719"/>
      <c r="CG6" s="720"/>
      <c r="CH6" s="724"/>
      <c r="CI6" s="725"/>
      <c r="CJ6" s="725"/>
      <c r="CK6" s="725"/>
      <c r="CL6" s="726"/>
      <c r="CM6" s="724"/>
      <c r="CN6" s="725"/>
      <c r="CO6" s="725"/>
      <c r="CP6" s="725"/>
      <c r="CQ6" s="726"/>
      <c r="CR6" s="724"/>
      <c r="CS6" s="725"/>
      <c r="CT6" s="725"/>
      <c r="CU6" s="725"/>
      <c r="CV6" s="726"/>
      <c r="CW6" s="724"/>
      <c r="CX6" s="725"/>
      <c r="CY6" s="725"/>
      <c r="CZ6" s="725"/>
      <c r="DA6" s="726"/>
      <c r="DB6" s="724"/>
      <c r="DC6" s="725"/>
      <c r="DD6" s="725"/>
      <c r="DE6" s="725"/>
      <c r="DF6" s="726"/>
      <c r="DG6" s="754"/>
      <c r="DH6" s="755"/>
      <c r="DI6" s="755"/>
      <c r="DJ6" s="755"/>
      <c r="DK6" s="756"/>
      <c r="DL6" s="754"/>
      <c r="DM6" s="755"/>
      <c r="DN6" s="755"/>
      <c r="DO6" s="755"/>
      <c r="DP6" s="756"/>
      <c r="DQ6" s="724"/>
      <c r="DR6" s="725"/>
      <c r="DS6" s="725"/>
      <c r="DT6" s="725"/>
      <c r="DU6" s="726"/>
      <c r="DV6" s="724"/>
      <c r="DW6" s="725"/>
      <c r="DX6" s="725"/>
      <c r="DY6" s="725"/>
      <c r="DZ6" s="730"/>
      <c r="EA6" s="216"/>
    </row>
    <row r="7" spans="1:131" s="217" customFormat="1" ht="26.3" customHeight="1" thickTop="1">
      <c r="A7" s="218">
        <v>1</v>
      </c>
      <c r="B7" s="737" t="s">
        <v>374</v>
      </c>
      <c r="C7" s="738"/>
      <c r="D7" s="738"/>
      <c r="E7" s="738"/>
      <c r="F7" s="738"/>
      <c r="G7" s="738"/>
      <c r="H7" s="738"/>
      <c r="I7" s="738"/>
      <c r="J7" s="738"/>
      <c r="K7" s="738"/>
      <c r="L7" s="738"/>
      <c r="M7" s="738"/>
      <c r="N7" s="738"/>
      <c r="O7" s="738"/>
      <c r="P7" s="739"/>
      <c r="Q7" s="740">
        <v>47464</v>
      </c>
      <c r="R7" s="741"/>
      <c r="S7" s="741"/>
      <c r="T7" s="741"/>
      <c r="U7" s="741"/>
      <c r="V7" s="741">
        <v>45923</v>
      </c>
      <c r="W7" s="741"/>
      <c r="X7" s="741"/>
      <c r="Y7" s="741"/>
      <c r="Z7" s="741"/>
      <c r="AA7" s="741">
        <v>1541</v>
      </c>
      <c r="AB7" s="741"/>
      <c r="AC7" s="741"/>
      <c r="AD7" s="741"/>
      <c r="AE7" s="742"/>
      <c r="AF7" s="743">
        <v>935</v>
      </c>
      <c r="AG7" s="744"/>
      <c r="AH7" s="744"/>
      <c r="AI7" s="744"/>
      <c r="AJ7" s="745"/>
      <c r="AK7" s="746">
        <v>399</v>
      </c>
      <c r="AL7" s="747"/>
      <c r="AM7" s="747"/>
      <c r="AN7" s="747"/>
      <c r="AO7" s="747"/>
      <c r="AP7" s="747">
        <v>51615</v>
      </c>
      <c r="AQ7" s="747"/>
      <c r="AR7" s="747"/>
      <c r="AS7" s="747"/>
      <c r="AT7" s="747"/>
      <c r="AU7" s="748"/>
      <c r="AV7" s="748"/>
      <c r="AW7" s="748"/>
      <c r="AX7" s="748"/>
      <c r="AY7" s="749"/>
      <c r="AZ7" s="214"/>
      <c r="BA7" s="214"/>
      <c r="BB7" s="214"/>
      <c r="BC7" s="214"/>
      <c r="BD7" s="214"/>
      <c r="BE7" s="215"/>
      <c r="BF7" s="215"/>
      <c r="BG7" s="215"/>
      <c r="BH7" s="215"/>
      <c r="BI7" s="215"/>
      <c r="BJ7" s="215"/>
      <c r="BK7" s="215"/>
      <c r="BL7" s="215"/>
      <c r="BM7" s="215"/>
      <c r="BN7" s="215"/>
      <c r="BO7" s="215"/>
      <c r="BP7" s="215"/>
      <c r="BQ7" s="218">
        <v>1</v>
      </c>
      <c r="BR7" s="219"/>
      <c r="BS7" s="734" t="s">
        <v>565</v>
      </c>
      <c r="BT7" s="735"/>
      <c r="BU7" s="735"/>
      <c r="BV7" s="735"/>
      <c r="BW7" s="735"/>
      <c r="BX7" s="735"/>
      <c r="BY7" s="735"/>
      <c r="BZ7" s="735"/>
      <c r="CA7" s="735"/>
      <c r="CB7" s="735"/>
      <c r="CC7" s="735"/>
      <c r="CD7" s="735"/>
      <c r="CE7" s="735"/>
      <c r="CF7" s="735"/>
      <c r="CG7" s="750"/>
      <c r="CH7" s="731">
        <v>-4</v>
      </c>
      <c r="CI7" s="732"/>
      <c r="CJ7" s="732"/>
      <c r="CK7" s="732"/>
      <c r="CL7" s="733"/>
      <c r="CM7" s="731">
        <v>103</v>
      </c>
      <c r="CN7" s="732"/>
      <c r="CO7" s="732"/>
      <c r="CP7" s="732"/>
      <c r="CQ7" s="733"/>
      <c r="CR7" s="731">
        <v>66</v>
      </c>
      <c r="CS7" s="732"/>
      <c r="CT7" s="732"/>
      <c r="CU7" s="732"/>
      <c r="CV7" s="733"/>
      <c r="CW7" s="731">
        <v>34</v>
      </c>
      <c r="CX7" s="732"/>
      <c r="CY7" s="732"/>
      <c r="CZ7" s="732"/>
      <c r="DA7" s="733"/>
      <c r="DB7" s="731" t="s">
        <v>564</v>
      </c>
      <c r="DC7" s="732"/>
      <c r="DD7" s="732"/>
      <c r="DE7" s="732"/>
      <c r="DF7" s="733"/>
      <c r="DG7" s="731" t="s">
        <v>564</v>
      </c>
      <c r="DH7" s="732"/>
      <c r="DI7" s="732"/>
      <c r="DJ7" s="732"/>
      <c r="DK7" s="733"/>
      <c r="DL7" s="731" t="s">
        <v>564</v>
      </c>
      <c r="DM7" s="732"/>
      <c r="DN7" s="732"/>
      <c r="DO7" s="732"/>
      <c r="DP7" s="733"/>
      <c r="DQ7" s="731" t="s">
        <v>564</v>
      </c>
      <c r="DR7" s="732"/>
      <c r="DS7" s="732"/>
      <c r="DT7" s="732"/>
      <c r="DU7" s="733"/>
      <c r="DV7" s="734"/>
      <c r="DW7" s="735"/>
      <c r="DX7" s="735"/>
      <c r="DY7" s="735"/>
      <c r="DZ7" s="736"/>
      <c r="EA7" s="216"/>
    </row>
    <row r="8" spans="1:131" s="217" customFormat="1" ht="26.3" customHeight="1">
      <c r="A8" s="220">
        <v>2</v>
      </c>
      <c r="B8" s="768"/>
      <c r="C8" s="769"/>
      <c r="D8" s="769"/>
      <c r="E8" s="769"/>
      <c r="F8" s="769"/>
      <c r="G8" s="769"/>
      <c r="H8" s="769"/>
      <c r="I8" s="769"/>
      <c r="J8" s="769"/>
      <c r="K8" s="769"/>
      <c r="L8" s="769"/>
      <c r="M8" s="769"/>
      <c r="N8" s="769"/>
      <c r="O8" s="769"/>
      <c r="P8" s="770"/>
      <c r="Q8" s="771"/>
      <c r="R8" s="772"/>
      <c r="S8" s="772"/>
      <c r="T8" s="772"/>
      <c r="U8" s="772"/>
      <c r="V8" s="772"/>
      <c r="W8" s="772"/>
      <c r="X8" s="772"/>
      <c r="Y8" s="772"/>
      <c r="Z8" s="772"/>
      <c r="AA8" s="772"/>
      <c r="AB8" s="772"/>
      <c r="AC8" s="772"/>
      <c r="AD8" s="772"/>
      <c r="AE8" s="773"/>
      <c r="AF8" s="774"/>
      <c r="AG8" s="775"/>
      <c r="AH8" s="775"/>
      <c r="AI8" s="775"/>
      <c r="AJ8" s="776"/>
      <c r="AK8" s="757"/>
      <c r="AL8" s="758"/>
      <c r="AM8" s="758"/>
      <c r="AN8" s="758"/>
      <c r="AO8" s="758"/>
      <c r="AP8" s="758"/>
      <c r="AQ8" s="758"/>
      <c r="AR8" s="758"/>
      <c r="AS8" s="758"/>
      <c r="AT8" s="758"/>
      <c r="AU8" s="759"/>
      <c r="AV8" s="759"/>
      <c r="AW8" s="759"/>
      <c r="AX8" s="759"/>
      <c r="AY8" s="760"/>
      <c r="AZ8" s="214"/>
      <c r="BA8" s="214"/>
      <c r="BB8" s="214"/>
      <c r="BC8" s="214"/>
      <c r="BD8" s="214"/>
      <c r="BE8" s="215"/>
      <c r="BF8" s="215"/>
      <c r="BG8" s="215"/>
      <c r="BH8" s="215"/>
      <c r="BI8" s="215"/>
      <c r="BJ8" s="215"/>
      <c r="BK8" s="215"/>
      <c r="BL8" s="215"/>
      <c r="BM8" s="215"/>
      <c r="BN8" s="215"/>
      <c r="BO8" s="215"/>
      <c r="BP8" s="215"/>
      <c r="BQ8" s="220">
        <v>2</v>
      </c>
      <c r="BR8" s="351" t="s">
        <v>558</v>
      </c>
      <c r="BS8" s="761" t="s">
        <v>550</v>
      </c>
      <c r="BT8" s="762"/>
      <c r="BU8" s="762"/>
      <c r="BV8" s="762"/>
      <c r="BW8" s="762"/>
      <c r="BX8" s="762"/>
      <c r="BY8" s="762"/>
      <c r="BZ8" s="762"/>
      <c r="CA8" s="762"/>
      <c r="CB8" s="762"/>
      <c r="CC8" s="762"/>
      <c r="CD8" s="762"/>
      <c r="CE8" s="762"/>
      <c r="CF8" s="762"/>
      <c r="CG8" s="763"/>
      <c r="CH8" s="764">
        <v>82</v>
      </c>
      <c r="CI8" s="765"/>
      <c r="CJ8" s="765"/>
      <c r="CK8" s="765"/>
      <c r="CL8" s="766"/>
      <c r="CM8" s="764">
        <v>1245</v>
      </c>
      <c r="CN8" s="765"/>
      <c r="CO8" s="765"/>
      <c r="CP8" s="765"/>
      <c r="CQ8" s="766"/>
      <c r="CR8" s="764">
        <v>8</v>
      </c>
      <c r="CS8" s="765"/>
      <c r="CT8" s="765"/>
      <c r="CU8" s="765"/>
      <c r="CV8" s="766"/>
      <c r="CW8" s="764" t="s">
        <v>564</v>
      </c>
      <c r="CX8" s="765"/>
      <c r="CY8" s="765"/>
      <c r="CZ8" s="765"/>
      <c r="DA8" s="766"/>
      <c r="DB8" s="764" t="s">
        <v>564</v>
      </c>
      <c r="DC8" s="765"/>
      <c r="DD8" s="765"/>
      <c r="DE8" s="765"/>
      <c r="DF8" s="766"/>
      <c r="DG8" s="764">
        <v>1577</v>
      </c>
      <c r="DH8" s="765"/>
      <c r="DI8" s="765"/>
      <c r="DJ8" s="765"/>
      <c r="DK8" s="766"/>
      <c r="DL8" s="764" t="s">
        <v>564</v>
      </c>
      <c r="DM8" s="765"/>
      <c r="DN8" s="765"/>
      <c r="DO8" s="765"/>
      <c r="DP8" s="766"/>
      <c r="DQ8" s="764" t="s">
        <v>564</v>
      </c>
      <c r="DR8" s="765"/>
      <c r="DS8" s="765"/>
      <c r="DT8" s="765"/>
      <c r="DU8" s="766"/>
      <c r="DV8" s="761"/>
      <c r="DW8" s="762"/>
      <c r="DX8" s="762"/>
      <c r="DY8" s="762"/>
      <c r="DZ8" s="767"/>
      <c r="EA8" s="216"/>
    </row>
    <row r="9" spans="1:131" s="217" customFormat="1" ht="26.3" customHeight="1">
      <c r="A9" s="220">
        <v>3</v>
      </c>
      <c r="B9" s="768"/>
      <c r="C9" s="769"/>
      <c r="D9" s="769"/>
      <c r="E9" s="769"/>
      <c r="F9" s="769"/>
      <c r="G9" s="769"/>
      <c r="H9" s="769"/>
      <c r="I9" s="769"/>
      <c r="J9" s="769"/>
      <c r="K9" s="769"/>
      <c r="L9" s="769"/>
      <c r="M9" s="769"/>
      <c r="N9" s="769"/>
      <c r="O9" s="769"/>
      <c r="P9" s="770"/>
      <c r="Q9" s="771"/>
      <c r="R9" s="772"/>
      <c r="S9" s="772"/>
      <c r="T9" s="772"/>
      <c r="U9" s="772"/>
      <c r="V9" s="772"/>
      <c r="W9" s="772"/>
      <c r="X9" s="772"/>
      <c r="Y9" s="772"/>
      <c r="Z9" s="772"/>
      <c r="AA9" s="772"/>
      <c r="AB9" s="772"/>
      <c r="AC9" s="772"/>
      <c r="AD9" s="772"/>
      <c r="AE9" s="773"/>
      <c r="AF9" s="774"/>
      <c r="AG9" s="775"/>
      <c r="AH9" s="775"/>
      <c r="AI9" s="775"/>
      <c r="AJ9" s="776"/>
      <c r="AK9" s="757"/>
      <c r="AL9" s="758"/>
      <c r="AM9" s="758"/>
      <c r="AN9" s="758"/>
      <c r="AO9" s="758"/>
      <c r="AP9" s="758"/>
      <c r="AQ9" s="758"/>
      <c r="AR9" s="758"/>
      <c r="AS9" s="758"/>
      <c r="AT9" s="758"/>
      <c r="AU9" s="759"/>
      <c r="AV9" s="759"/>
      <c r="AW9" s="759"/>
      <c r="AX9" s="759"/>
      <c r="AY9" s="760"/>
      <c r="AZ9" s="214"/>
      <c r="BA9" s="214"/>
      <c r="BB9" s="214"/>
      <c r="BC9" s="214"/>
      <c r="BD9" s="214"/>
      <c r="BE9" s="215"/>
      <c r="BF9" s="215"/>
      <c r="BG9" s="215"/>
      <c r="BH9" s="215"/>
      <c r="BI9" s="215"/>
      <c r="BJ9" s="215"/>
      <c r="BK9" s="215"/>
      <c r="BL9" s="215"/>
      <c r="BM9" s="215"/>
      <c r="BN9" s="215"/>
      <c r="BO9" s="215"/>
      <c r="BP9" s="215"/>
      <c r="BQ9" s="220">
        <v>3</v>
      </c>
      <c r="BR9" s="221"/>
      <c r="BS9" s="761" t="s">
        <v>551</v>
      </c>
      <c r="BT9" s="762"/>
      <c r="BU9" s="762"/>
      <c r="BV9" s="762"/>
      <c r="BW9" s="762"/>
      <c r="BX9" s="762"/>
      <c r="BY9" s="762"/>
      <c r="BZ9" s="762"/>
      <c r="CA9" s="762"/>
      <c r="CB9" s="762"/>
      <c r="CC9" s="762"/>
      <c r="CD9" s="762"/>
      <c r="CE9" s="762"/>
      <c r="CF9" s="762"/>
      <c r="CG9" s="763"/>
      <c r="CH9" s="764">
        <v>1</v>
      </c>
      <c r="CI9" s="765"/>
      <c r="CJ9" s="765"/>
      <c r="CK9" s="765"/>
      <c r="CL9" s="766"/>
      <c r="CM9" s="764">
        <v>33</v>
      </c>
      <c r="CN9" s="765"/>
      <c r="CO9" s="765"/>
      <c r="CP9" s="765"/>
      <c r="CQ9" s="766"/>
      <c r="CR9" s="764">
        <v>5</v>
      </c>
      <c r="CS9" s="765"/>
      <c r="CT9" s="765"/>
      <c r="CU9" s="765"/>
      <c r="CV9" s="766"/>
      <c r="CW9" s="764">
        <v>5</v>
      </c>
      <c r="CX9" s="765"/>
      <c r="CY9" s="765"/>
      <c r="CZ9" s="765"/>
      <c r="DA9" s="766"/>
      <c r="DB9" s="764" t="s">
        <v>564</v>
      </c>
      <c r="DC9" s="765"/>
      <c r="DD9" s="765"/>
      <c r="DE9" s="765"/>
      <c r="DF9" s="766"/>
      <c r="DG9" s="764" t="s">
        <v>564</v>
      </c>
      <c r="DH9" s="765"/>
      <c r="DI9" s="765"/>
      <c r="DJ9" s="765"/>
      <c r="DK9" s="766"/>
      <c r="DL9" s="764" t="s">
        <v>564</v>
      </c>
      <c r="DM9" s="765"/>
      <c r="DN9" s="765"/>
      <c r="DO9" s="765"/>
      <c r="DP9" s="766"/>
      <c r="DQ9" s="764" t="s">
        <v>564</v>
      </c>
      <c r="DR9" s="765"/>
      <c r="DS9" s="765"/>
      <c r="DT9" s="765"/>
      <c r="DU9" s="766"/>
      <c r="DV9" s="761"/>
      <c r="DW9" s="762"/>
      <c r="DX9" s="762"/>
      <c r="DY9" s="762"/>
      <c r="DZ9" s="767"/>
      <c r="EA9" s="216"/>
    </row>
    <row r="10" spans="1:131" s="217" customFormat="1" ht="26.3" customHeight="1">
      <c r="A10" s="220">
        <v>4</v>
      </c>
      <c r="B10" s="768"/>
      <c r="C10" s="769"/>
      <c r="D10" s="769"/>
      <c r="E10" s="769"/>
      <c r="F10" s="769"/>
      <c r="G10" s="769"/>
      <c r="H10" s="769"/>
      <c r="I10" s="769"/>
      <c r="J10" s="769"/>
      <c r="K10" s="769"/>
      <c r="L10" s="769"/>
      <c r="M10" s="769"/>
      <c r="N10" s="769"/>
      <c r="O10" s="769"/>
      <c r="P10" s="770"/>
      <c r="Q10" s="771"/>
      <c r="R10" s="772"/>
      <c r="S10" s="772"/>
      <c r="T10" s="772"/>
      <c r="U10" s="772"/>
      <c r="V10" s="772"/>
      <c r="W10" s="772"/>
      <c r="X10" s="772"/>
      <c r="Y10" s="772"/>
      <c r="Z10" s="772"/>
      <c r="AA10" s="772"/>
      <c r="AB10" s="772"/>
      <c r="AC10" s="772"/>
      <c r="AD10" s="772"/>
      <c r="AE10" s="773"/>
      <c r="AF10" s="774"/>
      <c r="AG10" s="775"/>
      <c r="AH10" s="775"/>
      <c r="AI10" s="775"/>
      <c r="AJ10" s="776"/>
      <c r="AK10" s="757"/>
      <c r="AL10" s="758"/>
      <c r="AM10" s="758"/>
      <c r="AN10" s="758"/>
      <c r="AO10" s="758"/>
      <c r="AP10" s="758"/>
      <c r="AQ10" s="758"/>
      <c r="AR10" s="758"/>
      <c r="AS10" s="758"/>
      <c r="AT10" s="758"/>
      <c r="AU10" s="759"/>
      <c r="AV10" s="759"/>
      <c r="AW10" s="759"/>
      <c r="AX10" s="759"/>
      <c r="AY10" s="760"/>
      <c r="AZ10" s="214"/>
      <c r="BA10" s="214"/>
      <c r="BB10" s="214"/>
      <c r="BC10" s="214"/>
      <c r="BD10" s="214"/>
      <c r="BE10" s="215"/>
      <c r="BF10" s="215"/>
      <c r="BG10" s="215"/>
      <c r="BH10" s="215"/>
      <c r="BI10" s="215"/>
      <c r="BJ10" s="215"/>
      <c r="BK10" s="215"/>
      <c r="BL10" s="215"/>
      <c r="BM10" s="215"/>
      <c r="BN10" s="215"/>
      <c r="BO10" s="215"/>
      <c r="BP10" s="215"/>
      <c r="BQ10" s="220">
        <v>4</v>
      </c>
      <c r="BR10" s="221"/>
      <c r="BS10" s="761" t="s">
        <v>552</v>
      </c>
      <c r="BT10" s="762"/>
      <c r="BU10" s="762"/>
      <c r="BV10" s="762"/>
      <c r="BW10" s="762"/>
      <c r="BX10" s="762"/>
      <c r="BY10" s="762"/>
      <c r="BZ10" s="762"/>
      <c r="CA10" s="762"/>
      <c r="CB10" s="762"/>
      <c r="CC10" s="762"/>
      <c r="CD10" s="762"/>
      <c r="CE10" s="762"/>
      <c r="CF10" s="762"/>
      <c r="CG10" s="763"/>
      <c r="CH10" s="764">
        <v>-1</v>
      </c>
      <c r="CI10" s="765"/>
      <c r="CJ10" s="765"/>
      <c r="CK10" s="765"/>
      <c r="CL10" s="766"/>
      <c r="CM10" s="764">
        <v>86</v>
      </c>
      <c r="CN10" s="765"/>
      <c r="CO10" s="765"/>
      <c r="CP10" s="765"/>
      <c r="CQ10" s="766"/>
      <c r="CR10" s="764">
        <v>77</v>
      </c>
      <c r="CS10" s="765"/>
      <c r="CT10" s="765"/>
      <c r="CU10" s="765"/>
      <c r="CV10" s="766"/>
      <c r="CW10" s="764">
        <v>0</v>
      </c>
      <c r="CX10" s="765"/>
      <c r="CY10" s="765"/>
      <c r="CZ10" s="765"/>
      <c r="DA10" s="766"/>
      <c r="DB10" s="764" t="s">
        <v>564</v>
      </c>
      <c r="DC10" s="765"/>
      <c r="DD10" s="765"/>
      <c r="DE10" s="765"/>
      <c r="DF10" s="766"/>
      <c r="DG10" s="764" t="s">
        <v>564</v>
      </c>
      <c r="DH10" s="765"/>
      <c r="DI10" s="765"/>
      <c r="DJ10" s="765"/>
      <c r="DK10" s="766"/>
      <c r="DL10" s="764" t="s">
        <v>564</v>
      </c>
      <c r="DM10" s="765"/>
      <c r="DN10" s="765"/>
      <c r="DO10" s="765"/>
      <c r="DP10" s="766"/>
      <c r="DQ10" s="764" t="s">
        <v>564</v>
      </c>
      <c r="DR10" s="765"/>
      <c r="DS10" s="765"/>
      <c r="DT10" s="765"/>
      <c r="DU10" s="766"/>
      <c r="DV10" s="761"/>
      <c r="DW10" s="762"/>
      <c r="DX10" s="762"/>
      <c r="DY10" s="762"/>
      <c r="DZ10" s="767"/>
      <c r="EA10" s="216"/>
    </row>
    <row r="11" spans="1:131" s="217" customFormat="1" ht="26.3" customHeight="1">
      <c r="A11" s="220">
        <v>5</v>
      </c>
      <c r="B11" s="768"/>
      <c r="C11" s="769"/>
      <c r="D11" s="769"/>
      <c r="E11" s="769"/>
      <c r="F11" s="769"/>
      <c r="G11" s="769"/>
      <c r="H11" s="769"/>
      <c r="I11" s="769"/>
      <c r="J11" s="769"/>
      <c r="K11" s="769"/>
      <c r="L11" s="769"/>
      <c r="M11" s="769"/>
      <c r="N11" s="769"/>
      <c r="O11" s="769"/>
      <c r="P11" s="770"/>
      <c r="Q11" s="771"/>
      <c r="R11" s="772"/>
      <c r="S11" s="772"/>
      <c r="T11" s="772"/>
      <c r="U11" s="772"/>
      <c r="V11" s="772"/>
      <c r="W11" s="772"/>
      <c r="X11" s="772"/>
      <c r="Y11" s="772"/>
      <c r="Z11" s="772"/>
      <c r="AA11" s="772"/>
      <c r="AB11" s="772"/>
      <c r="AC11" s="772"/>
      <c r="AD11" s="772"/>
      <c r="AE11" s="773"/>
      <c r="AF11" s="774"/>
      <c r="AG11" s="775"/>
      <c r="AH11" s="775"/>
      <c r="AI11" s="775"/>
      <c r="AJ11" s="776"/>
      <c r="AK11" s="757"/>
      <c r="AL11" s="758"/>
      <c r="AM11" s="758"/>
      <c r="AN11" s="758"/>
      <c r="AO11" s="758"/>
      <c r="AP11" s="758"/>
      <c r="AQ11" s="758"/>
      <c r="AR11" s="758"/>
      <c r="AS11" s="758"/>
      <c r="AT11" s="758"/>
      <c r="AU11" s="759"/>
      <c r="AV11" s="759"/>
      <c r="AW11" s="759"/>
      <c r="AX11" s="759"/>
      <c r="AY11" s="760"/>
      <c r="AZ11" s="214"/>
      <c r="BA11" s="214"/>
      <c r="BB11" s="214"/>
      <c r="BC11" s="214"/>
      <c r="BD11" s="214"/>
      <c r="BE11" s="215"/>
      <c r="BF11" s="215"/>
      <c r="BG11" s="215"/>
      <c r="BH11" s="215"/>
      <c r="BI11" s="215"/>
      <c r="BJ11" s="215"/>
      <c r="BK11" s="215"/>
      <c r="BL11" s="215"/>
      <c r="BM11" s="215"/>
      <c r="BN11" s="215"/>
      <c r="BO11" s="215"/>
      <c r="BP11" s="215"/>
      <c r="BQ11" s="220">
        <v>5</v>
      </c>
      <c r="BR11" s="221"/>
      <c r="BS11" s="761" t="s">
        <v>553</v>
      </c>
      <c r="BT11" s="762"/>
      <c r="BU11" s="762"/>
      <c r="BV11" s="762"/>
      <c r="BW11" s="762"/>
      <c r="BX11" s="762"/>
      <c r="BY11" s="762"/>
      <c r="BZ11" s="762"/>
      <c r="CA11" s="762"/>
      <c r="CB11" s="762"/>
      <c r="CC11" s="762"/>
      <c r="CD11" s="762"/>
      <c r="CE11" s="762"/>
      <c r="CF11" s="762"/>
      <c r="CG11" s="763"/>
      <c r="CH11" s="764">
        <v>2</v>
      </c>
      <c r="CI11" s="765"/>
      <c r="CJ11" s="765"/>
      <c r="CK11" s="765"/>
      <c r="CL11" s="766"/>
      <c r="CM11" s="764">
        <v>99</v>
      </c>
      <c r="CN11" s="765"/>
      <c r="CO11" s="765"/>
      <c r="CP11" s="765"/>
      <c r="CQ11" s="766"/>
      <c r="CR11" s="764">
        <v>46</v>
      </c>
      <c r="CS11" s="765"/>
      <c r="CT11" s="765"/>
      <c r="CU11" s="765"/>
      <c r="CV11" s="766"/>
      <c r="CW11" s="764">
        <v>4</v>
      </c>
      <c r="CX11" s="765"/>
      <c r="CY11" s="765"/>
      <c r="CZ11" s="765"/>
      <c r="DA11" s="766"/>
      <c r="DB11" s="764" t="s">
        <v>564</v>
      </c>
      <c r="DC11" s="765"/>
      <c r="DD11" s="765"/>
      <c r="DE11" s="765"/>
      <c r="DF11" s="766"/>
      <c r="DG11" s="764" t="s">
        <v>564</v>
      </c>
      <c r="DH11" s="765"/>
      <c r="DI11" s="765"/>
      <c r="DJ11" s="765"/>
      <c r="DK11" s="766"/>
      <c r="DL11" s="764" t="s">
        <v>564</v>
      </c>
      <c r="DM11" s="765"/>
      <c r="DN11" s="765"/>
      <c r="DO11" s="765"/>
      <c r="DP11" s="766"/>
      <c r="DQ11" s="764" t="s">
        <v>564</v>
      </c>
      <c r="DR11" s="765"/>
      <c r="DS11" s="765"/>
      <c r="DT11" s="765"/>
      <c r="DU11" s="766"/>
      <c r="DV11" s="761"/>
      <c r="DW11" s="762"/>
      <c r="DX11" s="762"/>
      <c r="DY11" s="762"/>
      <c r="DZ11" s="767"/>
      <c r="EA11" s="216"/>
    </row>
    <row r="12" spans="1:131" s="217" customFormat="1" ht="26.3" customHeight="1">
      <c r="A12" s="220">
        <v>6</v>
      </c>
      <c r="B12" s="768"/>
      <c r="C12" s="769"/>
      <c r="D12" s="769"/>
      <c r="E12" s="769"/>
      <c r="F12" s="769"/>
      <c r="G12" s="769"/>
      <c r="H12" s="769"/>
      <c r="I12" s="769"/>
      <c r="J12" s="769"/>
      <c r="K12" s="769"/>
      <c r="L12" s="769"/>
      <c r="M12" s="769"/>
      <c r="N12" s="769"/>
      <c r="O12" s="769"/>
      <c r="P12" s="770"/>
      <c r="Q12" s="771"/>
      <c r="R12" s="772"/>
      <c r="S12" s="772"/>
      <c r="T12" s="772"/>
      <c r="U12" s="772"/>
      <c r="V12" s="772"/>
      <c r="W12" s="772"/>
      <c r="X12" s="772"/>
      <c r="Y12" s="772"/>
      <c r="Z12" s="772"/>
      <c r="AA12" s="772"/>
      <c r="AB12" s="772"/>
      <c r="AC12" s="772"/>
      <c r="AD12" s="772"/>
      <c r="AE12" s="773"/>
      <c r="AF12" s="774"/>
      <c r="AG12" s="775"/>
      <c r="AH12" s="775"/>
      <c r="AI12" s="775"/>
      <c r="AJ12" s="776"/>
      <c r="AK12" s="757"/>
      <c r="AL12" s="758"/>
      <c r="AM12" s="758"/>
      <c r="AN12" s="758"/>
      <c r="AO12" s="758"/>
      <c r="AP12" s="758"/>
      <c r="AQ12" s="758"/>
      <c r="AR12" s="758"/>
      <c r="AS12" s="758"/>
      <c r="AT12" s="758"/>
      <c r="AU12" s="759"/>
      <c r="AV12" s="759"/>
      <c r="AW12" s="759"/>
      <c r="AX12" s="759"/>
      <c r="AY12" s="760"/>
      <c r="AZ12" s="214"/>
      <c r="BA12" s="214"/>
      <c r="BB12" s="214"/>
      <c r="BC12" s="214"/>
      <c r="BD12" s="214"/>
      <c r="BE12" s="215"/>
      <c r="BF12" s="215"/>
      <c r="BG12" s="215"/>
      <c r="BH12" s="215"/>
      <c r="BI12" s="215"/>
      <c r="BJ12" s="215"/>
      <c r="BK12" s="215"/>
      <c r="BL12" s="215"/>
      <c r="BM12" s="215"/>
      <c r="BN12" s="215"/>
      <c r="BO12" s="215"/>
      <c r="BP12" s="215"/>
      <c r="BQ12" s="220">
        <v>6</v>
      </c>
      <c r="BR12" s="221"/>
      <c r="BS12" s="761" t="s">
        <v>554</v>
      </c>
      <c r="BT12" s="762"/>
      <c r="BU12" s="762"/>
      <c r="BV12" s="762"/>
      <c r="BW12" s="762"/>
      <c r="BX12" s="762"/>
      <c r="BY12" s="762"/>
      <c r="BZ12" s="762"/>
      <c r="CA12" s="762"/>
      <c r="CB12" s="762"/>
      <c r="CC12" s="762"/>
      <c r="CD12" s="762"/>
      <c r="CE12" s="762"/>
      <c r="CF12" s="762"/>
      <c r="CG12" s="763"/>
      <c r="CH12" s="764">
        <v>3</v>
      </c>
      <c r="CI12" s="765"/>
      <c r="CJ12" s="765"/>
      <c r="CK12" s="765"/>
      <c r="CL12" s="766"/>
      <c r="CM12" s="764">
        <v>821</v>
      </c>
      <c r="CN12" s="765"/>
      <c r="CO12" s="765"/>
      <c r="CP12" s="765"/>
      <c r="CQ12" s="766"/>
      <c r="CR12" s="764">
        <v>14</v>
      </c>
      <c r="CS12" s="765"/>
      <c r="CT12" s="765"/>
      <c r="CU12" s="765"/>
      <c r="CV12" s="766"/>
      <c r="CW12" s="764" t="s">
        <v>564</v>
      </c>
      <c r="CX12" s="765"/>
      <c r="CY12" s="765"/>
      <c r="CZ12" s="765"/>
      <c r="DA12" s="766"/>
      <c r="DB12" s="764" t="s">
        <v>564</v>
      </c>
      <c r="DC12" s="765"/>
      <c r="DD12" s="765"/>
      <c r="DE12" s="765"/>
      <c r="DF12" s="766"/>
      <c r="DG12" s="764" t="s">
        <v>564</v>
      </c>
      <c r="DH12" s="765"/>
      <c r="DI12" s="765"/>
      <c r="DJ12" s="765"/>
      <c r="DK12" s="766"/>
      <c r="DL12" s="764" t="s">
        <v>564</v>
      </c>
      <c r="DM12" s="765"/>
      <c r="DN12" s="765"/>
      <c r="DO12" s="765"/>
      <c r="DP12" s="766"/>
      <c r="DQ12" s="764" t="s">
        <v>564</v>
      </c>
      <c r="DR12" s="765"/>
      <c r="DS12" s="765"/>
      <c r="DT12" s="765"/>
      <c r="DU12" s="766"/>
      <c r="DV12" s="761"/>
      <c r="DW12" s="762"/>
      <c r="DX12" s="762"/>
      <c r="DY12" s="762"/>
      <c r="DZ12" s="767"/>
      <c r="EA12" s="216"/>
    </row>
    <row r="13" spans="1:131" s="217" customFormat="1" ht="26.3" customHeight="1">
      <c r="A13" s="220">
        <v>7</v>
      </c>
      <c r="B13" s="768"/>
      <c r="C13" s="769"/>
      <c r="D13" s="769"/>
      <c r="E13" s="769"/>
      <c r="F13" s="769"/>
      <c r="G13" s="769"/>
      <c r="H13" s="769"/>
      <c r="I13" s="769"/>
      <c r="J13" s="769"/>
      <c r="K13" s="769"/>
      <c r="L13" s="769"/>
      <c r="M13" s="769"/>
      <c r="N13" s="769"/>
      <c r="O13" s="769"/>
      <c r="P13" s="770"/>
      <c r="Q13" s="771"/>
      <c r="R13" s="772"/>
      <c r="S13" s="772"/>
      <c r="T13" s="772"/>
      <c r="U13" s="772"/>
      <c r="V13" s="772"/>
      <c r="W13" s="772"/>
      <c r="X13" s="772"/>
      <c r="Y13" s="772"/>
      <c r="Z13" s="772"/>
      <c r="AA13" s="772"/>
      <c r="AB13" s="772"/>
      <c r="AC13" s="772"/>
      <c r="AD13" s="772"/>
      <c r="AE13" s="773"/>
      <c r="AF13" s="774"/>
      <c r="AG13" s="775"/>
      <c r="AH13" s="775"/>
      <c r="AI13" s="775"/>
      <c r="AJ13" s="776"/>
      <c r="AK13" s="757"/>
      <c r="AL13" s="758"/>
      <c r="AM13" s="758"/>
      <c r="AN13" s="758"/>
      <c r="AO13" s="758"/>
      <c r="AP13" s="758"/>
      <c r="AQ13" s="758"/>
      <c r="AR13" s="758"/>
      <c r="AS13" s="758"/>
      <c r="AT13" s="758"/>
      <c r="AU13" s="759"/>
      <c r="AV13" s="759"/>
      <c r="AW13" s="759"/>
      <c r="AX13" s="759"/>
      <c r="AY13" s="760"/>
      <c r="AZ13" s="214"/>
      <c r="BA13" s="214"/>
      <c r="BB13" s="214"/>
      <c r="BC13" s="214"/>
      <c r="BD13" s="214"/>
      <c r="BE13" s="215"/>
      <c r="BF13" s="215"/>
      <c r="BG13" s="215"/>
      <c r="BH13" s="215"/>
      <c r="BI13" s="215"/>
      <c r="BJ13" s="215"/>
      <c r="BK13" s="215"/>
      <c r="BL13" s="215"/>
      <c r="BM13" s="215"/>
      <c r="BN13" s="215"/>
      <c r="BO13" s="215"/>
      <c r="BP13" s="215"/>
      <c r="BQ13" s="220">
        <v>7</v>
      </c>
      <c r="BR13" s="221"/>
      <c r="BS13" s="761" t="s">
        <v>555</v>
      </c>
      <c r="BT13" s="762"/>
      <c r="BU13" s="762"/>
      <c r="BV13" s="762"/>
      <c r="BW13" s="762"/>
      <c r="BX13" s="762"/>
      <c r="BY13" s="762"/>
      <c r="BZ13" s="762"/>
      <c r="CA13" s="762"/>
      <c r="CB13" s="762"/>
      <c r="CC13" s="762"/>
      <c r="CD13" s="762"/>
      <c r="CE13" s="762"/>
      <c r="CF13" s="762"/>
      <c r="CG13" s="763"/>
      <c r="CH13" s="764">
        <v>-6</v>
      </c>
      <c r="CI13" s="765"/>
      <c r="CJ13" s="765"/>
      <c r="CK13" s="765"/>
      <c r="CL13" s="766"/>
      <c r="CM13" s="764">
        <v>784</v>
      </c>
      <c r="CN13" s="765"/>
      <c r="CO13" s="765"/>
      <c r="CP13" s="765"/>
      <c r="CQ13" s="766"/>
      <c r="CR13" s="764">
        <v>5</v>
      </c>
      <c r="CS13" s="765"/>
      <c r="CT13" s="765"/>
      <c r="CU13" s="765"/>
      <c r="CV13" s="766"/>
      <c r="CW13" s="764">
        <v>53</v>
      </c>
      <c r="CX13" s="765"/>
      <c r="CY13" s="765"/>
      <c r="CZ13" s="765"/>
      <c r="DA13" s="766"/>
      <c r="DB13" s="764" t="s">
        <v>564</v>
      </c>
      <c r="DC13" s="765"/>
      <c r="DD13" s="765"/>
      <c r="DE13" s="765"/>
      <c r="DF13" s="766"/>
      <c r="DG13" s="764" t="s">
        <v>564</v>
      </c>
      <c r="DH13" s="765"/>
      <c r="DI13" s="765"/>
      <c r="DJ13" s="765"/>
      <c r="DK13" s="766"/>
      <c r="DL13" s="764" t="s">
        <v>564</v>
      </c>
      <c r="DM13" s="765"/>
      <c r="DN13" s="765"/>
      <c r="DO13" s="765"/>
      <c r="DP13" s="766"/>
      <c r="DQ13" s="764" t="s">
        <v>564</v>
      </c>
      <c r="DR13" s="765"/>
      <c r="DS13" s="765"/>
      <c r="DT13" s="765"/>
      <c r="DU13" s="766"/>
      <c r="DV13" s="761"/>
      <c r="DW13" s="762"/>
      <c r="DX13" s="762"/>
      <c r="DY13" s="762"/>
      <c r="DZ13" s="767"/>
      <c r="EA13" s="216"/>
    </row>
    <row r="14" spans="1:131" s="217" customFormat="1" ht="26.3" customHeight="1">
      <c r="A14" s="220">
        <v>8</v>
      </c>
      <c r="B14" s="768"/>
      <c r="C14" s="769"/>
      <c r="D14" s="769"/>
      <c r="E14" s="769"/>
      <c r="F14" s="769"/>
      <c r="G14" s="769"/>
      <c r="H14" s="769"/>
      <c r="I14" s="769"/>
      <c r="J14" s="769"/>
      <c r="K14" s="769"/>
      <c r="L14" s="769"/>
      <c r="M14" s="769"/>
      <c r="N14" s="769"/>
      <c r="O14" s="769"/>
      <c r="P14" s="770"/>
      <c r="Q14" s="771"/>
      <c r="R14" s="772"/>
      <c r="S14" s="772"/>
      <c r="T14" s="772"/>
      <c r="U14" s="772"/>
      <c r="V14" s="772"/>
      <c r="W14" s="772"/>
      <c r="X14" s="772"/>
      <c r="Y14" s="772"/>
      <c r="Z14" s="772"/>
      <c r="AA14" s="772"/>
      <c r="AB14" s="772"/>
      <c r="AC14" s="772"/>
      <c r="AD14" s="772"/>
      <c r="AE14" s="773"/>
      <c r="AF14" s="774"/>
      <c r="AG14" s="775"/>
      <c r="AH14" s="775"/>
      <c r="AI14" s="775"/>
      <c r="AJ14" s="776"/>
      <c r="AK14" s="757"/>
      <c r="AL14" s="758"/>
      <c r="AM14" s="758"/>
      <c r="AN14" s="758"/>
      <c r="AO14" s="758"/>
      <c r="AP14" s="758"/>
      <c r="AQ14" s="758"/>
      <c r="AR14" s="758"/>
      <c r="AS14" s="758"/>
      <c r="AT14" s="758"/>
      <c r="AU14" s="759"/>
      <c r="AV14" s="759"/>
      <c r="AW14" s="759"/>
      <c r="AX14" s="759"/>
      <c r="AY14" s="760"/>
      <c r="AZ14" s="214"/>
      <c r="BA14" s="214"/>
      <c r="BB14" s="214"/>
      <c r="BC14" s="214"/>
      <c r="BD14" s="214"/>
      <c r="BE14" s="215"/>
      <c r="BF14" s="215"/>
      <c r="BG14" s="215"/>
      <c r="BH14" s="215"/>
      <c r="BI14" s="215"/>
      <c r="BJ14" s="215"/>
      <c r="BK14" s="215"/>
      <c r="BL14" s="215"/>
      <c r="BM14" s="215"/>
      <c r="BN14" s="215"/>
      <c r="BO14" s="215"/>
      <c r="BP14" s="215"/>
      <c r="BQ14" s="220">
        <v>8</v>
      </c>
      <c r="BR14" s="221"/>
      <c r="BS14" s="761" t="s">
        <v>556</v>
      </c>
      <c r="BT14" s="762"/>
      <c r="BU14" s="762"/>
      <c r="BV14" s="762"/>
      <c r="BW14" s="762"/>
      <c r="BX14" s="762"/>
      <c r="BY14" s="762"/>
      <c r="BZ14" s="762"/>
      <c r="CA14" s="762"/>
      <c r="CB14" s="762"/>
      <c r="CC14" s="762"/>
      <c r="CD14" s="762"/>
      <c r="CE14" s="762"/>
      <c r="CF14" s="762"/>
      <c r="CG14" s="763"/>
      <c r="CH14" s="764">
        <v>-189</v>
      </c>
      <c r="CI14" s="765"/>
      <c r="CJ14" s="765"/>
      <c r="CK14" s="765"/>
      <c r="CL14" s="766"/>
      <c r="CM14" s="764">
        <v>431</v>
      </c>
      <c r="CN14" s="765"/>
      <c r="CO14" s="765"/>
      <c r="CP14" s="765"/>
      <c r="CQ14" s="766"/>
      <c r="CR14" s="764">
        <v>150</v>
      </c>
      <c r="CS14" s="765"/>
      <c r="CT14" s="765"/>
      <c r="CU14" s="765"/>
      <c r="CV14" s="766"/>
      <c r="CW14" s="764">
        <v>168</v>
      </c>
      <c r="CX14" s="765"/>
      <c r="CY14" s="765"/>
      <c r="CZ14" s="765"/>
      <c r="DA14" s="766"/>
      <c r="DB14" s="764">
        <v>53</v>
      </c>
      <c r="DC14" s="765"/>
      <c r="DD14" s="765"/>
      <c r="DE14" s="765"/>
      <c r="DF14" s="766"/>
      <c r="DG14" s="764" t="s">
        <v>564</v>
      </c>
      <c r="DH14" s="765"/>
      <c r="DI14" s="765"/>
      <c r="DJ14" s="765"/>
      <c r="DK14" s="766"/>
      <c r="DL14" s="764" t="s">
        <v>564</v>
      </c>
      <c r="DM14" s="765"/>
      <c r="DN14" s="765"/>
      <c r="DO14" s="765"/>
      <c r="DP14" s="766"/>
      <c r="DQ14" s="764" t="s">
        <v>564</v>
      </c>
      <c r="DR14" s="765"/>
      <c r="DS14" s="765"/>
      <c r="DT14" s="765"/>
      <c r="DU14" s="766"/>
      <c r="DV14" s="761"/>
      <c r="DW14" s="762"/>
      <c r="DX14" s="762"/>
      <c r="DY14" s="762"/>
      <c r="DZ14" s="767"/>
      <c r="EA14" s="216"/>
    </row>
    <row r="15" spans="1:131" s="217" customFormat="1" ht="26.3" customHeight="1">
      <c r="A15" s="220">
        <v>9</v>
      </c>
      <c r="B15" s="768"/>
      <c r="C15" s="769"/>
      <c r="D15" s="769"/>
      <c r="E15" s="769"/>
      <c r="F15" s="769"/>
      <c r="G15" s="769"/>
      <c r="H15" s="769"/>
      <c r="I15" s="769"/>
      <c r="J15" s="769"/>
      <c r="K15" s="769"/>
      <c r="L15" s="769"/>
      <c r="M15" s="769"/>
      <c r="N15" s="769"/>
      <c r="O15" s="769"/>
      <c r="P15" s="770"/>
      <c r="Q15" s="771"/>
      <c r="R15" s="772"/>
      <c r="S15" s="772"/>
      <c r="T15" s="772"/>
      <c r="U15" s="772"/>
      <c r="V15" s="772"/>
      <c r="W15" s="772"/>
      <c r="X15" s="772"/>
      <c r="Y15" s="772"/>
      <c r="Z15" s="772"/>
      <c r="AA15" s="772"/>
      <c r="AB15" s="772"/>
      <c r="AC15" s="772"/>
      <c r="AD15" s="772"/>
      <c r="AE15" s="773"/>
      <c r="AF15" s="774"/>
      <c r="AG15" s="775"/>
      <c r="AH15" s="775"/>
      <c r="AI15" s="775"/>
      <c r="AJ15" s="776"/>
      <c r="AK15" s="757"/>
      <c r="AL15" s="758"/>
      <c r="AM15" s="758"/>
      <c r="AN15" s="758"/>
      <c r="AO15" s="758"/>
      <c r="AP15" s="758"/>
      <c r="AQ15" s="758"/>
      <c r="AR15" s="758"/>
      <c r="AS15" s="758"/>
      <c r="AT15" s="758"/>
      <c r="AU15" s="759"/>
      <c r="AV15" s="759"/>
      <c r="AW15" s="759"/>
      <c r="AX15" s="759"/>
      <c r="AY15" s="760"/>
      <c r="AZ15" s="214"/>
      <c r="BA15" s="214"/>
      <c r="BB15" s="214"/>
      <c r="BC15" s="214"/>
      <c r="BD15" s="214"/>
      <c r="BE15" s="215"/>
      <c r="BF15" s="215"/>
      <c r="BG15" s="215"/>
      <c r="BH15" s="215"/>
      <c r="BI15" s="215"/>
      <c r="BJ15" s="215"/>
      <c r="BK15" s="215"/>
      <c r="BL15" s="215"/>
      <c r="BM15" s="215"/>
      <c r="BN15" s="215"/>
      <c r="BO15" s="215"/>
      <c r="BP15" s="215"/>
      <c r="BQ15" s="220">
        <v>9</v>
      </c>
      <c r="BR15" s="351" t="s">
        <v>558</v>
      </c>
      <c r="BS15" s="761" t="s">
        <v>557</v>
      </c>
      <c r="BT15" s="762"/>
      <c r="BU15" s="762"/>
      <c r="BV15" s="762"/>
      <c r="BW15" s="762"/>
      <c r="BX15" s="762"/>
      <c r="BY15" s="762"/>
      <c r="BZ15" s="762"/>
      <c r="CA15" s="762"/>
      <c r="CB15" s="762"/>
      <c r="CC15" s="762"/>
      <c r="CD15" s="762"/>
      <c r="CE15" s="762"/>
      <c r="CF15" s="762"/>
      <c r="CG15" s="763"/>
      <c r="CH15" s="764">
        <v>-58</v>
      </c>
      <c r="CI15" s="765"/>
      <c r="CJ15" s="765"/>
      <c r="CK15" s="765"/>
      <c r="CL15" s="766"/>
      <c r="CM15" s="764">
        <v>2906</v>
      </c>
      <c r="CN15" s="765"/>
      <c r="CO15" s="765"/>
      <c r="CP15" s="765"/>
      <c r="CQ15" s="766"/>
      <c r="CR15" s="764" t="s">
        <v>486</v>
      </c>
      <c r="CS15" s="765"/>
      <c r="CT15" s="765"/>
      <c r="CU15" s="765"/>
      <c r="CV15" s="766"/>
      <c r="CW15" s="764">
        <v>31</v>
      </c>
      <c r="CX15" s="765"/>
      <c r="CY15" s="765"/>
      <c r="CZ15" s="765"/>
      <c r="DA15" s="766"/>
      <c r="DB15" s="764" t="s">
        <v>564</v>
      </c>
      <c r="DC15" s="765"/>
      <c r="DD15" s="765"/>
      <c r="DE15" s="765"/>
      <c r="DF15" s="766"/>
      <c r="DG15" s="764" t="s">
        <v>564</v>
      </c>
      <c r="DH15" s="765"/>
      <c r="DI15" s="765"/>
      <c r="DJ15" s="765"/>
      <c r="DK15" s="766"/>
      <c r="DL15" s="764">
        <v>13</v>
      </c>
      <c r="DM15" s="765"/>
      <c r="DN15" s="765"/>
      <c r="DO15" s="765"/>
      <c r="DP15" s="766"/>
      <c r="DQ15" s="764">
        <v>1</v>
      </c>
      <c r="DR15" s="765"/>
      <c r="DS15" s="765"/>
      <c r="DT15" s="765"/>
      <c r="DU15" s="766"/>
      <c r="DV15" s="761"/>
      <c r="DW15" s="762"/>
      <c r="DX15" s="762"/>
      <c r="DY15" s="762"/>
      <c r="DZ15" s="767"/>
      <c r="EA15" s="216"/>
    </row>
    <row r="16" spans="1:131" s="217" customFormat="1" ht="26.3" customHeight="1">
      <c r="A16" s="220">
        <v>10</v>
      </c>
      <c r="B16" s="768"/>
      <c r="C16" s="769"/>
      <c r="D16" s="769"/>
      <c r="E16" s="769"/>
      <c r="F16" s="769"/>
      <c r="G16" s="769"/>
      <c r="H16" s="769"/>
      <c r="I16" s="769"/>
      <c r="J16" s="769"/>
      <c r="K16" s="769"/>
      <c r="L16" s="769"/>
      <c r="M16" s="769"/>
      <c r="N16" s="769"/>
      <c r="O16" s="769"/>
      <c r="P16" s="770"/>
      <c r="Q16" s="771"/>
      <c r="R16" s="772"/>
      <c r="S16" s="772"/>
      <c r="T16" s="772"/>
      <c r="U16" s="772"/>
      <c r="V16" s="772"/>
      <c r="W16" s="772"/>
      <c r="X16" s="772"/>
      <c r="Y16" s="772"/>
      <c r="Z16" s="772"/>
      <c r="AA16" s="772"/>
      <c r="AB16" s="772"/>
      <c r="AC16" s="772"/>
      <c r="AD16" s="772"/>
      <c r="AE16" s="773"/>
      <c r="AF16" s="774"/>
      <c r="AG16" s="775"/>
      <c r="AH16" s="775"/>
      <c r="AI16" s="775"/>
      <c r="AJ16" s="776"/>
      <c r="AK16" s="757"/>
      <c r="AL16" s="758"/>
      <c r="AM16" s="758"/>
      <c r="AN16" s="758"/>
      <c r="AO16" s="758"/>
      <c r="AP16" s="758"/>
      <c r="AQ16" s="758"/>
      <c r="AR16" s="758"/>
      <c r="AS16" s="758"/>
      <c r="AT16" s="758"/>
      <c r="AU16" s="759"/>
      <c r="AV16" s="759"/>
      <c r="AW16" s="759"/>
      <c r="AX16" s="759"/>
      <c r="AY16" s="760"/>
      <c r="AZ16" s="214"/>
      <c r="BA16" s="214"/>
      <c r="BB16" s="214"/>
      <c r="BC16" s="214"/>
      <c r="BD16" s="214"/>
      <c r="BE16" s="215"/>
      <c r="BF16" s="215"/>
      <c r="BG16" s="215"/>
      <c r="BH16" s="215"/>
      <c r="BI16" s="215"/>
      <c r="BJ16" s="215"/>
      <c r="BK16" s="215"/>
      <c r="BL16" s="215"/>
      <c r="BM16" s="215"/>
      <c r="BN16" s="215"/>
      <c r="BO16" s="215"/>
      <c r="BP16" s="215"/>
      <c r="BQ16" s="220">
        <v>10</v>
      </c>
      <c r="BR16" s="221"/>
      <c r="BS16" s="761"/>
      <c r="BT16" s="762"/>
      <c r="BU16" s="762"/>
      <c r="BV16" s="762"/>
      <c r="BW16" s="762"/>
      <c r="BX16" s="762"/>
      <c r="BY16" s="762"/>
      <c r="BZ16" s="762"/>
      <c r="CA16" s="762"/>
      <c r="CB16" s="762"/>
      <c r="CC16" s="762"/>
      <c r="CD16" s="762"/>
      <c r="CE16" s="762"/>
      <c r="CF16" s="762"/>
      <c r="CG16" s="763"/>
      <c r="CH16" s="764"/>
      <c r="CI16" s="765"/>
      <c r="CJ16" s="765"/>
      <c r="CK16" s="765"/>
      <c r="CL16" s="766"/>
      <c r="CM16" s="764"/>
      <c r="CN16" s="765"/>
      <c r="CO16" s="765"/>
      <c r="CP16" s="765"/>
      <c r="CQ16" s="766"/>
      <c r="CR16" s="764"/>
      <c r="CS16" s="765"/>
      <c r="CT16" s="765"/>
      <c r="CU16" s="765"/>
      <c r="CV16" s="766"/>
      <c r="CW16" s="764"/>
      <c r="CX16" s="765"/>
      <c r="CY16" s="765"/>
      <c r="CZ16" s="765"/>
      <c r="DA16" s="766"/>
      <c r="DB16" s="764"/>
      <c r="DC16" s="765"/>
      <c r="DD16" s="765"/>
      <c r="DE16" s="765"/>
      <c r="DF16" s="766"/>
      <c r="DG16" s="764"/>
      <c r="DH16" s="765"/>
      <c r="DI16" s="765"/>
      <c r="DJ16" s="765"/>
      <c r="DK16" s="766"/>
      <c r="DL16" s="764"/>
      <c r="DM16" s="765"/>
      <c r="DN16" s="765"/>
      <c r="DO16" s="765"/>
      <c r="DP16" s="766"/>
      <c r="DQ16" s="764"/>
      <c r="DR16" s="765"/>
      <c r="DS16" s="765"/>
      <c r="DT16" s="765"/>
      <c r="DU16" s="766"/>
      <c r="DV16" s="761"/>
      <c r="DW16" s="762"/>
      <c r="DX16" s="762"/>
      <c r="DY16" s="762"/>
      <c r="DZ16" s="767"/>
      <c r="EA16" s="216"/>
    </row>
    <row r="17" spans="1:131" s="217" customFormat="1" ht="26.3" customHeight="1">
      <c r="A17" s="220">
        <v>11</v>
      </c>
      <c r="B17" s="768"/>
      <c r="C17" s="769"/>
      <c r="D17" s="769"/>
      <c r="E17" s="769"/>
      <c r="F17" s="769"/>
      <c r="G17" s="769"/>
      <c r="H17" s="769"/>
      <c r="I17" s="769"/>
      <c r="J17" s="769"/>
      <c r="K17" s="769"/>
      <c r="L17" s="769"/>
      <c r="M17" s="769"/>
      <c r="N17" s="769"/>
      <c r="O17" s="769"/>
      <c r="P17" s="770"/>
      <c r="Q17" s="771"/>
      <c r="R17" s="772"/>
      <c r="S17" s="772"/>
      <c r="T17" s="772"/>
      <c r="U17" s="772"/>
      <c r="V17" s="772"/>
      <c r="W17" s="772"/>
      <c r="X17" s="772"/>
      <c r="Y17" s="772"/>
      <c r="Z17" s="772"/>
      <c r="AA17" s="772"/>
      <c r="AB17" s="772"/>
      <c r="AC17" s="772"/>
      <c r="AD17" s="772"/>
      <c r="AE17" s="773"/>
      <c r="AF17" s="774"/>
      <c r="AG17" s="775"/>
      <c r="AH17" s="775"/>
      <c r="AI17" s="775"/>
      <c r="AJ17" s="776"/>
      <c r="AK17" s="757"/>
      <c r="AL17" s="758"/>
      <c r="AM17" s="758"/>
      <c r="AN17" s="758"/>
      <c r="AO17" s="758"/>
      <c r="AP17" s="758"/>
      <c r="AQ17" s="758"/>
      <c r="AR17" s="758"/>
      <c r="AS17" s="758"/>
      <c r="AT17" s="758"/>
      <c r="AU17" s="759"/>
      <c r="AV17" s="759"/>
      <c r="AW17" s="759"/>
      <c r="AX17" s="759"/>
      <c r="AY17" s="760"/>
      <c r="AZ17" s="214"/>
      <c r="BA17" s="214"/>
      <c r="BB17" s="214"/>
      <c r="BC17" s="214"/>
      <c r="BD17" s="214"/>
      <c r="BE17" s="215"/>
      <c r="BF17" s="215"/>
      <c r="BG17" s="215"/>
      <c r="BH17" s="215"/>
      <c r="BI17" s="215"/>
      <c r="BJ17" s="215"/>
      <c r="BK17" s="215"/>
      <c r="BL17" s="215"/>
      <c r="BM17" s="215"/>
      <c r="BN17" s="215"/>
      <c r="BO17" s="215"/>
      <c r="BP17" s="215"/>
      <c r="BQ17" s="220">
        <v>11</v>
      </c>
      <c r="BR17" s="221"/>
      <c r="BS17" s="761"/>
      <c r="BT17" s="762"/>
      <c r="BU17" s="762"/>
      <c r="BV17" s="762"/>
      <c r="BW17" s="762"/>
      <c r="BX17" s="762"/>
      <c r="BY17" s="762"/>
      <c r="BZ17" s="762"/>
      <c r="CA17" s="762"/>
      <c r="CB17" s="762"/>
      <c r="CC17" s="762"/>
      <c r="CD17" s="762"/>
      <c r="CE17" s="762"/>
      <c r="CF17" s="762"/>
      <c r="CG17" s="763"/>
      <c r="CH17" s="764"/>
      <c r="CI17" s="765"/>
      <c r="CJ17" s="765"/>
      <c r="CK17" s="765"/>
      <c r="CL17" s="766"/>
      <c r="CM17" s="764"/>
      <c r="CN17" s="765"/>
      <c r="CO17" s="765"/>
      <c r="CP17" s="765"/>
      <c r="CQ17" s="766"/>
      <c r="CR17" s="764"/>
      <c r="CS17" s="765"/>
      <c r="CT17" s="765"/>
      <c r="CU17" s="765"/>
      <c r="CV17" s="766"/>
      <c r="CW17" s="764"/>
      <c r="CX17" s="765"/>
      <c r="CY17" s="765"/>
      <c r="CZ17" s="765"/>
      <c r="DA17" s="766"/>
      <c r="DB17" s="764"/>
      <c r="DC17" s="765"/>
      <c r="DD17" s="765"/>
      <c r="DE17" s="765"/>
      <c r="DF17" s="766"/>
      <c r="DG17" s="764"/>
      <c r="DH17" s="765"/>
      <c r="DI17" s="765"/>
      <c r="DJ17" s="765"/>
      <c r="DK17" s="766"/>
      <c r="DL17" s="764"/>
      <c r="DM17" s="765"/>
      <c r="DN17" s="765"/>
      <c r="DO17" s="765"/>
      <c r="DP17" s="766"/>
      <c r="DQ17" s="764"/>
      <c r="DR17" s="765"/>
      <c r="DS17" s="765"/>
      <c r="DT17" s="765"/>
      <c r="DU17" s="766"/>
      <c r="DV17" s="761"/>
      <c r="DW17" s="762"/>
      <c r="DX17" s="762"/>
      <c r="DY17" s="762"/>
      <c r="DZ17" s="767"/>
      <c r="EA17" s="216"/>
    </row>
    <row r="18" spans="1:131" s="217" customFormat="1" ht="26.3" customHeight="1">
      <c r="A18" s="220">
        <v>12</v>
      </c>
      <c r="B18" s="768"/>
      <c r="C18" s="769"/>
      <c r="D18" s="769"/>
      <c r="E18" s="769"/>
      <c r="F18" s="769"/>
      <c r="G18" s="769"/>
      <c r="H18" s="769"/>
      <c r="I18" s="769"/>
      <c r="J18" s="769"/>
      <c r="K18" s="769"/>
      <c r="L18" s="769"/>
      <c r="M18" s="769"/>
      <c r="N18" s="769"/>
      <c r="O18" s="769"/>
      <c r="P18" s="770"/>
      <c r="Q18" s="771"/>
      <c r="R18" s="772"/>
      <c r="S18" s="772"/>
      <c r="T18" s="772"/>
      <c r="U18" s="772"/>
      <c r="V18" s="772"/>
      <c r="W18" s="772"/>
      <c r="X18" s="772"/>
      <c r="Y18" s="772"/>
      <c r="Z18" s="772"/>
      <c r="AA18" s="772"/>
      <c r="AB18" s="772"/>
      <c r="AC18" s="772"/>
      <c r="AD18" s="772"/>
      <c r="AE18" s="773"/>
      <c r="AF18" s="774"/>
      <c r="AG18" s="775"/>
      <c r="AH18" s="775"/>
      <c r="AI18" s="775"/>
      <c r="AJ18" s="776"/>
      <c r="AK18" s="757"/>
      <c r="AL18" s="758"/>
      <c r="AM18" s="758"/>
      <c r="AN18" s="758"/>
      <c r="AO18" s="758"/>
      <c r="AP18" s="758"/>
      <c r="AQ18" s="758"/>
      <c r="AR18" s="758"/>
      <c r="AS18" s="758"/>
      <c r="AT18" s="758"/>
      <c r="AU18" s="759"/>
      <c r="AV18" s="759"/>
      <c r="AW18" s="759"/>
      <c r="AX18" s="759"/>
      <c r="AY18" s="760"/>
      <c r="AZ18" s="214"/>
      <c r="BA18" s="214"/>
      <c r="BB18" s="214"/>
      <c r="BC18" s="214"/>
      <c r="BD18" s="214"/>
      <c r="BE18" s="215"/>
      <c r="BF18" s="215"/>
      <c r="BG18" s="215"/>
      <c r="BH18" s="215"/>
      <c r="BI18" s="215"/>
      <c r="BJ18" s="215"/>
      <c r="BK18" s="215"/>
      <c r="BL18" s="215"/>
      <c r="BM18" s="215"/>
      <c r="BN18" s="215"/>
      <c r="BO18" s="215"/>
      <c r="BP18" s="215"/>
      <c r="BQ18" s="220">
        <v>12</v>
      </c>
      <c r="BR18" s="221"/>
      <c r="BS18" s="761"/>
      <c r="BT18" s="762"/>
      <c r="BU18" s="762"/>
      <c r="BV18" s="762"/>
      <c r="BW18" s="762"/>
      <c r="BX18" s="762"/>
      <c r="BY18" s="762"/>
      <c r="BZ18" s="762"/>
      <c r="CA18" s="762"/>
      <c r="CB18" s="762"/>
      <c r="CC18" s="762"/>
      <c r="CD18" s="762"/>
      <c r="CE18" s="762"/>
      <c r="CF18" s="762"/>
      <c r="CG18" s="763"/>
      <c r="CH18" s="764"/>
      <c r="CI18" s="765"/>
      <c r="CJ18" s="765"/>
      <c r="CK18" s="765"/>
      <c r="CL18" s="766"/>
      <c r="CM18" s="764"/>
      <c r="CN18" s="765"/>
      <c r="CO18" s="765"/>
      <c r="CP18" s="765"/>
      <c r="CQ18" s="766"/>
      <c r="CR18" s="764"/>
      <c r="CS18" s="765"/>
      <c r="CT18" s="765"/>
      <c r="CU18" s="765"/>
      <c r="CV18" s="766"/>
      <c r="CW18" s="764"/>
      <c r="CX18" s="765"/>
      <c r="CY18" s="765"/>
      <c r="CZ18" s="765"/>
      <c r="DA18" s="766"/>
      <c r="DB18" s="764"/>
      <c r="DC18" s="765"/>
      <c r="DD18" s="765"/>
      <c r="DE18" s="765"/>
      <c r="DF18" s="766"/>
      <c r="DG18" s="764"/>
      <c r="DH18" s="765"/>
      <c r="DI18" s="765"/>
      <c r="DJ18" s="765"/>
      <c r="DK18" s="766"/>
      <c r="DL18" s="764"/>
      <c r="DM18" s="765"/>
      <c r="DN18" s="765"/>
      <c r="DO18" s="765"/>
      <c r="DP18" s="766"/>
      <c r="DQ18" s="764"/>
      <c r="DR18" s="765"/>
      <c r="DS18" s="765"/>
      <c r="DT18" s="765"/>
      <c r="DU18" s="766"/>
      <c r="DV18" s="761"/>
      <c r="DW18" s="762"/>
      <c r="DX18" s="762"/>
      <c r="DY18" s="762"/>
      <c r="DZ18" s="767"/>
      <c r="EA18" s="216"/>
    </row>
    <row r="19" spans="1:131" s="217" customFormat="1" ht="26.3" customHeight="1">
      <c r="A19" s="220">
        <v>13</v>
      </c>
      <c r="B19" s="768"/>
      <c r="C19" s="769"/>
      <c r="D19" s="769"/>
      <c r="E19" s="769"/>
      <c r="F19" s="769"/>
      <c r="G19" s="769"/>
      <c r="H19" s="769"/>
      <c r="I19" s="769"/>
      <c r="J19" s="769"/>
      <c r="K19" s="769"/>
      <c r="L19" s="769"/>
      <c r="M19" s="769"/>
      <c r="N19" s="769"/>
      <c r="O19" s="769"/>
      <c r="P19" s="770"/>
      <c r="Q19" s="771"/>
      <c r="R19" s="772"/>
      <c r="S19" s="772"/>
      <c r="T19" s="772"/>
      <c r="U19" s="772"/>
      <c r="V19" s="772"/>
      <c r="W19" s="772"/>
      <c r="X19" s="772"/>
      <c r="Y19" s="772"/>
      <c r="Z19" s="772"/>
      <c r="AA19" s="772"/>
      <c r="AB19" s="772"/>
      <c r="AC19" s="772"/>
      <c r="AD19" s="772"/>
      <c r="AE19" s="773"/>
      <c r="AF19" s="774"/>
      <c r="AG19" s="775"/>
      <c r="AH19" s="775"/>
      <c r="AI19" s="775"/>
      <c r="AJ19" s="776"/>
      <c r="AK19" s="757"/>
      <c r="AL19" s="758"/>
      <c r="AM19" s="758"/>
      <c r="AN19" s="758"/>
      <c r="AO19" s="758"/>
      <c r="AP19" s="758"/>
      <c r="AQ19" s="758"/>
      <c r="AR19" s="758"/>
      <c r="AS19" s="758"/>
      <c r="AT19" s="758"/>
      <c r="AU19" s="759"/>
      <c r="AV19" s="759"/>
      <c r="AW19" s="759"/>
      <c r="AX19" s="759"/>
      <c r="AY19" s="760"/>
      <c r="AZ19" s="214"/>
      <c r="BA19" s="214"/>
      <c r="BB19" s="214"/>
      <c r="BC19" s="214"/>
      <c r="BD19" s="214"/>
      <c r="BE19" s="215"/>
      <c r="BF19" s="215"/>
      <c r="BG19" s="215"/>
      <c r="BH19" s="215"/>
      <c r="BI19" s="215"/>
      <c r="BJ19" s="215"/>
      <c r="BK19" s="215"/>
      <c r="BL19" s="215"/>
      <c r="BM19" s="215"/>
      <c r="BN19" s="215"/>
      <c r="BO19" s="215"/>
      <c r="BP19" s="215"/>
      <c r="BQ19" s="220">
        <v>13</v>
      </c>
      <c r="BR19" s="221"/>
      <c r="BS19" s="761"/>
      <c r="BT19" s="762"/>
      <c r="BU19" s="762"/>
      <c r="BV19" s="762"/>
      <c r="BW19" s="762"/>
      <c r="BX19" s="762"/>
      <c r="BY19" s="762"/>
      <c r="BZ19" s="762"/>
      <c r="CA19" s="762"/>
      <c r="CB19" s="762"/>
      <c r="CC19" s="762"/>
      <c r="CD19" s="762"/>
      <c r="CE19" s="762"/>
      <c r="CF19" s="762"/>
      <c r="CG19" s="763"/>
      <c r="CH19" s="764"/>
      <c r="CI19" s="765"/>
      <c r="CJ19" s="765"/>
      <c r="CK19" s="765"/>
      <c r="CL19" s="766"/>
      <c r="CM19" s="764"/>
      <c r="CN19" s="765"/>
      <c r="CO19" s="765"/>
      <c r="CP19" s="765"/>
      <c r="CQ19" s="766"/>
      <c r="CR19" s="764"/>
      <c r="CS19" s="765"/>
      <c r="CT19" s="765"/>
      <c r="CU19" s="765"/>
      <c r="CV19" s="766"/>
      <c r="CW19" s="764"/>
      <c r="CX19" s="765"/>
      <c r="CY19" s="765"/>
      <c r="CZ19" s="765"/>
      <c r="DA19" s="766"/>
      <c r="DB19" s="764"/>
      <c r="DC19" s="765"/>
      <c r="DD19" s="765"/>
      <c r="DE19" s="765"/>
      <c r="DF19" s="766"/>
      <c r="DG19" s="764"/>
      <c r="DH19" s="765"/>
      <c r="DI19" s="765"/>
      <c r="DJ19" s="765"/>
      <c r="DK19" s="766"/>
      <c r="DL19" s="764"/>
      <c r="DM19" s="765"/>
      <c r="DN19" s="765"/>
      <c r="DO19" s="765"/>
      <c r="DP19" s="766"/>
      <c r="DQ19" s="764"/>
      <c r="DR19" s="765"/>
      <c r="DS19" s="765"/>
      <c r="DT19" s="765"/>
      <c r="DU19" s="766"/>
      <c r="DV19" s="761"/>
      <c r="DW19" s="762"/>
      <c r="DX19" s="762"/>
      <c r="DY19" s="762"/>
      <c r="DZ19" s="767"/>
      <c r="EA19" s="216"/>
    </row>
    <row r="20" spans="1:131" s="217" customFormat="1" ht="26.3" customHeight="1">
      <c r="A20" s="220">
        <v>14</v>
      </c>
      <c r="B20" s="768"/>
      <c r="C20" s="769"/>
      <c r="D20" s="769"/>
      <c r="E20" s="769"/>
      <c r="F20" s="769"/>
      <c r="G20" s="769"/>
      <c r="H20" s="769"/>
      <c r="I20" s="769"/>
      <c r="J20" s="769"/>
      <c r="K20" s="769"/>
      <c r="L20" s="769"/>
      <c r="M20" s="769"/>
      <c r="N20" s="769"/>
      <c r="O20" s="769"/>
      <c r="P20" s="770"/>
      <c r="Q20" s="771"/>
      <c r="R20" s="772"/>
      <c r="S20" s="772"/>
      <c r="T20" s="772"/>
      <c r="U20" s="772"/>
      <c r="V20" s="772"/>
      <c r="W20" s="772"/>
      <c r="X20" s="772"/>
      <c r="Y20" s="772"/>
      <c r="Z20" s="772"/>
      <c r="AA20" s="772"/>
      <c r="AB20" s="772"/>
      <c r="AC20" s="772"/>
      <c r="AD20" s="772"/>
      <c r="AE20" s="773"/>
      <c r="AF20" s="774"/>
      <c r="AG20" s="775"/>
      <c r="AH20" s="775"/>
      <c r="AI20" s="775"/>
      <c r="AJ20" s="776"/>
      <c r="AK20" s="757"/>
      <c r="AL20" s="758"/>
      <c r="AM20" s="758"/>
      <c r="AN20" s="758"/>
      <c r="AO20" s="758"/>
      <c r="AP20" s="758"/>
      <c r="AQ20" s="758"/>
      <c r="AR20" s="758"/>
      <c r="AS20" s="758"/>
      <c r="AT20" s="758"/>
      <c r="AU20" s="759"/>
      <c r="AV20" s="759"/>
      <c r="AW20" s="759"/>
      <c r="AX20" s="759"/>
      <c r="AY20" s="760"/>
      <c r="AZ20" s="214"/>
      <c r="BA20" s="214"/>
      <c r="BB20" s="214"/>
      <c r="BC20" s="214"/>
      <c r="BD20" s="214"/>
      <c r="BE20" s="215"/>
      <c r="BF20" s="215"/>
      <c r="BG20" s="215"/>
      <c r="BH20" s="215"/>
      <c r="BI20" s="215"/>
      <c r="BJ20" s="215"/>
      <c r="BK20" s="215"/>
      <c r="BL20" s="215"/>
      <c r="BM20" s="215"/>
      <c r="BN20" s="215"/>
      <c r="BO20" s="215"/>
      <c r="BP20" s="215"/>
      <c r="BQ20" s="220">
        <v>14</v>
      </c>
      <c r="BR20" s="221"/>
      <c r="BS20" s="761"/>
      <c r="BT20" s="762"/>
      <c r="BU20" s="762"/>
      <c r="BV20" s="762"/>
      <c r="BW20" s="762"/>
      <c r="BX20" s="762"/>
      <c r="BY20" s="762"/>
      <c r="BZ20" s="762"/>
      <c r="CA20" s="762"/>
      <c r="CB20" s="762"/>
      <c r="CC20" s="762"/>
      <c r="CD20" s="762"/>
      <c r="CE20" s="762"/>
      <c r="CF20" s="762"/>
      <c r="CG20" s="763"/>
      <c r="CH20" s="764"/>
      <c r="CI20" s="765"/>
      <c r="CJ20" s="765"/>
      <c r="CK20" s="765"/>
      <c r="CL20" s="766"/>
      <c r="CM20" s="764"/>
      <c r="CN20" s="765"/>
      <c r="CO20" s="765"/>
      <c r="CP20" s="765"/>
      <c r="CQ20" s="766"/>
      <c r="CR20" s="764"/>
      <c r="CS20" s="765"/>
      <c r="CT20" s="765"/>
      <c r="CU20" s="765"/>
      <c r="CV20" s="766"/>
      <c r="CW20" s="764"/>
      <c r="CX20" s="765"/>
      <c r="CY20" s="765"/>
      <c r="CZ20" s="765"/>
      <c r="DA20" s="766"/>
      <c r="DB20" s="764"/>
      <c r="DC20" s="765"/>
      <c r="DD20" s="765"/>
      <c r="DE20" s="765"/>
      <c r="DF20" s="766"/>
      <c r="DG20" s="764"/>
      <c r="DH20" s="765"/>
      <c r="DI20" s="765"/>
      <c r="DJ20" s="765"/>
      <c r="DK20" s="766"/>
      <c r="DL20" s="764"/>
      <c r="DM20" s="765"/>
      <c r="DN20" s="765"/>
      <c r="DO20" s="765"/>
      <c r="DP20" s="766"/>
      <c r="DQ20" s="764"/>
      <c r="DR20" s="765"/>
      <c r="DS20" s="765"/>
      <c r="DT20" s="765"/>
      <c r="DU20" s="766"/>
      <c r="DV20" s="761"/>
      <c r="DW20" s="762"/>
      <c r="DX20" s="762"/>
      <c r="DY20" s="762"/>
      <c r="DZ20" s="767"/>
      <c r="EA20" s="216"/>
    </row>
    <row r="21" spans="1:131" s="217" customFormat="1" ht="26.3" customHeight="1" thickBot="1">
      <c r="A21" s="220">
        <v>15</v>
      </c>
      <c r="B21" s="768"/>
      <c r="C21" s="769"/>
      <c r="D21" s="769"/>
      <c r="E21" s="769"/>
      <c r="F21" s="769"/>
      <c r="G21" s="769"/>
      <c r="H21" s="769"/>
      <c r="I21" s="769"/>
      <c r="J21" s="769"/>
      <c r="K21" s="769"/>
      <c r="L21" s="769"/>
      <c r="M21" s="769"/>
      <c r="N21" s="769"/>
      <c r="O21" s="769"/>
      <c r="P21" s="770"/>
      <c r="Q21" s="771"/>
      <c r="R21" s="772"/>
      <c r="S21" s="772"/>
      <c r="T21" s="772"/>
      <c r="U21" s="772"/>
      <c r="V21" s="772"/>
      <c r="W21" s="772"/>
      <c r="X21" s="772"/>
      <c r="Y21" s="772"/>
      <c r="Z21" s="772"/>
      <c r="AA21" s="772"/>
      <c r="AB21" s="772"/>
      <c r="AC21" s="772"/>
      <c r="AD21" s="772"/>
      <c r="AE21" s="773"/>
      <c r="AF21" s="774"/>
      <c r="AG21" s="775"/>
      <c r="AH21" s="775"/>
      <c r="AI21" s="775"/>
      <c r="AJ21" s="776"/>
      <c r="AK21" s="757"/>
      <c r="AL21" s="758"/>
      <c r="AM21" s="758"/>
      <c r="AN21" s="758"/>
      <c r="AO21" s="758"/>
      <c r="AP21" s="758"/>
      <c r="AQ21" s="758"/>
      <c r="AR21" s="758"/>
      <c r="AS21" s="758"/>
      <c r="AT21" s="758"/>
      <c r="AU21" s="759"/>
      <c r="AV21" s="759"/>
      <c r="AW21" s="759"/>
      <c r="AX21" s="759"/>
      <c r="AY21" s="760"/>
      <c r="AZ21" s="214"/>
      <c r="BA21" s="214"/>
      <c r="BB21" s="214"/>
      <c r="BC21" s="214"/>
      <c r="BD21" s="214"/>
      <c r="BE21" s="215"/>
      <c r="BF21" s="215"/>
      <c r="BG21" s="215"/>
      <c r="BH21" s="215"/>
      <c r="BI21" s="215"/>
      <c r="BJ21" s="215"/>
      <c r="BK21" s="215"/>
      <c r="BL21" s="215"/>
      <c r="BM21" s="215"/>
      <c r="BN21" s="215"/>
      <c r="BO21" s="215"/>
      <c r="BP21" s="215"/>
      <c r="BQ21" s="220">
        <v>15</v>
      </c>
      <c r="BR21" s="221"/>
      <c r="BS21" s="761"/>
      <c r="BT21" s="762"/>
      <c r="BU21" s="762"/>
      <c r="BV21" s="762"/>
      <c r="BW21" s="762"/>
      <c r="BX21" s="762"/>
      <c r="BY21" s="762"/>
      <c r="BZ21" s="762"/>
      <c r="CA21" s="762"/>
      <c r="CB21" s="762"/>
      <c r="CC21" s="762"/>
      <c r="CD21" s="762"/>
      <c r="CE21" s="762"/>
      <c r="CF21" s="762"/>
      <c r="CG21" s="763"/>
      <c r="CH21" s="764"/>
      <c r="CI21" s="765"/>
      <c r="CJ21" s="765"/>
      <c r="CK21" s="765"/>
      <c r="CL21" s="766"/>
      <c r="CM21" s="764"/>
      <c r="CN21" s="765"/>
      <c r="CO21" s="765"/>
      <c r="CP21" s="765"/>
      <c r="CQ21" s="766"/>
      <c r="CR21" s="764"/>
      <c r="CS21" s="765"/>
      <c r="CT21" s="765"/>
      <c r="CU21" s="765"/>
      <c r="CV21" s="766"/>
      <c r="CW21" s="764"/>
      <c r="CX21" s="765"/>
      <c r="CY21" s="765"/>
      <c r="CZ21" s="765"/>
      <c r="DA21" s="766"/>
      <c r="DB21" s="764"/>
      <c r="DC21" s="765"/>
      <c r="DD21" s="765"/>
      <c r="DE21" s="765"/>
      <c r="DF21" s="766"/>
      <c r="DG21" s="764"/>
      <c r="DH21" s="765"/>
      <c r="DI21" s="765"/>
      <c r="DJ21" s="765"/>
      <c r="DK21" s="766"/>
      <c r="DL21" s="764"/>
      <c r="DM21" s="765"/>
      <c r="DN21" s="765"/>
      <c r="DO21" s="765"/>
      <c r="DP21" s="766"/>
      <c r="DQ21" s="764"/>
      <c r="DR21" s="765"/>
      <c r="DS21" s="765"/>
      <c r="DT21" s="765"/>
      <c r="DU21" s="766"/>
      <c r="DV21" s="761"/>
      <c r="DW21" s="762"/>
      <c r="DX21" s="762"/>
      <c r="DY21" s="762"/>
      <c r="DZ21" s="767"/>
      <c r="EA21" s="216"/>
    </row>
    <row r="22" spans="1:131" s="217" customFormat="1" ht="26.3" customHeight="1">
      <c r="A22" s="220">
        <v>16</v>
      </c>
      <c r="B22" s="768"/>
      <c r="C22" s="769"/>
      <c r="D22" s="769"/>
      <c r="E22" s="769"/>
      <c r="F22" s="769"/>
      <c r="G22" s="769"/>
      <c r="H22" s="769"/>
      <c r="I22" s="769"/>
      <c r="J22" s="769"/>
      <c r="K22" s="769"/>
      <c r="L22" s="769"/>
      <c r="M22" s="769"/>
      <c r="N22" s="769"/>
      <c r="O22" s="769"/>
      <c r="P22" s="770"/>
      <c r="Q22" s="787"/>
      <c r="R22" s="788"/>
      <c r="S22" s="788"/>
      <c r="T22" s="788"/>
      <c r="U22" s="788"/>
      <c r="V22" s="788"/>
      <c r="W22" s="788"/>
      <c r="X22" s="788"/>
      <c r="Y22" s="788"/>
      <c r="Z22" s="788"/>
      <c r="AA22" s="788"/>
      <c r="AB22" s="788"/>
      <c r="AC22" s="788"/>
      <c r="AD22" s="788"/>
      <c r="AE22" s="789"/>
      <c r="AF22" s="774"/>
      <c r="AG22" s="775"/>
      <c r="AH22" s="775"/>
      <c r="AI22" s="775"/>
      <c r="AJ22" s="776"/>
      <c r="AK22" s="790"/>
      <c r="AL22" s="791"/>
      <c r="AM22" s="791"/>
      <c r="AN22" s="791"/>
      <c r="AO22" s="791"/>
      <c r="AP22" s="791"/>
      <c r="AQ22" s="791"/>
      <c r="AR22" s="791"/>
      <c r="AS22" s="791"/>
      <c r="AT22" s="791"/>
      <c r="AU22" s="792"/>
      <c r="AV22" s="792"/>
      <c r="AW22" s="792"/>
      <c r="AX22" s="792"/>
      <c r="AY22" s="793"/>
      <c r="AZ22" s="794" t="s">
        <v>375</v>
      </c>
      <c r="BA22" s="794"/>
      <c r="BB22" s="794"/>
      <c r="BC22" s="794"/>
      <c r="BD22" s="795"/>
      <c r="BE22" s="215"/>
      <c r="BF22" s="215"/>
      <c r="BG22" s="215"/>
      <c r="BH22" s="215"/>
      <c r="BI22" s="215"/>
      <c r="BJ22" s="215"/>
      <c r="BK22" s="215"/>
      <c r="BL22" s="215"/>
      <c r="BM22" s="215"/>
      <c r="BN22" s="215"/>
      <c r="BO22" s="215"/>
      <c r="BP22" s="215"/>
      <c r="BQ22" s="220">
        <v>16</v>
      </c>
      <c r="BR22" s="221"/>
      <c r="BS22" s="761"/>
      <c r="BT22" s="762"/>
      <c r="BU22" s="762"/>
      <c r="BV22" s="762"/>
      <c r="BW22" s="762"/>
      <c r="BX22" s="762"/>
      <c r="BY22" s="762"/>
      <c r="BZ22" s="762"/>
      <c r="CA22" s="762"/>
      <c r="CB22" s="762"/>
      <c r="CC22" s="762"/>
      <c r="CD22" s="762"/>
      <c r="CE22" s="762"/>
      <c r="CF22" s="762"/>
      <c r="CG22" s="763"/>
      <c r="CH22" s="764"/>
      <c r="CI22" s="765"/>
      <c r="CJ22" s="765"/>
      <c r="CK22" s="765"/>
      <c r="CL22" s="766"/>
      <c r="CM22" s="764"/>
      <c r="CN22" s="765"/>
      <c r="CO22" s="765"/>
      <c r="CP22" s="765"/>
      <c r="CQ22" s="766"/>
      <c r="CR22" s="764"/>
      <c r="CS22" s="765"/>
      <c r="CT22" s="765"/>
      <c r="CU22" s="765"/>
      <c r="CV22" s="766"/>
      <c r="CW22" s="764"/>
      <c r="CX22" s="765"/>
      <c r="CY22" s="765"/>
      <c r="CZ22" s="765"/>
      <c r="DA22" s="766"/>
      <c r="DB22" s="764"/>
      <c r="DC22" s="765"/>
      <c r="DD22" s="765"/>
      <c r="DE22" s="765"/>
      <c r="DF22" s="766"/>
      <c r="DG22" s="764"/>
      <c r="DH22" s="765"/>
      <c r="DI22" s="765"/>
      <c r="DJ22" s="765"/>
      <c r="DK22" s="766"/>
      <c r="DL22" s="764"/>
      <c r="DM22" s="765"/>
      <c r="DN22" s="765"/>
      <c r="DO22" s="765"/>
      <c r="DP22" s="766"/>
      <c r="DQ22" s="764"/>
      <c r="DR22" s="765"/>
      <c r="DS22" s="765"/>
      <c r="DT22" s="765"/>
      <c r="DU22" s="766"/>
      <c r="DV22" s="761"/>
      <c r="DW22" s="762"/>
      <c r="DX22" s="762"/>
      <c r="DY22" s="762"/>
      <c r="DZ22" s="767"/>
      <c r="EA22" s="216"/>
    </row>
    <row r="23" spans="1:131" s="217" customFormat="1" ht="26.3" customHeight="1" thickBot="1">
      <c r="A23" s="222" t="s">
        <v>376</v>
      </c>
      <c r="B23" s="777" t="s">
        <v>377</v>
      </c>
      <c r="C23" s="778"/>
      <c r="D23" s="778"/>
      <c r="E23" s="778"/>
      <c r="F23" s="778"/>
      <c r="G23" s="778"/>
      <c r="H23" s="778"/>
      <c r="I23" s="778"/>
      <c r="J23" s="778"/>
      <c r="K23" s="778"/>
      <c r="L23" s="778"/>
      <c r="M23" s="778"/>
      <c r="N23" s="778"/>
      <c r="O23" s="778"/>
      <c r="P23" s="779"/>
      <c r="Q23" s="780">
        <v>47464</v>
      </c>
      <c r="R23" s="781"/>
      <c r="S23" s="781"/>
      <c r="T23" s="781"/>
      <c r="U23" s="781"/>
      <c r="V23" s="781">
        <v>45923</v>
      </c>
      <c r="W23" s="781"/>
      <c r="X23" s="781"/>
      <c r="Y23" s="781"/>
      <c r="Z23" s="781"/>
      <c r="AA23" s="781">
        <v>1541</v>
      </c>
      <c r="AB23" s="781"/>
      <c r="AC23" s="781"/>
      <c r="AD23" s="781"/>
      <c r="AE23" s="782"/>
      <c r="AF23" s="783">
        <v>935</v>
      </c>
      <c r="AG23" s="781"/>
      <c r="AH23" s="781"/>
      <c r="AI23" s="781"/>
      <c r="AJ23" s="784"/>
      <c r="AK23" s="785"/>
      <c r="AL23" s="786"/>
      <c r="AM23" s="786"/>
      <c r="AN23" s="786"/>
      <c r="AO23" s="786"/>
      <c r="AP23" s="781">
        <v>51615</v>
      </c>
      <c r="AQ23" s="781"/>
      <c r="AR23" s="781"/>
      <c r="AS23" s="781"/>
      <c r="AT23" s="781"/>
      <c r="AU23" s="797"/>
      <c r="AV23" s="797"/>
      <c r="AW23" s="797"/>
      <c r="AX23" s="797"/>
      <c r="AY23" s="798"/>
      <c r="AZ23" s="799" t="s">
        <v>122</v>
      </c>
      <c r="BA23" s="800"/>
      <c r="BB23" s="800"/>
      <c r="BC23" s="800"/>
      <c r="BD23" s="801"/>
      <c r="BE23" s="215"/>
      <c r="BF23" s="215"/>
      <c r="BG23" s="215"/>
      <c r="BH23" s="215"/>
      <c r="BI23" s="215"/>
      <c r="BJ23" s="215"/>
      <c r="BK23" s="215"/>
      <c r="BL23" s="215"/>
      <c r="BM23" s="215"/>
      <c r="BN23" s="215"/>
      <c r="BO23" s="215"/>
      <c r="BP23" s="215"/>
      <c r="BQ23" s="220">
        <v>17</v>
      </c>
      <c r="BR23" s="221"/>
      <c r="BS23" s="761"/>
      <c r="BT23" s="762"/>
      <c r="BU23" s="762"/>
      <c r="BV23" s="762"/>
      <c r="BW23" s="762"/>
      <c r="BX23" s="762"/>
      <c r="BY23" s="762"/>
      <c r="BZ23" s="762"/>
      <c r="CA23" s="762"/>
      <c r="CB23" s="762"/>
      <c r="CC23" s="762"/>
      <c r="CD23" s="762"/>
      <c r="CE23" s="762"/>
      <c r="CF23" s="762"/>
      <c r="CG23" s="763"/>
      <c r="CH23" s="764"/>
      <c r="CI23" s="765"/>
      <c r="CJ23" s="765"/>
      <c r="CK23" s="765"/>
      <c r="CL23" s="766"/>
      <c r="CM23" s="764"/>
      <c r="CN23" s="765"/>
      <c r="CO23" s="765"/>
      <c r="CP23" s="765"/>
      <c r="CQ23" s="766"/>
      <c r="CR23" s="764"/>
      <c r="CS23" s="765"/>
      <c r="CT23" s="765"/>
      <c r="CU23" s="765"/>
      <c r="CV23" s="766"/>
      <c r="CW23" s="764"/>
      <c r="CX23" s="765"/>
      <c r="CY23" s="765"/>
      <c r="CZ23" s="765"/>
      <c r="DA23" s="766"/>
      <c r="DB23" s="764"/>
      <c r="DC23" s="765"/>
      <c r="DD23" s="765"/>
      <c r="DE23" s="765"/>
      <c r="DF23" s="766"/>
      <c r="DG23" s="764"/>
      <c r="DH23" s="765"/>
      <c r="DI23" s="765"/>
      <c r="DJ23" s="765"/>
      <c r="DK23" s="766"/>
      <c r="DL23" s="764"/>
      <c r="DM23" s="765"/>
      <c r="DN23" s="765"/>
      <c r="DO23" s="765"/>
      <c r="DP23" s="766"/>
      <c r="DQ23" s="764"/>
      <c r="DR23" s="765"/>
      <c r="DS23" s="765"/>
      <c r="DT23" s="765"/>
      <c r="DU23" s="766"/>
      <c r="DV23" s="761"/>
      <c r="DW23" s="762"/>
      <c r="DX23" s="762"/>
      <c r="DY23" s="762"/>
      <c r="DZ23" s="767"/>
      <c r="EA23" s="216"/>
    </row>
    <row r="24" spans="1:131" s="217" customFormat="1" ht="26.3" customHeight="1">
      <c r="A24" s="796" t="s">
        <v>378</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14"/>
      <c r="BA24" s="214"/>
      <c r="BB24" s="214"/>
      <c r="BC24" s="214"/>
      <c r="BD24" s="214"/>
      <c r="BE24" s="215"/>
      <c r="BF24" s="215"/>
      <c r="BG24" s="215"/>
      <c r="BH24" s="215"/>
      <c r="BI24" s="215"/>
      <c r="BJ24" s="215"/>
      <c r="BK24" s="215"/>
      <c r="BL24" s="215"/>
      <c r="BM24" s="215"/>
      <c r="BN24" s="215"/>
      <c r="BO24" s="215"/>
      <c r="BP24" s="215"/>
      <c r="BQ24" s="220">
        <v>18</v>
      </c>
      <c r="BR24" s="221"/>
      <c r="BS24" s="761"/>
      <c r="BT24" s="762"/>
      <c r="BU24" s="762"/>
      <c r="BV24" s="762"/>
      <c r="BW24" s="762"/>
      <c r="BX24" s="762"/>
      <c r="BY24" s="762"/>
      <c r="BZ24" s="762"/>
      <c r="CA24" s="762"/>
      <c r="CB24" s="762"/>
      <c r="CC24" s="762"/>
      <c r="CD24" s="762"/>
      <c r="CE24" s="762"/>
      <c r="CF24" s="762"/>
      <c r="CG24" s="763"/>
      <c r="CH24" s="764"/>
      <c r="CI24" s="765"/>
      <c r="CJ24" s="765"/>
      <c r="CK24" s="765"/>
      <c r="CL24" s="766"/>
      <c r="CM24" s="764"/>
      <c r="CN24" s="765"/>
      <c r="CO24" s="765"/>
      <c r="CP24" s="765"/>
      <c r="CQ24" s="766"/>
      <c r="CR24" s="764"/>
      <c r="CS24" s="765"/>
      <c r="CT24" s="765"/>
      <c r="CU24" s="765"/>
      <c r="CV24" s="766"/>
      <c r="CW24" s="764"/>
      <c r="CX24" s="765"/>
      <c r="CY24" s="765"/>
      <c r="CZ24" s="765"/>
      <c r="DA24" s="766"/>
      <c r="DB24" s="764"/>
      <c r="DC24" s="765"/>
      <c r="DD24" s="765"/>
      <c r="DE24" s="765"/>
      <c r="DF24" s="766"/>
      <c r="DG24" s="764"/>
      <c r="DH24" s="765"/>
      <c r="DI24" s="765"/>
      <c r="DJ24" s="765"/>
      <c r="DK24" s="766"/>
      <c r="DL24" s="764"/>
      <c r="DM24" s="765"/>
      <c r="DN24" s="765"/>
      <c r="DO24" s="765"/>
      <c r="DP24" s="766"/>
      <c r="DQ24" s="764"/>
      <c r="DR24" s="765"/>
      <c r="DS24" s="765"/>
      <c r="DT24" s="765"/>
      <c r="DU24" s="766"/>
      <c r="DV24" s="761"/>
      <c r="DW24" s="762"/>
      <c r="DX24" s="762"/>
      <c r="DY24" s="762"/>
      <c r="DZ24" s="767"/>
      <c r="EA24" s="216"/>
    </row>
    <row r="25" spans="1:131" ht="26.3" customHeight="1" thickBot="1">
      <c r="A25" s="713" t="s">
        <v>379</v>
      </c>
      <c r="B25" s="713"/>
      <c r="C25" s="713"/>
      <c r="D25" s="713"/>
      <c r="E25" s="713"/>
      <c r="F25" s="713"/>
      <c r="G25" s="713"/>
      <c r="H25" s="713"/>
      <c r="I25" s="713"/>
      <c r="J25" s="713"/>
      <c r="K25" s="713"/>
      <c r="L25" s="713"/>
      <c r="M25" s="713"/>
      <c r="N25" s="713"/>
      <c r="O25" s="713"/>
      <c r="P25" s="713"/>
      <c r="Q25" s="713"/>
      <c r="R25" s="713"/>
      <c r="S25" s="713"/>
      <c r="T25" s="713"/>
      <c r="U25" s="713"/>
      <c r="V25" s="713"/>
      <c r="W25" s="713"/>
      <c r="X25" s="713"/>
      <c r="Y25" s="713"/>
      <c r="Z25" s="713"/>
      <c r="AA25" s="713"/>
      <c r="AB25" s="713"/>
      <c r="AC25" s="713"/>
      <c r="AD25" s="713"/>
      <c r="AE25" s="713"/>
      <c r="AF25" s="713"/>
      <c r="AG25" s="713"/>
      <c r="AH25" s="713"/>
      <c r="AI25" s="713"/>
      <c r="AJ25" s="713"/>
      <c r="AK25" s="713"/>
      <c r="AL25" s="713"/>
      <c r="AM25" s="713"/>
      <c r="AN25" s="713"/>
      <c r="AO25" s="713"/>
      <c r="AP25" s="713"/>
      <c r="AQ25" s="713"/>
      <c r="AR25" s="713"/>
      <c r="AS25" s="713"/>
      <c r="AT25" s="713"/>
      <c r="AU25" s="713"/>
      <c r="AV25" s="713"/>
      <c r="AW25" s="713"/>
      <c r="AX25" s="713"/>
      <c r="AY25" s="713"/>
      <c r="AZ25" s="713"/>
      <c r="BA25" s="713"/>
      <c r="BB25" s="713"/>
      <c r="BC25" s="713"/>
      <c r="BD25" s="713"/>
      <c r="BE25" s="713"/>
      <c r="BF25" s="713"/>
      <c r="BG25" s="713"/>
      <c r="BH25" s="713"/>
      <c r="BI25" s="713"/>
      <c r="BJ25" s="214"/>
      <c r="BK25" s="214"/>
      <c r="BL25" s="214"/>
      <c r="BM25" s="214"/>
      <c r="BN25" s="214"/>
      <c r="BO25" s="223"/>
      <c r="BP25" s="223"/>
      <c r="BQ25" s="220">
        <v>19</v>
      </c>
      <c r="BR25" s="221"/>
      <c r="BS25" s="761"/>
      <c r="BT25" s="762"/>
      <c r="BU25" s="762"/>
      <c r="BV25" s="762"/>
      <c r="BW25" s="762"/>
      <c r="BX25" s="762"/>
      <c r="BY25" s="762"/>
      <c r="BZ25" s="762"/>
      <c r="CA25" s="762"/>
      <c r="CB25" s="762"/>
      <c r="CC25" s="762"/>
      <c r="CD25" s="762"/>
      <c r="CE25" s="762"/>
      <c r="CF25" s="762"/>
      <c r="CG25" s="763"/>
      <c r="CH25" s="764"/>
      <c r="CI25" s="765"/>
      <c r="CJ25" s="765"/>
      <c r="CK25" s="765"/>
      <c r="CL25" s="766"/>
      <c r="CM25" s="764"/>
      <c r="CN25" s="765"/>
      <c r="CO25" s="765"/>
      <c r="CP25" s="765"/>
      <c r="CQ25" s="766"/>
      <c r="CR25" s="764"/>
      <c r="CS25" s="765"/>
      <c r="CT25" s="765"/>
      <c r="CU25" s="765"/>
      <c r="CV25" s="766"/>
      <c r="CW25" s="764"/>
      <c r="CX25" s="765"/>
      <c r="CY25" s="765"/>
      <c r="CZ25" s="765"/>
      <c r="DA25" s="766"/>
      <c r="DB25" s="764"/>
      <c r="DC25" s="765"/>
      <c r="DD25" s="765"/>
      <c r="DE25" s="765"/>
      <c r="DF25" s="766"/>
      <c r="DG25" s="764"/>
      <c r="DH25" s="765"/>
      <c r="DI25" s="765"/>
      <c r="DJ25" s="765"/>
      <c r="DK25" s="766"/>
      <c r="DL25" s="764"/>
      <c r="DM25" s="765"/>
      <c r="DN25" s="765"/>
      <c r="DO25" s="765"/>
      <c r="DP25" s="766"/>
      <c r="DQ25" s="764"/>
      <c r="DR25" s="765"/>
      <c r="DS25" s="765"/>
      <c r="DT25" s="765"/>
      <c r="DU25" s="766"/>
      <c r="DV25" s="761"/>
      <c r="DW25" s="762"/>
      <c r="DX25" s="762"/>
      <c r="DY25" s="762"/>
      <c r="DZ25" s="767"/>
      <c r="EA25" s="212"/>
    </row>
    <row r="26" spans="1:131" ht="26.3" customHeight="1">
      <c r="A26" s="715" t="s">
        <v>357</v>
      </c>
      <c r="B26" s="716"/>
      <c r="C26" s="716"/>
      <c r="D26" s="716"/>
      <c r="E26" s="716"/>
      <c r="F26" s="716"/>
      <c r="G26" s="716"/>
      <c r="H26" s="716"/>
      <c r="I26" s="716"/>
      <c r="J26" s="716"/>
      <c r="K26" s="716"/>
      <c r="L26" s="716"/>
      <c r="M26" s="716"/>
      <c r="N26" s="716"/>
      <c r="O26" s="716"/>
      <c r="P26" s="717"/>
      <c r="Q26" s="721" t="s">
        <v>380</v>
      </c>
      <c r="R26" s="722"/>
      <c r="S26" s="722"/>
      <c r="T26" s="722"/>
      <c r="U26" s="723"/>
      <c r="V26" s="721" t="s">
        <v>381</v>
      </c>
      <c r="W26" s="722"/>
      <c r="X26" s="722"/>
      <c r="Y26" s="722"/>
      <c r="Z26" s="723"/>
      <c r="AA26" s="721" t="s">
        <v>382</v>
      </c>
      <c r="AB26" s="722"/>
      <c r="AC26" s="722"/>
      <c r="AD26" s="722"/>
      <c r="AE26" s="722"/>
      <c r="AF26" s="802" t="s">
        <v>383</v>
      </c>
      <c r="AG26" s="803"/>
      <c r="AH26" s="803"/>
      <c r="AI26" s="803"/>
      <c r="AJ26" s="804"/>
      <c r="AK26" s="722" t="s">
        <v>384</v>
      </c>
      <c r="AL26" s="722"/>
      <c r="AM26" s="722"/>
      <c r="AN26" s="722"/>
      <c r="AO26" s="723"/>
      <c r="AP26" s="721" t="s">
        <v>385</v>
      </c>
      <c r="AQ26" s="722"/>
      <c r="AR26" s="722"/>
      <c r="AS26" s="722"/>
      <c r="AT26" s="723"/>
      <c r="AU26" s="721" t="s">
        <v>386</v>
      </c>
      <c r="AV26" s="722"/>
      <c r="AW26" s="722"/>
      <c r="AX26" s="722"/>
      <c r="AY26" s="723"/>
      <c r="AZ26" s="721" t="s">
        <v>387</v>
      </c>
      <c r="BA26" s="722"/>
      <c r="BB26" s="722"/>
      <c r="BC26" s="722"/>
      <c r="BD26" s="723"/>
      <c r="BE26" s="721" t="s">
        <v>364</v>
      </c>
      <c r="BF26" s="722"/>
      <c r="BG26" s="722"/>
      <c r="BH26" s="722"/>
      <c r="BI26" s="728"/>
      <c r="BJ26" s="214"/>
      <c r="BK26" s="214"/>
      <c r="BL26" s="214"/>
      <c r="BM26" s="214"/>
      <c r="BN26" s="214"/>
      <c r="BO26" s="223"/>
      <c r="BP26" s="223"/>
      <c r="BQ26" s="220">
        <v>20</v>
      </c>
      <c r="BR26" s="221"/>
      <c r="BS26" s="761"/>
      <c r="BT26" s="762"/>
      <c r="BU26" s="762"/>
      <c r="BV26" s="762"/>
      <c r="BW26" s="762"/>
      <c r="BX26" s="762"/>
      <c r="BY26" s="762"/>
      <c r="BZ26" s="762"/>
      <c r="CA26" s="762"/>
      <c r="CB26" s="762"/>
      <c r="CC26" s="762"/>
      <c r="CD26" s="762"/>
      <c r="CE26" s="762"/>
      <c r="CF26" s="762"/>
      <c r="CG26" s="763"/>
      <c r="CH26" s="764"/>
      <c r="CI26" s="765"/>
      <c r="CJ26" s="765"/>
      <c r="CK26" s="765"/>
      <c r="CL26" s="766"/>
      <c r="CM26" s="764"/>
      <c r="CN26" s="765"/>
      <c r="CO26" s="765"/>
      <c r="CP26" s="765"/>
      <c r="CQ26" s="766"/>
      <c r="CR26" s="764"/>
      <c r="CS26" s="765"/>
      <c r="CT26" s="765"/>
      <c r="CU26" s="765"/>
      <c r="CV26" s="766"/>
      <c r="CW26" s="764"/>
      <c r="CX26" s="765"/>
      <c r="CY26" s="765"/>
      <c r="CZ26" s="765"/>
      <c r="DA26" s="766"/>
      <c r="DB26" s="764"/>
      <c r="DC26" s="765"/>
      <c r="DD26" s="765"/>
      <c r="DE26" s="765"/>
      <c r="DF26" s="766"/>
      <c r="DG26" s="764"/>
      <c r="DH26" s="765"/>
      <c r="DI26" s="765"/>
      <c r="DJ26" s="765"/>
      <c r="DK26" s="766"/>
      <c r="DL26" s="764"/>
      <c r="DM26" s="765"/>
      <c r="DN26" s="765"/>
      <c r="DO26" s="765"/>
      <c r="DP26" s="766"/>
      <c r="DQ26" s="764"/>
      <c r="DR26" s="765"/>
      <c r="DS26" s="765"/>
      <c r="DT26" s="765"/>
      <c r="DU26" s="766"/>
      <c r="DV26" s="761"/>
      <c r="DW26" s="762"/>
      <c r="DX26" s="762"/>
      <c r="DY26" s="762"/>
      <c r="DZ26" s="767"/>
      <c r="EA26" s="212"/>
    </row>
    <row r="27" spans="1:131" ht="26.3" customHeight="1" thickBot="1">
      <c r="A27" s="718"/>
      <c r="B27" s="719"/>
      <c r="C27" s="719"/>
      <c r="D27" s="719"/>
      <c r="E27" s="719"/>
      <c r="F27" s="719"/>
      <c r="G27" s="719"/>
      <c r="H27" s="719"/>
      <c r="I27" s="719"/>
      <c r="J27" s="719"/>
      <c r="K27" s="719"/>
      <c r="L27" s="719"/>
      <c r="M27" s="719"/>
      <c r="N27" s="719"/>
      <c r="O27" s="719"/>
      <c r="P27" s="720"/>
      <c r="Q27" s="724"/>
      <c r="R27" s="725"/>
      <c r="S27" s="725"/>
      <c r="T27" s="725"/>
      <c r="U27" s="726"/>
      <c r="V27" s="724"/>
      <c r="W27" s="725"/>
      <c r="X27" s="725"/>
      <c r="Y27" s="725"/>
      <c r="Z27" s="726"/>
      <c r="AA27" s="724"/>
      <c r="AB27" s="725"/>
      <c r="AC27" s="725"/>
      <c r="AD27" s="725"/>
      <c r="AE27" s="725"/>
      <c r="AF27" s="805"/>
      <c r="AG27" s="806"/>
      <c r="AH27" s="806"/>
      <c r="AI27" s="806"/>
      <c r="AJ27" s="807"/>
      <c r="AK27" s="725"/>
      <c r="AL27" s="725"/>
      <c r="AM27" s="725"/>
      <c r="AN27" s="725"/>
      <c r="AO27" s="726"/>
      <c r="AP27" s="724"/>
      <c r="AQ27" s="725"/>
      <c r="AR27" s="725"/>
      <c r="AS27" s="725"/>
      <c r="AT27" s="726"/>
      <c r="AU27" s="724"/>
      <c r="AV27" s="725"/>
      <c r="AW27" s="725"/>
      <c r="AX27" s="725"/>
      <c r="AY27" s="726"/>
      <c r="AZ27" s="724"/>
      <c r="BA27" s="725"/>
      <c r="BB27" s="725"/>
      <c r="BC27" s="725"/>
      <c r="BD27" s="726"/>
      <c r="BE27" s="724"/>
      <c r="BF27" s="725"/>
      <c r="BG27" s="725"/>
      <c r="BH27" s="725"/>
      <c r="BI27" s="730"/>
      <c r="BJ27" s="214"/>
      <c r="BK27" s="214"/>
      <c r="BL27" s="214"/>
      <c r="BM27" s="214"/>
      <c r="BN27" s="214"/>
      <c r="BO27" s="223"/>
      <c r="BP27" s="223"/>
      <c r="BQ27" s="220">
        <v>21</v>
      </c>
      <c r="BR27" s="221"/>
      <c r="BS27" s="761"/>
      <c r="BT27" s="762"/>
      <c r="BU27" s="762"/>
      <c r="BV27" s="762"/>
      <c r="BW27" s="762"/>
      <c r="BX27" s="762"/>
      <c r="BY27" s="762"/>
      <c r="BZ27" s="762"/>
      <c r="CA27" s="762"/>
      <c r="CB27" s="762"/>
      <c r="CC27" s="762"/>
      <c r="CD27" s="762"/>
      <c r="CE27" s="762"/>
      <c r="CF27" s="762"/>
      <c r="CG27" s="763"/>
      <c r="CH27" s="764"/>
      <c r="CI27" s="765"/>
      <c r="CJ27" s="765"/>
      <c r="CK27" s="765"/>
      <c r="CL27" s="766"/>
      <c r="CM27" s="764"/>
      <c r="CN27" s="765"/>
      <c r="CO27" s="765"/>
      <c r="CP27" s="765"/>
      <c r="CQ27" s="766"/>
      <c r="CR27" s="764"/>
      <c r="CS27" s="765"/>
      <c r="CT27" s="765"/>
      <c r="CU27" s="765"/>
      <c r="CV27" s="766"/>
      <c r="CW27" s="764"/>
      <c r="CX27" s="765"/>
      <c r="CY27" s="765"/>
      <c r="CZ27" s="765"/>
      <c r="DA27" s="766"/>
      <c r="DB27" s="764"/>
      <c r="DC27" s="765"/>
      <c r="DD27" s="765"/>
      <c r="DE27" s="765"/>
      <c r="DF27" s="766"/>
      <c r="DG27" s="764"/>
      <c r="DH27" s="765"/>
      <c r="DI27" s="765"/>
      <c r="DJ27" s="765"/>
      <c r="DK27" s="766"/>
      <c r="DL27" s="764"/>
      <c r="DM27" s="765"/>
      <c r="DN27" s="765"/>
      <c r="DO27" s="765"/>
      <c r="DP27" s="766"/>
      <c r="DQ27" s="764"/>
      <c r="DR27" s="765"/>
      <c r="DS27" s="765"/>
      <c r="DT27" s="765"/>
      <c r="DU27" s="766"/>
      <c r="DV27" s="761"/>
      <c r="DW27" s="762"/>
      <c r="DX27" s="762"/>
      <c r="DY27" s="762"/>
      <c r="DZ27" s="767"/>
      <c r="EA27" s="212"/>
    </row>
    <row r="28" spans="1:131" ht="26.3" customHeight="1" thickTop="1">
      <c r="A28" s="224">
        <v>1</v>
      </c>
      <c r="B28" s="737" t="s">
        <v>388</v>
      </c>
      <c r="C28" s="738"/>
      <c r="D28" s="738"/>
      <c r="E28" s="738"/>
      <c r="F28" s="738"/>
      <c r="G28" s="738"/>
      <c r="H28" s="738"/>
      <c r="I28" s="738"/>
      <c r="J28" s="738"/>
      <c r="K28" s="738"/>
      <c r="L28" s="738"/>
      <c r="M28" s="738"/>
      <c r="N28" s="738"/>
      <c r="O28" s="738"/>
      <c r="P28" s="739"/>
      <c r="Q28" s="810">
        <v>7326</v>
      </c>
      <c r="R28" s="811"/>
      <c r="S28" s="811"/>
      <c r="T28" s="811"/>
      <c r="U28" s="811"/>
      <c r="V28" s="811">
        <v>7195</v>
      </c>
      <c r="W28" s="811"/>
      <c r="X28" s="811"/>
      <c r="Y28" s="811"/>
      <c r="Z28" s="811"/>
      <c r="AA28" s="811">
        <v>131</v>
      </c>
      <c r="AB28" s="811"/>
      <c r="AC28" s="811"/>
      <c r="AD28" s="811"/>
      <c r="AE28" s="812"/>
      <c r="AF28" s="813">
        <v>131</v>
      </c>
      <c r="AG28" s="811"/>
      <c r="AH28" s="811"/>
      <c r="AI28" s="811"/>
      <c r="AJ28" s="814"/>
      <c r="AK28" s="815">
        <v>487</v>
      </c>
      <c r="AL28" s="816"/>
      <c r="AM28" s="816"/>
      <c r="AN28" s="816"/>
      <c r="AO28" s="816"/>
      <c r="AP28" s="816" t="s">
        <v>564</v>
      </c>
      <c r="AQ28" s="816"/>
      <c r="AR28" s="816"/>
      <c r="AS28" s="816"/>
      <c r="AT28" s="816"/>
      <c r="AU28" s="816" t="s">
        <v>564</v>
      </c>
      <c r="AV28" s="816"/>
      <c r="AW28" s="816"/>
      <c r="AX28" s="816"/>
      <c r="AY28" s="816"/>
      <c r="AZ28" s="817" t="s">
        <v>564</v>
      </c>
      <c r="BA28" s="817"/>
      <c r="BB28" s="817"/>
      <c r="BC28" s="817"/>
      <c r="BD28" s="817"/>
      <c r="BE28" s="808"/>
      <c r="BF28" s="808"/>
      <c r="BG28" s="808"/>
      <c r="BH28" s="808"/>
      <c r="BI28" s="809"/>
      <c r="BJ28" s="214"/>
      <c r="BK28" s="214"/>
      <c r="BL28" s="214"/>
      <c r="BM28" s="214"/>
      <c r="BN28" s="214"/>
      <c r="BO28" s="223"/>
      <c r="BP28" s="223"/>
      <c r="BQ28" s="220">
        <v>22</v>
      </c>
      <c r="BR28" s="221"/>
      <c r="BS28" s="761"/>
      <c r="BT28" s="762"/>
      <c r="BU28" s="762"/>
      <c r="BV28" s="762"/>
      <c r="BW28" s="762"/>
      <c r="BX28" s="762"/>
      <c r="BY28" s="762"/>
      <c r="BZ28" s="762"/>
      <c r="CA28" s="762"/>
      <c r="CB28" s="762"/>
      <c r="CC28" s="762"/>
      <c r="CD28" s="762"/>
      <c r="CE28" s="762"/>
      <c r="CF28" s="762"/>
      <c r="CG28" s="763"/>
      <c r="CH28" s="764"/>
      <c r="CI28" s="765"/>
      <c r="CJ28" s="765"/>
      <c r="CK28" s="765"/>
      <c r="CL28" s="766"/>
      <c r="CM28" s="764"/>
      <c r="CN28" s="765"/>
      <c r="CO28" s="765"/>
      <c r="CP28" s="765"/>
      <c r="CQ28" s="766"/>
      <c r="CR28" s="764"/>
      <c r="CS28" s="765"/>
      <c r="CT28" s="765"/>
      <c r="CU28" s="765"/>
      <c r="CV28" s="766"/>
      <c r="CW28" s="764"/>
      <c r="CX28" s="765"/>
      <c r="CY28" s="765"/>
      <c r="CZ28" s="765"/>
      <c r="DA28" s="766"/>
      <c r="DB28" s="764"/>
      <c r="DC28" s="765"/>
      <c r="DD28" s="765"/>
      <c r="DE28" s="765"/>
      <c r="DF28" s="766"/>
      <c r="DG28" s="764"/>
      <c r="DH28" s="765"/>
      <c r="DI28" s="765"/>
      <c r="DJ28" s="765"/>
      <c r="DK28" s="766"/>
      <c r="DL28" s="764"/>
      <c r="DM28" s="765"/>
      <c r="DN28" s="765"/>
      <c r="DO28" s="765"/>
      <c r="DP28" s="766"/>
      <c r="DQ28" s="764"/>
      <c r="DR28" s="765"/>
      <c r="DS28" s="765"/>
      <c r="DT28" s="765"/>
      <c r="DU28" s="766"/>
      <c r="DV28" s="761"/>
      <c r="DW28" s="762"/>
      <c r="DX28" s="762"/>
      <c r="DY28" s="762"/>
      <c r="DZ28" s="767"/>
      <c r="EA28" s="212"/>
    </row>
    <row r="29" spans="1:131" ht="26.3" customHeight="1">
      <c r="A29" s="224">
        <v>2</v>
      </c>
      <c r="B29" s="768" t="s">
        <v>389</v>
      </c>
      <c r="C29" s="769"/>
      <c r="D29" s="769"/>
      <c r="E29" s="769"/>
      <c r="F29" s="769"/>
      <c r="G29" s="769"/>
      <c r="H29" s="769"/>
      <c r="I29" s="769"/>
      <c r="J29" s="769"/>
      <c r="K29" s="769"/>
      <c r="L29" s="769"/>
      <c r="M29" s="769"/>
      <c r="N29" s="769"/>
      <c r="O29" s="769"/>
      <c r="P29" s="770"/>
      <c r="Q29" s="771">
        <v>2651</v>
      </c>
      <c r="R29" s="772"/>
      <c r="S29" s="772"/>
      <c r="T29" s="772"/>
      <c r="U29" s="772"/>
      <c r="V29" s="772">
        <v>2648</v>
      </c>
      <c r="W29" s="772"/>
      <c r="X29" s="772"/>
      <c r="Y29" s="772"/>
      <c r="Z29" s="772"/>
      <c r="AA29" s="772">
        <v>3</v>
      </c>
      <c r="AB29" s="772"/>
      <c r="AC29" s="772"/>
      <c r="AD29" s="772"/>
      <c r="AE29" s="773"/>
      <c r="AF29" s="774">
        <v>3</v>
      </c>
      <c r="AG29" s="775"/>
      <c r="AH29" s="775"/>
      <c r="AI29" s="775"/>
      <c r="AJ29" s="776"/>
      <c r="AK29" s="822">
        <v>1459</v>
      </c>
      <c r="AL29" s="818"/>
      <c r="AM29" s="818"/>
      <c r="AN29" s="818"/>
      <c r="AO29" s="818"/>
      <c r="AP29" s="818" t="s">
        <v>564</v>
      </c>
      <c r="AQ29" s="818"/>
      <c r="AR29" s="818"/>
      <c r="AS29" s="818"/>
      <c r="AT29" s="818"/>
      <c r="AU29" s="818" t="s">
        <v>564</v>
      </c>
      <c r="AV29" s="818"/>
      <c r="AW29" s="818"/>
      <c r="AX29" s="818"/>
      <c r="AY29" s="818"/>
      <c r="AZ29" s="819" t="s">
        <v>564</v>
      </c>
      <c r="BA29" s="819"/>
      <c r="BB29" s="819"/>
      <c r="BC29" s="819"/>
      <c r="BD29" s="819"/>
      <c r="BE29" s="820"/>
      <c r="BF29" s="820"/>
      <c r="BG29" s="820"/>
      <c r="BH29" s="820"/>
      <c r="BI29" s="821"/>
      <c r="BJ29" s="214"/>
      <c r="BK29" s="214"/>
      <c r="BL29" s="214"/>
      <c r="BM29" s="214"/>
      <c r="BN29" s="214"/>
      <c r="BO29" s="223"/>
      <c r="BP29" s="223"/>
      <c r="BQ29" s="220">
        <v>23</v>
      </c>
      <c r="BR29" s="221"/>
      <c r="BS29" s="761"/>
      <c r="BT29" s="762"/>
      <c r="BU29" s="762"/>
      <c r="BV29" s="762"/>
      <c r="BW29" s="762"/>
      <c r="BX29" s="762"/>
      <c r="BY29" s="762"/>
      <c r="BZ29" s="762"/>
      <c r="CA29" s="762"/>
      <c r="CB29" s="762"/>
      <c r="CC29" s="762"/>
      <c r="CD29" s="762"/>
      <c r="CE29" s="762"/>
      <c r="CF29" s="762"/>
      <c r="CG29" s="763"/>
      <c r="CH29" s="764"/>
      <c r="CI29" s="765"/>
      <c r="CJ29" s="765"/>
      <c r="CK29" s="765"/>
      <c r="CL29" s="766"/>
      <c r="CM29" s="764"/>
      <c r="CN29" s="765"/>
      <c r="CO29" s="765"/>
      <c r="CP29" s="765"/>
      <c r="CQ29" s="766"/>
      <c r="CR29" s="764"/>
      <c r="CS29" s="765"/>
      <c r="CT29" s="765"/>
      <c r="CU29" s="765"/>
      <c r="CV29" s="766"/>
      <c r="CW29" s="764"/>
      <c r="CX29" s="765"/>
      <c r="CY29" s="765"/>
      <c r="CZ29" s="765"/>
      <c r="DA29" s="766"/>
      <c r="DB29" s="764"/>
      <c r="DC29" s="765"/>
      <c r="DD29" s="765"/>
      <c r="DE29" s="765"/>
      <c r="DF29" s="766"/>
      <c r="DG29" s="764"/>
      <c r="DH29" s="765"/>
      <c r="DI29" s="765"/>
      <c r="DJ29" s="765"/>
      <c r="DK29" s="766"/>
      <c r="DL29" s="764"/>
      <c r="DM29" s="765"/>
      <c r="DN29" s="765"/>
      <c r="DO29" s="765"/>
      <c r="DP29" s="766"/>
      <c r="DQ29" s="764"/>
      <c r="DR29" s="765"/>
      <c r="DS29" s="765"/>
      <c r="DT29" s="765"/>
      <c r="DU29" s="766"/>
      <c r="DV29" s="761"/>
      <c r="DW29" s="762"/>
      <c r="DX29" s="762"/>
      <c r="DY29" s="762"/>
      <c r="DZ29" s="767"/>
      <c r="EA29" s="212"/>
    </row>
    <row r="30" spans="1:131" ht="26.3" customHeight="1">
      <c r="A30" s="224">
        <v>3</v>
      </c>
      <c r="B30" s="768" t="s">
        <v>390</v>
      </c>
      <c r="C30" s="769"/>
      <c r="D30" s="769"/>
      <c r="E30" s="769"/>
      <c r="F30" s="769"/>
      <c r="G30" s="769"/>
      <c r="H30" s="769"/>
      <c r="I30" s="769"/>
      <c r="J30" s="769"/>
      <c r="K30" s="769"/>
      <c r="L30" s="769"/>
      <c r="M30" s="769"/>
      <c r="N30" s="769"/>
      <c r="O30" s="769"/>
      <c r="P30" s="770"/>
      <c r="Q30" s="771">
        <v>9635</v>
      </c>
      <c r="R30" s="772"/>
      <c r="S30" s="772"/>
      <c r="T30" s="772"/>
      <c r="U30" s="772"/>
      <c r="V30" s="772">
        <v>9621</v>
      </c>
      <c r="W30" s="772"/>
      <c r="X30" s="772"/>
      <c r="Y30" s="772"/>
      <c r="Z30" s="772"/>
      <c r="AA30" s="772">
        <v>14</v>
      </c>
      <c r="AB30" s="772"/>
      <c r="AC30" s="772"/>
      <c r="AD30" s="772"/>
      <c r="AE30" s="773"/>
      <c r="AF30" s="774">
        <v>14</v>
      </c>
      <c r="AG30" s="775"/>
      <c r="AH30" s="775"/>
      <c r="AI30" s="775"/>
      <c r="AJ30" s="776"/>
      <c r="AK30" s="822">
        <v>1495</v>
      </c>
      <c r="AL30" s="818"/>
      <c r="AM30" s="818"/>
      <c r="AN30" s="818"/>
      <c r="AO30" s="818"/>
      <c r="AP30" s="818" t="s">
        <v>564</v>
      </c>
      <c r="AQ30" s="818"/>
      <c r="AR30" s="818"/>
      <c r="AS30" s="818"/>
      <c r="AT30" s="818"/>
      <c r="AU30" s="818" t="s">
        <v>564</v>
      </c>
      <c r="AV30" s="818"/>
      <c r="AW30" s="818"/>
      <c r="AX30" s="818"/>
      <c r="AY30" s="818"/>
      <c r="AZ30" s="819" t="s">
        <v>564</v>
      </c>
      <c r="BA30" s="819"/>
      <c r="BB30" s="819"/>
      <c r="BC30" s="819"/>
      <c r="BD30" s="819"/>
      <c r="BE30" s="820"/>
      <c r="BF30" s="820"/>
      <c r="BG30" s="820"/>
      <c r="BH30" s="820"/>
      <c r="BI30" s="821"/>
      <c r="BJ30" s="214"/>
      <c r="BK30" s="214"/>
      <c r="BL30" s="214"/>
      <c r="BM30" s="214"/>
      <c r="BN30" s="214"/>
      <c r="BO30" s="223"/>
      <c r="BP30" s="223"/>
      <c r="BQ30" s="220">
        <v>24</v>
      </c>
      <c r="BR30" s="221"/>
      <c r="BS30" s="761"/>
      <c r="BT30" s="762"/>
      <c r="BU30" s="762"/>
      <c r="BV30" s="762"/>
      <c r="BW30" s="762"/>
      <c r="BX30" s="762"/>
      <c r="BY30" s="762"/>
      <c r="BZ30" s="762"/>
      <c r="CA30" s="762"/>
      <c r="CB30" s="762"/>
      <c r="CC30" s="762"/>
      <c r="CD30" s="762"/>
      <c r="CE30" s="762"/>
      <c r="CF30" s="762"/>
      <c r="CG30" s="763"/>
      <c r="CH30" s="764"/>
      <c r="CI30" s="765"/>
      <c r="CJ30" s="765"/>
      <c r="CK30" s="765"/>
      <c r="CL30" s="766"/>
      <c r="CM30" s="764"/>
      <c r="CN30" s="765"/>
      <c r="CO30" s="765"/>
      <c r="CP30" s="765"/>
      <c r="CQ30" s="766"/>
      <c r="CR30" s="764"/>
      <c r="CS30" s="765"/>
      <c r="CT30" s="765"/>
      <c r="CU30" s="765"/>
      <c r="CV30" s="766"/>
      <c r="CW30" s="764"/>
      <c r="CX30" s="765"/>
      <c r="CY30" s="765"/>
      <c r="CZ30" s="765"/>
      <c r="DA30" s="766"/>
      <c r="DB30" s="764"/>
      <c r="DC30" s="765"/>
      <c r="DD30" s="765"/>
      <c r="DE30" s="765"/>
      <c r="DF30" s="766"/>
      <c r="DG30" s="764"/>
      <c r="DH30" s="765"/>
      <c r="DI30" s="765"/>
      <c r="DJ30" s="765"/>
      <c r="DK30" s="766"/>
      <c r="DL30" s="764"/>
      <c r="DM30" s="765"/>
      <c r="DN30" s="765"/>
      <c r="DO30" s="765"/>
      <c r="DP30" s="766"/>
      <c r="DQ30" s="764"/>
      <c r="DR30" s="765"/>
      <c r="DS30" s="765"/>
      <c r="DT30" s="765"/>
      <c r="DU30" s="766"/>
      <c r="DV30" s="761"/>
      <c r="DW30" s="762"/>
      <c r="DX30" s="762"/>
      <c r="DY30" s="762"/>
      <c r="DZ30" s="767"/>
      <c r="EA30" s="212"/>
    </row>
    <row r="31" spans="1:131" ht="26.3" customHeight="1">
      <c r="A31" s="224">
        <v>4</v>
      </c>
      <c r="B31" s="768" t="s">
        <v>391</v>
      </c>
      <c r="C31" s="769"/>
      <c r="D31" s="769"/>
      <c r="E31" s="769"/>
      <c r="F31" s="769"/>
      <c r="G31" s="769"/>
      <c r="H31" s="769"/>
      <c r="I31" s="769"/>
      <c r="J31" s="769"/>
      <c r="K31" s="769"/>
      <c r="L31" s="769"/>
      <c r="M31" s="769"/>
      <c r="N31" s="769"/>
      <c r="O31" s="769"/>
      <c r="P31" s="770"/>
      <c r="Q31" s="771">
        <v>1998</v>
      </c>
      <c r="R31" s="772"/>
      <c r="S31" s="772"/>
      <c r="T31" s="772"/>
      <c r="U31" s="772"/>
      <c r="V31" s="772">
        <v>1817</v>
      </c>
      <c r="W31" s="772"/>
      <c r="X31" s="772"/>
      <c r="Y31" s="772"/>
      <c r="Z31" s="772"/>
      <c r="AA31" s="772">
        <v>181</v>
      </c>
      <c r="AB31" s="772"/>
      <c r="AC31" s="772"/>
      <c r="AD31" s="772"/>
      <c r="AE31" s="773"/>
      <c r="AF31" s="774">
        <v>1248</v>
      </c>
      <c r="AG31" s="775"/>
      <c r="AH31" s="775"/>
      <c r="AI31" s="775"/>
      <c r="AJ31" s="776"/>
      <c r="AK31" s="822">
        <v>90</v>
      </c>
      <c r="AL31" s="818"/>
      <c r="AM31" s="818"/>
      <c r="AN31" s="818"/>
      <c r="AO31" s="818"/>
      <c r="AP31" s="818">
        <v>7775</v>
      </c>
      <c r="AQ31" s="818"/>
      <c r="AR31" s="818"/>
      <c r="AS31" s="818"/>
      <c r="AT31" s="818"/>
      <c r="AU31" s="818" t="s">
        <v>564</v>
      </c>
      <c r="AV31" s="818"/>
      <c r="AW31" s="818"/>
      <c r="AX31" s="818"/>
      <c r="AY31" s="818"/>
      <c r="AZ31" s="819" t="s">
        <v>564</v>
      </c>
      <c r="BA31" s="819"/>
      <c r="BB31" s="819"/>
      <c r="BC31" s="819"/>
      <c r="BD31" s="819"/>
      <c r="BE31" s="820" t="s">
        <v>392</v>
      </c>
      <c r="BF31" s="820"/>
      <c r="BG31" s="820"/>
      <c r="BH31" s="820"/>
      <c r="BI31" s="821"/>
      <c r="BJ31" s="214"/>
      <c r="BK31" s="214"/>
      <c r="BL31" s="214"/>
      <c r="BM31" s="214"/>
      <c r="BN31" s="214"/>
      <c r="BO31" s="223"/>
      <c r="BP31" s="223"/>
      <c r="BQ31" s="220">
        <v>25</v>
      </c>
      <c r="BR31" s="221"/>
      <c r="BS31" s="761"/>
      <c r="BT31" s="762"/>
      <c r="BU31" s="762"/>
      <c r="BV31" s="762"/>
      <c r="BW31" s="762"/>
      <c r="BX31" s="762"/>
      <c r="BY31" s="762"/>
      <c r="BZ31" s="762"/>
      <c r="CA31" s="762"/>
      <c r="CB31" s="762"/>
      <c r="CC31" s="762"/>
      <c r="CD31" s="762"/>
      <c r="CE31" s="762"/>
      <c r="CF31" s="762"/>
      <c r="CG31" s="763"/>
      <c r="CH31" s="764"/>
      <c r="CI31" s="765"/>
      <c r="CJ31" s="765"/>
      <c r="CK31" s="765"/>
      <c r="CL31" s="766"/>
      <c r="CM31" s="764"/>
      <c r="CN31" s="765"/>
      <c r="CO31" s="765"/>
      <c r="CP31" s="765"/>
      <c r="CQ31" s="766"/>
      <c r="CR31" s="764"/>
      <c r="CS31" s="765"/>
      <c r="CT31" s="765"/>
      <c r="CU31" s="765"/>
      <c r="CV31" s="766"/>
      <c r="CW31" s="764"/>
      <c r="CX31" s="765"/>
      <c r="CY31" s="765"/>
      <c r="CZ31" s="765"/>
      <c r="DA31" s="766"/>
      <c r="DB31" s="764"/>
      <c r="DC31" s="765"/>
      <c r="DD31" s="765"/>
      <c r="DE31" s="765"/>
      <c r="DF31" s="766"/>
      <c r="DG31" s="764"/>
      <c r="DH31" s="765"/>
      <c r="DI31" s="765"/>
      <c r="DJ31" s="765"/>
      <c r="DK31" s="766"/>
      <c r="DL31" s="764"/>
      <c r="DM31" s="765"/>
      <c r="DN31" s="765"/>
      <c r="DO31" s="765"/>
      <c r="DP31" s="766"/>
      <c r="DQ31" s="764"/>
      <c r="DR31" s="765"/>
      <c r="DS31" s="765"/>
      <c r="DT31" s="765"/>
      <c r="DU31" s="766"/>
      <c r="DV31" s="761"/>
      <c r="DW31" s="762"/>
      <c r="DX31" s="762"/>
      <c r="DY31" s="762"/>
      <c r="DZ31" s="767"/>
      <c r="EA31" s="212"/>
    </row>
    <row r="32" spans="1:131" ht="26.3" customHeight="1">
      <c r="A32" s="224">
        <v>5</v>
      </c>
      <c r="B32" s="768" t="s">
        <v>393</v>
      </c>
      <c r="C32" s="769"/>
      <c r="D32" s="769"/>
      <c r="E32" s="769"/>
      <c r="F32" s="769"/>
      <c r="G32" s="769"/>
      <c r="H32" s="769"/>
      <c r="I32" s="769"/>
      <c r="J32" s="769"/>
      <c r="K32" s="769"/>
      <c r="L32" s="769"/>
      <c r="M32" s="769"/>
      <c r="N32" s="769"/>
      <c r="O32" s="769"/>
      <c r="P32" s="770"/>
      <c r="Q32" s="771">
        <v>3685</v>
      </c>
      <c r="R32" s="772"/>
      <c r="S32" s="772"/>
      <c r="T32" s="772"/>
      <c r="U32" s="772"/>
      <c r="V32" s="772">
        <v>3545</v>
      </c>
      <c r="W32" s="772"/>
      <c r="X32" s="772"/>
      <c r="Y32" s="772"/>
      <c r="Z32" s="772"/>
      <c r="AA32" s="772">
        <v>140</v>
      </c>
      <c r="AB32" s="772"/>
      <c r="AC32" s="772"/>
      <c r="AD32" s="772"/>
      <c r="AE32" s="773"/>
      <c r="AF32" s="774">
        <v>384</v>
      </c>
      <c r="AG32" s="775"/>
      <c r="AH32" s="775"/>
      <c r="AI32" s="775"/>
      <c r="AJ32" s="776"/>
      <c r="AK32" s="822">
        <v>1938</v>
      </c>
      <c r="AL32" s="818"/>
      <c r="AM32" s="818"/>
      <c r="AN32" s="818"/>
      <c r="AO32" s="818"/>
      <c r="AP32" s="818">
        <v>19032</v>
      </c>
      <c r="AQ32" s="818"/>
      <c r="AR32" s="818"/>
      <c r="AS32" s="818"/>
      <c r="AT32" s="818"/>
      <c r="AU32" s="818">
        <v>16004</v>
      </c>
      <c r="AV32" s="818"/>
      <c r="AW32" s="818"/>
      <c r="AX32" s="818"/>
      <c r="AY32" s="818"/>
      <c r="AZ32" s="819" t="s">
        <v>564</v>
      </c>
      <c r="BA32" s="819"/>
      <c r="BB32" s="819"/>
      <c r="BC32" s="819"/>
      <c r="BD32" s="819"/>
      <c r="BE32" s="820" t="s">
        <v>392</v>
      </c>
      <c r="BF32" s="820"/>
      <c r="BG32" s="820"/>
      <c r="BH32" s="820"/>
      <c r="BI32" s="821"/>
      <c r="BJ32" s="214"/>
      <c r="BK32" s="214"/>
      <c r="BL32" s="214"/>
      <c r="BM32" s="214"/>
      <c r="BN32" s="214"/>
      <c r="BO32" s="223"/>
      <c r="BP32" s="223"/>
      <c r="BQ32" s="220">
        <v>26</v>
      </c>
      <c r="BR32" s="221"/>
      <c r="BS32" s="761"/>
      <c r="BT32" s="762"/>
      <c r="BU32" s="762"/>
      <c r="BV32" s="762"/>
      <c r="BW32" s="762"/>
      <c r="BX32" s="762"/>
      <c r="BY32" s="762"/>
      <c r="BZ32" s="762"/>
      <c r="CA32" s="762"/>
      <c r="CB32" s="762"/>
      <c r="CC32" s="762"/>
      <c r="CD32" s="762"/>
      <c r="CE32" s="762"/>
      <c r="CF32" s="762"/>
      <c r="CG32" s="763"/>
      <c r="CH32" s="764"/>
      <c r="CI32" s="765"/>
      <c r="CJ32" s="765"/>
      <c r="CK32" s="765"/>
      <c r="CL32" s="766"/>
      <c r="CM32" s="764"/>
      <c r="CN32" s="765"/>
      <c r="CO32" s="765"/>
      <c r="CP32" s="765"/>
      <c r="CQ32" s="766"/>
      <c r="CR32" s="764"/>
      <c r="CS32" s="765"/>
      <c r="CT32" s="765"/>
      <c r="CU32" s="765"/>
      <c r="CV32" s="766"/>
      <c r="CW32" s="764"/>
      <c r="CX32" s="765"/>
      <c r="CY32" s="765"/>
      <c r="CZ32" s="765"/>
      <c r="DA32" s="766"/>
      <c r="DB32" s="764"/>
      <c r="DC32" s="765"/>
      <c r="DD32" s="765"/>
      <c r="DE32" s="765"/>
      <c r="DF32" s="766"/>
      <c r="DG32" s="764"/>
      <c r="DH32" s="765"/>
      <c r="DI32" s="765"/>
      <c r="DJ32" s="765"/>
      <c r="DK32" s="766"/>
      <c r="DL32" s="764"/>
      <c r="DM32" s="765"/>
      <c r="DN32" s="765"/>
      <c r="DO32" s="765"/>
      <c r="DP32" s="766"/>
      <c r="DQ32" s="764"/>
      <c r="DR32" s="765"/>
      <c r="DS32" s="765"/>
      <c r="DT32" s="765"/>
      <c r="DU32" s="766"/>
      <c r="DV32" s="761"/>
      <c r="DW32" s="762"/>
      <c r="DX32" s="762"/>
      <c r="DY32" s="762"/>
      <c r="DZ32" s="767"/>
      <c r="EA32" s="212"/>
    </row>
    <row r="33" spans="1:131" ht="26.3" customHeight="1">
      <c r="A33" s="224">
        <v>6</v>
      </c>
      <c r="B33" s="768" t="s">
        <v>394</v>
      </c>
      <c r="C33" s="769"/>
      <c r="D33" s="769"/>
      <c r="E33" s="769"/>
      <c r="F33" s="769"/>
      <c r="G33" s="769"/>
      <c r="H33" s="769"/>
      <c r="I33" s="769"/>
      <c r="J33" s="769"/>
      <c r="K33" s="769"/>
      <c r="L33" s="769"/>
      <c r="M33" s="769"/>
      <c r="N33" s="769"/>
      <c r="O33" s="769"/>
      <c r="P33" s="770"/>
      <c r="Q33" s="771">
        <v>3978</v>
      </c>
      <c r="R33" s="772"/>
      <c r="S33" s="772"/>
      <c r="T33" s="772"/>
      <c r="U33" s="772"/>
      <c r="V33" s="772">
        <v>4221</v>
      </c>
      <c r="W33" s="772"/>
      <c r="X33" s="772"/>
      <c r="Y33" s="772"/>
      <c r="Z33" s="772"/>
      <c r="AA33" s="772">
        <v>-243</v>
      </c>
      <c r="AB33" s="772"/>
      <c r="AC33" s="772"/>
      <c r="AD33" s="772"/>
      <c r="AE33" s="773"/>
      <c r="AF33" s="774">
        <v>28</v>
      </c>
      <c r="AG33" s="775"/>
      <c r="AH33" s="775"/>
      <c r="AI33" s="775"/>
      <c r="AJ33" s="776"/>
      <c r="AK33" s="822">
        <v>954</v>
      </c>
      <c r="AL33" s="818"/>
      <c r="AM33" s="818"/>
      <c r="AN33" s="818"/>
      <c r="AO33" s="818"/>
      <c r="AP33" s="818">
        <v>4573</v>
      </c>
      <c r="AQ33" s="818"/>
      <c r="AR33" s="818"/>
      <c r="AS33" s="818"/>
      <c r="AT33" s="818"/>
      <c r="AU33" s="818">
        <v>2423</v>
      </c>
      <c r="AV33" s="818"/>
      <c r="AW33" s="818"/>
      <c r="AX33" s="818"/>
      <c r="AY33" s="818"/>
      <c r="AZ33" s="819" t="s">
        <v>564</v>
      </c>
      <c r="BA33" s="819"/>
      <c r="BB33" s="819"/>
      <c r="BC33" s="819"/>
      <c r="BD33" s="819"/>
      <c r="BE33" s="820" t="s">
        <v>392</v>
      </c>
      <c r="BF33" s="820"/>
      <c r="BG33" s="820"/>
      <c r="BH33" s="820"/>
      <c r="BI33" s="821"/>
      <c r="BJ33" s="214"/>
      <c r="BK33" s="214"/>
      <c r="BL33" s="214"/>
      <c r="BM33" s="214"/>
      <c r="BN33" s="214"/>
      <c r="BO33" s="223"/>
      <c r="BP33" s="223"/>
      <c r="BQ33" s="220">
        <v>27</v>
      </c>
      <c r="BR33" s="221"/>
      <c r="BS33" s="761"/>
      <c r="BT33" s="762"/>
      <c r="BU33" s="762"/>
      <c r="BV33" s="762"/>
      <c r="BW33" s="762"/>
      <c r="BX33" s="762"/>
      <c r="BY33" s="762"/>
      <c r="BZ33" s="762"/>
      <c r="CA33" s="762"/>
      <c r="CB33" s="762"/>
      <c r="CC33" s="762"/>
      <c r="CD33" s="762"/>
      <c r="CE33" s="762"/>
      <c r="CF33" s="762"/>
      <c r="CG33" s="763"/>
      <c r="CH33" s="764"/>
      <c r="CI33" s="765"/>
      <c r="CJ33" s="765"/>
      <c r="CK33" s="765"/>
      <c r="CL33" s="766"/>
      <c r="CM33" s="764"/>
      <c r="CN33" s="765"/>
      <c r="CO33" s="765"/>
      <c r="CP33" s="765"/>
      <c r="CQ33" s="766"/>
      <c r="CR33" s="764"/>
      <c r="CS33" s="765"/>
      <c r="CT33" s="765"/>
      <c r="CU33" s="765"/>
      <c r="CV33" s="766"/>
      <c r="CW33" s="764"/>
      <c r="CX33" s="765"/>
      <c r="CY33" s="765"/>
      <c r="CZ33" s="765"/>
      <c r="DA33" s="766"/>
      <c r="DB33" s="764"/>
      <c r="DC33" s="765"/>
      <c r="DD33" s="765"/>
      <c r="DE33" s="765"/>
      <c r="DF33" s="766"/>
      <c r="DG33" s="764"/>
      <c r="DH33" s="765"/>
      <c r="DI33" s="765"/>
      <c r="DJ33" s="765"/>
      <c r="DK33" s="766"/>
      <c r="DL33" s="764"/>
      <c r="DM33" s="765"/>
      <c r="DN33" s="765"/>
      <c r="DO33" s="765"/>
      <c r="DP33" s="766"/>
      <c r="DQ33" s="764"/>
      <c r="DR33" s="765"/>
      <c r="DS33" s="765"/>
      <c r="DT33" s="765"/>
      <c r="DU33" s="766"/>
      <c r="DV33" s="761"/>
      <c r="DW33" s="762"/>
      <c r="DX33" s="762"/>
      <c r="DY33" s="762"/>
      <c r="DZ33" s="767"/>
      <c r="EA33" s="212"/>
    </row>
    <row r="34" spans="1:131" ht="26.3" customHeight="1">
      <c r="A34" s="224">
        <v>7</v>
      </c>
      <c r="B34" s="768"/>
      <c r="C34" s="769"/>
      <c r="D34" s="769"/>
      <c r="E34" s="769"/>
      <c r="F34" s="769"/>
      <c r="G34" s="769"/>
      <c r="H34" s="769"/>
      <c r="I34" s="769"/>
      <c r="J34" s="769"/>
      <c r="K34" s="769"/>
      <c r="L34" s="769"/>
      <c r="M34" s="769"/>
      <c r="N34" s="769"/>
      <c r="O34" s="769"/>
      <c r="P34" s="770"/>
      <c r="Q34" s="771"/>
      <c r="R34" s="772"/>
      <c r="S34" s="772"/>
      <c r="T34" s="772"/>
      <c r="U34" s="772"/>
      <c r="V34" s="772"/>
      <c r="W34" s="772"/>
      <c r="X34" s="772"/>
      <c r="Y34" s="772"/>
      <c r="Z34" s="772"/>
      <c r="AA34" s="772"/>
      <c r="AB34" s="772"/>
      <c r="AC34" s="772"/>
      <c r="AD34" s="772"/>
      <c r="AE34" s="773"/>
      <c r="AF34" s="774"/>
      <c r="AG34" s="775"/>
      <c r="AH34" s="775"/>
      <c r="AI34" s="775"/>
      <c r="AJ34" s="776"/>
      <c r="AK34" s="822"/>
      <c r="AL34" s="818"/>
      <c r="AM34" s="818"/>
      <c r="AN34" s="818"/>
      <c r="AO34" s="818"/>
      <c r="AP34" s="818"/>
      <c r="AQ34" s="818"/>
      <c r="AR34" s="818"/>
      <c r="AS34" s="818"/>
      <c r="AT34" s="818"/>
      <c r="AU34" s="818"/>
      <c r="AV34" s="818"/>
      <c r="AW34" s="818"/>
      <c r="AX34" s="818"/>
      <c r="AY34" s="818"/>
      <c r="AZ34" s="819"/>
      <c r="BA34" s="819"/>
      <c r="BB34" s="819"/>
      <c r="BC34" s="819"/>
      <c r="BD34" s="819"/>
      <c r="BE34" s="820"/>
      <c r="BF34" s="820"/>
      <c r="BG34" s="820"/>
      <c r="BH34" s="820"/>
      <c r="BI34" s="821"/>
      <c r="BJ34" s="214"/>
      <c r="BK34" s="214"/>
      <c r="BL34" s="214"/>
      <c r="BM34" s="214"/>
      <c r="BN34" s="214"/>
      <c r="BO34" s="223"/>
      <c r="BP34" s="223"/>
      <c r="BQ34" s="220">
        <v>28</v>
      </c>
      <c r="BR34" s="221"/>
      <c r="BS34" s="761"/>
      <c r="BT34" s="762"/>
      <c r="BU34" s="762"/>
      <c r="BV34" s="762"/>
      <c r="BW34" s="762"/>
      <c r="BX34" s="762"/>
      <c r="BY34" s="762"/>
      <c r="BZ34" s="762"/>
      <c r="CA34" s="762"/>
      <c r="CB34" s="762"/>
      <c r="CC34" s="762"/>
      <c r="CD34" s="762"/>
      <c r="CE34" s="762"/>
      <c r="CF34" s="762"/>
      <c r="CG34" s="763"/>
      <c r="CH34" s="764"/>
      <c r="CI34" s="765"/>
      <c r="CJ34" s="765"/>
      <c r="CK34" s="765"/>
      <c r="CL34" s="766"/>
      <c r="CM34" s="764"/>
      <c r="CN34" s="765"/>
      <c r="CO34" s="765"/>
      <c r="CP34" s="765"/>
      <c r="CQ34" s="766"/>
      <c r="CR34" s="764"/>
      <c r="CS34" s="765"/>
      <c r="CT34" s="765"/>
      <c r="CU34" s="765"/>
      <c r="CV34" s="766"/>
      <c r="CW34" s="764"/>
      <c r="CX34" s="765"/>
      <c r="CY34" s="765"/>
      <c r="CZ34" s="765"/>
      <c r="DA34" s="766"/>
      <c r="DB34" s="764"/>
      <c r="DC34" s="765"/>
      <c r="DD34" s="765"/>
      <c r="DE34" s="765"/>
      <c r="DF34" s="766"/>
      <c r="DG34" s="764"/>
      <c r="DH34" s="765"/>
      <c r="DI34" s="765"/>
      <c r="DJ34" s="765"/>
      <c r="DK34" s="766"/>
      <c r="DL34" s="764"/>
      <c r="DM34" s="765"/>
      <c r="DN34" s="765"/>
      <c r="DO34" s="765"/>
      <c r="DP34" s="766"/>
      <c r="DQ34" s="764"/>
      <c r="DR34" s="765"/>
      <c r="DS34" s="765"/>
      <c r="DT34" s="765"/>
      <c r="DU34" s="766"/>
      <c r="DV34" s="761"/>
      <c r="DW34" s="762"/>
      <c r="DX34" s="762"/>
      <c r="DY34" s="762"/>
      <c r="DZ34" s="767"/>
      <c r="EA34" s="212"/>
    </row>
    <row r="35" spans="1:131" ht="26.3" customHeight="1">
      <c r="A35" s="224">
        <v>8</v>
      </c>
      <c r="B35" s="768"/>
      <c r="C35" s="769"/>
      <c r="D35" s="769"/>
      <c r="E35" s="769"/>
      <c r="F35" s="769"/>
      <c r="G35" s="769"/>
      <c r="H35" s="769"/>
      <c r="I35" s="769"/>
      <c r="J35" s="769"/>
      <c r="K35" s="769"/>
      <c r="L35" s="769"/>
      <c r="M35" s="769"/>
      <c r="N35" s="769"/>
      <c r="O35" s="769"/>
      <c r="P35" s="770"/>
      <c r="Q35" s="771"/>
      <c r="R35" s="772"/>
      <c r="S35" s="772"/>
      <c r="T35" s="772"/>
      <c r="U35" s="772"/>
      <c r="V35" s="772"/>
      <c r="W35" s="772"/>
      <c r="X35" s="772"/>
      <c r="Y35" s="772"/>
      <c r="Z35" s="772"/>
      <c r="AA35" s="772"/>
      <c r="AB35" s="772"/>
      <c r="AC35" s="772"/>
      <c r="AD35" s="772"/>
      <c r="AE35" s="773"/>
      <c r="AF35" s="774"/>
      <c r="AG35" s="775"/>
      <c r="AH35" s="775"/>
      <c r="AI35" s="775"/>
      <c r="AJ35" s="776"/>
      <c r="AK35" s="822"/>
      <c r="AL35" s="818"/>
      <c r="AM35" s="818"/>
      <c r="AN35" s="818"/>
      <c r="AO35" s="818"/>
      <c r="AP35" s="818"/>
      <c r="AQ35" s="818"/>
      <c r="AR35" s="818"/>
      <c r="AS35" s="818"/>
      <c r="AT35" s="818"/>
      <c r="AU35" s="818"/>
      <c r="AV35" s="818"/>
      <c r="AW35" s="818"/>
      <c r="AX35" s="818"/>
      <c r="AY35" s="818"/>
      <c r="AZ35" s="819"/>
      <c r="BA35" s="819"/>
      <c r="BB35" s="819"/>
      <c r="BC35" s="819"/>
      <c r="BD35" s="819"/>
      <c r="BE35" s="820"/>
      <c r="BF35" s="820"/>
      <c r="BG35" s="820"/>
      <c r="BH35" s="820"/>
      <c r="BI35" s="821"/>
      <c r="BJ35" s="214"/>
      <c r="BK35" s="214"/>
      <c r="BL35" s="214"/>
      <c r="BM35" s="214"/>
      <c r="BN35" s="214"/>
      <c r="BO35" s="223"/>
      <c r="BP35" s="223"/>
      <c r="BQ35" s="220">
        <v>29</v>
      </c>
      <c r="BR35" s="221"/>
      <c r="BS35" s="761"/>
      <c r="BT35" s="762"/>
      <c r="BU35" s="762"/>
      <c r="BV35" s="762"/>
      <c r="BW35" s="762"/>
      <c r="BX35" s="762"/>
      <c r="BY35" s="762"/>
      <c r="BZ35" s="762"/>
      <c r="CA35" s="762"/>
      <c r="CB35" s="762"/>
      <c r="CC35" s="762"/>
      <c r="CD35" s="762"/>
      <c r="CE35" s="762"/>
      <c r="CF35" s="762"/>
      <c r="CG35" s="763"/>
      <c r="CH35" s="764"/>
      <c r="CI35" s="765"/>
      <c r="CJ35" s="765"/>
      <c r="CK35" s="765"/>
      <c r="CL35" s="766"/>
      <c r="CM35" s="764"/>
      <c r="CN35" s="765"/>
      <c r="CO35" s="765"/>
      <c r="CP35" s="765"/>
      <c r="CQ35" s="766"/>
      <c r="CR35" s="764"/>
      <c r="CS35" s="765"/>
      <c r="CT35" s="765"/>
      <c r="CU35" s="765"/>
      <c r="CV35" s="766"/>
      <c r="CW35" s="764"/>
      <c r="CX35" s="765"/>
      <c r="CY35" s="765"/>
      <c r="CZ35" s="765"/>
      <c r="DA35" s="766"/>
      <c r="DB35" s="764"/>
      <c r="DC35" s="765"/>
      <c r="DD35" s="765"/>
      <c r="DE35" s="765"/>
      <c r="DF35" s="766"/>
      <c r="DG35" s="764"/>
      <c r="DH35" s="765"/>
      <c r="DI35" s="765"/>
      <c r="DJ35" s="765"/>
      <c r="DK35" s="766"/>
      <c r="DL35" s="764"/>
      <c r="DM35" s="765"/>
      <c r="DN35" s="765"/>
      <c r="DO35" s="765"/>
      <c r="DP35" s="766"/>
      <c r="DQ35" s="764"/>
      <c r="DR35" s="765"/>
      <c r="DS35" s="765"/>
      <c r="DT35" s="765"/>
      <c r="DU35" s="766"/>
      <c r="DV35" s="761"/>
      <c r="DW35" s="762"/>
      <c r="DX35" s="762"/>
      <c r="DY35" s="762"/>
      <c r="DZ35" s="767"/>
      <c r="EA35" s="212"/>
    </row>
    <row r="36" spans="1:131" ht="26.3" customHeight="1">
      <c r="A36" s="224">
        <v>9</v>
      </c>
      <c r="B36" s="768"/>
      <c r="C36" s="769"/>
      <c r="D36" s="769"/>
      <c r="E36" s="769"/>
      <c r="F36" s="769"/>
      <c r="G36" s="769"/>
      <c r="H36" s="769"/>
      <c r="I36" s="769"/>
      <c r="J36" s="769"/>
      <c r="K36" s="769"/>
      <c r="L36" s="769"/>
      <c r="M36" s="769"/>
      <c r="N36" s="769"/>
      <c r="O36" s="769"/>
      <c r="P36" s="770"/>
      <c r="Q36" s="771"/>
      <c r="R36" s="772"/>
      <c r="S36" s="772"/>
      <c r="T36" s="772"/>
      <c r="U36" s="772"/>
      <c r="V36" s="772"/>
      <c r="W36" s="772"/>
      <c r="X36" s="772"/>
      <c r="Y36" s="772"/>
      <c r="Z36" s="772"/>
      <c r="AA36" s="772"/>
      <c r="AB36" s="772"/>
      <c r="AC36" s="772"/>
      <c r="AD36" s="772"/>
      <c r="AE36" s="773"/>
      <c r="AF36" s="774"/>
      <c r="AG36" s="775"/>
      <c r="AH36" s="775"/>
      <c r="AI36" s="775"/>
      <c r="AJ36" s="776"/>
      <c r="AK36" s="822"/>
      <c r="AL36" s="818"/>
      <c r="AM36" s="818"/>
      <c r="AN36" s="818"/>
      <c r="AO36" s="818"/>
      <c r="AP36" s="818"/>
      <c r="AQ36" s="818"/>
      <c r="AR36" s="818"/>
      <c r="AS36" s="818"/>
      <c r="AT36" s="818"/>
      <c r="AU36" s="818"/>
      <c r="AV36" s="818"/>
      <c r="AW36" s="818"/>
      <c r="AX36" s="818"/>
      <c r="AY36" s="818"/>
      <c r="AZ36" s="819"/>
      <c r="BA36" s="819"/>
      <c r="BB36" s="819"/>
      <c r="BC36" s="819"/>
      <c r="BD36" s="819"/>
      <c r="BE36" s="820"/>
      <c r="BF36" s="820"/>
      <c r="BG36" s="820"/>
      <c r="BH36" s="820"/>
      <c r="BI36" s="821"/>
      <c r="BJ36" s="214"/>
      <c r="BK36" s="214"/>
      <c r="BL36" s="214"/>
      <c r="BM36" s="214"/>
      <c r="BN36" s="214"/>
      <c r="BO36" s="223"/>
      <c r="BP36" s="223"/>
      <c r="BQ36" s="220">
        <v>30</v>
      </c>
      <c r="BR36" s="221"/>
      <c r="BS36" s="761"/>
      <c r="BT36" s="762"/>
      <c r="BU36" s="762"/>
      <c r="BV36" s="762"/>
      <c r="BW36" s="762"/>
      <c r="BX36" s="762"/>
      <c r="BY36" s="762"/>
      <c r="BZ36" s="762"/>
      <c r="CA36" s="762"/>
      <c r="CB36" s="762"/>
      <c r="CC36" s="762"/>
      <c r="CD36" s="762"/>
      <c r="CE36" s="762"/>
      <c r="CF36" s="762"/>
      <c r="CG36" s="763"/>
      <c r="CH36" s="764"/>
      <c r="CI36" s="765"/>
      <c r="CJ36" s="765"/>
      <c r="CK36" s="765"/>
      <c r="CL36" s="766"/>
      <c r="CM36" s="764"/>
      <c r="CN36" s="765"/>
      <c r="CO36" s="765"/>
      <c r="CP36" s="765"/>
      <c r="CQ36" s="766"/>
      <c r="CR36" s="764"/>
      <c r="CS36" s="765"/>
      <c r="CT36" s="765"/>
      <c r="CU36" s="765"/>
      <c r="CV36" s="766"/>
      <c r="CW36" s="764"/>
      <c r="CX36" s="765"/>
      <c r="CY36" s="765"/>
      <c r="CZ36" s="765"/>
      <c r="DA36" s="766"/>
      <c r="DB36" s="764"/>
      <c r="DC36" s="765"/>
      <c r="DD36" s="765"/>
      <c r="DE36" s="765"/>
      <c r="DF36" s="766"/>
      <c r="DG36" s="764"/>
      <c r="DH36" s="765"/>
      <c r="DI36" s="765"/>
      <c r="DJ36" s="765"/>
      <c r="DK36" s="766"/>
      <c r="DL36" s="764"/>
      <c r="DM36" s="765"/>
      <c r="DN36" s="765"/>
      <c r="DO36" s="765"/>
      <c r="DP36" s="766"/>
      <c r="DQ36" s="764"/>
      <c r="DR36" s="765"/>
      <c r="DS36" s="765"/>
      <c r="DT36" s="765"/>
      <c r="DU36" s="766"/>
      <c r="DV36" s="761"/>
      <c r="DW36" s="762"/>
      <c r="DX36" s="762"/>
      <c r="DY36" s="762"/>
      <c r="DZ36" s="767"/>
      <c r="EA36" s="212"/>
    </row>
    <row r="37" spans="1:131" ht="26.3" customHeight="1">
      <c r="A37" s="224">
        <v>10</v>
      </c>
      <c r="B37" s="768"/>
      <c r="C37" s="769"/>
      <c r="D37" s="769"/>
      <c r="E37" s="769"/>
      <c r="F37" s="769"/>
      <c r="G37" s="769"/>
      <c r="H37" s="769"/>
      <c r="I37" s="769"/>
      <c r="J37" s="769"/>
      <c r="K37" s="769"/>
      <c r="L37" s="769"/>
      <c r="M37" s="769"/>
      <c r="N37" s="769"/>
      <c r="O37" s="769"/>
      <c r="P37" s="770"/>
      <c r="Q37" s="771"/>
      <c r="R37" s="772"/>
      <c r="S37" s="772"/>
      <c r="T37" s="772"/>
      <c r="U37" s="772"/>
      <c r="V37" s="772"/>
      <c r="W37" s="772"/>
      <c r="X37" s="772"/>
      <c r="Y37" s="772"/>
      <c r="Z37" s="772"/>
      <c r="AA37" s="772"/>
      <c r="AB37" s="772"/>
      <c r="AC37" s="772"/>
      <c r="AD37" s="772"/>
      <c r="AE37" s="773"/>
      <c r="AF37" s="774"/>
      <c r="AG37" s="775"/>
      <c r="AH37" s="775"/>
      <c r="AI37" s="775"/>
      <c r="AJ37" s="776"/>
      <c r="AK37" s="822"/>
      <c r="AL37" s="818"/>
      <c r="AM37" s="818"/>
      <c r="AN37" s="818"/>
      <c r="AO37" s="818"/>
      <c r="AP37" s="818"/>
      <c r="AQ37" s="818"/>
      <c r="AR37" s="818"/>
      <c r="AS37" s="818"/>
      <c r="AT37" s="818"/>
      <c r="AU37" s="818"/>
      <c r="AV37" s="818"/>
      <c r="AW37" s="818"/>
      <c r="AX37" s="818"/>
      <c r="AY37" s="818"/>
      <c r="AZ37" s="819"/>
      <c r="BA37" s="819"/>
      <c r="BB37" s="819"/>
      <c r="BC37" s="819"/>
      <c r="BD37" s="819"/>
      <c r="BE37" s="820"/>
      <c r="BF37" s="820"/>
      <c r="BG37" s="820"/>
      <c r="BH37" s="820"/>
      <c r="BI37" s="821"/>
      <c r="BJ37" s="214"/>
      <c r="BK37" s="214"/>
      <c r="BL37" s="214"/>
      <c r="BM37" s="214"/>
      <c r="BN37" s="214"/>
      <c r="BO37" s="223"/>
      <c r="BP37" s="223"/>
      <c r="BQ37" s="220">
        <v>31</v>
      </c>
      <c r="BR37" s="221"/>
      <c r="BS37" s="761"/>
      <c r="BT37" s="762"/>
      <c r="BU37" s="762"/>
      <c r="BV37" s="762"/>
      <c r="BW37" s="762"/>
      <c r="BX37" s="762"/>
      <c r="BY37" s="762"/>
      <c r="BZ37" s="762"/>
      <c r="CA37" s="762"/>
      <c r="CB37" s="762"/>
      <c r="CC37" s="762"/>
      <c r="CD37" s="762"/>
      <c r="CE37" s="762"/>
      <c r="CF37" s="762"/>
      <c r="CG37" s="763"/>
      <c r="CH37" s="764"/>
      <c r="CI37" s="765"/>
      <c r="CJ37" s="765"/>
      <c r="CK37" s="765"/>
      <c r="CL37" s="766"/>
      <c r="CM37" s="764"/>
      <c r="CN37" s="765"/>
      <c r="CO37" s="765"/>
      <c r="CP37" s="765"/>
      <c r="CQ37" s="766"/>
      <c r="CR37" s="764"/>
      <c r="CS37" s="765"/>
      <c r="CT37" s="765"/>
      <c r="CU37" s="765"/>
      <c r="CV37" s="766"/>
      <c r="CW37" s="764"/>
      <c r="CX37" s="765"/>
      <c r="CY37" s="765"/>
      <c r="CZ37" s="765"/>
      <c r="DA37" s="766"/>
      <c r="DB37" s="764"/>
      <c r="DC37" s="765"/>
      <c r="DD37" s="765"/>
      <c r="DE37" s="765"/>
      <c r="DF37" s="766"/>
      <c r="DG37" s="764"/>
      <c r="DH37" s="765"/>
      <c r="DI37" s="765"/>
      <c r="DJ37" s="765"/>
      <c r="DK37" s="766"/>
      <c r="DL37" s="764"/>
      <c r="DM37" s="765"/>
      <c r="DN37" s="765"/>
      <c r="DO37" s="765"/>
      <c r="DP37" s="766"/>
      <c r="DQ37" s="764"/>
      <c r="DR37" s="765"/>
      <c r="DS37" s="765"/>
      <c r="DT37" s="765"/>
      <c r="DU37" s="766"/>
      <c r="DV37" s="761"/>
      <c r="DW37" s="762"/>
      <c r="DX37" s="762"/>
      <c r="DY37" s="762"/>
      <c r="DZ37" s="767"/>
      <c r="EA37" s="212"/>
    </row>
    <row r="38" spans="1:131" ht="26.3" customHeight="1">
      <c r="A38" s="224">
        <v>11</v>
      </c>
      <c r="B38" s="768"/>
      <c r="C38" s="769"/>
      <c r="D38" s="769"/>
      <c r="E38" s="769"/>
      <c r="F38" s="769"/>
      <c r="G38" s="769"/>
      <c r="H38" s="769"/>
      <c r="I38" s="769"/>
      <c r="J38" s="769"/>
      <c r="K38" s="769"/>
      <c r="L38" s="769"/>
      <c r="M38" s="769"/>
      <c r="N38" s="769"/>
      <c r="O38" s="769"/>
      <c r="P38" s="770"/>
      <c r="Q38" s="771"/>
      <c r="R38" s="772"/>
      <c r="S38" s="772"/>
      <c r="T38" s="772"/>
      <c r="U38" s="772"/>
      <c r="V38" s="772"/>
      <c r="W38" s="772"/>
      <c r="X38" s="772"/>
      <c r="Y38" s="772"/>
      <c r="Z38" s="772"/>
      <c r="AA38" s="772"/>
      <c r="AB38" s="772"/>
      <c r="AC38" s="772"/>
      <c r="AD38" s="772"/>
      <c r="AE38" s="773"/>
      <c r="AF38" s="774"/>
      <c r="AG38" s="775"/>
      <c r="AH38" s="775"/>
      <c r="AI38" s="775"/>
      <c r="AJ38" s="776"/>
      <c r="AK38" s="822"/>
      <c r="AL38" s="818"/>
      <c r="AM38" s="818"/>
      <c r="AN38" s="818"/>
      <c r="AO38" s="818"/>
      <c r="AP38" s="818"/>
      <c r="AQ38" s="818"/>
      <c r="AR38" s="818"/>
      <c r="AS38" s="818"/>
      <c r="AT38" s="818"/>
      <c r="AU38" s="818"/>
      <c r="AV38" s="818"/>
      <c r="AW38" s="818"/>
      <c r="AX38" s="818"/>
      <c r="AY38" s="818"/>
      <c r="AZ38" s="819"/>
      <c r="BA38" s="819"/>
      <c r="BB38" s="819"/>
      <c r="BC38" s="819"/>
      <c r="BD38" s="819"/>
      <c r="BE38" s="820"/>
      <c r="BF38" s="820"/>
      <c r="BG38" s="820"/>
      <c r="BH38" s="820"/>
      <c r="BI38" s="821"/>
      <c r="BJ38" s="214"/>
      <c r="BK38" s="214"/>
      <c r="BL38" s="214"/>
      <c r="BM38" s="214"/>
      <c r="BN38" s="214"/>
      <c r="BO38" s="223"/>
      <c r="BP38" s="223"/>
      <c r="BQ38" s="220">
        <v>32</v>
      </c>
      <c r="BR38" s="221"/>
      <c r="BS38" s="761"/>
      <c r="BT38" s="762"/>
      <c r="BU38" s="762"/>
      <c r="BV38" s="762"/>
      <c r="BW38" s="762"/>
      <c r="BX38" s="762"/>
      <c r="BY38" s="762"/>
      <c r="BZ38" s="762"/>
      <c r="CA38" s="762"/>
      <c r="CB38" s="762"/>
      <c r="CC38" s="762"/>
      <c r="CD38" s="762"/>
      <c r="CE38" s="762"/>
      <c r="CF38" s="762"/>
      <c r="CG38" s="763"/>
      <c r="CH38" s="764"/>
      <c r="CI38" s="765"/>
      <c r="CJ38" s="765"/>
      <c r="CK38" s="765"/>
      <c r="CL38" s="766"/>
      <c r="CM38" s="764"/>
      <c r="CN38" s="765"/>
      <c r="CO38" s="765"/>
      <c r="CP38" s="765"/>
      <c r="CQ38" s="766"/>
      <c r="CR38" s="764"/>
      <c r="CS38" s="765"/>
      <c r="CT38" s="765"/>
      <c r="CU38" s="765"/>
      <c r="CV38" s="766"/>
      <c r="CW38" s="764"/>
      <c r="CX38" s="765"/>
      <c r="CY38" s="765"/>
      <c r="CZ38" s="765"/>
      <c r="DA38" s="766"/>
      <c r="DB38" s="764"/>
      <c r="DC38" s="765"/>
      <c r="DD38" s="765"/>
      <c r="DE38" s="765"/>
      <c r="DF38" s="766"/>
      <c r="DG38" s="764"/>
      <c r="DH38" s="765"/>
      <c r="DI38" s="765"/>
      <c r="DJ38" s="765"/>
      <c r="DK38" s="766"/>
      <c r="DL38" s="764"/>
      <c r="DM38" s="765"/>
      <c r="DN38" s="765"/>
      <c r="DO38" s="765"/>
      <c r="DP38" s="766"/>
      <c r="DQ38" s="764"/>
      <c r="DR38" s="765"/>
      <c r="DS38" s="765"/>
      <c r="DT38" s="765"/>
      <c r="DU38" s="766"/>
      <c r="DV38" s="761"/>
      <c r="DW38" s="762"/>
      <c r="DX38" s="762"/>
      <c r="DY38" s="762"/>
      <c r="DZ38" s="767"/>
      <c r="EA38" s="212"/>
    </row>
    <row r="39" spans="1:131" ht="26.3" customHeight="1">
      <c r="A39" s="224">
        <v>12</v>
      </c>
      <c r="B39" s="768"/>
      <c r="C39" s="769"/>
      <c r="D39" s="769"/>
      <c r="E39" s="769"/>
      <c r="F39" s="769"/>
      <c r="G39" s="769"/>
      <c r="H39" s="769"/>
      <c r="I39" s="769"/>
      <c r="J39" s="769"/>
      <c r="K39" s="769"/>
      <c r="L39" s="769"/>
      <c r="M39" s="769"/>
      <c r="N39" s="769"/>
      <c r="O39" s="769"/>
      <c r="P39" s="770"/>
      <c r="Q39" s="771"/>
      <c r="R39" s="772"/>
      <c r="S39" s="772"/>
      <c r="T39" s="772"/>
      <c r="U39" s="772"/>
      <c r="V39" s="772"/>
      <c r="W39" s="772"/>
      <c r="X39" s="772"/>
      <c r="Y39" s="772"/>
      <c r="Z39" s="772"/>
      <c r="AA39" s="772"/>
      <c r="AB39" s="772"/>
      <c r="AC39" s="772"/>
      <c r="AD39" s="772"/>
      <c r="AE39" s="773"/>
      <c r="AF39" s="774"/>
      <c r="AG39" s="775"/>
      <c r="AH39" s="775"/>
      <c r="AI39" s="775"/>
      <c r="AJ39" s="776"/>
      <c r="AK39" s="822"/>
      <c r="AL39" s="818"/>
      <c r="AM39" s="818"/>
      <c r="AN39" s="818"/>
      <c r="AO39" s="818"/>
      <c r="AP39" s="818"/>
      <c r="AQ39" s="818"/>
      <c r="AR39" s="818"/>
      <c r="AS39" s="818"/>
      <c r="AT39" s="818"/>
      <c r="AU39" s="818"/>
      <c r="AV39" s="818"/>
      <c r="AW39" s="818"/>
      <c r="AX39" s="818"/>
      <c r="AY39" s="818"/>
      <c r="AZ39" s="819"/>
      <c r="BA39" s="819"/>
      <c r="BB39" s="819"/>
      <c r="BC39" s="819"/>
      <c r="BD39" s="819"/>
      <c r="BE39" s="820"/>
      <c r="BF39" s="820"/>
      <c r="BG39" s="820"/>
      <c r="BH39" s="820"/>
      <c r="BI39" s="821"/>
      <c r="BJ39" s="214"/>
      <c r="BK39" s="214"/>
      <c r="BL39" s="214"/>
      <c r="BM39" s="214"/>
      <c r="BN39" s="214"/>
      <c r="BO39" s="223"/>
      <c r="BP39" s="223"/>
      <c r="BQ39" s="220">
        <v>33</v>
      </c>
      <c r="BR39" s="221"/>
      <c r="BS39" s="761"/>
      <c r="BT39" s="762"/>
      <c r="BU39" s="762"/>
      <c r="BV39" s="762"/>
      <c r="BW39" s="762"/>
      <c r="BX39" s="762"/>
      <c r="BY39" s="762"/>
      <c r="BZ39" s="762"/>
      <c r="CA39" s="762"/>
      <c r="CB39" s="762"/>
      <c r="CC39" s="762"/>
      <c r="CD39" s="762"/>
      <c r="CE39" s="762"/>
      <c r="CF39" s="762"/>
      <c r="CG39" s="763"/>
      <c r="CH39" s="764"/>
      <c r="CI39" s="765"/>
      <c r="CJ39" s="765"/>
      <c r="CK39" s="765"/>
      <c r="CL39" s="766"/>
      <c r="CM39" s="764"/>
      <c r="CN39" s="765"/>
      <c r="CO39" s="765"/>
      <c r="CP39" s="765"/>
      <c r="CQ39" s="766"/>
      <c r="CR39" s="764"/>
      <c r="CS39" s="765"/>
      <c r="CT39" s="765"/>
      <c r="CU39" s="765"/>
      <c r="CV39" s="766"/>
      <c r="CW39" s="764"/>
      <c r="CX39" s="765"/>
      <c r="CY39" s="765"/>
      <c r="CZ39" s="765"/>
      <c r="DA39" s="766"/>
      <c r="DB39" s="764"/>
      <c r="DC39" s="765"/>
      <c r="DD39" s="765"/>
      <c r="DE39" s="765"/>
      <c r="DF39" s="766"/>
      <c r="DG39" s="764"/>
      <c r="DH39" s="765"/>
      <c r="DI39" s="765"/>
      <c r="DJ39" s="765"/>
      <c r="DK39" s="766"/>
      <c r="DL39" s="764"/>
      <c r="DM39" s="765"/>
      <c r="DN39" s="765"/>
      <c r="DO39" s="765"/>
      <c r="DP39" s="766"/>
      <c r="DQ39" s="764"/>
      <c r="DR39" s="765"/>
      <c r="DS39" s="765"/>
      <c r="DT39" s="765"/>
      <c r="DU39" s="766"/>
      <c r="DV39" s="761"/>
      <c r="DW39" s="762"/>
      <c r="DX39" s="762"/>
      <c r="DY39" s="762"/>
      <c r="DZ39" s="767"/>
      <c r="EA39" s="212"/>
    </row>
    <row r="40" spans="1:131" ht="26.3" customHeight="1">
      <c r="A40" s="220">
        <v>13</v>
      </c>
      <c r="B40" s="768"/>
      <c r="C40" s="769"/>
      <c r="D40" s="769"/>
      <c r="E40" s="769"/>
      <c r="F40" s="769"/>
      <c r="G40" s="769"/>
      <c r="H40" s="769"/>
      <c r="I40" s="769"/>
      <c r="J40" s="769"/>
      <c r="K40" s="769"/>
      <c r="L40" s="769"/>
      <c r="M40" s="769"/>
      <c r="N40" s="769"/>
      <c r="O40" s="769"/>
      <c r="P40" s="770"/>
      <c r="Q40" s="771"/>
      <c r="R40" s="772"/>
      <c r="S40" s="772"/>
      <c r="T40" s="772"/>
      <c r="U40" s="772"/>
      <c r="V40" s="772"/>
      <c r="W40" s="772"/>
      <c r="X40" s="772"/>
      <c r="Y40" s="772"/>
      <c r="Z40" s="772"/>
      <c r="AA40" s="772"/>
      <c r="AB40" s="772"/>
      <c r="AC40" s="772"/>
      <c r="AD40" s="772"/>
      <c r="AE40" s="773"/>
      <c r="AF40" s="774"/>
      <c r="AG40" s="775"/>
      <c r="AH40" s="775"/>
      <c r="AI40" s="775"/>
      <c r="AJ40" s="776"/>
      <c r="AK40" s="822"/>
      <c r="AL40" s="818"/>
      <c r="AM40" s="818"/>
      <c r="AN40" s="818"/>
      <c r="AO40" s="818"/>
      <c r="AP40" s="818"/>
      <c r="AQ40" s="818"/>
      <c r="AR40" s="818"/>
      <c r="AS40" s="818"/>
      <c r="AT40" s="818"/>
      <c r="AU40" s="818"/>
      <c r="AV40" s="818"/>
      <c r="AW40" s="818"/>
      <c r="AX40" s="818"/>
      <c r="AY40" s="818"/>
      <c r="AZ40" s="819"/>
      <c r="BA40" s="819"/>
      <c r="BB40" s="819"/>
      <c r="BC40" s="819"/>
      <c r="BD40" s="819"/>
      <c r="BE40" s="820"/>
      <c r="BF40" s="820"/>
      <c r="BG40" s="820"/>
      <c r="BH40" s="820"/>
      <c r="BI40" s="821"/>
      <c r="BJ40" s="214"/>
      <c r="BK40" s="214"/>
      <c r="BL40" s="214"/>
      <c r="BM40" s="214"/>
      <c r="BN40" s="214"/>
      <c r="BO40" s="223"/>
      <c r="BP40" s="223"/>
      <c r="BQ40" s="220">
        <v>34</v>
      </c>
      <c r="BR40" s="221"/>
      <c r="BS40" s="761"/>
      <c r="BT40" s="762"/>
      <c r="BU40" s="762"/>
      <c r="BV40" s="762"/>
      <c r="BW40" s="762"/>
      <c r="BX40" s="762"/>
      <c r="BY40" s="762"/>
      <c r="BZ40" s="762"/>
      <c r="CA40" s="762"/>
      <c r="CB40" s="762"/>
      <c r="CC40" s="762"/>
      <c r="CD40" s="762"/>
      <c r="CE40" s="762"/>
      <c r="CF40" s="762"/>
      <c r="CG40" s="763"/>
      <c r="CH40" s="764"/>
      <c r="CI40" s="765"/>
      <c r="CJ40" s="765"/>
      <c r="CK40" s="765"/>
      <c r="CL40" s="766"/>
      <c r="CM40" s="764"/>
      <c r="CN40" s="765"/>
      <c r="CO40" s="765"/>
      <c r="CP40" s="765"/>
      <c r="CQ40" s="766"/>
      <c r="CR40" s="764"/>
      <c r="CS40" s="765"/>
      <c r="CT40" s="765"/>
      <c r="CU40" s="765"/>
      <c r="CV40" s="766"/>
      <c r="CW40" s="764"/>
      <c r="CX40" s="765"/>
      <c r="CY40" s="765"/>
      <c r="CZ40" s="765"/>
      <c r="DA40" s="766"/>
      <c r="DB40" s="764"/>
      <c r="DC40" s="765"/>
      <c r="DD40" s="765"/>
      <c r="DE40" s="765"/>
      <c r="DF40" s="766"/>
      <c r="DG40" s="764"/>
      <c r="DH40" s="765"/>
      <c r="DI40" s="765"/>
      <c r="DJ40" s="765"/>
      <c r="DK40" s="766"/>
      <c r="DL40" s="764"/>
      <c r="DM40" s="765"/>
      <c r="DN40" s="765"/>
      <c r="DO40" s="765"/>
      <c r="DP40" s="766"/>
      <c r="DQ40" s="764"/>
      <c r="DR40" s="765"/>
      <c r="DS40" s="765"/>
      <c r="DT40" s="765"/>
      <c r="DU40" s="766"/>
      <c r="DV40" s="761"/>
      <c r="DW40" s="762"/>
      <c r="DX40" s="762"/>
      <c r="DY40" s="762"/>
      <c r="DZ40" s="767"/>
      <c r="EA40" s="212"/>
    </row>
    <row r="41" spans="1:131" ht="26.3" customHeight="1">
      <c r="A41" s="220">
        <v>14</v>
      </c>
      <c r="B41" s="768"/>
      <c r="C41" s="769"/>
      <c r="D41" s="769"/>
      <c r="E41" s="769"/>
      <c r="F41" s="769"/>
      <c r="G41" s="769"/>
      <c r="H41" s="769"/>
      <c r="I41" s="769"/>
      <c r="J41" s="769"/>
      <c r="K41" s="769"/>
      <c r="L41" s="769"/>
      <c r="M41" s="769"/>
      <c r="N41" s="769"/>
      <c r="O41" s="769"/>
      <c r="P41" s="770"/>
      <c r="Q41" s="771"/>
      <c r="R41" s="772"/>
      <c r="S41" s="772"/>
      <c r="T41" s="772"/>
      <c r="U41" s="772"/>
      <c r="V41" s="772"/>
      <c r="W41" s="772"/>
      <c r="X41" s="772"/>
      <c r="Y41" s="772"/>
      <c r="Z41" s="772"/>
      <c r="AA41" s="772"/>
      <c r="AB41" s="772"/>
      <c r="AC41" s="772"/>
      <c r="AD41" s="772"/>
      <c r="AE41" s="773"/>
      <c r="AF41" s="774"/>
      <c r="AG41" s="775"/>
      <c r="AH41" s="775"/>
      <c r="AI41" s="775"/>
      <c r="AJ41" s="776"/>
      <c r="AK41" s="822"/>
      <c r="AL41" s="818"/>
      <c r="AM41" s="818"/>
      <c r="AN41" s="818"/>
      <c r="AO41" s="818"/>
      <c r="AP41" s="818"/>
      <c r="AQ41" s="818"/>
      <c r="AR41" s="818"/>
      <c r="AS41" s="818"/>
      <c r="AT41" s="818"/>
      <c r="AU41" s="818"/>
      <c r="AV41" s="818"/>
      <c r="AW41" s="818"/>
      <c r="AX41" s="818"/>
      <c r="AY41" s="818"/>
      <c r="AZ41" s="819"/>
      <c r="BA41" s="819"/>
      <c r="BB41" s="819"/>
      <c r="BC41" s="819"/>
      <c r="BD41" s="819"/>
      <c r="BE41" s="820"/>
      <c r="BF41" s="820"/>
      <c r="BG41" s="820"/>
      <c r="BH41" s="820"/>
      <c r="BI41" s="821"/>
      <c r="BJ41" s="214"/>
      <c r="BK41" s="214"/>
      <c r="BL41" s="214"/>
      <c r="BM41" s="214"/>
      <c r="BN41" s="214"/>
      <c r="BO41" s="223"/>
      <c r="BP41" s="223"/>
      <c r="BQ41" s="220">
        <v>35</v>
      </c>
      <c r="BR41" s="221"/>
      <c r="BS41" s="761"/>
      <c r="BT41" s="762"/>
      <c r="BU41" s="762"/>
      <c r="BV41" s="762"/>
      <c r="BW41" s="762"/>
      <c r="BX41" s="762"/>
      <c r="BY41" s="762"/>
      <c r="BZ41" s="762"/>
      <c r="CA41" s="762"/>
      <c r="CB41" s="762"/>
      <c r="CC41" s="762"/>
      <c r="CD41" s="762"/>
      <c r="CE41" s="762"/>
      <c r="CF41" s="762"/>
      <c r="CG41" s="763"/>
      <c r="CH41" s="764"/>
      <c r="CI41" s="765"/>
      <c r="CJ41" s="765"/>
      <c r="CK41" s="765"/>
      <c r="CL41" s="766"/>
      <c r="CM41" s="764"/>
      <c r="CN41" s="765"/>
      <c r="CO41" s="765"/>
      <c r="CP41" s="765"/>
      <c r="CQ41" s="766"/>
      <c r="CR41" s="764"/>
      <c r="CS41" s="765"/>
      <c r="CT41" s="765"/>
      <c r="CU41" s="765"/>
      <c r="CV41" s="766"/>
      <c r="CW41" s="764"/>
      <c r="CX41" s="765"/>
      <c r="CY41" s="765"/>
      <c r="CZ41" s="765"/>
      <c r="DA41" s="766"/>
      <c r="DB41" s="764"/>
      <c r="DC41" s="765"/>
      <c r="DD41" s="765"/>
      <c r="DE41" s="765"/>
      <c r="DF41" s="766"/>
      <c r="DG41" s="764"/>
      <c r="DH41" s="765"/>
      <c r="DI41" s="765"/>
      <c r="DJ41" s="765"/>
      <c r="DK41" s="766"/>
      <c r="DL41" s="764"/>
      <c r="DM41" s="765"/>
      <c r="DN41" s="765"/>
      <c r="DO41" s="765"/>
      <c r="DP41" s="766"/>
      <c r="DQ41" s="764"/>
      <c r="DR41" s="765"/>
      <c r="DS41" s="765"/>
      <c r="DT41" s="765"/>
      <c r="DU41" s="766"/>
      <c r="DV41" s="761"/>
      <c r="DW41" s="762"/>
      <c r="DX41" s="762"/>
      <c r="DY41" s="762"/>
      <c r="DZ41" s="767"/>
      <c r="EA41" s="212"/>
    </row>
    <row r="42" spans="1:131" ht="26.3" customHeight="1">
      <c r="A42" s="220">
        <v>15</v>
      </c>
      <c r="B42" s="768"/>
      <c r="C42" s="769"/>
      <c r="D42" s="769"/>
      <c r="E42" s="769"/>
      <c r="F42" s="769"/>
      <c r="G42" s="769"/>
      <c r="H42" s="769"/>
      <c r="I42" s="769"/>
      <c r="J42" s="769"/>
      <c r="K42" s="769"/>
      <c r="L42" s="769"/>
      <c r="M42" s="769"/>
      <c r="N42" s="769"/>
      <c r="O42" s="769"/>
      <c r="P42" s="770"/>
      <c r="Q42" s="771"/>
      <c r="R42" s="772"/>
      <c r="S42" s="772"/>
      <c r="T42" s="772"/>
      <c r="U42" s="772"/>
      <c r="V42" s="772"/>
      <c r="W42" s="772"/>
      <c r="X42" s="772"/>
      <c r="Y42" s="772"/>
      <c r="Z42" s="772"/>
      <c r="AA42" s="772"/>
      <c r="AB42" s="772"/>
      <c r="AC42" s="772"/>
      <c r="AD42" s="772"/>
      <c r="AE42" s="773"/>
      <c r="AF42" s="774"/>
      <c r="AG42" s="775"/>
      <c r="AH42" s="775"/>
      <c r="AI42" s="775"/>
      <c r="AJ42" s="776"/>
      <c r="AK42" s="822"/>
      <c r="AL42" s="818"/>
      <c r="AM42" s="818"/>
      <c r="AN42" s="818"/>
      <c r="AO42" s="818"/>
      <c r="AP42" s="818"/>
      <c r="AQ42" s="818"/>
      <c r="AR42" s="818"/>
      <c r="AS42" s="818"/>
      <c r="AT42" s="818"/>
      <c r="AU42" s="818"/>
      <c r="AV42" s="818"/>
      <c r="AW42" s="818"/>
      <c r="AX42" s="818"/>
      <c r="AY42" s="818"/>
      <c r="AZ42" s="819"/>
      <c r="BA42" s="819"/>
      <c r="BB42" s="819"/>
      <c r="BC42" s="819"/>
      <c r="BD42" s="819"/>
      <c r="BE42" s="820"/>
      <c r="BF42" s="820"/>
      <c r="BG42" s="820"/>
      <c r="BH42" s="820"/>
      <c r="BI42" s="821"/>
      <c r="BJ42" s="214"/>
      <c r="BK42" s="214"/>
      <c r="BL42" s="214"/>
      <c r="BM42" s="214"/>
      <c r="BN42" s="214"/>
      <c r="BO42" s="223"/>
      <c r="BP42" s="223"/>
      <c r="BQ42" s="220">
        <v>36</v>
      </c>
      <c r="BR42" s="221"/>
      <c r="BS42" s="761"/>
      <c r="BT42" s="762"/>
      <c r="BU42" s="762"/>
      <c r="BV42" s="762"/>
      <c r="BW42" s="762"/>
      <c r="BX42" s="762"/>
      <c r="BY42" s="762"/>
      <c r="BZ42" s="762"/>
      <c r="CA42" s="762"/>
      <c r="CB42" s="762"/>
      <c r="CC42" s="762"/>
      <c r="CD42" s="762"/>
      <c r="CE42" s="762"/>
      <c r="CF42" s="762"/>
      <c r="CG42" s="763"/>
      <c r="CH42" s="764"/>
      <c r="CI42" s="765"/>
      <c r="CJ42" s="765"/>
      <c r="CK42" s="765"/>
      <c r="CL42" s="766"/>
      <c r="CM42" s="764"/>
      <c r="CN42" s="765"/>
      <c r="CO42" s="765"/>
      <c r="CP42" s="765"/>
      <c r="CQ42" s="766"/>
      <c r="CR42" s="764"/>
      <c r="CS42" s="765"/>
      <c r="CT42" s="765"/>
      <c r="CU42" s="765"/>
      <c r="CV42" s="766"/>
      <c r="CW42" s="764"/>
      <c r="CX42" s="765"/>
      <c r="CY42" s="765"/>
      <c r="CZ42" s="765"/>
      <c r="DA42" s="766"/>
      <c r="DB42" s="764"/>
      <c r="DC42" s="765"/>
      <c r="DD42" s="765"/>
      <c r="DE42" s="765"/>
      <c r="DF42" s="766"/>
      <c r="DG42" s="764"/>
      <c r="DH42" s="765"/>
      <c r="DI42" s="765"/>
      <c r="DJ42" s="765"/>
      <c r="DK42" s="766"/>
      <c r="DL42" s="764"/>
      <c r="DM42" s="765"/>
      <c r="DN42" s="765"/>
      <c r="DO42" s="765"/>
      <c r="DP42" s="766"/>
      <c r="DQ42" s="764"/>
      <c r="DR42" s="765"/>
      <c r="DS42" s="765"/>
      <c r="DT42" s="765"/>
      <c r="DU42" s="766"/>
      <c r="DV42" s="761"/>
      <c r="DW42" s="762"/>
      <c r="DX42" s="762"/>
      <c r="DY42" s="762"/>
      <c r="DZ42" s="767"/>
      <c r="EA42" s="212"/>
    </row>
    <row r="43" spans="1:131" ht="26.3" customHeight="1">
      <c r="A43" s="220">
        <v>16</v>
      </c>
      <c r="B43" s="768"/>
      <c r="C43" s="769"/>
      <c r="D43" s="769"/>
      <c r="E43" s="769"/>
      <c r="F43" s="769"/>
      <c r="G43" s="769"/>
      <c r="H43" s="769"/>
      <c r="I43" s="769"/>
      <c r="J43" s="769"/>
      <c r="K43" s="769"/>
      <c r="L43" s="769"/>
      <c r="M43" s="769"/>
      <c r="N43" s="769"/>
      <c r="O43" s="769"/>
      <c r="P43" s="770"/>
      <c r="Q43" s="771"/>
      <c r="R43" s="772"/>
      <c r="S43" s="772"/>
      <c r="T43" s="772"/>
      <c r="U43" s="772"/>
      <c r="V43" s="772"/>
      <c r="W43" s="772"/>
      <c r="X43" s="772"/>
      <c r="Y43" s="772"/>
      <c r="Z43" s="772"/>
      <c r="AA43" s="772"/>
      <c r="AB43" s="772"/>
      <c r="AC43" s="772"/>
      <c r="AD43" s="772"/>
      <c r="AE43" s="773"/>
      <c r="AF43" s="774"/>
      <c r="AG43" s="775"/>
      <c r="AH43" s="775"/>
      <c r="AI43" s="775"/>
      <c r="AJ43" s="776"/>
      <c r="AK43" s="822"/>
      <c r="AL43" s="818"/>
      <c r="AM43" s="818"/>
      <c r="AN43" s="818"/>
      <c r="AO43" s="818"/>
      <c r="AP43" s="818"/>
      <c r="AQ43" s="818"/>
      <c r="AR43" s="818"/>
      <c r="AS43" s="818"/>
      <c r="AT43" s="818"/>
      <c r="AU43" s="818"/>
      <c r="AV43" s="818"/>
      <c r="AW43" s="818"/>
      <c r="AX43" s="818"/>
      <c r="AY43" s="818"/>
      <c r="AZ43" s="819"/>
      <c r="BA43" s="819"/>
      <c r="BB43" s="819"/>
      <c r="BC43" s="819"/>
      <c r="BD43" s="819"/>
      <c r="BE43" s="820"/>
      <c r="BF43" s="820"/>
      <c r="BG43" s="820"/>
      <c r="BH43" s="820"/>
      <c r="BI43" s="821"/>
      <c r="BJ43" s="214"/>
      <c r="BK43" s="214"/>
      <c r="BL43" s="214"/>
      <c r="BM43" s="214"/>
      <c r="BN43" s="214"/>
      <c r="BO43" s="223"/>
      <c r="BP43" s="223"/>
      <c r="BQ43" s="220">
        <v>37</v>
      </c>
      <c r="BR43" s="221"/>
      <c r="BS43" s="761"/>
      <c r="BT43" s="762"/>
      <c r="BU43" s="762"/>
      <c r="BV43" s="762"/>
      <c r="BW43" s="762"/>
      <c r="BX43" s="762"/>
      <c r="BY43" s="762"/>
      <c r="BZ43" s="762"/>
      <c r="CA43" s="762"/>
      <c r="CB43" s="762"/>
      <c r="CC43" s="762"/>
      <c r="CD43" s="762"/>
      <c r="CE43" s="762"/>
      <c r="CF43" s="762"/>
      <c r="CG43" s="763"/>
      <c r="CH43" s="764"/>
      <c r="CI43" s="765"/>
      <c r="CJ43" s="765"/>
      <c r="CK43" s="765"/>
      <c r="CL43" s="766"/>
      <c r="CM43" s="764"/>
      <c r="CN43" s="765"/>
      <c r="CO43" s="765"/>
      <c r="CP43" s="765"/>
      <c r="CQ43" s="766"/>
      <c r="CR43" s="764"/>
      <c r="CS43" s="765"/>
      <c r="CT43" s="765"/>
      <c r="CU43" s="765"/>
      <c r="CV43" s="766"/>
      <c r="CW43" s="764"/>
      <c r="CX43" s="765"/>
      <c r="CY43" s="765"/>
      <c r="CZ43" s="765"/>
      <c r="DA43" s="766"/>
      <c r="DB43" s="764"/>
      <c r="DC43" s="765"/>
      <c r="DD43" s="765"/>
      <c r="DE43" s="765"/>
      <c r="DF43" s="766"/>
      <c r="DG43" s="764"/>
      <c r="DH43" s="765"/>
      <c r="DI43" s="765"/>
      <c r="DJ43" s="765"/>
      <c r="DK43" s="766"/>
      <c r="DL43" s="764"/>
      <c r="DM43" s="765"/>
      <c r="DN43" s="765"/>
      <c r="DO43" s="765"/>
      <c r="DP43" s="766"/>
      <c r="DQ43" s="764"/>
      <c r="DR43" s="765"/>
      <c r="DS43" s="765"/>
      <c r="DT43" s="765"/>
      <c r="DU43" s="766"/>
      <c r="DV43" s="761"/>
      <c r="DW43" s="762"/>
      <c r="DX43" s="762"/>
      <c r="DY43" s="762"/>
      <c r="DZ43" s="767"/>
      <c r="EA43" s="212"/>
    </row>
    <row r="44" spans="1:131" ht="26.3" customHeight="1">
      <c r="A44" s="220">
        <v>17</v>
      </c>
      <c r="B44" s="768"/>
      <c r="C44" s="769"/>
      <c r="D44" s="769"/>
      <c r="E44" s="769"/>
      <c r="F44" s="769"/>
      <c r="G44" s="769"/>
      <c r="H44" s="769"/>
      <c r="I44" s="769"/>
      <c r="J44" s="769"/>
      <c r="K44" s="769"/>
      <c r="L44" s="769"/>
      <c r="M44" s="769"/>
      <c r="N44" s="769"/>
      <c r="O44" s="769"/>
      <c r="P44" s="770"/>
      <c r="Q44" s="771"/>
      <c r="R44" s="772"/>
      <c r="S44" s="772"/>
      <c r="T44" s="772"/>
      <c r="U44" s="772"/>
      <c r="V44" s="772"/>
      <c r="W44" s="772"/>
      <c r="X44" s="772"/>
      <c r="Y44" s="772"/>
      <c r="Z44" s="772"/>
      <c r="AA44" s="772"/>
      <c r="AB44" s="772"/>
      <c r="AC44" s="772"/>
      <c r="AD44" s="772"/>
      <c r="AE44" s="773"/>
      <c r="AF44" s="774"/>
      <c r="AG44" s="775"/>
      <c r="AH44" s="775"/>
      <c r="AI44" s="775"/>
      <c r="AJ44" s="776"/>
      <c r="AK44" s="822"/>
      <c r="AL44" s="818"/>
      <c r="AM44" s="818"/>
      <c r="AN44" s="818"/>
      <c r="AO44" s="818"/>
      <c r="AP44" s="818"/>
      <c r="AQ44" s="818"/>
      <c r="AR44" s="818"/>
      <c r="AS44" s="818"/>
      <c r="AT44" s="818"/>
      <c r="AU44" s="818"/>
      <c r="AV44" s="818"/>
      <c r="AW44" s="818"/>
      <c r="AX44" s="818"/>
      <c r="AY44" s="818"/>
      <c r="AZ44" s="819"/>
      <c r="BA44" s="819"/>
      <c r="BB44" s="819"/>
      <c r="BC44" s="819"/>
      <c r="BD44" s="819"/>
      <c r="BE44" s="820"/>
      <c r="BF44" s="820"/>
      <c r="BG44" s="820"/>
      <c r="BH44" s="820"/>
      <c r="BI44" s="821"/>
      <c r="BJ44" s="214"/>
      <c r="BK44" s="214"/>
      <c r="BL44" s="214"/>
      <c r="BM44" s="214"/>
      <c r="BN44" s="214"/>
      <c r="BO44" s="223"/>
      <c r="BP44" s="223"/>
      <c r="BQ44" s="220">
        <v>38</v>
      </c>
      <c r="BR44" s="221"/>
      <c r="BS44" s="761"/>
      <c r="BT44" s="762"/>
      <c r="BU44" s="762"/>
      <c r="BV44" s="762"/>
      <c r="BW44" s="762"/>
      <c r="BX44" s="762"/>
      <c r="BY44" s="762"/>
      <c r="BZ44" s="762"/>
      <c r="CA44" s="762"/>
      <c r="CB44" s="762"/>
      <c r="CC44" s="762"/>
      <c r="CD44" s="762"/>
      <c r="CE44" s="762"/>
      <c r="CF44" s="762"/>
      <c r="CG44" s="763"/>
      <c r="CH44" s="764"/>
      <c r="CI44" s="765"/>
      <c r="CJ44" s="765"/>
      <c r="CK44" s="765"/>
      <c r="CL44" s="766"/>
      <c r="CM44" s="764"/>
      <c r="CN44" s="765"/>
      <c r="CO44" s="765"/>
      <c r="CP44" s="765"/>
      <c r="CQ44" s="766"/>
      <c r="CR44" s="764"/>
      <c r="CS44" s="765"/>
      <c r="CT44" s="765"/>
      <c r="CU44" s="765"/>
      <c r="CV44" s="766"/>
      <c r="CW44" s="764"/>
      <c r="CX44" s="765"/>
      <c r="CY44" s="765"/>
      <c r="CZ44" s="765"/>
      <c r="DA44" s="766"/>
      <c r="DB44" s="764"/>
      <c r="DC44" s="765"/>
      <c r="DD44" s="765"/>
      <c r="DE44" s="765"/>
      <c r="DF44" s="766"/>
      <c r="DG44" s="764"/>
      <c r="DH44" s="765"/>
      <c r="DI44" s="765"/>
      <c r="DJ44" s="765"/>
      <c r="DK44" s="766"/>
      <c r="DL44" s="764"/>
      <c r="DM44" s="765"/>
      <c r="DN44" s="765"/>
      <c r="DO44" s="765"/>
      <c r="DP44" s="766"/>
      <c r="DQ44" s="764"/>
      <c r="DR44" s="765"/>
      <c r="DS44" s="765"/>
      <c r="DT44" s="765"/>
      <c r="DU44" s="766"/>
      <c r="DV44" s="761"/>
      <c r="DW44" s="762"/>
      <c r="DX44" s="762"/>
      <c r="DY44" s="762"/>
      <c r="DZ44" s="767"/>
      <c r="EA44" s="212"/>
    </row>
    <row r="45" spans="1:131" ht="26.3" customHeight="1">
      <c r="A45" s="220">
        <v>18</v>
      </c>
      <c r="B45" s="768"/>
      <c r="C45" s="769"/>
      <c r="D45" s="769"/>
      <c r="E45" s="769"/>
      <c r="F45" s="769"/>
      <c r="G45" s="769"/>
      <c r="H45" s="769"/>
      <c r="I45" s="769"/>
      <c r="J45" s="769"/>
      <c r="K45" s="769"/>
      <c r="L45" s="769"/>
      <c r="M45" s="769"/>
      <c r="N45" s="769"/>
      <c r="O45" s="769"/>
      <c r="P45" s="770"/>
      <c r="Q45" s="771"/>
      <c r="R45" s="772"/>
      <c r="S45" s="772"/>
      <c r="T45" s="772"/>
      <c r="U45" s="772"/>
      <c r="V45" s="772"/>
      <c r="W45" s="772"/>
      <c r="X45" s="772"/>
      <c r="Y45" s="772"/>
      <c r="Z45" s="772"/>
      <c r="AA45" s="772"/>
      <c r="AB45" s="772"/>
      <c r="AC45" s="772"/>
      <c r="AD45" s="772"/>
      <c r="AE45" s="773"/>
      <c r="AF45" s="774"/>
      <c r="AG45" s="775"/>
      <c r="AH45" s="775"/>
      <c r="AI45" s="775"/>
      <c r="AJ45" s="776"/>
      <c r="AK45" s="822"/>
      <c r="AL45" s="818"/>
      <c r="AM45" s="818"/>
      <c r="AN45" s="818"/>
      <c r="AO45" s="818"/>
      <c r="AP45" s="818"/>
      <c r="AQ45" s="818"/>
      <c r="AR45" s="818"/>
      <c r="AS45" s="818"/>
      <c r="AT45" s="818"/>
      <c r="AU45" s="818"/>
      <c r="AV45" s="818"/>
      <c r="AW45" s="818"/>
      <c r="AX45" s="818"/>
      <c r="AY45" s="818"/>
      <c r="AZ45" s="819"/>
      <c r="BA45" s="819"/>
      <c r="BB45" s="819"/>
      <c r="BC45" s="819"/>
      <c r="BD45" s="819"/>
      <c r="BE45" s="820"/>
      <c r="BF45" s="820"/>
      <c r="BG45" s="820"/>
      <c r="BH45" s="820"/>
      <c r="BI45" s="821"/>
      <c r="BJ45" s="214"/>
      <c r="BK45" s="214"/>
      <c r="BL45" s="214"/>
      <c r="BM45" s="214"/>
      <c r="BN45" s="214"/>
      <c r="BO45" s="223"/>
      <c r="BP45" s="223"/>
      <c r="BQ45" s="220">
        <v>39</v>
      </c>
      <c r="BR45" s="221"/>
      <c r="BS45" s="761"/>
      <c r="BT45" s="762"/>
      <c r="BU45" s="762"/>
      <c r="BV45" s="762"/>
      <c r="BW45" s="762"/>
      <c r="BX45" s="762"/>
      <c r="BY45" s="762"/>
      <c r="BZ45" s="762"/>
      <c r="CA45" s="762"/>
      <c r="CB45" s="762"/>
      <c r="CC45" s="762"/>
      <c r="CD45" s="762"/>
      <c r="CE45" s="762"/>
      <c r="CF45" s="762"/>
      <c r="CG45" s="763"/>
      <c r="CH45" s="764"/>
      <c r="CI45" s="765"/>
      <c r="CJ45" s="765"/>
      <c r="CK45" s="765"/>
      <c r="CL45" s="766"/>
      <c r="CM45" s="764"/>
      <c r="CN45" s="765"/>
      <c r="CO45" s="765"/>
      <c r="CP45" s="765"/>
      <c r="CQ45" s="766"/>
      <c r="CR45" s="764"/>
      <c r="CS45" s="765"/>
      <c r="CT45" s="765"/>
      <c r="CU45" s="765"/>
      <c r="CV45" s="766"/>
      <c r="CW45" s="764"/>
      <c r="CX45" s="765"/>
      <c r="CY45" s="765"/>
      <c r="CZ45" s="765"/>
      <c r="DA45" s="766"/>
      <c r="DB45" s="764"/>
      <c r="DC45" s="765"/>
      <c r="DD45" s="765"/>
      <c r="DE45" s="765"/>
      <c r="DF45" s="766"/>
      <c r="DG45" s="764"/>
      <c r="DH45" s="765"/>
      <c r="DI45" s="765"/>
      <c r="DJ45" s="765"/>
      <c r="DK45" s="766"/>
      <c r="DL45" s="764"/>
      <c r="DM45" s="765"/>
      <c r="DN45" s="765"/>
      <c r="DO45" s="765"/>
      <c r="DP45" s="766"/>
      <c r="DQ45" s="764"/>
      <c r="DR45" s="765"/>
      <c r="DS45" s="765"/>
      <c r="DT45" s="765"/>
      <c r="DU45" s="766"/>
      <c r="DV45" s="761"/>
      <c r="DW45" s="762"/>
      <c r="DX45" s="762"/>
      <c r="DY45" s="762"/>
      <c r="DZ45" s="767"/>
      <c r="EA45" s="212"/>
    </row>
    <row r="46" spans="1:131" ht="26.3" customHeight="1">
      <c r="A46" s="220">
        <v>19</v>
      </c>
      <c r="B46" s="768"/>
      <c r="C46" s="769"/>
      <c r="D46" s="769"/>
      <c r="E46" s="769"/>
      <c r="F46" s="769"/>
      <c r="G46" s="769"/>
      <c r="H46" s="769"/>
      <c r="I46" s="769"/>
      <c r="J46" s="769"/>
      <c r="K46" s="769"/>
      <c r="L46" s="769"/>
      <c r="M46" s="769"/>
      <c r="N46" s="769"/>
      <c r="O46" s="769"/>
      <c r="P46" s="770"/>
      <c r="Q46" s="771"/>
      <c r="R46" s="772"/>
      <c r="S46" s="772"/>
      <c r="T46" s="772"/>
      <c r="U46" s="772"/>
      <c r="V46" s="772"/>
      <c r="W46" s="772"/>
      <c r="X46" s="772"/>
      <c r="Y46" s="772"/>
      <c r="Z46" s="772"/>
      <c r="AA46" s="772"/>
      <c r="AB46" s="772"/>
      <c r="AC46" s="772"/>
      <c r="AD46" s="772"/>
      <c r="AE46" s="773"/>
      <c r="AF46" s="774"/>
      <c r="AG46" s="775"/>
      <c r="AH46" s="775"/>
      <c r="AI46" s="775"/>
      <c r="AJ46" s="776"/>
      <c r="AK46" s="822"/>
      <c r="AL46" s="818"/>
      <c r="AM46" s="818"/>
      <c r="AN46" s="818"/>
      <c r="AO46" s="818"/>
      <c r="AP46" s="818"/>
      <c r="AQ46" s="818"/>
      <c r="AR46" s="818"/>
      <c r="AS46" s="818"/>
      <c r="AT46" s="818"/>
      <c r="AU46" s="818"/>
      <c r="AV46" s="818"/>
      <c r="AW46" s="818"/>
      <c r="AX46" s="818"/>
      <c r="AY46" s="818"/>
      <c r="AZ46" s="819"/>
      <c r="BA46" s="819"/>
      <c r="BB46" s="819"/>
      <c r="BC46" s="819"/>
      <c r="BD46" s="819"/>
      <c r="BE46" s="820"/>
      <c r="BF46" s="820"/>
      <c r="BG46" s="820"/>
      <c r="BH46" s="820"/>
      <c r="BI46" s="821"/>
      <c r="BJ46" s="214"/>
      <c r="BK46" s="214"/>
      <c r="BL46" s="214"/>
      <c r="BM46" s="214"/>
      <c r="BN46" s="214"/>
      <c r="BO46" s="223"/>
      <c r="BP46" s="223"/>
      <c r="BQ46" s="220">
        <v>40</v>
      </c>
      <c r="BR46" s="221"/>
      <c r="BS46" s="761"/>
      <c r="BT46" s="762"/>
      <c r="BU46" s="762"/>
      <c r="BV46" s="762"/>
      <c r="BW46" s="762"/>
      <c r="BX46" s="762"/>
      <c r="BY46" s="762"/>
      <c r="BZ46" s="762"/>
      <c r="CA46" s="762"/>
      <c r="CB46" s="762"/>
      <c r="CC46" s="762"/>
      <c r="CD46" s="762"/>
      <c r="CE46" s="762"/>
      <c r="CF46" s="762"/>
      <c r="CG46" s="763"/>
      <c r="CH46" s="764"/>
      <c r="CI46" s="765"/>
      <c r="CJ46" s="765"/>
      <c r="CK46" s="765"/>
      <c r="CL46" s="766"/>
      <c r="CM46" s="764"/>
      <c r="CN46" s="765"/>
      <c r="CO46" s="765"/>
      <c r="CP46" s="765"/>
      <c r="CQ46" s="766"/>
      <c r="CR46" s="764"/>
      <c r="CS46" s="765"/>
      <c r="CT46" s="765"/>
      <c r="CU46" s="765"/>
      <c r="CV46" s="766"/>
      <c r="CW46" s="764"/>
      <c r="CX46" s="765"/>
      <c r="CY46" s="765"/>
      <c r="CZ46" s="765"/>
      <c r="DA46" s="766"/>
      <c r="DB46" s="764"/>
      <c r="DC46" s="765"/>
      <c r="DD46" s="765"/>
      <c r="DE46" s="765"/>
      <c r="DF46" s="766"/>
      <c r="DG46" s="764"/>
      <c r="DH46" s="765"/>
      <c r="DI46" s="765"/>
      <c r="DJ46" s="765"/>
      <c r="DK46" s="766"/>
      <c r="DL46" s="764"/>
      <c r="DM46" s="765"/>
      <c r="DN46" s="765"/>
      <c r="DO46" s="765"/>
      <c r="DP46" s="766"/>
      <c r="DQ46" s="764"/>
      <c r="DR46" s="765"/>
      <c r="DS46" s="765"/>
      <c r="DT46" s="765"/>
      <c r="DU46" s="766"/>
      <c r="DV46" s="761"/>
      <c r="DW46" s="762"/>
      <c r="DX46" s="762"/>
      <c r="DY46" s="762"/>
      <c r="DZ46" s="767"/>
      <c r="EA46" s="212"/>
    </row>
    <row r="47" spans="1:131" ht="26.3" customHeight="1">
      <c r="A47" s="220">
        <v>20</v>
      </c>
      <c r="B47" s="768"/>
      <c r="C47" s="769"/>
      <c r="D47" s="769"/>
      <c r="E47" s="769"/>
      <c r="F47" s="769"/>
      <c r="G47" s="769"/>
      <c r="H47" s="769"/>
      <c r="I47" s="769"/>
      <c r="J47" s="769"/>
      <c r="K47" s="769"/>
      <c r="L47" s="769"/>
      <c r="M47" s="769"/>
      <c r="N47" s="769"/>
      <c r="O47" s="769"/>
      <c r="P47" s="770"/>
      <c r="Q47" s="771"/>
      <c r="R47" s="772"/>
      <c r="S47" s="772"/>
      <c r="T47" s="772"/>
      <c r="U47" s="772"/>
      <c r="V47" s="772"/>
      <c r="W47" s="772"/>
      <c r="X47" s="772"/>
      <c r="Y47" s="772"/>
      <c r="Z47" s="772"/>
      <c r="AA47" s="772"/>
      <c r="AB47" s="772"/>
      <c r="AC47" s="772"/>
      <c r="AD47" s="772"/>
      <c r="AE47" s="773"/>
      <c r="AF47" s="774"/>
      <c r="AG47" s="775"/>
      <c r="AH47" s="775"/>
      <c r="AI47" s="775"/>
      <c r="AJ47" s="776"/>
      <c r="AK47" s="822"/>
      <c r="AL47" s="818"/>
      <c r="AM47" s="818"/>
      <c r="AN47" s="818"/>
      <c r="AO47" s="818"/>
      <c r="AP47" s="818"/>
      <c r="AQ47" s="818"/>
      <c r="AR47" s="818"/>
      <c r="AS47" s="818"/>
      <c r="AT47" s="818"/>
      <c r="AU47" s="818"/>
      <c r="AV47" s="818"/>
      <c r="AW47" s="818"/>
      <c r="AX47" s="818"/>
      <c r="AY47" s="818"/>
      <c r="AZ47" s="819"/>
      <c r="BA47" s="819"/>
      <c r="BB47" s="819"/>
      <c r="BC47" s="819"/>
      <c r="BD47" s="819"/>
      <c r="BE47" s="820"/>
      <c r="BF47" s="820"/>
      <c r="BG47" s="820"/>
      <c r="BH47" s="820"/>
      <c r="BI47" s="821"/>
      <c r="BJ47" s="214"/>
      <c r="BK47" s="214"/>
      <c r="BL47" s="214"/>
      <c r="BM47" s="214"/>
      <c r="BN47" s="214"/>
      <c r="BO47" s="223"/>
      <c r="BP47" s="223"/>
      <c r="BQ47" s="220">
        <v>41</v>
      </c>
      <c r="BR47" s="221"/>
      <c r="BS47" s="761"/>
      <c r="BT47" s="762"/>
      <c r="BU47" s="762"/>
      <c r="BV47" s="762"/>
      <c r="BW47" s="762"/>
      <c r="BX47" s="762"/>
      <c r="BY47" s="762"/>
      <c r="BZ47" s="762"/>
      <c r="CA47" s="762"/>
      <c r="CB47" s="762"/>
      <c r="CC47" s="762"/>
      <c r="CD47" s="762"/>
      <c r="CE47" s="762"/>
      <c r="CF47" s="762"/>
      <c r="CG47" s="763"/>
      <c r="CH47" s="764"/>
      <c r="CI47" s="765"/>
      <c r="CJ47" s="765"/>
      <c r="CK47" s="765"/>
      <c r="CL47" s="766"/>
      <c r="CM47" s="764"/>
      <c r="CN47" s="765"/>
      <c r="CO47" s="765"/>
      <c r="CP47" s="765"/>
      <c r="CQ47" s="766"/>
      <c r="CR47" s="764"/>
      <c r="CS47" s="765"/>
      <c r="CT47" s="765"/>
      <c r="CU47" s="765"/>
      <c r="CV47" s="766"/>
      <c r="CW47" s="764"/>
      <c r="CX47" s="765"/>
      <c r="CY47" s="765"/>
      <c r="CZ47" s="765"/>
      <c r="DA47" s="766"/>
      <c r="DB47" s="764"/>
      <c r="DC47" s="765"/>
      <c r="DD47" s="765"/>
      <c r="DE47" s="765"/>
      <c r="DF47" s="766"/>
      <c r="DG47" s="764"/>
      <c r="DH47" s="765"/>
      <c r="DI47" s="765"/>
      <c r="DJ47" s="765"/>
      <c r="DK47" s="766"/>
      <c r="DL47" s="764"/>
      <c r="DM47" s="765"/>
      <c r="DN47" s="765"/>
      <c r="DO47" s="765"/>
      <c r="DP47" s="766"/>
      <c r="DQ47" s="764"/>
      <c r="DR47" s="765"/>
      <c r="DS47" s="765"/>
      <c r="DT47" s="765"/>
      <c r="DU47" s="766"/>
      <c r="DV47" s="761"/>
      <c r="DW47" s="762"/>
      <c r="DX47" s="762"/>
      <c r="DY47" s="762"/>
      <c r="DZ47" s="767"/>
      <c r="EA47" s="212"/>
    </row>
    <row r="48" spans="1:131" ht="26.3" customHeight="1">
      <c r="A48" s="220">
        <v>21</v>
      </c>
      <c r="B48" s="768"/>
      <c r="C48" s="769"/>
      <c r="D48" s="769"/>
      <c r="E48" s="769"/>
      <c r="F48" s="769"/>
      <c r="G48" s="769"/>
      <c r="H48" s="769"/>
      <c r="I48" s="769"/>
      <c r="J48" s="769"/>
      <c r="K48" s="769"/>
      <c r="L48" s="769"/>
      <c r="M48" s="769"/>
      <c r="N48" s="769"/>
      <c r="O48" s="769"/>
      <c r="P48" s="770"/>
      <c r="Q48" s="771"/>
      <c r="R48" s="772"/>
      <c r="S48" s="772"/>
      <c r="T48" s="772"/>
      <c r="U48" s="772"/>
      <c r="V48" s="772"/>
      <c r="W48" s="772"/>
      <c r="X48" s="772"/>
      <c r="Y48" s="772"/>
      <c r="Z48" s="772"/>
      <c r="AA48" s="772"/>
      <c r="AB48" s="772"/>
      <c r="AC48" s="772"/>
      <c r="AD48" s="772"/>
      <c r="AE48" s="773"/>
      <c r="AF48" s="774"/>
      <c r="AG48" s="775"/>
      <c r="AH48" s="775"/>
      <c r="AI48" s="775"/>
      <c r="AJ48" s="776"/>
      <c r="AK48" s="822"/>
      <c r="AL48" s="818"/>
      <c r="AM48" s="818"/>
      <c r="AN48" s="818"/>
      <c r="AO48" s="818"/>
      <c r="AP48" s="818"/>
      <c r="AQ48" s="818"/>
      <c r="AR48" s="818"/>
      <c r="AS48" s="818"/>
      <c r="AT48" s="818"/>
      <c r="AU48" s="818"/>
      <c r="AV48" s="818"/>
      <c r="AW48" s="818"/>
      <c r="AX48" s="818"/>
      <c r="AY48" s="818"/>
      <c r="AZ48" s="819"/>
      <c r="BA48" s="819"/>
      <c r="BB48" s="819"/>
      <c r="BC48" s="819"/>
      <c r="BD48" s="819"/>
      <c r="BE48" s="820"/>
      <c r="BF48" s="820"/>
      <c r="BG48" s="820"/>
      <c r="BH48" s="820"/>
      <c r="BI48" s="821"/>
      <c r="BJ48" s="214"/>
      <c r="BK48" s="214"/>
      <c r="BL48" s="214"/>
      <c r="BM48" s="214"/>
      <c r="BN48" s="214"/>
      <c r="BO48" s="223"/>
      <c r="BP48" s="223"/>
      <c r="BQ48" s="220">
        <v>42</v>
      </c>
      <c r="BR48" s="221"/>
      <c r="BS48" s="761"/>
      <c r="BT48" s="762"/>
      <c r="BU48" s="762"/>
      <c r="BV48" s="762"/>
      <c r="BW48" s="762"/>
      <c r="BX48" s="762"/>
      <c r="BY48" s="762"/>
      <c r="BZ48" s="762"/>
      <c r="CA48" s="762"/>
      <c r="CB48" s="762"/>
      <c r="CC48" s="762"/>
      <c r="CD48" s="762"/>
      <c r="CE48" s="762"/>
      <c r="CF48" s="762"/>
      <c r="CG48" s="763"/>
      <c r="CH48" s="764"/>
      <c r="CI48" s="765"/>
      <c r="CJ48" s="765"/>
      <c r="CK48" s="765"/>
      <c r="CL48" s="766"/>
      <c r="CM48" s="764"/>
      <c r="CN48" s="765"/>
      <c r="CO48" s="765"/>
      <c r="CP48" s="765"/>
      <c r="CQ48" s="766"/>
      <c r="CR48" s="764"/>
      <c r="CS48" s="765"/>
      <c r="CT48" s="765"/>
      <c r="CU48" s="765"/>
      <c r="CV48" s="766"/>
      <c r="CW48" s="764"/>
      <c r="CX48" s="765"/>
      <c r="CY48" s="765"/>
      <c r="CZ48" s="765"/>
      <c r="DA48" s="766"/>
      <c r="DB48" s="764"/>
      <c r="DC48" s="765"/>
      <c r="DD48" s="765"/>
      <c r="DE48" s="765"/>
      <c r="DF48" s="766"/>
      <c r="DG48" s="764"/>
      <c r="DH48" s="765"/>
      <c r="DI48" s="765"/>
      <c r="DJ48" s="765"/>
      <c r="DK48" s="766"/>
      <c r="DL48" s="764"/>
      <c r="DM48" s="765"/>
      <c r="DN48" s="765"/>
      <c r="DO48" s="765"/>
      <c r="DP48" s="766"/>
      <c r="DQ48" s="764"/>
      <c r="DR48" s="765"/>
      <c r="DS48" s="765"/>
      <c r="DT48" s="765"/>
      <c r="DU48" s="766"/>
      <c r="DV48" s="761"/>
      <c r="DW48" s="762"/>
      <c r="DX48" s="762"/>
      <c r="DY48" s="762"/>
      <c r="DZ48" s="767"/>
      <c r="EA48" s="212"/>
    </row>
    <row r="49" spans="1:131" ht="26.3" customHeight="1">
      <c r="A49" s="220">
        <v>22</v>
      </c>
      <c r="B49" s="768"/>
      <c r="C49" s="769"/>
      <c r="D49" s="769"/>
      <c r="E49" s="769"/>
      <c r="F49" s="769"/>
      <c r="G49" s="769"/>
      <c r="H49" s="769"/>
      <c r="I49" s="769"/>
      <c r="J49" s="769"/>
      <c r="K49" s="769"/>
      <c r="L49" s="769"/>
      <c r="M49" s="769"/>
      <c r="N49" s="769"/>
      <c r="O49" s="769"/>
      <c r="P49" s="770"/>
      <c r="Q49" s="771"/>
      <c r="R49" s="772"/>
      <c r="S49" s="772"/>
      <c r="T49" s="772"/>
      <c r="U49" s="772"/>
      <c r="V49" s="772"/>
      <c r="W49" s="772"/>
      <c r="X49" s="772"/>
      <c r="Y49" s="772"/>
      <c r="Z49" s="772"/>
      <c r="AA49" s="772"/>
      <c r="AB49" s="772"/>
      <c r="AC49" s="772"/>
      <c r="AD49" s="772"/>
      <c r="AE49" s="773"/>
      <c r="AF49" s="774"/>
      <c r="AG49" s="775"/>
      <c r="AH49" s="775"/>
      <c r="AI49" s="775"/>
      <c r="AJ49" s="776"/>
      <c r="AK49" s="822"/>
      <c r="AL49" s="818"/>
      <c r="AM49" s="818"/>
      <c r="AN49" s="818"/>
      <c r="AO49" s="818"/>
      <c r="AP49" s="818"/>
      <c r="AQ49" s="818"/>
      <c r="AR49" s="818"/>
      <c r="AS49" s="818"/>
      <c r="AT49" s="818"/>
      <c r="AU49" s="818"/>
      <c r="AV49" s="818"/>
      <c r="AW49" s="818"/>
      <c r="AX49" s="818"/>
      <c r="AY49" s="818"/>
      <c r="AZ49" s="819"/>
      <c r="BA49" s="819"/>
      <c r="BB49" s="819"/>
      <c r="BC49" s="819"/>
      <c r="BD49" s="819"/>
      <c r="BE49" s="820"/>
      <c r="BF49" s="820"/>
      <c r="BG49" s="820"/>
      <c r="BH49" s="820"/>
      <c r="BI49" s="821"/>
      <c r="BJ49" s="214"/>
      <c r="BK49" s="214"/>
      <c r="BL49" s="214"/>
      <c r="BM49" s="214"/>
      <c r="BN49" s="214"/>
      <c r="BO49" s="223"/>
      <c r="BP49" s="223"/>
      <c r="BQ49" s="220">
        <v>43</v>
      </c>
      <c r="BR49" s="221"/>
      <c r="BS49" s="761"/>
      <c r="BT49" s="762"/>
      <c r="BU49" s="762"/>
      <c r="BV49" s="762"/>
      <c r="BW49" s="762"/>
      <c r="BX49" s="762"/>
      <c r="BY49" s="762"/>
      <c r="BZ49" s="762"/>
      <c r="CA49" s="762"/>
      <c r="CB49" s="762"/>
      <c r="CC49" s="762"/>
      <c r="CD49" s="762"/>
      <c r="CE49" s="762"/>
      <c r="CF49" s="762"/>
      <c r="CG49" s="763"/>
      <c r="CH49" s="764"/>
      <c r="CI49" s="765"/>
      <c r="CJ49" s="765"/>
      <c r="CK49" s="765"/>
      <c r="CL49" s="766"/>
      <c r="CM49" s="764"/>
      <c r="CN49" s="765"/>
      <c r="CO49" s="765"/>
      <c r="CP49" s="765"/>
      <c r="CQ49" s="766"/>
      <c r="CR49" s="764"/>
      <c r="CS49" s="765"/>
      <c r="CT49" s="765"/>
      <c r="CU49" s="765"/>
      <c r="CV49" s="766"/>
      <c r="CW49" s="764"/>
      <c r="CX49" s="765"/>
      <c r="CY49" s="765"/>
      <c r="CZ49" s="765"/>
      <c r="DA49" s="766"/>
      <c r="DB49" s="764"/>
      <c r="DC49" s="765"/>
      <c r="DD49" s="765"/>
      <c r="DE49" s="765"/>
      <c r="DF49" s="766"/>
      <c r="DG49" s="764"/>
      <c r="DH49" s="765"/>
      <c r="DI49" s="765"/>
      <c r="DJ49" s="765"/>
      <c r="DK49" s="766"/>
      <c r="DL49" s="764"/>
      <c r="DM49" s="765"/>
      <c r="DN49" s="765"/>
      <c r="DO49" s="765"/>
      <c r="DP49" s="766"/>
      <c r="DQ49" s="764"/>
      <c r="DR49" s="765"/>
      <c r="DS49" s="765"/>
      <c r="DT49" s="765"/>
      <c r="DU49" s="766"/>
      <c r="DV49" s="761"/>
      <c r="DW49" s="762"/>
      <c r="DX49" s="762"/>
      <c r="DY49" s="762"/>
      <c r="DZ49" s="767"/>
      <c r="EA49" s="212"/>
    </row>
    <row r="50" spans="1:131" ht="26.3" customHeight="1">
      <c r="A50" s="220">
        <v>23</v>
      </c>
      <c r="B50" s="768"/>
      <c r="C50" s="769"/>
      <c r="D50" s="769"/>
      <c r="E50" s="769"/>
      <c r="F50" s="769"/>
      <c r="G50" s="769"/>
      <c r="H50" s="769"/>
      <c r="I50" s="769"/>
      <c r="J50" s="769"/>
      <c r="K50" s="769"/>
      <c r="L50" s="769"/>
      <c r="M50" s="769"/>
      <c r="N50" s="769"/>
      <c r="O50" s="769"/>
      <c r="P50" s="770"/>
      <c r="Q50" s="823"/>
      <c r="R50" s="824"/>
      <c r="S50" s="824"/>
      <c r="T50" s="824"/>
      <c r="U50" s="824"/>
      <c r="V50" s="824"/>
      <c r="W50" s="824"/>
      <c r="X50" s="824"/>
      <c r="Y50" s="824"/>
      <c r="Z50" s="824"/>
      <c r="AA50" s="824"/>
      <c r="AB50" s="824"/>
      <c r="AC50" s="824"/>
      <c r="AD50" s="824"/>
      <c r="AE50" s="825"/>
      <c r="AF50" s="774"/>
      <c r="AG50" s="775"/>
      <c r="AH50" s="775"/>
      <c r="AI50" s="775"/>
      <c r="AJ50" s="776"/>
      <c r="AK50" s="827"/>
      <c r="AL50" s="824"/>
      <c r="AM50" s="824"/>
      <c r="AN50" s="824"/>
      <c r="AO50" s="824"/>
      <c r="AP50" s="824"/>
      <c r="AQ50" s="824"/>
      <c r="AR50" s="824"/>
      <c r="AS50" s="824"/>
      <c r="AT50" s="824"/>
      <c r="AU50" s="824"/>
      <c r="AV50" s="824"/>
      <c r="AW50" s="824"/>
      <c r="AX50" s="824"/>
      <c r="AY50" s="824"/>
      <c r="AZ50" s="826"/>
      <c r="BA50" s="826"/>
      <c r="BB50" s="826"/>
      <c r="BC50" s="826"/>
      <c r="BD50" s="826"/>
      <c r="BE50" s="820"/>
      <c r="BF50" s="820"/>
      <c r="BG50" s="820"/>
      <c r="BH50" s="820"/>
      <c r="BI50" s="821"/>
      <c r="BJ50" s="214"/>
      <c r="BK50" s="214"/>
      <c r="BL50" s="214"/>
      <c r="BM50" s="214"/>
      <c r="BN50" s="214"/>
      <c r="BO50" s="223"/>
      <c r="BP50" s="223"/>
      <c r="BQ50" s="220">
        <v>44</v>
      </c>
      <c r="BR50" s="221"/>
      <c r="BS50" s="761"/>
      <c r="BT50" s="762"/>
      <c r="BU50" s="762"/>
      <c r="BV50" s="762"/>
      <c r="BW50" s="762"/>
      <c r="BX50" s="762"/>
      <c r="BY50" s="762"/>
      <c r="BZ50" s="762"/>
      <c r="CA50" s="762"/>
      <c r="CB50" s="762"/>
      <c r="CC50" s="762"/>
      <c r="CD50" s="762"/>
      <c r="CE50" s="762"/>
      <c r="CF50" s="762"/>
      <c r="CG50" s="763"/>
      <c r="CH50" s="764"/>
      <c r="CI50" s="765"/>
      <c r="CJ50" s="765"/>
      <c r="CK50" s="765"/>
      <c r="CL50" s="766"/>
      <c r="CM50" s="764"/>
      <c r="CN50" s="765"/>
      <c r="CO50" s="765"/>
      <c r="CP50" s="765"/>
      <c r="CQ50" s="766"/>
      <c r="CR50" s="764"/>
      <c r="CS50" s="765"/>
      <c r="CT50" s="765"/>
      <c r="CU50" s="765"/>
      <c r="CV50" s="766"/>
      <c r="CW50" s="764"/>
      <c r="CX50" s="765"/>
      <c r="CY50" s="765"/>
      <c r="CZ50" s="765"/>
      <c r="DA50" s="766"/>
      <c r="DB50" s="764"/>
      <c r="DC50" s="765"/>
      <c r="DD50" s="765"/>
      <c r="DE50" s="765"/>
      <c r="DF50" s="766"/>
      <c r="DG50" s="764"/>
      <c r="DH50" s="765"/>
      <c r="DI50" s="765"/>
      <c r="DJ50" s="765"/>
      <c r="DK50" s="766"/>
      <c r="DL50" s="764"/>
      <c r="DM50" s="765"/>
      <c r="DN50" s="765"/>
      <c r="DO50" s="765"/>
      <c r="DP50" s="766"/>
      <c r="DQ50" s="764"/>
      <c r="DR50" s="765"/>
      <c r="DS50" s="765"/>
      <c r="DT50" s="765"/>
      <c r="DU50" s="766"/>
      <c r="DV50" s="761"/>
      <c r="DW50" s="762"/>
      <c r="DX50" s="762"/>
      <c r="DY50" s="762"/>
      <c r="DZ50" s="767"/>
      <c r="EA50" s="212"/>
    </row>
    <row r="51" spans="1:131" ht="26.3" customHeight="1">
      <c r="A51" s="220">
        <v>24</v>
      </c>
      <c r="B51" s="768"/>
      <c r="C51" s="769"/>
      <c r="D51" s="769"/>
      <c r="E51" s="769"/>
      <c r="F51" s="769"/>
      <c r="G51" s="769"/>
      <c r="H51" s="769"/>
      <c r="I51" s="769"/>
      <c r="J51" s="769"/>
      <c r="K51" s="769"/>
      <c r="L51" s="769"/>
      <c r="M51" s="769"/>
      <c r="N51" s="769"/>
      <c r="O51" s="769"/>
      <c r="P51" s="770"/>
      <c r="Q51" s="823"/>
      <c r="R51" s="824"/>
      <c r="S51" s="824"/>
      <c r="T51" s="824"/>
      <c r="U51" s="824"/>
      <c r="V51" s="824"/>
      <c r="W51" s="824"/>
      <c r="X51" s="824"/>
      <c r="Y51" s="824"/>
      <c r="Z51" s="824"/>
      <c r="AA51" s="824"/>
      <c r="AB51" s="824"/>
      <c r="AC51" s="824"/>
      <c r="AD51" s="824"/>
      <c r="AE51" s="825"/>
      <c r="AF51" s="774"/>
      <c r="AG51" s="775"/>
      <c r="AH51" s="775"/>
      <c r="AI51" s="775"/>
      <c r="AJ51" s="776"/>
      <c r="AK51" s="827"/>
      <c r="AL51" s="824"/>
      <c r="AM51" s="824"/>
      <c r="AN51" s="824"/>
      <c r="AO51" s="824"/>
      <c r="AP51" s="824"/>
      <c r="AQ51" s="824"/>
      <c r="AR51" s="824"/>
      <c r="AS51" s="824"/>
      <c r="AT51" s="824"/>
      <c r="AU51" s="824"/>
      <c r="AV51" s="824"/>
      <c r="AW51" s="824"/>
      <c r="AX51" s="824"/>
      <c r="AY51" s="824"/>
      <c r="AZ51" s="826"/>
      <c r="BA51" s="826"/>
      <c r="BB51" s="826"/>
      <c r="BC51" s="826"/>
      <c r="BD51" s="826"/>
      <c r="BE51" s="820"/>
      <c r="BF51" s="820"/>
      <c r="BG51" s="820"/>
      <c r="BH51" s="820"/>
      <c r="BI51" s="821"/>
      <c r="BJ51" s="214"/>
      <c r="BK51" s="214"/>
      <c r="BL51" s="214"/>
      <c r="BM51" s="214"/>
      <c r="BN51" s="214"/>
      <c r="BO51" s="223"/>
      <c r="BP51" s="223"/>
      <c r="BQ51" s="220">
        <v>45</v>
      </c>
      <c r="BR51" s="221"/>
      <c r="BS51" s="761"/>
      <c r="BT51" s="762"/>
      <c r="BU51" s="762"/>
      <c r="BV51" s="762"/>
      <c r="BW51" s="762"/>
      <c r="BX51" s="762"/>
      <c r="BY51" s="762"/>
      <c r="BZ51" s="762"/>
      <c r="CA51" s="762"/>
      <c r="CB51" s="762"/>
      <c r="CC51" s="762"/>
      <c r="CD51" s="762"/>
      <c r="CE51" s="762"/>
      <c r="CF51" s="762"/>
      <c r="CG51" s="763"/>
      <c r="CH51" s="764"/>
      <c r="CI51" s="765"/>
      <c r="CJ51" s="765"/>
      <c r="CK51" s="765"/>
      <c r="CL51" s="766"/>
      <c r="CM51" s="764"/>
      <c r="CN51" s="765"/>
      <c r="CO51" s="765"/>
      <c r="CP51" s="765"/>
      <c r="CQ51" s="766"/>
      <c r="CR51" s="764"/>
      <c r="CS51" s="765"/>
      <c r="CT51" s="765"/>
      <c r="CU51" s="765"/>
      <c r="CV51" s="766"/>
      <c r="CW51" s="764"/>
      <c r="CX51" s="765"/>
      <c r="CY51" s="765"/>
      <c r="CZ51" s="765"/>
      <c r="DA51" s="766"/>
      <c r="DB51" s="764"/>
      <c r="DC51" s="765"/>
      <c r="DD51" s="765"/>
      <c r="DE51" s="765"/>
      <c r="DF51" s="766"/>
      <c r="DG51" s="764"/>
      <c r="DH51" s="765"/>
      <c r="DI51" s="765"/>
      <c r="DJ51" s="765"/>
      <c r="DK51" s="766"/>
      <c r="DL51" s="764"/>
      <c r="DM51" s="765"/>
      <c r="DN51" s="765"/>
      <c r="DO51" s="765"/>
      <c r="DP51" s="766"/>
      <c r="DQ51" s="764"/>
      <c r="DR51" s="765"/>
      <c r="DS51" s="765"/>
      <c r="DT51" s="765"/>
      <c r="DU51" s="766"/>
      <c r="DV51" s="761"/>
      <c r="DW51" s="762"/>
      <c r="DX51" s="762"/>
      <c r="DY51" s="762"/>
      <c r="DZ51" s="767"/>
      <c r="EA51" s="212"/>
    </row>
    <row r="52" spans="1:131" ht="26.3" customHeight="1">
      <c r="A52" s="220">
        <v>25</v>
      </c>
      <c r="B52" s="768"/>
      <c r="C52" s="769"/>
      <c r="D52" s="769"/>
      <c r="E52" s="769"/>
      <c r="F52" s="769"/>
      <c r="G52" s="769"/>
      <c r="H52" s="769"/>
      <c r="I52" s="769"/>
      <c r="J52" s="769"/>
      <c r="K52" s="769"/>
      <c r="L52" s="769"/>
      <c r="M52" s="769"/>
      <c r="N52" s="769"/>
      <c r="O52" s="769"/>
      <c r="P52" s="770"/>
      <c r="Q52" s="823"/>
      <c r="R52" s="824"/>
      <c r="S52" s="824"/>
      <c r="T52" s="824"/>
      <c r="U52" s="824"/>
      <c r="V52" s="824"/>
      <c r="W52" s="824"/>
      <c r="X52" s="824"/>
      <c r="Y52" s="824"/>
      <c r="Z52" s="824"/>
      <c r="AA52" s="824"/>
      <c r="AB52" s="824"/>
      <c r="AC52" s="824"/>
      <c r="AD52" s="824"/>
      <c r="AE52" s="825"/>
      <c r="AF52" s="774"/>
      <c r="AG52" s="775"/>
      <c r="AH52" s="775"/>
      <c r="AI52" s="775"/>
      <c r="AJ52" s="776"/>
      <c r="AK52" s="827"/>
      <c r="AL52" s="824"/>
      <c r="AM52" s="824"/>
      <c r="AN52" s="824"/>
      <c r="AO52" s="824"/>
      <c r="AP52" s="824"/>
      <c r="AQ52" s="824"/>
      <c r="AR52" s="824"/>
      <c r="AS52" s="824"/>
      <c r="AT52" s="824"/>
      <c r="AU52" s="824"/>
      <c r="AV52" s="824"/>
      <c r="AW52" s="824"/>
      <c r="AX52" s="824"/>
      <c r="AY52" s="824"/>
      <c r="AZ52" s="826"/>
      <c r="BA52" s="826"/>
      <c r="BB52" s="826"/>
      <c r="BC52" s="826"/>
      <c r="BD52" s="826"/>
      <c r="BE52" s="820"/>
      <c r="BF52" s="820"/>
      <c r="BG52" s="820"/>
      <c r="BH52" s="820"/>
      <c r="BI52" s="821"/>
      <c r="BJ52" s="214"/>
      <c r="BK52" s="214"/>
      <c r="BL52" s="214"/>
      <c r="BM52" s="214"/>
      <c r="BN52" s="214"/>
      <c r="BO52" s="223"/>
      <c r="BP52" s="223"/>
      <c r="BQ52" s="220">
        <v>46</v>
      </c>
      <c r="BR52" s="221"/>
      <c r="BS52" s="761"/>
      <c r="BT52" s="762"/>
      <c r="BU52" s="762"/>
      <c r="BV52" s="762"/>
      <c r="BW52" s="762"/>
      <c r="BX52" s="762"/>
      <c r="BY52" s="762"/>
      <c r="BZ52" s="762"/>
      <c r="CA52" s="762"/>
      <c r="CB52" s="762"/>
      <c r="CC52" s="762"/>
      <c r="CD52" s="762"/>
      <c r="CE52" s="762"/>
      <c r="CF52" s="762"/>
      <c r="CG52" s="763"/>
      <c r="CH52" s="764"/>
      <c r="CI52" s="765"/>
      <c r="CJ52" s="765"/>
      <c r="CK52" s="765"/>
      <c r="CL52" s="766"/>
      <c r="CM52" s="764"/>
      <c r="CN52" s="765"/>
      <c r="CO52" s="765"/>
      <c r="CP52" s="765"/>
      <c r="CQ52" s="766"/>
      <c r="CR52" s="764"/>
      <c r="CS52" s="765"/>
      <c r="CT52" s="765"/>
      <c r="CU52" s="765"/>
      <c r="CV52" s="766"/>
      <c r="CW52" s="764"/>
      <c r="CX52" s="765"/>
      <c r="CY52" s="765"/>
      <c r="CZ52" s="765"/>
      <c r="DA52" s="766"/>
      <c r="DB52" s="764"/>
      <c r="DC52" s="765"/>
      <c r="DD52" s="765"/>
      <c r="DE52" s="765"/>
      <c r="DF52" s="766"/>
      <c r="DG52" s="764"/>
      <c r="DH52" s="765"/>
      <c r="DI52" s="765"/>
      <c r="DJ52" s="765"/>
      <c r="DK52" s="766"/>
      <c r="DL52" s="764"/>
      <c r="DM52" s="765"/>
      <c r="DN52" s="765"/>
      <c r="DO52" s="765"/>
      <c r="DP52" s="766"/>
      <c r="DQ52" s="764"/>
      <c r="DR52" s="765"/>
      <c r="DS52" s="765"/>
      <c r="DT52" s="765"/>
      <c r="DU52" s="766"/>
      <c r="DV52" s="761"/>
      <c r="DW52" s="762"/>
      <c r="DX52" s="762"/>
      <c r="DY52" s="762"/>
      <c r="DZ52" s="767"/>
      <c r="EA52" s="212"/>
    </row>
    <row r="53" spans="1:131" ht="26.3" customHeight="1">
      <c r="A53" s="220">
        <v>26</v>
      </c>
      <c r="B53" s="768"/>
      <c r="C53" s="769"/>
      <c r="D53" s="769"/>
      <c r="E53" s="769"/>
      <c r="F53" s="769"/>
      <c r="G53" s="769"/>
      <c r="H53" s="769"/>
      <c r="I53" s="769"/>
      <c r="J53" s="769"/>
      <c r="K53" s="769"/>
      <c r="L53" s="769"/>
      <c r="M53" s="769"/>
      <c r="N53" s="769"/>
      <c r="O53" s="769"/>
      <c r="P53" s="770"/>
      <c r="Q53" s="823"/>
      <c r="R53" s="824"/>
      <c r="S53" s="824"/>
      <c r="T53" s="824"/>
      <c r="U53" s="824"/>
      <c r="V53" s="824"/>
      <c r="W53" s="824"/>
      <c r="X53" s="824"/>
      <c r="Y53" s="824"/>
      <c r="Z53" s="824"/>
      <c r="AA53" s="824"/>
      <c r="AB53" s="824"/>
      <c r="AC53" s="824"/>
      <c r="AD53" s="824"/>
      <c r="AE53" s="825"/>
      <c r="AF53" s="774"/>
      <c r="AG53" s="775"/>
      <c r="AH53" s="775"/>
      <c r="AI53" s="775"/>
      <c r="AJ53" s="776"/>
      <c r="AK53" s="827"/>
      <c r="AL53" s="824"/>
      <c r="AM53" s="824"/>
      <c r="AN53" s="824"/>
      <c r="AO53" s="824"/>
      <c r="AP53" s="824"/>
      <c r="AQ53" s="824"/>
      <c r="AR53" s="824"/>
      <c r="AS53" s="824"/>
      <c r="AT53" s="824"/>
      <c r="AU53" s="824"/>
      <c r="AV53" s="824"/>
      <c r="AW53" s="824"/>
      <c r="AX53" s="824"/>
      <c r="AY53" s="824"/>
      <c r="AZ53" s="826"/>
      <c r="BA53" s="826"/>
      <c r="BB53" s="826"/>
      <c r="BC53" s="826"/>
      <c r="BD53" s="826"/>
      <c r="BE53" s="820"/>
      <c r="BF53" s="820"/>
      <c r="BG53" s="820"/>
      <c r="BH53" s="820"/>
      <c r="BI53" s="821"/>
      <c r="BJ53" s="214"/>
      <c r="BK53" s="214"/>
      <c r="BL53" s="214"/>
      <c r="BM53" s="214"/>
      <c r="BN53" s="214"/>
      <c r="BO53" s="223"/>
      <c r="BP53" s="223"/>
      <c r="BQ53" s="220">
        <v>47</v>
      </c>
      <c r="BR53" s="221"/>
      <c r="BS53" s="761"/>
      <c r="BT53" s="762"/>
      <c r="BU53" s="762"/>
      <c r="BV53" s="762"/>
      <c r="BW53" s="762"/>
      <c r="BX53" s="762"/>
      <c r="BY53" s="762"/>
      <c r="BZ53" s="762"/>
      <c r="CA53" s="762"/>
      <c r="CB53" s="762"/>
      <c r="CC53" s="762"/>
      <c r="CD53" s="762"/>
      <c r="CE53" s="762"/>
      <c r="CF53" s="762"/>
      <c r="CG53" s="763"/>
      <c r="CH53" s="764"/>
      <c r="CI53" s="765"/>
      <c r="CJ53" s="765"/>
      <c r="CK53" s="765"/>
      <c r="CL53" s="766"/>
      <c r="CM53" s="764"/>
      <c r="CN53" s="765"/>
      <c r="CO53" s="765"/>
      <c r="CP53" s="765"/>
      <c r="CQ53" s="766"/>
      <c r="CR53" s="764"/>
      <c r="CS53" s="765"/>
      <c r="CT53" s="765"/>
      <c r="CU53" s="765"/>
      <c r="CV53" s="766"/>
      <c r="CW53" s="764"/>
      <c r="CX53" s="765"/>
      <c r="CY53" s="765"/>
      <c r="CZ53" s="765"/>
      <c r="DA53" s="766"/>
      <c r="DB53" s="764"/>
      <c r="DC53" s="765"/>
      <c r="DD53" s="765"/>
      <c r="DE53" s="765"/>
      <c r="DF53" s="766"/>
      <c r="DG53" s="764"/>
      <c r="DH53" s="765"/>
      <c r="DI53" s="765"/>
      <c r="DJ53" s="765"/>
      <c r="DK53" s="766"/>
      <c r="DL53" s="764"/>
      <c r="DM53" s="765"/>
      <c r="DN53" s="765"/>
      <c r="DO53" s="765"/>
      <c r="DP53" s="766"/>
      <c r="DQ53" s="764"/>
      <c r="DR53" s="765"/>
      <c r="DS53" s="765"/>
      <c r="DT53" s="765"/>
      <c r="DU53" s="766"/>
      <c r="DV53" s="761"/>
      <c r="DW53" s="762"/>
      <c r="DX53" s="762"/>
      <c r="DY53" s="762"/>
      <c r="DZ53" s="767"/>
      <c r="EA53" s="212"/>
    </row>
    <row r="54" spans="1:131" ht="26.3" customHeight="1">
      <c r="A54" s="220">
        <v>27</v>
      </c>
      <c r="B54" s="768"/>
      <c r="C54" s="769"/>
      <c r="D54" s="769"/>
      <c r="E54" s="769"/>
      <c r="F54" s="769"/>
      <c r="G54" s="769"/>
      <c r="H54" s="769"/>
      <c r="I54" s="769"/>
      <c r="J54" s="769"/>
      <c r="K54" s="769"/>
      <c r="L54" s="769"/>
      <c r="M54" s="769"/>
      <c r="N54" s="769"/>
      <c r="O54" s="769"/>
      <c r="P54" s="770"/>
      <c r="Q54" s="823"/>
      <c r="R54" s="824"/>
      <c r="S54" s="824"/>
      <c r="T54" s="824"/>
      <c r="U54" s="824"/>
      <c r="V54" s="824"/>
      <c r="W54" s="824"/>
      <c r="X54" s="824"/>
      <c r="Y54" s="824"/>
      <c r="Z54" s="824"/>
      <c r="AA54" s="824"/>
      <c r="AB54" s="824"/>
      <c r="AC54" s="824"/>
      <c r="AD54" s="824"/>
      <c r="AE54" s="825"/>
      <c r="AF54" s="774"/>
      <c r="AG54" s="775"/>
      <c r="AH54" s="775"/>
      <c r="AI54" s="775"/>
      <c r="AJ54" s="776"/>
      <c r="AK54" s="827"/>
      <c r="AL54" s="824"/>
      <c r="AM54" s="824"/>
      <c r="AN54" s="824"/>
      <c r="AO54" s="824"/>
      <c r="AP54" s="824"/>
      <c r="AQ54" s="824"/>
      <c r="AR54" s="824"/>
      <c r="AS54" s="824"/>
      <c r="AT54" s="824"/>
      <c r="AU54" s="824"/>
      <c r="AV54" s="824"/>
      <c r="AW54" s="824"/>
      <c r="AX54" s="824"/>
      <c r="AY54" s="824"/>
      <c r="AZ54" s="826"/>
      <c r="BA54" s="826"/>
      <c r="BB54" s="826"/>
      <c r="BC54" s="826"/>
      <c r="BD54" s="826"/>
      <c r="BE54" s="820"/>
      <c r="BF54" s="820"/>
      <c r="BG54" s="820"/>
      <c r="BH54" s="820"/>
      <c r="BI54" s="821"/>
      <c r="BJ54" s="214"/>
      <c r="BK54" s="214"/>
      <c r="BL54" s="214"/>
      <c r="BM54" s="214"/>
      <c r="BN54" s="214"/>
      <c r="BO54" s="223"/>
      <c r="BP54" s="223"/>
      <c r="BQ54" s="220">
        <v>48</v>
      </c>
      <c r="BR54" s="221"/>
      <c r="BS54" s="761"/>
      <c r="BT54" s="762"/>
      <c r="BU54" s="762"/>
      <c r="BV54" s="762"/>
      <c r="BW54" s="762"/>
      <c r="BX54" s="762"/>
      <c r="BY54" s="762"/>
      <c r="BZ54" s="762"/>
      <c r="CA54" s="762"/>
      <c r="CB54" s="762"/>
      <c r="CC54" s="762"/>
      <c r="CD54" s="762"/>
      <c r="CE54" s="762"/>
      <c r="CF54" s="762"/>
      <c r="CG54" s="763"/>
      <c r="CH54" s="764"/>
      <c r="CI54" s="765"/>
      <c r="CJ54" s="765"/>
      <c r="CK54" s="765"/>
      <c r="CL54" s="766"/>
      <c r="CM54" s="764"/>
      <c r="CN54" s="765"/>
      <c r="CO54" s="765"/>
      <c r="CP54" s="765"/>
      <c r="CQ54" s="766"/>
      <c r="CR54" s="764"/>
      <c r="CS54" s="765"/>
      <c r="CT54" s="765"/>
      <c r="CU54" s="765"/>
      <c r="CV54" s="766"/>
      <c r="CW54" s="764"/>
      <c r="CX54" s="765"/>
      <c r="CY54" s="765"/>
      <c r="CZ54" s="765"/>
      <c r="DA54" s="766"/>
      <c r="DB54" s="764"/>
      <c r="DC54" s="765"/>
      <c r="DD54" s="765"/>
      <c r="DE54" s="765"/>
      <c r="DF54" s="766"/>
      <c r="DG54" s="764"/>
      <c r="DH54" s="765"/>
      <c r="DI54" s="765"/>
      <c r="DJ54" s="765"/>
      <c r="DK54" s="766"/>
      <c r="DL54" s="764"/>
      <c r="DM54" s="765"/>
      <c r="DN54" s="765"/>
      <c r="DO54" s="765"/>
      <c r="DP54" s="766"/>
      <c r="DQ54" s="764"/>
      <c r="DR54" s="765"/>
      <c r="DS54" s="765"/>
      <c r="DT54" s="765"/>
      <c r="DU54" s="766"/>
      <c r="DV54" s="761"/>
      <c r="DW54" s="762"/>
      <c r="DX54" s="762"/>
      <c r="DY54" s="762"/>
      <c r="DZ54" s="767"/>
      <c r="EA54" s="212"/>
    </row>
    <row r="55" spans="1:131" ht="26.3" customHeight="1">
      <c r="A55" s="220">
        <v>28</v>
      </c>
      <c r="B55" s="768"/>
      <c r="C55" s="769"/>
      <c r="D55" s="769"/>
      <c r="E55" s="769"/>
      <c r="F55" s="769"/>
      <c r="G55" s="769"/>
      <c r="H55" s="769"/>
      <c r="I55" s="769"/>
      <c r="J55" s="769"/>
      <c r="K55" s="769"/>
      <c r="L55" s="769"/>
      <c r="M55" s="769"/>
      <c r="N55" s="769"/>
      <c r="O55" s="769"/>
      <c r="P55" s="770"/>
      <c r="Q55" s="823"/>
      <c r="R55" s="824"/>
      <c r="S55" s="824"/>
      <c r="T55" s="824"/>
      <c r="U55" s="824"/>
      <c r="V55" s="824"/>
      <c r="W55" s="824"/>
      <c r="X55" s="824"/>
      <c r="Y55" s="824"/>
      <c r="Z55" s="824"/>
      <c r="AA55" s="824"/>
      <c r="AB55" s="824"/>
      <c r="AC55" s="824"/>
      <c r="AD55" s="824"/>
      <c r="AE55" s="825"/>
      <c r="AF55" s="774"/>
      <c r="AG55" s="775"/>
      <c r="AH55" s="775"/>
      <c r="AI55" s="775"/>
      <c r="AJ55" s="776"/>
      <c r="AK55" s="827"/>
      <c r="AL55" s="824"/>
      <c r="AM55" s="824"/>
      <c r="AN55" s="824"/>
      <c r="AO55" s="824"/>
      <c r="AP55" s="824"/>
      <c r="AQ55" s="824"/>
      <c r="AR55" s="824"/>
      <c r="AS55" s="824"/>
      <c r="AT55" s="824"/>
      <c r="AU55" s="824"/>
      <c r="AV55" s="824"/>
      <c r="AW55" s="824"/>
      <c r="AX55" s="824"/>
      <c r="AY55" s="824"/>
      <c r="AZ55" s="826"/>
      <c r="BA55" s="826"/>
      <c r="BB55" s="826"/>
      <c r="BC55" s="826"/>
      <c r="BD55" s="826"/>
      <c r="BE55" s="820"/>
      <c r="BF55" s="820"/>
      <c r="BG55" s="820"/>
      <c r="BH55" s="820"/>
      <c r="BI55" s="821"/>
      <c r="BJ55" s="214"/>
      <c r="BK55" s="214"/>
      <c r="BL55" s="214"/>
      <c r="BM55" s="214"/>
      <c r="BN55" s="214"/>
      <c r="BO55" s="223"/>
      <c r="BP55" s="223"/>
      <c r="BQ55" s="220">
        <v>49</v>
      </c>
      <c r="BR55" s="221"/>
      <c r="BS55" s="761"/>
      <c r="BT55" s="762"/>
      <c r="BU55" s="762"/>
      <c r="BV55" s="762"/>
      <c r="BW55" s="762"/>
      <c r="BX55" s="762"/>
      <c r="BY55" s="762"/>
      <c r="BZ55" s="762"/>
      <c r="CA55" s="762"/>
      <c r="CB55" s="762"/>
      <c r="CC55" s="762"/>
      <c r="CD55" s="762"/>
      <c r="CE55" s="762"/>
      <c r="CF55" s="762"/>
      <c r="CG55" s="763"/>
      <c r="CH55" s="764"/>
      <c r="CI55" s="765"/>
      <c r="CJ55" s="765"/>
      <c r="CK55" s="765"/>
      <c r="CL55" s="766"/>
      <c r="CM55" s="764"/>
      <c r="CN55" s="765"/>
      <c r="CO55" s="765"/>
      <c r="CP55" s="765"/>
      <c r="CQ55" s="766"/>
      <c r="CR55" s="764"/>
      <c r="CS55" s="765"/>
      <c r="CT55" s="765"/>
      <c r="CU55" s="765"/>
      <c r="CV55" s="766"/>
      <c r="CW55" s="764"/>
      <c r="CX55" s="765"/>
      <c r="CY55" s="765"/>
      <c r="CZ55" s="765"/>
      <c r="DA55" s="766"/>
      <c r="DB55" s="764"/>
      <c r="DC55" s="765"/>
      <c r="DD55" s="765"/>
      <c r="DE55" s="765"/>
      <c r="DF55" s="766"/>
      <c r="DG55" s="764"/>
      <c r="DH55" s="765"/>
      <c r="DI55" s="765"/>
      <c r="DJ55" s="765"/>
      <c r="DK55" s="766"/>
      <c r="DL55" s="764"/>
      <c r="DM55" s="765"/>
      <c r="DN55" s="765"/>
      <c r="DO55" s="765"/>
      <c r="DP55" s="766"/>
      <c r="DQ55" s="764"/>
      <c r="DR55" s="765"/>
      <c r="DS55" s="765"/>
      <c r="DT55" s="765"/>
      <c r="DU55" s="766"/>
      <c r="DV55" s="761"/>
      <c r="DW55" s="762"/>
      <c r="DX55" s="762"/>
      <c r="DY55" s="762"/>
      <c r="DZ55" s="767"/>
      <c r="EA55" s="212"/>
    </row>
    <row r="56" spans="1:131" ht="26.3" customHeight="1">
      <c r="A56" s="220">
        <v>29</v>
      </c>
      <c r="B56" s="768"/>
      <c r="C56" s="769"/>
      <c r="D56" s="769"/>
      <c r="E56" s="769"/>
      <c r="F56" s="769"/>
      <c r="G56" s="769"/>
      <c r="H56" s="769"/>
      <c r="I56" s="769"/>
      <c r="J56" s="769"/>
      <c r="K56" s="769"/>
      <c r="L56" s="769"/>
      <c r="M56" s="769"/>
      <c r="N56" s="769"/>
      <c r="O56" s="769"/>
      <c r="P56" s="770"/>
      <c r="Q56" s="823"/>
      <c r="R56" s="824"/>
      <c r="S56" s="824"/>
      <c r="T56" s="824"/>
      <c r="U56" s="824"/>
      <c r="V56" s="824"/>
      <c r="W56" s="824"/>
      <c r="X56" s="824"/>
      <c r="Y56" s="824"/>
      <c r="Z56" s="824"/>
      <c r="AA56" s="824"/>
      <c r="AB56" s="824"/>
      <c r="AC56" s="824"/>
      <c r="AD56" s="824"/>
      <c r="AE56" s="825"/>
      <c r="AF56" s="774"/>
      <c r="AG56" s="775"/>
      <c r="AH56" s="775"/>
      <c r="AI56" s="775"/>
      <c r="AJ56" s="776"/>
      <c r="AK56" s="827"/>
      <c r="AL56" s="824"/>
      <c r="AM56" s="824"/>
      <c r="AN56" s="824"/>
      <c r="AO56" s="824"/>
      <c r="AP56" s="824"/>
      <c r="AQ56" s="824"/>
      <c r="AR56" s="824"/>
      <c r="AS56" s="824"/>
      <c r="AT56" s="824"/>
      <c r="AU56" s="824"/>
      <c r="AV56" s="824"/>
      <c r="AW56" s="824"/>
      <c r="AX56" s="824"/>
      <c r="AY56" s="824"/>
      <c r="AZ56" s="826"/>
      <c r="BA56" s="826"/>
      <c r="BB56" s="826"/>
      <c r="BC56" s="826"/>
      <c r="BD56" s="826"/>
      <c r="BE56" s="820"/>
      <c r="BF56" s="820"/>
      <c r="BG56" s="820"/>
      <c r="BH56" s="820"/>
      <c r="BI56" s="821"/>
      <c r="BJ56" s="214"/>
      <c r="BK56" s="214"/>
      <c r="BL56" s="214"/>
      <c r="BM56" s="214"/>
      <c r="BN56" s="214"/>
      <c r="BO56" s="223"/>
      <c r="BP56" s="223"/>
      <c r="BQ56" s="220">
        <v>50</v>
      </c>
      <c r="BR56" s="221"/>
      <c r="BS56" s="761"/>
      <c r="BT56" s="762"/>
      <c r="BU56" s="762"/>
      <c r="BV56" s="762"/>
      <c r="BW56" s="762"/>
      <c r="BX56" s="762"/>
      <c r="BY56" s="762"/>
      <c r="BZ56" s="762"/>
      <c r="CA56" s="762"/>
      <c r="CB56" s="762"/>
      <c r="CC56" s="762"/>
      <c r="CD56" s="762"/>
      <c r="CE56" s="762"/>
      <c r="CF56" s="762"/>
      <c r="CG56" s="763"/>
      <c r="CH56" s="764"/>
      <c r="CI56" s="765"/>
      <c r="CJ56" s="765"/>
      <c r="CK56" s="765"/>
      <c r="CL56" s="766"/>
      <c r="CM56" s="764"/>
      <c r="CN56" s="765"/>
      <c r="CO56" s="765"/>
      <c r="CP56" s="765"/>
      <c r="CQ56" s="766"/>
      <c r="CR56" s="764"/>
      <c r="CS56" s="765"/>
      <c r="CT56" s="765"/>
      <c r="CU56" s="765"/>
      <c r="CV56" s="766"/>
      <c r="CW56" s="764"/>
      <c r="CX56" s="765"/>
      <c r="CY56" s="765"/>
      <c r="CZ56" s="765"/>
      <c r="DA56" s="766"/>
      <c r="DB56" s="764"/>
      <c r="DC56" s="765"/>
      <c r="DD56" s="765"/>
      <c r="DE56" s="765"/>
      <c r="DF56" s="766"/>
      <c r="DG56" s="764"/>
      <c r="DH56" s="765"/>
      <c r="DI56" s="765"/>
      <c r="DJ56" s="765"/>
      <c r="DK56" s="766"/>
      <c r="DL56" s="764"/>
      <c r="DM56" s="765"/>
      <c r="DN56" s="765"/>
      <c r="DO56" s="765"/>
      <c r="DP56" s="766"/>
      <c r="DQ56" s="764"/>
      <c r="DR56" s="765"/>
      <c r="DS56" s="765"/>
      <c r="DT56" s="765"/>
      <c r="DU56" s="766"/>
      <c r="DV56" s="761"/>
      <c r="DW56" s="762"/>
      <c r="DX56" s="762"/>
      <c r="DY56" s="762"/>
      <c r="DZ56" s="767"/>
      <c r="EA56" s="212"/>
    </row>
    <row r="57" spans="1:131" ht="26.3" customHeight="1">
      <c r="A57" s="220">
        <v>30</v>
      </c>
      <c r="B57" s="768"/>
      <c r="C57" s="769"/>
      <c r="D57" s="769"/>
      <c r="E57" s="769"/>
      <c r="F57" s="769"/>
      <c r="G57" s="769"/>
      <c r="H57" s="769"/>
      <c r="I57" s="769"/>
      <c r="J57" s="769"/>
      <c r="K57" s="769"/>
      <c r="L57" s="769"/>
      <c r="M57" s="769"/>
      <c r="N57" s="769"/>
      <c r="O57" s="769"/>
      <c r="P57" s="770"/>
      <c r="Q57" s="823"/>
      <c r="R57" s="824"/>
      <c r="S57" s="824"/>
      <c r="T57" s="824"/>
      <c r="U57" s="824"/>
      <c r="V57" s="824"/>
      <c r="W57" s="824"/>
      <c r="X57" s="824"/>
      <c r="Y57" s="824"/>
      <c r="Z57" s="824"/>
      <c r="AA57" s="824"/>
      <c r="AB57" s="824"/>
      <c r="AC57" s="824"/>
      <c r="AD57" s="824"/>
      <c r="AE57" s="825"/>
      <c r="AF57" s="774"/>
      <c r="AG57" s="775"/>
      <c r="AH57" s="775"/>
      <c r="AI57" s="775"/>
      <c r="AJ57" s="776"/>
      <c r="AK57" s="827"/>
      <c r="AL57" s="824"/>
      <c r="AM57" s="824"/>
      <c r="AN57" s="824"/>
      <c r="AO57" s="824"/>
      <c r="AP57" s="824"/>
      <c r="AQ57" s="824"/>
      <c r="AR57" s="824"/>
      <c r="AS57" s="824"/>
      <c r="AT57" s="824"/>
      <c r="AU57" s="824"/>
      <c r="AV57" s="824"/>
      <c r="AW57" s="824"/>
      <c r="AX57" s="824"/>
      <c r="AY57" s="824"/>
      <c r="AZ57" s="826"/>
      <c r="BA57" s="826"/>
      <c r="BB57" s="826"/>
      <c r="BC57" s="826"/>
      <c r="BD57" s="826"/>
      <c r="BE57" s="820"/>
      <c r="BF57" s="820"/>
      <c r="BG57" s="820"/>
      <c r="BH57" s="820"/>
      <c r="BI57" s="821"/>
      <c r="BJ57" s="214"/>
      <c r="BK57" s="214"/>
      <c r="BL57" s="214"/>
      <c r="BM57" s="214"/>
      <c r="BN57" s="214"/>
      <c r="BO57" s="223"/>
      <c r="BP57" s="223"/>
      <c r="BQ57" s="220">
        <v>51</v>
      </c>
      <c r="BR57" s="221"/>
      <c r="BS57" s="761"/>
      <c r="BT57" s="762"/>
      <c r="BU57" s="762"/>
      <c r="BV57" s="762"/>
      <c r="BW57" s="762"/>
      <c r="BX57" s="762"/>
      <c r="BY57" s="762"/>
      <c r="BZ57" s="762"/>
      <c r="CA57" s="762"/>
      <c r="CB57" s="762"/>
      <c r="CC57" s="762"/>
      <c r="CD57" s="762"/>
      <c r="CE57" s="762"/>
      <c r="CF57" s="762"/>
      <c r="CG57" s="763"/>
      <c r="CH57" s="764"/>
      <c r="CI57" s="765"/>
      <c r="CJ57" s="765"/>
      <c r="CK57" s="765"/>
      <c r="CL57" s="766"/>
      <c r="CM57" s="764"/>
      <c r="CN57" s="765"/>
      <c r="CO57" s="765"/>
      <c r="CP57" s="765"/>
      <c r="CQ57" s="766"/>
      <c r="CR57" s="764"/>
      <c r="CS57" s="765"/>
      <c r="CT57" s="765"/>
      <c r="CU57" s="765"/>
      <c r="CV57" s="766"/>
      <c r="CW57" s="764"/>
      <c r="CX57" s="765"/>
      <c r="CY57" s="765"/>
      <c r="CZ57" s="765"/>
      <c r="DA57" s="766"/>
      <c r="DB57" s="764"/>
      <c r="DC57" s="765"/>
      <c r="DD57" s="765"/>
      <c r="DE57" s="765"/>
      <c r="DF57" s="766"/>
      <c r="DG57" s="764"/>
      <c r="DH57" s="765"/>
      <c r="DI57" s="765"/>
      <c r="DJ57" s="765"/>
      <c r="DK57" s="766"/>
      <c r="DL57" s="764"/>
      <c r="DM57" s="765"/>
      <c r="DN57" s="765"/>
      <c r="DO57" s="765"/>
      <c r="DP57" s="766"/>
      <c r="DQ57" s="764"/>
      <c r="DR57" s="765"/>
      <c r="DS57" s="765"/>
      <c r="DT57" s="765"/>
      <c r="DU57" s="766"/>
      <c r="DV57" s="761"/>
      <c r="DW57" s="762"/>
      <c r="DX57" s="762"/>
      <c r="DY57" s="762"/>
      <c r="DZ57" s="767"/>
      <c r="EA57" s="212"/>
    </row>
    <row r="58" spans="1:131" ht="26.3" customHeight="1">
      <c r="A58" s="220">
        <v>31</v>
      </c>
      <c r="B58" s="768"/>
      <c r="C58" s="769"/>
      <c r="D58" s="769"/>
      <c r="E58" s="769"/>
      <c r="F58" s="769"/>
      <c r="G58" s="769"/>
      <c r="H58" s="769"/>
      <c r="I58" s="769"/>
      <c r="J58" s="769"/>
      <c r="K58" s="769"/>
      <c r="L58" s="769"/>
      <c r="M58" s="769"/>
      <c r="N58" s="769"/>
      <c r="O58" s="769"/>
      <c r="P58" s="770"/>
      <c r="Q58" s="823"/>
      <c r="R58" s="824"/>
      <c r="S58" s="824"/>
      <c r="T58" s="824"/>
      <c r="U58" s="824"/>
      <c r="V58" s="824"/>
      <c r="W58" s="824"/>
      <c r="X58" s="824"/>
      <c r="Y58" s="824"/>
      <c r="Z58" s="824"/>
      <c r="AA58" s="824"/>
      <c r="AB58" s="824"/>
      <c r="AC58" s="824"/>
      <c r="AD58" s="824"/>
      <c r="AE58" s="825"/>
      <c r="AF58" s="774"/>
      <c r="AG58" s="775"/>
      <c r="AH58" s="775"/>
      <c r="AI58" s="775"/>
      <c r="AJ58" s="776"/>
      <c r="AK58" s="827"/>
      <c r="AL58" s="824"/>
      <c r="AM58" s="824"/>
      <c r="AN58" s="824"/>
      <c r="AO58" s="824"/>
      <c r="AP58" s="824"/>
      <c r="AQ58" s="824"/>
      <c r="AR58" s="824"/>
      <c r="AS58" s="824"/>
      <c r="AT58" s="824"/>
      <c r="AU58" s="824"/>
      <c r="AV58" s="824"/>
      <c r="AW58" s="824"/>
      <c r="AX58" s="824"/>
      <c r="AY58" s="824"/>
      <c r="AZ58" s="826"/>
      <c r="BA58" s="826"/>
      <c r="BB58" s="826"/>
      <c r="BC58" s="826"/>
      <c r="BD58" s="826"/>
      <c r="BE58" s="820"/>
      <c r="BF58" s="820"/>
      <c r="BG58" s="820"/>
      <c r="BH58" s="820"/>
      <c r="BI58" s="821"/>
      <c r="BJ58" s="214"/>
      <c r="BK58" s="214"/>
      <c r="BL58" s="214"/>
      <c r="BM58" s="214"/>
      <c r="BN58" s="214"/>
      <c r="BO58" s="223"/>
      <c r="BP58" s="223"/>
      <c r="BQ58" s="220">
        <v>52</v>
      </c>
      <c r="BR58" s="221"/>
      <c r="BS58" s="761"/>
      <c r="BT58" s="762"/>
      <c r="BU58" s="762"/>
      <c r="BV58" s="762"/>
      <c r="BW58" s="762"/>
      <c r="BX58" s="762"/>
      <c r="BY58" s="762"/>
      <c r="BZ58" s="762"/>
      <c r="CA58" s="762"/>
      <c r="CB58" s="762"/>
      <c r="CC58" s="762"/>
      <c r="CD58" s="762"/>
      <c r="CE58" s="762"/>
      <c r="CF58" s="762"/>
      <c r="CG58" s="763"/>
      <c r="CH58" s="764"/>
      <c r="CI58" s="765"/>
      <c r="CJ58" s="765"/>
      <c r="CK58" s="765"/>
      <c r="CL58" s="766"/>
      <c r="CM58" s="764"/>
      <c r="CN58" s="765"/>
      <c r="CO58" s="765"/>
      <c r="CP58" s="765"/>
      <c r="CQ58" s="766"/>
      <c r="CR58" s="764"/>
      <c r="CS58" s="765"/>
      <c r="CT58" s="765"/>
      <c r="CU58" s="765"/>
      <c r="CV58" s="766"/>
      <c r="CW58" s="764"/>
      <c r="CX58" s="765"/>
      <c r="CY58" s="765"/>
      <c r="CZ58" s="765"/>
      <c r="DA58" s="766"/>
      <c r="DB58" s="764"/>
      <c r="DC58" s="765"/>
      <c r="DD58" s="765"/>
      <c r="DE58" s="765"/>
      <c r="DF58" s="766"/>
      <c r="DG58" s="764"/>
      <c r="DH58" s="765"/>
      <c r="DI58" s="765"/>
      <c r="DJ58" s="765"/>
      <c r="DK58" s="766"/>
      <c r="DL58" s="764"/>
      <c r="DM58" s="765"/>
      <c r="DN58" s="765"/>
      <c r="DO58" s="765"/>
      <c r="DP58" s="766"/>
      <c r="DQ58" s="764"/>
      <c r="DR58" s="765"/>
      <c r="DS58" s="765"/>
      <c r="DT58" s="765"/>
      <c r="DU58" s="766"/>
      <c r="DV58" s="761"/>
      <c r="DW58" s="762"/>
      <c r="DX58" s="762"/>
      <c r="DY58" s="762"/>
      <c r="DZ58" s="767"/>
      <c r="EA58" s="212"/>
    </row>
    <row r="59" spans="1:131" ht="26.3" customHeight="1">
      <c r="A59" s="220">
        <v>32</v>
      </c>
      <c r="B59" s="768"/>
      <c r="C59" s="769"/>
      <c r="D59" s="769"/>
      <c r="E59" s="769"/>
      <c r="F59" s="769"/>
      <c r="G59" s="769"/>
      <c r="H59" s="769"/>
      <c r="I59" s="769"/>
      <c r="J59" s="769"/>
      <c r="K59" s="769"/>
      <c r="L59" s="769"/>
      <c r="M59" s="769"/>
      <c r="N59" s="769"/>
      <c r="O59" s="769"/>
      <c r="P59" s="770"/>
      <c r="Q59" s="823"/>
      <c r="R59" s="824"/>
      <c r="S59" s="824"/>
      <c r="T59" s="824"/>
      <c r="U59" s="824"/>
      <c r="V59" s="824"/>
      <c r="W59" s="824"/>
      <c r="X59" s="824"/>
      <c r="Y59" s="824"/>
      <c r="Z59" s="824"/>
      <c r="AA59" s="824"/>
      <c r="AB59" s="824"/>
      <c r="AC59" s="824"/>
      <c r="AD59" s="824"/>
      <c r="AE59" s="825"/>
      <c r="AF59" s="774"/>
      <c r="AG59" s="775"/>
      <c r="AH59" s="775"/>
      <c r="AI59" s="775"/>
      <c r="AJ59" s="776"/>
      <c r="AK59" s="827"/>
      <c r="AL59" s="824"/>
      <c r="AM59" s="824"/>
      <c r="AN59" s="824"/>
      <c r="AO59" s="824"/>
      <c r="AP59" s="824"/>
      <c r="AQ59" s="824"/>
      <c r="AR59" s="824"/>
      <c r="AS59" s="824"/>
      <c r="AT59" s="824"/>
      <c r="AU59" s="824"/>
      <c r="AV59" s="824"/>
      <c r="AW59" s="824"/>
      <c r="AX59" s="824"/>
      <c r="AY59" s="824"/>
      <c r="AZ59" s="826"/>
      <c r="BA59" s="826"/>
      <c r="BB59" s="826"/>
      <c r="BC59" s="826"/>
      <c r="BD59" s="826"/>
      <c r="BE59" s="820"/>
      <c r="BF59" s="820"/>
      <c r="BG59" s="820"/>
      <c r="BH59" s="820"/>
      <c r="BI59" s="821"/>
      <c r="BJ59" s="214"/>
      <c r="BK59" s="214"/>
      <c r="BL59" s="214"/>
      <c r="BM59" s="214"/>
      <c r="BN59" s="214"/>
      <c r="BO59" s="223"/>
      <c r="BP59" s="223"/>
      <c r="BQ59" s="220">
        <v>53</v>
      </c>
      <c r="BR59" s="221"/>
      <c r="BS59" s="761"/>
      <c r="BT59" s="762"/>
      <c r="BU59" s="762"/>
      <c r="BV59" s="762"/>
      <c r="BW59" s="762"/>
      <c r="BX59" s="762"/>
      <c r="BY59" s="762"/>
      <c r="BZ59" s="762"/>
      <c r="CA59" s="762"/>
      <c r="CB59" s="762"/>
      <c r="CC59" s="762"/>
      <c r="CD59" s="762"/>
      <c r="CE59" s="762"/>
      <c r="CF59" s="762"/>
      <c r="CG59" s="763"/>
      <c r="CH59" s="764"/>
      <c r="CI59" s="765"/>
      <c r="CJ59" s="765"/>
      <c r="CK59" s="765"/>
      <c r="CL59" s="766"/>
      <c r="CM59" s="764"/>
      <c r="CN59" s="765"/>
      <c r="CO59" s="765"/>
      <c r="CP59" s="765"/>
      <c r="CQ59" s="766"/>
      <c r="CR59" s="764"/>
      <c r="CS59" s="765"/>
      <c r="CT59" s="765"/>
      <c r="CU59" s="765"/>
      <c r="CV59" s="766"/>
      <c r="CW59" s="764"/>
      <c r="CX59" s="765"/>
      <c r="CY59" s="765"/>
      <c r="CZ59" s="765"/>
      <c r="DA59" s="766"/>
      <c r="DB59" s="764"/>
      <c r="DC59" s="765"/>
      <c r="DD59" s="765"/>
      <c r="DE59" s="765"/>
      <c r="DF59" s="766"/>
      <c r="DG59" s="764"/>
      <c r="DH59" s="765"/>
      <c r="DI59" s="765"/>
      <c r="DJ59" s="765"/>
      <c r="DK59" s="766"/>
      <c r="DL59" s="764"/>
      <c r="DM59" s="765"/>
      <c r="DN59" s="765"/>
      <c r="DO59" s="765"/>
      <c r="DP59" s="766"/>
      <c r="DQ59" s="764"/>
      <c r="DR59" s="765"/>
      <c r="DS59" s="765"/>
      <c r="DT59" s="765"/>
      <c r="DU59" s="766"/>
      <c r="DV59" s="761"/>
      <c r="DW59" s="762"/>
      <c r="DX59" s="762"/>
      <c r="DY59" s="762"/>
      <c r="DZ59" s="767"/>
      <c r="EA59" s="212"/>
    </row>
    <row r="60" spans="1:131" ht="26.3" customHeight="1">
      <c r="A60" s="220">
        <v>33</v>
      </c>
      <c r="B60" s="768"/>
      <c r="C60" s="769"/>
      <c r="D60" s="769"/>
      <c r="E60" s="769"/>
      <c r="F60" s="769"/>
      <c r="G60" s="769"/>
      <c r="H60" s="769"/>
      <c r="I60" s="769"/>
      <c r="J60" s="769"/>
      <c r="K60" s="769"/>
      <c r="L60" s="769"/>
      <c r="M60" s="769"/>
      <c r="N60" s="769"/>
      <c r="O60" s="769"/>
      <c r="P60" s="770"/>
      <c r="Q60" s="823"/>
      <c r="R60" s="824"/>
      <c r="S60" s="824"/>
      <c r="T60" s="824"/>
      <c r="U60" s="824"/>
      <c r="V60" s="824"/>
      <c r="W60" s="824"/>
      <c r="X60" s="824"/>
      <c r="Y60" s="824"/>
      <c r="Z60" s="824"/>
      <c r="AA60" s="824"/>
      <c r="AB60" s="824"/>
      <c r="AC60" s="824"/>
      <c r="AD60" s="824"/>
      <c r="AE60" s="825"/>
      <c r="AF60" s="774"/>
      <c r="AG60" s="775"/>
      <c r="AH60" s="775"/>
      <c r="AI60" s="775"/>
      <c r="AJ60" s="776"/>
      <c r="AK60" s="827"/>
      <c r="AL60" s="824"/>
      <c r="AM60" s="824"/>
      <c r="AN60" s="824"/>
      <c r="AO60" s="824"/>
      <c r="AP60" s="824"/>
      <c r="AQ60" s="824"/>
      <c r="AR60" s="824"/>
      <c r="AS60" s="824"/>
      <c r="AT60" s="824"/>
      <c r="AU60" s="824"/>
      <c r="AV60" s="824"/>
      <c r="AW60" s="824"/>
      <c r="AX60" s="824"/>
      <c r="AY60" s="824"/>
      <c r="AZ60" s="826"/>
      <c r="BA60" s="826"/>
      <c r="BB60" s="826"/>
      <c r="BC60" s="826"/>
      <c r="BD60" s="826"/>
      <c r="BE60" s="820"/>
      <c r="BF60" s="820"/>
      <c r="BG60" s="820"/>
      <c r="BH60" s="820"/>
      <c r="BI60" s="821"/>
      <c r="BJ60" s="214"/>
      <c r="BK60" s="214"/>
      <c r="BL60" s="214"/>
      <c r="BM60" s="214"/>
      <c r="BN60" s="214"/>
      <c r="BO60" s="223"/>
      <c r="BP60" s="223"/>
      <c r="BQ60" s="220">
        <v>54</v>
      </c>
      <c r="BR60" s="221"/>
      <c r="BS60" s="761"/>
      <c r="BT60" s="762"/>
      <c r="BU60" s="762"/>
      <c r="BV60" s="762"/>
      <c r="BW60" s="762"/>
      <c r="BX60" s="762"/>
      <c r="BY60" s="762"/>
      <c r="BZ60" s="762"/>
      <c r="CA60" s="762"/>
      <c r="CB60" s="762"/>
      <c r="CC60" s="762"/>
      <c r="CD60" s="762"/>
      <c r="CE60" s="762"/>
      <c r="CF60" s="762"/>
      <c r="CG60" s="763"/>
      <c r="CH60" s="764"/>
      <c r="CI60" s="765"/>
      <c r="CJ60" s="765"/>
      <c r="CK60" s="765"/>
      <c r="CL60" s="766"/>
      <c r="CM60" s="764"/>
      <c r="CN60" s="765"/>
      <c r="CO60" s="765"/>
      <c r="CP60" s="765"/>
      <c r="CQ60" s="766"/>
      <c r="CR60" s="764"/>
      <c r="CS60" s="765"/>
      <c r="CT60" s="765"/>
      <c r="CU60" s="765"/>
      <c r="CV60" s="766"/>
      <c r="CW60" s="764"/>
      <c r="CX60" s="765"/>
      <c r="CY60" s="765"/>
      <c r="CZ60" s="765"/>
      <c r="DA60" s="766"/>
      <c r="DB60" s="764"/>
      <c r="DC60" s="765"/>
      <c r="DD60" s="765"/>
      <c r="DE60" s="765"/>
      <c r="DF60" s="766"/>
      <c r="DG60" s="764"/>
      <c r="DH60" s="765"/>
      <c r="DI60" s="765"/>
      <c r="DJ60" s="765"/>
      <c r="DK60" s="766"/>
      <c r="DL60" s="764"/>
      <c r="DM60" s="765"/>
      <c r="DN60" s="765"/>
      <c r="DO60" s="765"/>
      <c r="DP60" s="766"/>
      <c r="DQ60" s="764"/>
      <c r="DR60" s="765"/>
      <c r="DS60" s="765"/>
      <c r="DT60" s="765"/>
      <c r="DU60" s="766"/>
      <c r="DV60" s="761"/>
      <c r="DW60" s="762"/>
      <c r="DX60" s="762"/>
      <c r="DY60" s="762"/>
      <c r="DZ60" s="767"/>
      <c r="EA60" s="212"/>
    </row>
    <row r="61" spans="1:131" ht="26.3" customHeight="1" thickBot="1">
      <c r="A61" s="220">
        <v>34</v>
      </c>
      <c r="B61" s="768"/>
      <c r="C61" s="769"/>
      <c r="D61" s="769"/>
      <c r="E61" s="769"/>
      <c r="F61" s="769"/>
      <c r="G61" s="769"/>
      <c r="H61" s="769"/>
      <c r="I61" s="769"/>
      <c r="J61" s="769"/>
      <c r="K61" s="769"/>
      <c r="L61" s="769"/>
      <c r="M61" s="769"/>
      <c r="N61" s="769"/>
      <c r="O61" s="769"/>
      <c r="P61" s="770"/>
      <c r="Q61" s="823"/>
      <c r="R61" s="824"/>
      <c r="S61" s="824"/>
      <c r="T61" s="824"/>
      <c r="U61" s="824"/>
      <c r="V61" s="824"/>
      <c r="W61" s="824"/>
      <c r="X61" s="824"/>
      <c r="Y61" s="824"/>
      <c r="Z61" s="824"/>
      <c r="AA61" s="824"/>
      <c r="AB61" s="824"/>
      <c r="AC61" s="824"/>
      <c r="AD61" s="824"/>
      <c r="AE61" s="825"/>
      <c r="AF61" s="774"/>
      <c r="AG61" s="775"/>
      <c r="AH61" s="775"/>
      <c r="AI61" s="775"/>
      <c r="AJ61" s="776"/>
      <c r="AK61" s="827"/>
      <c r="AL61" s="824"/>
      <c r="AM61" s="824"/>
      <c r="AN61" s="824"/>
      <c r="AO61" s="824"/>
      <c r="AP61" s="824"/>
      <c r="AQ61" s="824"/>
      <c r="AR61" s="824"/>
      <c r="AS61" s="824"/>
      <c r="AT61" s="824"/>
      <c r="AU61" s="824"/>
      <c r="AV61" s="824"/>
      <c r="AW61" s="824"/>
      <c r="AX61" s="824"/>
      <c r="AY61" s="824"/>
      <c r="AZ61" s="826"/>
      <c r="BA61" s="826"/>
      <c r="BB61" s="826"/>
      <c r="BC61" s="826"/>
      <c r="BD61" s="826"/>
      <c r="BE61" s="820"/>
      <c r="BF61" s="820"/>
      <c r="BG61" s="820"/>
      <c r="BH61" s="820"/>
      <c r="BI61" s="821"/>
      <c r="BJ61" s="214"/>
      <c r="BK61" s="214"/>
      <c r="BL61" s="214"/>
      <c r="BM61" s="214"/>
      <c r="BN61" s="214"/>
      <c r="BO61" s="223"/>
      <c r="BP61" s="223"/>
      <c r="BQ61" s="220">
        <v>55</v>
      </c>
      <c r="BR61" s="221"/>
      <c r="BS61" s="761"/>
      <c r="BT61" s="762"/>
      <c r="BU61" s="762"/>
      <c r="BV61" s="762"/>
      <c r="BW61" s="762"/>
      <c r="BX61" s="762"/>
      <c r="BY61" s="762"/>
      <c r="BZ61" s="762"/>
      <c r="CA61" s="762"/>
      <c r="CB61" s="762"/>
      <c r="CC61" s="762"/>
      <c r="CD61" s="762"/>
      <c r="CE61" s="762"/>
      <c r="CF61" s="762"/>
      <c r="CG61" s="763"/>
      <c r="CH61" s="764"/>
      <c r="CI61" s="765"/>
      <c r="CJ61" s="765"/>
      <c r="CK61" s="765"/>
      <c r="CL61" s="766"/>
      <c r="CM61" s="764"/>
      <c r="CN61" s="765"/>
      <c r="CO61" s="765"/>
      <c r="CP61" s="765"/>
      <c r="CQ61" s="766"/>
      <c r="CR61" s="764"/>
      <c r="CS61" s="765"/>
      <c r="CT61" s="765"/>
      <c r="CU61" s="765"/>
      <c r="CV61" s="766"/>
      <c r="CW61" s="764"/>
      <c r="CX61" s="765"/>
      <c r="CY61" s="765"/>
      <c r="CZ61" s="765"/>
      <c r="DA61" s="766"/>
      <c r="DB61" s="764"/>
      <c r="DC61" s="765"/>
      <c r="DD61" s="765"/>
      <c r="DE61" s="765"/>
      <c r="DF61" s="766"/>
      <c r="DG61" s="764"/>
      <c r="DH61" s="765"/>
      <c r="DI61" s="765"/>
      <c r="DJ61" s="765"/>
      <c r="DK61" s="766"/>
      <c r="DL61" s="764"/>
      <c r="DM61" s="765"/>
      <c r="DN61" s="765"/>
      <c r="DO61" s="765"/>
      <c r="DP61" s="766"/>
      <c r="DQ61" s="764"/>
      <c r="DR61" s="765"/>
      <c r="DS61" s="765"/>
      <c r="DT61" s="765"/>
      <c r="DU61" s="766"/>
      <c r="DV61" s="761"/>
      <c r="DW61" s="762"/>
      <c r="DX61" s="762"/>
      <c r="DY61" s="762"/>
      <c r="DZ61" s="767"/>
      <c r="EA61" s="212"/>
    </row>
    <row r="62" spans="1:131" ht="26.3" customHeight="1">
      <c r="A62" s="220">
        <v>35</v>
      </c>
      <c r="B62" s="768"/>
      <c r="C62" s="769"/>
      <c r="D62" s="769"/>
      <c r="E62" s="769"/>
      <c r="F62" s="769"/>
      <c r="G62" s="769"/>
      <c r="H62" s="769"/>
      <c r="I62" s="769"/>
      <c r="J62" s="769"/>
      <c r="K62" s="769"/>
      <c r="L62" s="769"/>
      <c r="M62" s="769"/>
      <c r="N62" s="769"/>
      <c r="O62" s="769"/>
      <c r="P62" s="770"/>
      <c r="Q62" s="823"/>
      <c r="R62" s="824"/>
      <c r="S62" s="824"/>
      <c r="T62" s="824"/>
      <c r="U62" s="824"/>
      <c r="V62" s="824"/>
      <c r="W62" s="824"/>
      <c r="X62" s="824"/>
      <c r="Y62" s="824"/>
      <c r="Z62" s="824"/>
      <c r="AA62" s="824"/>
      <c r="AB62" s="824"/>
      <c r="AC62" s="824"/>
      <c r="AD62" s="824"/>
      <c r="AE62" s="825"/>
      <c r="AF62" s="774"/>
      <c r="AG62" s="775"/>
      <c r="AH62" s="775"/>
      <c r="AI62" s="775"/>
      <c r="AJ62" s="776"/>
      <c r="AK62" s="827"/>
      <c r="AL62" s="824"/>
      <c r="AM62" s="824"/>
      <c r="AN62" s="824"/>
      <c r="AO62" s="824"/>
      <c r="AP62" s="824"/>
      <c r="AQ62" s="824"/>
      <c r="AR62" s="824"/>
      <c r="AS62" s="824"/>
      <c r="AT62" s="824"/>
      <c r="AU62" s="824"/>
      <c r="AV62" s="824"/>
      <c r="AW62" s="824"/>
      <c r="AX62" s="824"/>
      <c r="AY62" s="824"/>
      <c r="AZ62" s="826"/>
      <c r="BA62" s="826"/>
      <c r="BB62" s="826"/>
      <c r="BC62" s="826"/>
      <c r="BD62" s="826"/>
      <c r="BE62" s="820"/>
      <c r="BF62" s="820"/>
      <c r="BG62" s="820"/>
      <c r="BH62" s="820"/>
      <c r="BI62" s="821"/>
      <c r="BJ62" s="835" t="s">
        <v>395</v>
      </c>
      <c r="BK62" s="794"/>
      <c r="BL62" s="794"/>
      <c r="BM62" s="794"/>
      <c r="BN62" s="795"/>
      <c r="BO62" s="223"/>
      <c r="BP62" s="223"/>
      <c r="BQ62" s="220">
        <v>56</v>
      </c>
      <c r="BR62" s="221"/>
      <c r="BS62" s="761"/>
      <c r="BT62" s="762"/>
      <c r="BU62" s="762"/>
      <c r="BV62" s="762"/>
      <c r="BW62" s="762"/>
      <c r="BX62" s="762"/>
      <c r="BY62" s="762"/>
      <c r="BZ62" s="762"/>
      <c r="CA62" s="762"/>
      <c r="CB62" s="762"/>
      <c r="CC62" s="762"/>
      <c r="CD62" s="762"/>
      <c r="CE62" s="762"/>
      <c r="CF62" s="762"/>
      <c r="CG62" s="763"/>
      <c r="CH62" s="764"/>
      <c r="CI62" s="765"/>
      <c r="CJ62" s="765"/>
      <c r="CK62" s="765"/>
      <c r="CL62" s="766"/>
      <c r="CM62" s="764"/>
      <c r="CN62" s="765"/>
      <c r="CO62" s="765"/>
      <c r="CP62" s="765"/>
      <c r="CQ62" s="766"/>
      <c r="CR62" s="764"/>
      <c r="CS62" s="765"/>
      <c r="CT62" s="765"/>
      <c r="CU62" s="765"/>
      <c r="CV62" s="766"/>
      <c r="CW62" s="764"/>
      <c r="CX62" s="765"/>
      <c r="CY62" s="765"/>
      <c r="CZ62" s="765"/>
      <c r="DA62" s="766"/>
      <c r="DB62" s="764"/>
      <c r="DC62" s="765"/>
      <c r="DD62" s="765"/>
      <c r="DE62" s="765"/>
      <c r="DF62" s="766"/>
      <c r="DG62" s="764"/>
      <c r="DH62" s="765"/>
      <c r="DI62" s="765"/>
      <c r="DJ62" s="765"/>
      <c r="DK62" s="766"/>
      <c r="DL62" s="764"/>
      <c r="DM62" s="765"/>
      <c r="DN62" s="765"/>
      <c r="DO62" s="765"/>
      <c r="DP62" s="766"/>
      <c r="DQ62" s="764"/>
      <c r="DR62" s="765"/>
      <c r="DS62" s="765"/>
      <c r="DT62" s="765"/>
      <c r="DU62" s="766"/>
      <c r="DV62" s="761"/>
      <c r="DW62" s="762"/>
      <c r="DX62" s="762"/>
      <c r="DY62" s="762"/>
      <c r="DZ62" s="767"/>
      <c r="EA62" s="212"/>
    </row>
    <row r="63" spans="1:131" ht="26.3" customHeight="1" thickBot="1">
      <c r="A63" s="222" t="s">
        <v>376</v>
      </c>
      <c r="B63" s="777" t="s">
        <v>396</v>
      </c>
      <c r="C63" s="778"/>
      <c r="D63" s="778"/>
      <c r="E63" s="778"/>
      <c r="F63" s="778"/>
      <c r="G63" s="778"/>
      <c r="H63" s="778"/>
      <c r="I63" s="778"/>
      <c r="J63" s="778"/>
      <c r="K63" s="778"/>
      <c r="L63" s="778"/>
      <c r="M63" s="778"/>
      <c r="N63" s="778"/>
      <c r="O63" s="778"/>
      <c r="P63" s="779"/>
      <c r="Q63" s="828"/>
      <c r="R63" s="829"/>
      <c r="S63" s="829"/>
      <c r="T63" s="829"/>
      <c r="U63" s="829"/>
      <c r="V63" s="829"/>
      <c r="W63" s="829"/>
      <c r="X63" s="829"/>
      <c r="Y63" s="829"/>
      <c r="Z63" s="829"/>
      <c r="AA63" s="829"/>
      <c r="AB63" s="829"/>
      <c r="AC63" s="829"/>
      <c r="AD63" s="829"/>
      <c r="AE63" s="830"/>
      <c r="AF63" s="831">
        <v>1810</v>
      </c>
      <c r="AG63" s="832"/>
      <c r="AH63" s="832"/>
      <c r="AI63" s="832"/>
      <c r="AJ63" s="833"/>
      <c r="AK63" s="834"/>
      <c r="AL63" s="829"/>
      <c r="AM63" s="829"/>
      <c r="AN63" s="829"/>
      <c r="AO63" s="829"/>
      <c r="AP63" s="832">
        <v>31380</v>
      </c>
      <c r="AQ63" s="832"/>
      <c r="AR63" s="832"/>
      <c r="AS63" s="832"/>
      <c r="AT63" s="832"/>
      <c r="AU63" s="832">
        <v>18427</v>
      </c>
      <c r="AV63" s="832"/>
      <c r="AW63" s="832"/>
      <c r="AX63" s="832"/>
      <c r="AY63" s="832"/>
      <c r="AZ63" s="836"/>
      <c r="BA63" s="836"/>
      <c r="BB63" s="836"/>
      <c r="BC63" s="836"/>
      <c r="BD63" s="836"/>
      <c r="BE63" s="837"/>
      <c r="BF63" s="837"/>
      <c r="BG63" s="837"/>
      <c r="BH63" s="837"/>
      <c r="BI63" s="838"/>
      <c r="BJ63" s="839" t="s">
        <v>122</v>
      </c>
      <c r="BK63" s="840"/>
      <c r="BL63" s="840"/>
      <c r="BM63" s="840"/>
      <c r="BN63" s="841"/>
      <c r="BO63" s="223"/>
      <c r="BP63" s="223"/>
      <c r="BQ63" s="220">
        <v>57</v>
      </c>
      <c r="BR63" s="221"/>
      <c r="BS63" s="761"/>
      <c r="BT63" s="762"/>
      <c r="BU63" s="762"/>
      <c r="BV63" s="762"/>
      <c r="BW63" s="762"/>
      <c r="BX63" s="762"/>
      <c r="BY63" s="762"/>
      <c r="BZ63" s="762"/>
      <c r="CA63" s="762"/>
      <c r="CB63" s="762"/>
      <c r="CC63" s="762"/>
      <c r="CD63" s="762"/>
      <c r="CE63" s="762"/>
      <c r="CF63" s="762"/>
      <c r="CG63" s="763"/>
      <c r="CH63" s="764"/>
      <c r="CI63" s="765"/>
      <c r="CJ63" s="765"/>
      <c r="CK63" s="765"/>
      <c r="CL63" s="766"/>
      <c r="CM63" s="764"/>
      <c r="CN63" s="765"/>
      <c r="CO63" s="765"/>
      <c r="CP63" s="765"/>
      <c r="CQ63" s="766"/>
      <c r="CR63" s="764"/>
      <c r="CS63" s="765"/>
      <c r="CT63" s="765"/>
      <c r="CU63" s="765"/>
      <c r="CV63" s="766"/>
      <c r="CW63" s="764"/>
      <c r="CX63" s="765"/>
      <c r="CY63" s="765"/>
      <c r="CZ63" s="765"/>
      <c r="DA63" s="766"/>
      <c r="DB63" s="764"/>
      <c r="DC63" s="765"/>
      <c r="DD63" s="765"/>
      <c r="DE63" s="765"/>
      <c r="DF63" s="766"/>
      <c r="DG63" s="764"/>
      <c r="DH63" s="765"/>
      <c r="DI63" s="765"/>
      <c r="DJ63" s="765"/>
      <c r="DK63" s="766"/>
      <c r="DL63" s="764"/>
      <c r="DM63" s="765"/>
      <c r="DN63" s="765"/>
      <c r="DO63" s="765"/>
      <c r="DP63" s="766"/>
      <c r="DQ63" s="764"/>
      <c r="DR63" s="765"/>
      <c r="DS63" s="765"/>
      <c r="DT63" s="765"/>
      <c r="DU63" s="766"/>
      <c r="DV63" s="761"/>
      <c r="DW63" s="762"/>
      <c r="DX63" s="762"/>
      <c r="DY63" s="762"/>
      <c r="DZ63" s="767"/>
      <c r="EA63" s="212"/>
    </row>
    <row r="64" spans="1:131" ht="26.3"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1"/>
      <c r="BT64" s="762"/>
      <c r="BU64" s="762"/>
      <c r="BV64" s="762"/>
      <c r="BW64" s="762"/>
      <c r="BX64" s="762"/>
      <c r="BY64" s="762"/>
      <c r="BZ64" s="762"/>
      <c r="CA64" s="762"/>
      <c r="CB64" s="762"/>
      <c r="CC64" s="762"/>
      <c r="CD64" s="762"/>
      <c r="CE64" s="762"/>
      <c r="CF64" s="762"/>
      <c r="CG64" s="763"/>
      <c r="CH64" s="764"/>
      <c r="CI64" s="765"/>
      <c r="CJ64" s="765"/>
      <c r="CK64" s="765"/>
      <c r="CL64" s="766"/>
      <c r="CM64" s="764"/>
      <c r="CN64" s="765"/>
      <c r="CO64" s="765"/>
      <c r="CP64" s="765"/>
      <c r="CQ64" s="766"/>
      <c r="CR64" s="764"/>
      <c r="CS64" s="765"/>
      <c r="CT64" s="765"/>
      <c r="CU64" s="765"/>
      <c r="CV64" s="766"/>
      <c r="CW64" s="764"/>
      <c r="CX64" s="765"/>
      <c r="CY64" s="765"/>
      <c r="CZ64" s="765"/>
      <c r="DA64" s="766"/>
      <c r="DB64" s="764"/>
      <c r="DC64" s="765"/>
      <c r="DD64" s="765"/>
      <c r="DE64" s="765"/>
      <c r="DF64" s="766"/>
      <c r="DG64" s="764"/>
      <c r="DH64" s="765"/>
      <c r="DI64" s="765"/>
      <c r="DJ64" s="765"/>
      <c r="DK64" s="766"/>
      <c r="DL64" s="764"/>
      <c r="DM64" s="765"/>
      <c r="DN64" s="765"/>
      <c r="DO64" s="765"/>
      <c r="DP64" s="766"/>
      <c r="DQ64" s="764"/>
      <c r="DR64" s="765"/>
      <c r="DS64" s="765"/>
      <c r="DT64" s="765"/>
      <c r="DU64" s="766"/>
      <c r="DV64" s="761"/>
      <c r="DW64" s="762"/>
      <c r="DX64" s="762"/>
      <c r="DY64" s="762"/>
      <c r="DZ64" s="767"/>
      <c r="EA64" s="212"/>
    </row>
    <row r="65" spans="1:131" ht="26.3"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1"/>
      <c r="BT65" s="762"/>
      <c r="BU65" s="762"/>
      <c r="BV65" s="762"/>
      <c r="BW65" s="762"/>
      <c r="BX65" s="762"/>
      <c r="BY65" s="762"/>
      <c r="BZ65" s="762"/>
      <c r="CA65" s="762"/>
      <c r="CB65" s="762"/>
      <c r="CC65" s="762"/>
      <c r="CD65" s="762"/>
      <c r="CE65" s="762"/>
      <c r="CF65" s="762"/>
      <c r="CG65" s="763"/>
      <c r="CH65" s="764"/>
      <c r="CI65" s="765"/>
      <c r="CJ65" s="765"/>
      <c r="CK65" s="765"/>
      <c r="CL65" s="766"/>
      <c r="CM65" s="764"/>
      <c r="CN65" s="765"/>
      <c r="CO65" s="765"/>
      <c r="CP65" s="765"/>
      <c r="CQ65" s="766"/>
      <c r="CR65" s="764"/>
      <c r="CS65" s="765"/>
      <c r="CT65" s="765"/>
      <c r="CU65" s="765"/>
      <c r="CV65" s="766"/>
      <c r="CW65" s="764"/>
      <c r="CX65" s="765"/>
      <c r="CY65" s="765"/>
      <c r="CZ65" s="765"/>
      <c r="DA65" s="766"/>
      <c r="DB65" s="764"/>
      <c r="DC65" s="765"/>
      <c r="DD65" s="765"/>
      <c r="DE65" s="765"/>
      <c r="DF65" s="766"/>
      <c r="DG65" s="764"/>
      <c r="DH65" s="765"/>
      <c r="DI65" s="765"/>
      <c r="DJ65" s="765"/>
      <c r="DK65" s="766"/>
      <c r="DL65" s="764"/>
      <c r="DM65" s="765"/>
      <c r="DN65" s="765"/>
      <c r="DO65" s="765"/>
      <c r="DP65" s="766"/>
      <c r="DQ65" s="764"/>
      <c r="DR65" s="765"/>
      <c r="DS65" s="765"/>
      <c r="DT65" s="765"/>
      <c r="DU65" s="766"/>
      <c r="DV65" s="761"/>
      <c r="DW65" s="762"/>
      <c r="DX65" s="762"/>
      <c r="DY65" s="762"/>
      <c r="DZ65" s="767"/>
      <c r="EA65" s="212"/>
    </row>
    <row r="66" spans="1:131" ht="26.3" customHeight="1">
      <c r="A66" s="715" t="s">
        <v>398</v>
      </c>
      <c r="B66" s="716"/>
      <c r="C66" s="716"/>
      <c r="D66" s="716"/>
      <c r="E66" s="716"/>
      <c r="F66" s="716"/>
      <c r="G66" s="716"/>
      <c r="H66" s="716"/>
      <c r="I66" s="716"/>
      <c r="J66" s="716"/>
      <c r="K66" s="716"/>
      <c r="L66" s="716"/>
      <c r="M66" s="716"/>
      <c r="N66" s="716"/>
      <c r="O66" s="716"/>
      <c r="P66" s="717"/>
      <c r="Q66" s="721" t="s">
        <v>380</v>
      </c>
      <c r="R66" s="722"/>
      <c r="S66" s="722"/>
      <c r="T66" s="722"/>
      <c r="U66" s="723"/>
      <c r="V66" s="721" t="s">
        <v>381</v>
      </c>
      <c r="W66" s="722"/>
      <c r="X66" s="722"/>
      <c r="Y66" s="722"/>
      <c r="Z66" s="723"/>
      <c r="AA66" s="721" t="s">
        <v>382</v>
      </c>
      <c r="AB66" s="722"/>
      <c r="AC66" s="722"/>
      <c r="AD66" s="722"/>
      <c r="AE66" s="723"/>
      <c r="AF66" s="842" t="s">
        <v>383</v>
      </c>
      <c r="AG66" s="803"/>
      <c r="AH66" s="803"/>
      <c r="AI66" s="803"/>
      <c r="AJ66" s="843"/>
      <c r="AK66" s="721" t="s">
        <v>384</v>
      </c>
      <c r="AL66" s="716"/>
      <c r="AM66" s="716"/>
      <c r="AN66" s="716"/>
      <c r="AO66" s="717"/>
      <c r="AP66" s="721" t="s">
        <v>385</v>
      </c>
      <c r="AQ66" s="722"/>
      <c r="AR66" s="722"/>
      <c r="AS66" s="722"/>
      <c r="AT66" s="723"/>
      <c r="AU66" s="721" t="s">
        <v>399</v>
      </c>
      <c r="AV66" s="722"/>
      <c r="AW66" s="722"/>
      <c r="AX66" s="722"/>
      <c r="AY66" s="723"/>
      <c r="AZ66" s="721" t="s">
        <v>364</v>
      </c>
      <c r="BA66" s="722"/>
      <c r="BB66" s="722"/>
      <c r="BC66" s="722"/>
      <c r="BD66" s="728"/>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3" customHeight="1" thickBot="1">
      <c r="A67" s="718"/>
      <c r="B67" s="719"/>
      <c r="C67" s="719"/>
      <c r="D67" s="719"/>
      <c r="E67" s="719"/>
      <c r="F67" s="719"/>
      <c r="G67" s="719"/>
      <c r="H67" s="719"/>
      <c r="I67" s="719"/>
      <c r="J67" s="719"/>
      <c r="K67" s="719"/>
      <c r="L67" s="719"/>
      <c r="M67" s="719"/>
      <c r="N67" s="719"/>
      <c r="O67" s="719"/>
      <c r="P67" s="720"/>
      <c r="Q67" s="724"/>
      <c r="R67" s="725"/>
      <c r="S67" s="725"/>
      <c r="T67" s="725"/>
      <c r="U67" s="726"/>
      <c r="V67" s="724"/>
      <c r="W67" s="725"/>
      <c r="X67" s="725"/>
      <c r="Y67" s="725"/>
      <c r="Z67" s="726"/>
      <c r="AA67" s="724"/>
      <c r="AB67" s="725"/>
      <c r="AC67" s="725"/>
      <c r="AD67" s="725"/>
      <c r="AE67" s="726"/>
      <c r="AF67" s="844"/>
      <c r="AG67" s="806"/>
      <c r="AH67" s="806"/>
      <c r="AI67" s="806"/>
      <c r="AJ67" s="845"/>
      <c r="AK67" s="846"/>
      <c r="AL67" s="719"/>
      <c r="AM67" s="719"/>
      <c r="AN67" s="719"/>
      <c r="AO67" s="720"/>
      <c r="AP67" s="724"/>
      <c r="AQ67" s="725"/>
      <c r="AR67" s="725"/>
      <c r="AS67" s="725"/>
      <c r="AT67" s="726"/>
      <c r="AU67" s="724"/>
      <c r="AV67" s="725"/>
      <c r="AW67" s="725"/>
      <c r="AX67" s="725"/>
      <c r="AY67" s="726"/>
      <c r="AZ67" s="724"/>
      <c r="BA67" s="725"/>
      <c r="BB67" s="725"/>
      <c r="BC67" s="725"/>
      <c r="BD67" s="730"/>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3" customHeight="1" thickTop="1">
      <c r="A68" s="218">
        <v>1</v>
      </c>
      <c r="B68" s="857" t="s">
        <v>545</v>
      </c>
      <c r="C68" s="858"/>
      <c r="D68" s="858"/>
      <c r="E68" s="858"/>
      <c r="F68" s="858"/>
      <c r="G68" s="858"/>
      <c r="H68" s="858"/>
      <c r="I68" s="858"/>
      <c r="J68" s="858"/>
      <c r="K68" s="858"/>
      <c r="L68" s="858"/>
      <c r="M68" s="858"/>
      <c r="N68" s="858"/>
      <c r="O68" s="858"/>
      <c r="P68" s="859"/>
      <c r="Q68" s="860">
        <v>286</v>
      </c>
      <c r="R68" s="854"/>
      <c r="S68" s="854"/>
      <c r="T68" s="854"/>
      <c r="U68" s="854"/>
      <c r="V68" s="854">
        <v>161</v>
      </c>
      <c r="W68" s="854"/>
      <c r="X68" s="854"/>
      <c r="Y68" s="854"/>
      <c r="Z68" s="854"/>
      <c r="AA68" s="854">
        <v>124</v>
      </c>
      <c r="AB68" s="854"/>
      <c r="AC68" s="854"/>
      <c r="AD68" s="854"/>
      <c r="AE68" s="854"/>
      <c r="AF68" s="854">
        <v>124</v>
      </c>
      <c r="AG68" s="854"/>
      <c r="AH68" s="854"/>
      <c r="AI68" s="854"/>
      <c r="AJ68" s="854"/>
      <c r="AK68" s="854" t="s">
        <v>564</v>
      </c>
      <c r="AL68" s="854"/>
      <c r="AM68" s="854"/>
      <c r="AN68" s="854"/>
      <c r="AO68" s="854"/>
      <c r="AP68" s="854" t="s">
        <v>564</v>
      </c>
      <c r="AQ68" s="854"/>
      <c r="AR68" s="854"/>
      <c r="AS68" s="854"/>
      <c r="AT68" s="854"/>
      <c r="AU68" s="854" t="s">
        <v>564</v>
      </c>
      <c r="AV68" s="854"/>
      <c r="AW68" s="854"/>
      <c r="AX68" s="854"/>
      <c r="AY68" s="854"/>
      <c r="AZ68" s="855"/>
      <c r="BA68" s="855"/>
      <c r="BB68" s="855"/>
      <c r="BC68" s="855"/>
      <c r="BD68" s="856"/>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3" customHeight="1">
      <c r="A69" s="220">
        <v>2</v>
      </c>
      <c r="B69" s="861" t="s">
        <v>546</v>
      </c>
      <c r="C69" s="862"/>
      <c r="D69" s="862"/>
      <c r="E69" s="862"/>
      <c r="F69" s="862"/>
      <c r="G69" s="862"/>
      <c r="H69" s="862"/>
      <c r="I69" s="862"/>
      <c r="J69" s="862"/>
      <c r="K69" s="862"/>
      <c r="L69" s="862"/>
      <c r="M69" s="862"/>
      <c r="N69" s="862"/>
      <c r="O69" s="862"/>
      <c r="P69" s="863"/>
      <c r="Q69" s="864">
        <v>5505</v>
      </c>
      <c r="R69" s="818"/>
      <c r="S69" s="818"/>
      <c r="T69" s="818"/>
      <c r="U69" s="818"/>
      <c r="V69" s="818">
        <v>4899</v>
      </c>
      <c r="W69" s="818"/>
      <c r="X69" s="818"/>
      <c r="Y69" s="818"/>
      <c r="Z69" s="818"/>
      <c r="AA69" s="818">
        <v>606</v>
      </c>
      <c r="AB69" s="818"/>
      <c r="AC69" s="818"/>
      <c r="AD69" s="818"/>
      <c r="AE69" s="818"/>
      <c r="AF69" s="818">
        <v>606</v>
      </c>
      <c r="AG69" s="818"/>
      <c r="AH69" s="818"/>
      <c r="AI69" s="818"/>
      <c r="AJ69" s="818"/>
      <c r="AK69" s="818" t="s">
        <v>564</v>
      </c>
      <c r="AL69" s="818"/>
      <c r="AM69" s="818"/>
      <c r="AN69" s="818"/>
      <c r="AO69" s="818"/>
      <c r="AP69" s="818" t="s">
        <v>564</v>
      </c>
      <c r="AQ69" s="818"/>
      <c r="AR69" s="818"/>
      <c r="AS69" s="818"/>
      <c r="AT69" s="818"/>
      <c r="AU69" s="818" t="s">
        <v>564</v>
      </c>
      <c r="AV69" s="818"/>
      <c r="AW69" s="818"/>
      <c r="AX69" s="818"/>
      <c r="AY69" s="818"/>
      <c r="AZ69" s="820"/>
      <c r="BA69" s="820"/>
      <c r="BB69" s="820"/>
      <c r="BC69" s="820"/>
      <c r="BD69" s="821"/>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3" customHeight="1">
      <c r="A70" s="220">
        <v>3</v>
      </c>
      <c r="B70" s="861" t="s">
        <v>547</v>
      </c>
      <c r="C70" s="862"/>
      <c r="D70" s="862"/>
      <c r="E70" s="862"/>
      <c r="F70" s="862"/>
      <c r="G70" s="862"/>
      <c r="H70" s="862"/>
      <c r="I70" s="862"/>
      <c r="J70" s="862"/>
      <c r="K70" s="862"/>
      <c r="L70" s="862"/>
      <c r="M70" s="862"/>
      <c r="N70" s="862"/>
      <c r="O70" s="862"/>
      <c r="P70" s="863"/>
      <c r="Q70" s="864">
        <v>5</v>
      </c>
      <c r="R70" s="818"/>
      <c r="S70" s="818"/>
      <c r="T70" s="818"/>
      <c r="U70" s="818"/>
      <c r="V70" s="818">
        <v>4</v>
      </c>
      <c r="W70" s="818"/>
      <c r="X70" s="818"/>
      <c r="Y70" s="818"/>
      <c r="Z70" s="818"/>
      <c r="AA70" s="818">
        <v>2</v>
      </c>
      <c r="AB70" s="818"/>
      <c r="AC70" s="818"/>
      <c r="AD70" s="818"/>
      <c r="AE70" s="818"/>
      <c r="AF70" s="818">
        <v>2</v>
      </c>
      <c r="AG70" s="818"/>
      <c r="AH70" s="818"/>
      <c r="AI70" s="818"/>
      <c r="AJ70" s="818"/>
      <c r="AK70" s="818" t="s">
        <v>564</v>
      </c>
      <c r="AL70" s="818"/>
      <c r="AM70" s="818"/>
      <c r="AN70" s="818"/>
      <c r="AO70" s="818"/>
      <c r="AP70" s="818" t="s">
        <v>564</v>
      </c>
      <c r="AQ70" s="818"/>
      <c r="AR70" s="818"/>
      <c r="AS70" s="818"/>
      <c r="AT70" s="818"/>
      <c r="AU70" s="818" t="s">
        <v>564</v>
      </c>
      <c r="AV70" s="818"/>
      <c r="AW70" s="818"/>
      <c r="AX70" s="818"/>
      <c r="AY70" s="818"/>
      <c r="AZ70" s="820"/>
      <c r="BA70" s="820"/>
      <c r="BB70" s="820"/>
      <c r="BC70" s="820"/>
      <c r="BD70" s="821"/>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3" customHeight="1">
      <c r="A71" s="220">
        <v>4</v>
      </c>
      <c r="B71" s="861" t="s">
        <v>548</v>
      </c>
      <c r="C71" s="862"/>
      <c r="D71" s="862"/>
      <c r="E71" s="862"/>
      <c r="F71" s="862"/>
      <c r="G71" s="862"/>
      <c r="H71" s="862"/>
      <c r="I71" s="862"/>
      <c r="J71" s="862"/>
      <c r="K71" s="862"/>
      <c r="L71" s="862"/>
      <c r="M71" s="862"/>
      <c r="N71" s="862"/>
      <c r="O71" s="862"/>
      <c r="P71" s="863"/>
      <c r="Q71" s="864">
        <v>166</v>
      </c>
      <c r="R71" s="818"/>
      <c r="S71" s="818"/>
      <c r="T71" s="818"/>
      <c r="U71" s="818"/>
      <c r="V71" s="818">
        <v>162</v>
      </c>
      <c r="W71" s="818"/>
      <c r="X71" s="818"/>
      <c r="Y71" s="818"/>
      <c r="Z71" s="818"/>
      <c r="AA71" s="818">
        <v>4</v>
      </c>
      <c r="AB71" s="818"/>
      <c r="AC71" s="818"/>
      <c r="AD71" s="818"/>
      <c r="AE71" s="818"/>
      <c r="AF71" s="818">
        <v>4</v>
      </c>
      <c r="AG71" s="818"/>
      <c r="AH71" s="818"/>
      <c r="AI71" s="818"/>
      <c r="AJ71" s="818"/>
      <c r="AK71" s="818" t="s">
        <v>564</v>
      </c>
      <c r="AL71" s="818"/>
      <c r="AM71" s="818"/>
      <c r="AN71" s="818"/>
      <c r="AO71" s="818"/>
      <c r="AP71" s="818" t="s">
        <v>564</v>
      </c>
      <c r="AQ71" s="818"/>
      <c r="AR71" s="818"/>
      <c r="AS71" s="818"/>
      <c r="AT71" s="818"/>
      <c r="AU71" s="818" t="s">
        <v>564</v>
      </c>
      <c r="AV71" s="818"/>
      <c r="AW71" s="818"/>
      <c r="AX71" s="818"/>
      <c r="AY71" s="818"/>
      <c r="AZ71" s="820"/>
      <c r="BA71" s="820"/>
      <c r="BB71" s="820"/>
      <c r="BC71" s="820"/>
      <c r="BD71" s="821"/>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3" customHeight="1">
      <c r="A72" s="220">
        <v>5</v>
      </c>
      <c r="B72" s="861" t="s">
        <v>549</v>
      </c>
      <c r="C72" s="862"/>
      <c r="D72" s="862"/>
      <c r="E72" s="862"/>
      <c r="F72" s="862"/>
      <c r="G72" s="862"/>
      <c r="H72" s="862"/>
      <c r="I72" s="862"/>
      <c r="J72" s="862"/>
      <c r="K72" s="862"/>
      <c r="L72" s="862"/>
      <c r="M72" s="862"/>
      <c r="N72" s="862"/>
      <c r="O72" s="862"/>
      <c r="P72" s="863"/>
      <c r="Q72" s="864">
        <v>178905</v>
      </c>
      <c r="R72" s="818"/>
      <c r="S72" s="818"/>
      <c r="T72" s="818"/>
      <c r="U72" s="818"/>
      <c r="V72" s="818">
        <v>178905</v>
      </c>
      <c r="W72" s="818"/>
      <c r="X72" s="818"/>
      <c r="Y72" s="818"/>
      <c r="Z72" s="818"/>
      <c r="AA72" s="818">
        <v>0</v>
      </c>
      <c r="AB72" s="818"/>
      <c r="AC72" s="818"/>
      <c r="AD72" s="818"/>
      <c r="AE72" s="818"/>
      <c r="AF72" s="818">
        <v>0</v>
      </c>
      <c r="AG72" s="818"/>
      <c r="AH72" s="818"/>
      <c r="AI72" s="818"/>
      <c r="AJ72" s="818"/>
      <c r="AK72" s="818">
        <v>628</v>
      </c>
      <c r="AL72" s="818"/>
      <c r="AM72" s="818"/>
      <c r="AN72" s="818"/>
      <c r="AO72" s="818"/>
      <c r="AP72" s="818" t="s">
        <v>564</v>
      </c>
      <c r="AQ72" s="818"/>
      <c r="AR72" s="818"/>
      <c r="AS72" s="818"/>
      <c r="AT72" s="818"/>
      <c r="AU72" s="818" t="s">
        <v>564</v>
      </c>
      <c r="AV72" s="818"/>
      <c r="AW72" s="818"/>
      <c r="AX72" s="818"/>
      <c r="AY72" s="818"/>
      <c r="AZ72" s="820"/>
      <c r="BA72" s="820"/>
      <c r="BB72" s="820"/>
      <c r="BC72" s="820"/>
      <c r="BD72" s="821"/>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3" customHeight="1">
      <c r="A73" s="220">
        <v>6</v>
      </c>
      <c r="B73" s="861"/>
      <c r="C73" s="862"/>
      <c r="D73" s="862"/>
      <c r="E73" s="862"/>
      <c r="F73" s="862"/>
      <c r="G73" s="862"/>
      <c r="H73" s="862"/>
      <c r="I73" s="862"/>
      <c r="J73" s="862"/>
      <c r="K73" s="862"/>
      <c r="L73" s="862"/>
      <c r="M73" s="862"/>
      <c r="N73" s="862"/>
      <c r="O73" s="862"/>
      <c r="P73" s="863"/>
      <c r="Q73" s="864"/>
      <c r="R73" s="818"/>
      <c r="S73" s="818"/>
      <c r="T73" s="818"/>
      <c r="U73" s="818"/>
      <c r="V73" s="818"/>
      <c r="W73" s="818"/>
      <c r="X73" s="818"/>
      <c r="Y73" s="818"/>
      <c r="Z73" s="818"/>
      <c r="AA73" s="818"/>
      <c r="AB73" s="818"/>
      <c r="AC73" s="818"/>
      <c r="AD73" s="818"/>
      <c r="AE73" s="818"/>
      <c r="AF73" s="818"/>
      <c r="AG73" s="818"/>
      <c r="AH73" s="818"/>
      <c r="AI73" s="818"/>
      <c r="AJ73" s="818"/>
      <c r="AK73" s="818"/>
      <c r="AL73" s="818"/>
      <c r="AM73" s="818"/>
      <c r="AN73" s="818"/>
      <c r="AO73" s="818"/>
      <c r="AP73" s="818"/>
      <c r="AQ73" s="818"/>
      <c r="AR73" s="818"/>
      <c r="AS73" s="818"/>
      <c r="AT73" s="818"/>
      <c r="AU73" s="818"/>
      <c r="AV73" s="818"/>
      <c r="AW73" s="818"/>
      <c r="AX73" s="818"/>
      <c r="AY73" s="818"/>
      <c r="AZ73" s="820"/>
      <c r="BA73" s="820"/>
      <c r="BB73" s="820"/>
      <c r="BC73" s="820"/>
      <c r="BD73" s="821"/>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3" customHeight="1">
      <c r="A74" s="220">
        <v>7</v>
      </c>
      <c r="B74" s="861"/>
      <c r="C74" s="862"/>
      <c r="D74" s="862"/>
      <c r="E74" s="862"/>
      <c r="F74" s="862"/>
      <c r="G74" s="862"/>
      <c r="H74" s="862"/>
      <c r="I74" s="862"/>
      <c r="J74" s="862"/>
      <c r="K74" s="862"/>
      <c r="L74" s="862"/>
      <c r="M74" s="862"/>
      <c r="N74" s="862"/>
      <c r="O74" s="862"/>
      <c r="P74" s="863"/>
      <c r="Q74" s="864"/>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c r="AW74" s="818"/>
      <c r="AX74" s="818"/>
      <c r="AY74" s="818"/>
      <c r="AZ74" s="820"/>
      <c r="BA74" s="820"/>
      <c r="BB74" s="820"/>
      <c r="BC74" s="820"/>
      <c r="BD74" s="821"/>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3" customHeight="1">
      <c r="A75" s="220">
        <v>8</v>
      </c>
      <c r="B75" s="861"/>
      <c r="C75" s="862"/>
      <c r="D75" s="862"/>
      <c r="E75" s="862"/>
      <c r="F75" s="862"/>
      <c r="G75" s="862"/>
      <c r="H75" s="862"/>
      <c r="I75" s="862"/>
      <c r="J75" s="862"/>
      <c r="K75" s="862"/>
      <c r="L75" s="862"/>
      <c r="M75" s="862"/>
      <c r="N75" s="862"/>
      <c r="O75" s="862"/>
      <c r="P75" s="863"/>
      <c r="Q75" s="865"/>
      <c r="R75" s="866"/>
      <c r="S75" s="866"/>
      <c r="T75" s="866"/>
      <c r="U75" s="822"/>
      <c r="V75" s="867"/>
      <c r="W75" s="866"/>
      <c r="X75" s="866"/>
      <c r="Y75" s="866"/>
      <c r="Z75" s="822"/>
      <c r="AA75" s="867"/>
      <c r="AB75" s="866"/>
      <c r="AC75" s="866"/>
      <c r="AD75" s="866"/>
      <c r="AE75" s="822"/>
      <c r="AF75" s="867"/>
      <c r="AG75" s="866"/>
      <c r="AH75" s="866"/>
      <c r="AI75" s="866"/>
      <c r="AJ75" s="822"/>
      <c r="AK75" s="867"/>
      <c r="AL75" s="866"/>
      <c r="AM75" s="866"/>
      <c r="AN75" s="866"/>
      <c r="AO75" s="822"/>
      <c r="AP75" s="867"/>
      <c r="AQ75" s="866"/>
      <c r="AR75" s="866"/>
      <c r="AS75" s="866"/>
      <c r="AT75" s="822"/>
      <c r="AU75" s="867"/>
      <c r="AV75" s="866"/>
      <c r="AW75" s="866"/>
      <c r="AX75" s="866"/>
      <c r="AY75" s="822"/>
      <c r="AZ75" s="820"/>
      <c r="BA75" s="820"/>
      <c r="BB75" s="820"/>
      <c r="BC75" s="820"/>
      <c r="BD75" s="821"/>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3" customHeight="1">
      <c r="A76" s="220">
        <v>9</v>
      </c>
      <c r="B76" s="861"/>
      <c r="C76" s="862"/>
      <c r="D76" s="862"/>
      <c r="E76" s="862"/>
      <c r="F76" s="862"/>
      <c r="G76" s="862"/>
      <c r="H76" s="862"/>
      <c r="I76" s="862"/>
      <c r="J76" s="862"/>
      <c r="K76" s="862"/>
      <c r="L76" s="862"/>
      <c r="M76" s="862"/>
      <c r="N76" s="862"/>
      <c r="O76" s="862"/>
      <c r="P76" s="863"/>
      <c r="Q76" s="865"/>
      <c r="R76" s="866"/>
      <c r="S76" s="866"/>
      <c r="T76" s="866"/>
      <c r="U76" s="822"/>
      <c r="V76" s="867"/>
      <c r="W76" s="866"/>
      <c r="X76" s="866"/>
      <c r="Y76" s="866"/>
      <c r="Z76" s="822"/>
      <c r="AA76" s="867"/>
      <c r="AB76" s="866"/>
      <c r="AC76" s="866"/>
      <c r="AD76" s="866"/>
      <c r="AE76" s="822"/>
      <c r="AF76" s="867"/>
      <c r="AG76" s="866"/>
      <c r="AH76" s="866"/>
      <c r="AI76" s="866"/>
      <c r="AJ76" s="822"/>
      <c r="AK76" s="867"/>
      <c r="AL76" s="866"/>
      <c r="AM76" s="866"/>
      <c r="AN76" s="866"/>
      <c r="AO76" s="822"/>
      <c r="AP76" s="867"/>
      <c r="AQ76" s="866"/>
      <c r="AR76" s="866"/>
      <c r="AS76" s="866"/>
      <c r="AT76" s="822"/>
      <c r="AU76" s="867"/>
      <c r="AV76" s="866"/>
      <c r="AW76" s="866"/>
      <c r="AX76" s="866"/>
      <c r="AY76" s="822"/>
      <c r="AZ76" s="820"/>
      <c r="BA76" s="820"/>
      <c r="BB76" s="820"/>
      <c r="BC76" s="820"/>
      <c r="BD76" s="821"/>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3" customHeight="1">
      <c r="A77" s="220">
        <v>10</v>
      </c>
      <c r="B77" s="861"/>
      <c r="C77" s="862"/>
      <c r="D77" s="862"/>
      <c r="E77" s="862"/>
      <c r="F77" s="862"/>
      <c r="G77" s="862"/>
      <c r="H77" s="862"/>
      <c r="I77" s="862"/>
      <c r="J77" s="862"/>
      <c r="K77" s="862"/>
      <c r="L77" s="862"/>
      <c r="M77" s="862"/>
      <c r="N77" s="862"/>
      <c r="O77" s="862"/>
      <c r="P77" s="863"/>
      <c r="Q77" s="865"/>
      <c r="R77" s="866"/>
      <c r="S77" s="866"/>
      <c r="T77" s="866"/>
      <c r="U77" s="822"/>
      <c r="V77" s="867"/>
      <c r="W77" s="866"/>
      <c r="X77" s="866"/>
      <c r="Y77" s="866"/>
      <c r="Z77" s="822"/>
      <c r="AA77" s="867"/>
      <c r="AB77" s="866"/>
      <c r="AC77" s="866"/>
      <c r="AD77" s="866"/>
      <c r="AE77" s="822"/>
      <c r="AF77" s="867"/>
      <c r="AG77" s="866"/>
      <c r="AH77" s="866"/>
      <c r="AI77" s="866"/>
      <c r="AJ77" s="822"/>
      <c r="AK77" s="867"/>
      <c r="AL77" s="866"/>
      <c r="AM77" s="866"/>
      <c r="AN77" s="866"/>
      <c r="AO77" s="822"/>
      <c r="AP77" s="867"/>
      <c r="AQ77" s="866"/>
      <c r="AR77" s="866"/>
      <c r="AS77" s="866"/>
      <c r="AT77" s="822"/>
      <c r="AU77" s="867"/>
      <c r="AV77" s="866"/>
      <c r="AW77" s="866"/>
      <c r="AX77" s="866"/>
      <c r="AY77" s="822"/>
      <c r="AZ77" s="820"/>
      <c r="BA77" s="820"/>
      <c r="BB77" s="820"/>
      <c r="BC77" s="820"/>
      <c r="BD77" s="821"/>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3" customHeight="1">
      <c r="A78" s="220">
        <v>11</v>
      </c>
      <c r="B78" s="861"/>
      <c r="C78" s="862"/>
      <c r="D78" s="862"/>
      <c r="E78" s="862"/>
      <c r="F78" s="862"/>
      <c r="G78" s="862"/>
      <c r="H78" s="862"/>
      <c r="I78" s="862"/>
      <c r="J78" s="862"/>
      <c r="K78" s="862"/>
      <c r="L78" s="862"/>
      <c r="M78" s="862"/>
      <c r="N78" s="862"/>
      <c r="O78" s="862"/>
      <c r="P78" s="863"/>
      <c r="Q78" s="864"/>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20"/>
      <c r="BA78" s="820"/>
      <c r="BB78" s="820"/>
      <c r="BC78" s="820"/>
      <c r="BD78" s="821"/>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3" customHeight="1">
      <c r="A79" s="220">
        <v>12</v>
      </c>
      <c r="B79" s="861"/>
      <c r="C79" s="862"/>
      <c r="D79" s="862"/>
      <c r="E79" s="862"/>
      <c r="F79" s="862"/>
      <c r="G79" s="862"/>
      <c r="H79" s="862"/>
      <c r="I79" s="862"/>
      <c r="J79" s="862"/>
      <c r="K79" s="862"/>
      <c r="L79" s="862"/>
      <c r="M79" s="862"/>
      <c r="N79" s="862"/>
      <c r="O79" s="862"/>
      <c r="P79" s="863"/>
      <c r="Q79" s="864"/>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20"/>
      <c r="BA79" s="820"/>
      <c r="BB79" s="820"/>
      <c r="BC79" s="820"/>
      <c r="BD79" s="821"/>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3" customHeight="1">
      <c r="A80" s="220">
        <v>13</v>
      </c>
      <c r="B80" s="861"/>
      <c r="C80" s="862"/>
      <c r="D80" s="862"/>
      <c r="E80" s="862"/>
      <c r="F80" s="862"/>
      <c r="G80" s="862"/>
      <c r="H80" s="862"/>
      <c r="I80" s="862"/>
      <c r="J80" s="862"/>
      <c r="K80" s="862"/>
      <c r="L80" s="862"/>
      <c r="M80" s="862"/>
      <c r="N80" s="862"/>
      <c r="O80" s="862"/>
      <c r="P80" s="863"/>
      <c r="Q80" s="864"/>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20"/>
      <c r="BA80" s="820"/>
      <c r="BB80" s="820"/>
      <c r="BC80" s="820"/>
      <c r="BD80" s="821"/>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3" customHeight="1">
      <c r="A81" s="220">
        <v>14</v>
      </c>
      <c r="B81" s="861"/>
      <c r="C81" s="862"/>
      <c r="D81" s="862"/>
      <c r="E81" s="862"/>
      <c r="F81" s="862"/>
      <c r="G81" s="862"/>
      <c r="H81" s="862"/>
      <c r="I81" s="862"/>
      <c r="J81" s="862"/>
      <c r="K81" s="862"/>
      <c r="L81" s="862"/>
      <c r="M81" s="862"/>
      <c r="N81" s="862"/>
      <c r="O81" s="862"/>
      <c r="P81" s="863"/>
      <c r="Q81" s="864"/>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20"/>
      <c r="BA81" s="820"/>
      <c r="BB81" s="820"/>
      <c r="BC81" s="820"/>
      <c r="BD81" s="821"/>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3" customHeight="1">
      <c r="A82" s="220">
        <v>15</v>
      </c>
      <c r="B82" s="861"/>
      <c r="C82" s="862"/>
      <c r="D82" s="862"/>
      <c r="E82" s="862"/>
      <c r="F82" s="862"/>
      <c r="G82" s="862"/>
      <c r="H82" s="862"/>
      <c r="I82" s="862"/>
      <c r="J82" s="862"/>
      <c r="K82" s="862"/>
      <c r="L82" s="862"/>
      <c r="M82" s="862"/>
      <c r="N82" s="862"/>
      <c r="O82" s="862"/>
      <c r="P82" s="863"/>
      <c r="Q82" s="864"/>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20"/>
      <c r="BA82" s="820"/>
      <c r="BB82" s="820"/>
      <c r="BC82" s="820"/>
      <c r="BD82" s="821"/>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3" customHeight="1">
      <c r="A83" s="220">
        <v>16</v>
      </c>
      <c r="B83" s="861"/>
      <c r="C83" s="862"/>
      <c r="D83" s="862"/>
      <c r="E83" s="862"/>
      <c r="F83" s="862"/>
      <c r="G83" s="862"/>
      <c r="H83" s="862"/>
      <c r="I83" s="862"/>
      <c r="J83" s="862"/>
      <c r="K83" s="862"/>
      <c r="L83" s="862"/>
      <c r="M83" s="862"/>
      <c r="N83" s="862"/>
      <c r="O83" s="862"/>
      <c r="P83" s="863"/>
      <c r="Q83" s="864"/>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20"/>
      <c r="BA83" s="820"/>
      <c r="BB83" s="820"/>
      <c r="BC83" s="820"/>
      <c r="BD83" s="821"/>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3" customHeight="1">
      <c r="A84" s="220">
        <v>17</v>
      </c>
      <c r="B84" s="861"/>
      <c r="C84" s="862"/>
      <c r="D84" s="862"/>
      <c r="E84" s="862"/>
      <c r="F84" s="862"/>
      <c r="G84" s="862"/>
      <c r="H84" s="862"/>
      <c r="I84" s="862"/>
      <c r="J84" s="862"/>
      <c r="K84" s="862"/>
      <c r="L84" s="862"/>
      <c r="M84" s="862"/>
      <c r="N84" s="862"/>
      <c r="O84" s="862"/>
      <c r="P84" s="863"/>
      <c r="Q84" s="864"/>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20"/>
      <c r="BA84" s="820"/>
      <c r="BB84" s="820"/>
      <c r="BC84" s="820"/>
      <c r="BD84" s="821"/>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3" customHeight="1">
      <c r="A85" s="220">
        <v>18</v>
      </c>
      <c r="B85" s="861"/>
      <c r="C85" s="862"/>
      <c r="D85" s="862"/>
      <c r="E85" s="862"/>
      <c r="F85" s="862"/>
      <c r="G85" s="862"/>
      <c r="H85" s="862"/>
      <c r="I85" s="862"/>
      <c r="J85" s="862"/>
      <c r="K85" s="862"/>
      <c r="L85" s="862"/>
      <c r="M85" s="862"/>
      <c r="N85" s="862"/>
      <c r="O85" s="862"/>
      <c r="P85" s="863"/>
      <c r="Q85" s="864"/>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20"/>
      <c r="BA85" s="820"/>
      <c r="BB85" s="820"/>
      <c r="BC85" s="820"/>
      <c r="BD85" s="821"/>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3" customHeight="1">
      <c r="A86" s="220">
        <v>19</v>
      </c>
      <c r="B86" s="861"/>
      <c r="C86" s="862"/>
      <c r="D86" s="862"/>
      <c r="E86" s="862"/>
      <c r="F86" s="862"/>
      <c r="G86" s="862"/>
      <c r="H86" s="862"/>
      <c r="I86" s="862"/>
      <c r="J86" s="862"/>
      <c r="K86" s="862"/>
      <c r="L86" s="862"/>
      <c r="M86" s="862"/>
      <c r="N86" s="862"/>
      <c r="O86" s="862"/>
      <c r="P86" s="863"/>
      <c r="Q86" s="864"/>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20"/>
      <c r="BA86" s="820"/>
      <c r="BB86" s="820"/>
      <c r="BC86" s="820"/>
      <c r="BD86" s="821"/>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3" customHeight="1">
      <c r="A87" s="226">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3" customHeight="1" thickBot="1">
      <c r="A88" s="222" t="s">
        <v>376</v>
      </c>
      <c r="B88" s="777" t="s">
        <v>400</v>
      </c>
      <c r="C88" s="778"/>
      <c r="D88" s="778"/>
      <c r="E88" s="778"/>
      <c r="F88" s="778"/>
      <c r="G88" s="778"/>
      <c r="H88" s="778"/>
      <c r="I88" s="778"/>
      <c r="J88" s="778"/>
      <c r="K88" s="778"/>
      <c r="L88" s="778"/>
      <c r="M88" s="778"/>
      <c r="N88" s="778"/>
      <c r="O88" s="778"/>
      <c r="P88" s="779"/>
      <c r="Q88" s="828"/>
      <c r="R88" s="829"/>
      <c r="S88" s="829"/>
      <c r="T88" s="829"/>
      <c r="U88" s="829"/>
      <c r="V88" s="829"/>
      <c r="W88" s="829"/>
      <c r="X88" s="829"/>
      <c r="Y88" s="829"/>
      <c r="Z88" s="829"/>
      <c r="AA88" s="829"/>
      <c r="AB88" s="829"/>
      <c r="AC88" s="829"/>
      <c r="AD88" s="829"/>
      <c r="AE88" s="829"/>
      <c r="AF88" s="832">
        <v>736</v>
      </c>
      <c r="AG88" s="832"/>
      <c r="AH88" s="832"/>
      <c r="AI88" s="832"/>
      <c r="AJ88" s="832"/>
      <c r="AK88" s="829"/>
      <c r="AL88" s="829"/>
      <c r="AM88" s="829"/>
      <c r="AN88" s="829"/>
      <c r="AO88" s="829"/>
      <c r="AP88" s="832"/>
      <c r="AQ88" s="832"/>
      <c r="AR88" s="832"/>
      <c r="AS88" s="832"/>
      <c r="AT88" s="832"/>
      <c r="AU88" s="832"/>
      <c r="AV88" s="832"/>
      <c r="AW88" s="832"/>
      <c r="AX88" s="832"/>
      <c r="AY88" s="832"/>
      <c r="AZ88" s="837"/>
      <c r="BA88" s="837"/>
      <c r="BB88" s="837"/>
      <c r="BC88" s="837"/>
      <c r="BD88" s="838"/>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3"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3"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3"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3"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3"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3"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3"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3"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3"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3"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3"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3"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3"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3"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7" t="s">
        <v>401</v>
      </c>
      <c r="BS102" s="778"/>
      <c r="BT102" s="778"/>
      <c r="BU102" s="778"/>
      <c r="BV102" s="778"/>
      <c r="BW102" s="778"/>
      <c r="BX102" s="778"/>
      <c r="BY102" s="778"/>
      <c r="BZ102" s="778"/>
      <c r="CA102" s="778"/>
      <c r="CB102" s="778"/>
      <c r="CC102" s="778"/>
      <c r="CD102" s="778"/>
      <c r="CE102" s="778"/>
      <c r="CF102" s="778"/>
      <c r="CG102" s="779"/>
      <c r="CH102" s="875"/>
      <c r="CI102" s="876"/>
      <c r="CJ102" s="876"/>
      <c r="CK102" s="876"/>
      <c r="CL102" s="877"/>
      <c r="CM102" s="875"/>
      <c r="CN102" s="876"/>
      <c r="CO102" s="876"/>
      <c r="CP102" s="876"/>
      <c r="CQ102" s="877"/>
      <c r="CR102" s="878">
        <v>371</v>
      </c>
      <c r="CS102" s="840"/>
      <c r="CT102" s="840"/>
      <c r="CU102" s="840"/>
      <c r="CV102" s="879"/>
      <c r="CW102" s="878">
        <v>295</v>
      </c>
      <c r="CX102" s="840"/>
      <c r="CY102" s="840"/>
      <c r="CZ102" s="840"/>
      <c r="DA102" s="879"/>
      <c r="DB102" s="878">
        <v>53</v>
      </c>
      <c r="DC102" s="840"/>
      <c r="DD102" s="840"/>
      <c r="DE102" s="840"/>
      <c r="DF102" s="879"/>
      <c r="DG102" s="878">
        <v>1577</v>
      </c>
      <c r="DH102" s="840"/>
      <c r="DI102" s="840"/>
      <c r="DJ102" s="840"/>
      <c r="DK102" s="879"/>
      <c r="DL102" s="878">
        <v>13</v>
      </c>
      <c r="DM102" s="840"/>
      <c r="DN102" s="840"/>
      <c r="DO102" s="840"/>
      <c r="DP102" s="879"/>
      <c r="DQ102" s="878">
        <v>1</v>
      </c>
      <c r="DR102" s="840"/>
      <c r="DS102" s="840"/>
      <c r="DT102" s="840"/>
      <c r="DU102" s="879"/>
      <c r="DV102" s="777"/>
      <c r="DW102" s="778"/>
      <c r="DX102" s="778"/>
      <c r="DY102" s="778"/>
      <c r="DZ102" s="902"/>
      <c r="EA102" s="212"/>
    </row>
    <row r="103" spans="1:131" ht="26.3"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3" t="s">
        <v>402</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3"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4" t="s">
        <v>403</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3"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c r="A108" s="905" t="s">
        <v>406</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407</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3" customHeight="1">
      <c r="A109" s="900" t="s">
        <v>408</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409</v>
      </c>
      <c r="AB109" s="881"/>
      <c r="AC109" s="881"/>
      <c r="AD109" s="881"/>
      <c r="AE109" s="882"/>
      <c r="AF109" s="880" t="s">
        <v>410</v>
      </c>
      <c r="AG109" s="881"/>
      <c r="AH109" s="881"/>
      <c r="AI109" s="881"/>
      <c r="AJ109" s="882"/>
      <c r="AK109" s="880" t="s">
        <v>294</v>
      </c>
      <c r="AL109" s="881"/>
      <c r="AM109" s="881"/>
      <c r="AN109" s="881"/>
      <c r="AO109" s="882"/>
      <c r="AP109" s="880" t="s">
        <v>411</v>
      </c>
      <c r="AQ109" s="881"/>
      <c r="AR109" s="881"/>
      <c r="AS109" s="881"/>
      <c r="AT109" s="883"/>
      <c r="AU109" s="900" t="s">
        <v>408</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409</v>
      </c>
      <c r="BR109" s="881"/>
      <c r="BS109" s="881"/>
      <c r="BT109" s="881"/>
      <c r="BU109" s="882"/>
      <c r="BV109" s="880" t="s">
        <v>410</v>
      </c>
      <c r="BW109" s="881"/>
      <c r="BX109" s="881"/>
      <c r="BY109" s="881"/>
      <c r="BZ109" s="882"/>
      <c r="CA109" s="880" t="s">
        <v>294</v>
      </c>
      <c r="CB109" s="881"/>
      <c r="CC109" s="881"/>
      <c r="CD109" s="881"/>
      <c r="CE109" s="882"/>
      <c r="CF109" s="901" t="s">
        <v>411</v>
      </c>
      <c r="CG109" s="901"/>
      <c r="CH109" s="901"/>
      <c r="CI109" s="901"/>
      <c r="CJ109" s="901"/>
      <c r="CK109" s="880" t="s">
        <v>412</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409</v>
      </c>
      <c r="DH109" s="881"/>
      <c r="DI109" s="881"/>
      <c r="DJ109" s="881"/>
      <c r="DK109" s="882"/>
      <c r="DL109" s="880" t="s">
        <v>410</v>
      </c>
      <c r="DM109" s="881"/>
      <c r="DN109" s="881"/>
      <c r="DO109" s="881"/>
      <c r="DP109" s="882"/>
      <c r="DQ109" s="880" t="s">
        <v>294</v>
      </c>
      <c r="DR109" s="881"/>
      <c r="DS109" s="881"/>
      <c r="DT109" s="881"/>
      <c r="DU109" s="882"/>
      <c r="DV109" s="880" t="s">
        <v>411</v>
      </c>
      <c r="DW109" s="881"/>
      <c r="DX109" s="881"/>
      <c r="DY109" s="881"/>
      <c r="DZ109" s="883"/>
    </row>
    <row r="110" spans="1:131" s="212" customFormat="1" ht="26.3" customHeight="1">
      <c r="A110" s="884" t="s">
        <v>413</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5454649</v>
      </c>
      <c r="AB110" s="888"/>
      <c r="AC110" s="888"/>
      <c r="AD110" s="888"/>
      <c r="AE110" s="889"/>
      <c r="AF110" s="890">
        <v>4985806</v>
      </c>
      <c r="AG110" s="888"/>
      <c r="AH110" s="888"/>
      <c r="AI110" s="888"/>
      <c r="AJ110" s="889"/>
      <c r="AK110" s="890">
        <v>4899062</v>
      </c>
      <c r="AL110" s="888"/>
      <c r="AM110" s="888"/>
      <c r="AN110" s="888"/>
      <c r="AO110" s="889"/>
      <c r="AP110" s="891">
        <v>22.8</v>
      </c>
      <c r="AQ110" s="892"/>
      <c r="AR110" s="892"/>
      <c r="AS110" s="892"/>
      <c r="AT110" s="893"/>
      <c r="AU110" s="894" t="s">
        <v>69</v>
      </c>
      <c r="AV110" s="895"/>
      <c r="AW110" s="895"/>
      <c r="AX110" s="895"/>
      <c r="AY110" s="895"/>
      <c r="AZ110" s="917" t="s">
        <v>414</v>
      </c>
      <c r="BA110" s="885"/>
      <c r="BB110" s="885"/>
      <c r="BC110" s="885"/>
      <c r="BD110" s="885"/>
      <c r="BE110" s="885"/>
      <c r="BF110" s="885"/>
      <c r="BG110" s="885"/>
      <c r="BH110" s="885"/>
      <c r="BI110" s="885"/>
      <c r="BJ110" s="885"/>
      <c r="BK110" s="885"/>
      <c r="BL110" s="885"/>
      <c r="BM110" s="885"/>
      <c r="BN110" s="885"/>
      <c r="BO110" s="885"/>
      <c r="BP110" s="886"/>
      <c r="BQ110" s="918">
        <v>58137260</v>
      </c>
      <c r="BR110" s="919"/>
      <c r="BS110" s="919"/>
      <c r="BT110" s="919"/>
      <c r="BU110" s="919"/>
      <c r="BV110" s="919">
        <v>54357620</v>
      </c>
      <c r="BW110" s="919"/>
      <c r="BX110" s="919"/>
      <c r="BY110" s="919"/>
      <c r="BZ110" s="919"/>
      <c r="CA110" s="919">
        <v>51615144</v>
      </c>
      <c r="CB110" s="919"/>
      <c r="CC110" s="919"/>
      <c r="CD110" s="919"/>
      <c r="CE110" s="919"/>
      <c r="CF110" s="932">
        <v>240.6</v>
      </c>
      <c r="CG110" s="933"/>
      <c r="CH110" s="933"/>
      <c r="CI110" s="933"/>
      <c r="CJ110" s="933"/>
      <c r="CK110" s="934" t="s">
        <v>415</v>
      </c>
      <c r="CL110" s="935"/>
      <c r="CM110" s="917" t="s">
        <v>416</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t="s">
        <v>122</v>
      </c>
      <c r="DH110" s="919"/>
      <c r="DI110" s="919"/>
      <c r="DJ110" s="919"/>
      <c r="DK110" s="919"/>
      <c r="DL110" s="919" t="s">
        <v>122</v>
      </c>
      <c r="DM110" s="919"/>
      <c r="DN110" s="919"/>
      <c r="DO110" s="919"/>
      <c r="DP110" s="919"/>
      <c r="DQ110" s="919" t="s">
        <v>122</v>
      </c>
      <c r="DR110" s="919"/>
      <c r="DS110" s="919"/>
      <c r="DT110" s="919"/>
      <c r="DU110" s="919"/>
      <c r="DV110" s="920" t="s">
        <v>122</v>
      </c>
      <c r="DW110" s="920"/>
      <c r="DX110" s="920"/>
      <c r="DY110" s="920"/>
      <c r="DZ110" s="921"/>
    </row>
    <row r="111" spans="1:131" s="212" customFormat="1" ht="26.3" customHeight="1">
      <c r="A111" s="922" t="s">
        <v>417</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418</v>
      </c>
      <c r="BA111" s="911"/>
      <c r="BB111" s="911"/>
      <c r="BC111" s="911"/>
      <c r="BD111" s="911"/>
      <c r="BE111" s="911"/>
      <c r="BF111" s="911"/>
      <c r="BG111" s="911"/>
      <c r="BH111" s="911"/>
      <c r="BI111" s="911"/>
      <c r="BJ111" s="911"/>
      <c r="BK111" s="911"/>
      <c r="BL111" s="911"/>
      <c r="BM111" s="911"/>
      <c r="BN111" s="911"/>
      <c r="BO111" s="911"/>
      <c r="BP111" s="912"/>
      <c r="BQ111" s="913">
        <v>146265</v>
      </c>
      <c r="BR111" s="914"/>
      <c r="BS111" s="914"/>
      <c r="BT111" s="914"/>
      <c r="BU111" s="914"/>
      <c r="BV111" s="914">
        <v>93825</v>
      </c>
      <c r="BW111" s="914"/>
      <c r="BX111" s="914"/>
      <c r="BY111" s="914"/>
      <c r="BZ111" s="914"/>
      <c r="CA111" s="914">
        <v>41385</v>
      </c>
      <c r="CB111" s="914"/>
      <c r="CC111" s="914"/>
      <c r="CD111" s="914"/>
      <c r="CE111" s="914"/>
      <c r="CF111" s="908">
        <v>0.2</v>
      </c>
      <c r="CG111" s="909"/>
      <c r="CH111" s="909"/>
      <c r="CI111" s="909"/>
      <c r="CJ111" s="909"/>
      <c r="CK111" s="936"/>
      <c r="CL111" s="937"/>
      <c r="CM111" s="910" t="s">
        <v>419</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3" customHeight="1">
      <c r="A112" s="940" t="s">
        <v>420</v>
      </c>
      <c r="B112" s="941"/>
      <c r="C112" s="911" t="s">
        <v>421</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t="s">
        <v>122</v>
      </c>
      <c r="AB112" s="947"/>
      <c r="AC112" s="947"/>
      <c r="AD112" s="947"/>
      <c r="AE112" s="948"/>
      <c r="AF112" s="949" t="s">
        <v>122</v>
      </c>
      <c r="AG112" s="947"/>
      <c r="AH112" s="947"/>
      <c r="AI112" s="947"/>
      <c r="AJ112" s="948"/>
      <c r="AK112" s="949" t="s">
        <v>122</v>
      </c>
      <c r="AL112" s="947"/>
      <c r="AM112" s="947"/>
      <c r="AN112" s="947"/>
      <c r="AO112" s="948"/>
      <c r="AP112" s="950" t="s">
        <v>122</v>
      </c>
      <c r="AQ112" s="951"/>
      <c r="AR112" s="951"/>
      <c r="AS112" s="951"/>
      <c r="AT112" s="952"/>
      <c r="AU112" s="896"/>
      <c r="AV112" s="897"/>
      <c r="AW112" s="897"/>
      <c r="AX112" s="897"/>
      <c r="AY112" s="897"/>
      <c r="AZ112" s="910" t="s">
        <v>422</v>
      </c>
      <c r="BA112" s="911"/>
      <c r="BB112" s="911"/>
      <c r="BC112" s="911"/>
      <c r="BD112" s="911"/>
      <c r="BE112" s="911"/>
      <c r="BF112" s="911"/>
      <c r="BG112" s="911"/>
      <c r="BH112" s="911"/>
      <c r="BI112" s="911"/>
      <c r="BJ112" s="911"/>
      <c r="BK112" s="911"/>
      <c r="BL112" s="911"/>
      <c r="BM112" s="911"/>
      <c r="BN112" s="911"/>
      <c r="BO112" s="911"/>
      <c r="BP112" s="912"/>
      <c r="BQ112" s="913">
        <v>16869252</v>
      </c>
      <c r="BR112" s="914"/>
      <c r="BS112" s="914"/>
      <c r="BT112" s="914"/>
      <c r="BU112" s="914"/>
      <c r="BV112" s="914">
        <v>16023423</v>
      </c>
      <c r="BW112" s="914"/>
      <c r="BX112" s="914"/>
      <c r="BY112" s="914"/>
      <c r="BZ112" s="914"/>
      <c r="CA112" s="914">
        <v>14721825</v>
      </c>
      <c r="CB112" s="914"/>
      <c r="CC112" s="914"/>
      <c r="CD112" s="914"/>
      <c r="CE112" s="914"/>
      <c r="CF112" s="908">
        <v>68.599999999999994</v>
      </c>
      <c r="CG112" s="909"/>
      <c r="CH112" s="909"/>
      <c r="CI112" s="909"/>
      <c r="CJ112" s="909"/>
      <c r="CK112" s="936"/>
      <c r="CL112" s="937"/>
      <c r="CM112" s="910" t="s">
        <v>423</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3" customHeight="1">
      <c r="A113" s="942"/>
      <c r="B113" s="943"/>
      <c r="C113" s="911" t="s">
        <v>424</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v>1957266</v>
      </c>
      <c r="AB113" s="926"/>
      <c r="AC113" s="926"/>
      <c r="AD113" s="926"/>
      <c r="AE113" s="927"/>
      <c r="AF113" s="928">
        <v>1950195</v>
      </c>
      <c r="AG113" s="926"/>
      <c r="AH113" s="926"/>
      <c r="AI113" s="926"/>
      <c r="AJ113" s="927"/>
      <c r="AK113" s="928">
        <v>1800831</v>
      </c>
      <c r="AL113" s="926"/>
      <c r="AM113" s="926"/>
      <c r="AN113" s="926"/>
      <c r="AO113" s="927"/>
      <c r="AP113" s="929">
        <v>8.4</v>
      </c>
      <c r="AQ113" s="930"/>
      <c r="AR113" s="930"/>
      <c r="AS113" s="930"/>
      <c r="AT113" s="931"/>
      <c r="AU113" s="896"/>
      <c r="AV113" s="897"/>
      <c r="AW113" s="897"/>
      <c r="AX113" s="897"/>
      <c r="AY113" s="897"/>
      <c r="AZ113" s="910" t="s">
        <v>425</v>
      </c>
      <c r="BA113" s="911"/>
      <c r="BB113" s="911"/>
      <c r="BC113" s="911"/>
      <c r="BD113" s="911"/>
      <c r="BE113" s="911"/>
      <c r="BF113" s="911"/>
      <c r="BG113" s="911"/>
      <c r="BH113" s="911"/>
      <c r="BI113" s="911"/>
      <c r="BJ113" s="911"/>
      <c r="BK113" s="911"/>
      <c r="BL113" s="911"/>
      <c r="BM113" s="911"/>
      <c r="BN113" s="911"/>
      <c r="BO113" s="911"/>
      <c r="BP113" s="912"/>
      <c r="BQ113" s="913" t="s">
        <v>122</v>
      </c>
      <c r="BR113" s="914"/>
      <c r="BS113" s="914"/>
      <c r="BT113" s="914"/>
      <c r="BU113" s="914"/>
      <c r="BV113" s="914" t="s">
        <v>122</v>
      </c>
      <c r="BW113" s="914"/>
      <c r="BX113" s="914"/>
      <c r="BY113" s="914"/>
      <c r="BZ113" s="914"/>
      <c r="CA113" s="914" t="s">
        <v>122</v>
      </c>
      <c r="CB113" s="914"/>
      <c r="CC113" s="914"/>
      <c r="CD113" s="914"/>
      <c r="CE113" s="914"/>
      <c r="CF113" s="908" t="s">
        <v>122</v>
      </c>
      <c r="CG113" s="909"/>
      <c r="CH113" s="909"/>
      <c r="CI113" s="909"/>
      <c r="CJ113" s="909"/>
      <c r="CK113" s="936"/>
      <c r="CL113" s="937"/>
      <c r="CM113" s="910" t="s">
        <v>426</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3" customHeight="1">
      <c r="A114" s="942"/>
      <c r="B114" s="943"/>
      <c r="C114" s="911" t="s">
        <v>427</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t="s">
        <v>122</v>
      </c>
      <c r="AB114" s="947"/>
      <c r="AC114" s="947"/>
      <c r="AD114" s="947"/>
      <c r="AE114" s="948"/>
      <c r="AF114" s="949" t="s">
        <v>122</v>
      </c>
      <c r="AG114" s="947"/>
      <c r="AH114" s="947"/>
      <c r="AI114" s="947"/>
      <c r="AJ114" s="948"/>
      <c r="AK114" s="949" t="s">
        <v>122</v>
      </c>
      <c r="AL114" s="947"/>
      <c r="AM114" s="947"/>
      <c r="AN114" s="947"/>
      <c r="AO114" s="948"/>
      <c r="AP114" s="950" t="s">
        <v>122</v>
      </c>
      <c r="AQ114" s="951"/>
      <c r="AR114" s="951"/>
      <c r="AS114" s="951"/>
      <c r="AT114" s="952"/>
      <c r="AU114" s="896"/>
      <c r="AV114" s="897"/>
      <c r="AW114" s="897"/>
      <c r="AX114" s="897"/>
      <c r="AY114" s="897"/>
      <c r="AZ114" s="910" t="s">
        <v>428</v>
      </c>
      <c r="BA114" s="911"/>
      <c r="BB114" s="911"/>
      <c r="BC114" s="911"/>
      <c r="BD114" s="911"/>
      <c r="BE114" s="911"/>
      <c r="BF114" s="911"/>
      <c r="BG114" s="911"/>
      <c r="BH114" s="911"/>
      <c r="BI114" s="911"/>
      <c r="BJ114" s="911"/>
      <c r="BK114" s="911"/>
      <c r="BL114" s="911"/>
      <c r="BM114" s="911"/>
      <c r="BN114" s="911"/>
      <c r="BO114" s="911"/>
      <c r="BP114" s="912"/>
      <c r="BQ114" s="913">
        <v>4011076</v>
      </c>
      <c r="BR114" s="914"/>
      <c r="BS114" s="914"/>
      <c r="BT114" s="914"/>
      <c r="BU114" s="914"/>
      <c r="BV114" s="914">
        <v>4007743</v>
      </c>
      <c r="BW114" s="914"/>
      <c r="BX114" s="914"/>
      <c r="BY114" s="914"/>
      <c r="BZ114" s="914"/>
      <c r="CA114" s="914">
        <v>4085664</v>
      </c>
      <c r="CB114" s="914"/>
      <c r="CC114" s="914"/>
      <c r="CD114" s="914"/>
      <c r="CE114" s="914"/>
      <c r="CF114" s="908">
        <v>19</v>
      </c>
      <c r="CG114" s="909"/>
      <c r="CH114" s="909"/>
      <c r="CI114" s="909"/>
      <c r="CJ114" s="909"/>
      <c r="CK114" s="936"/>
      <c r="CL114" s="937"/>
      <c r="CM114" s="910" t="s">
        <v>429</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3" customHeight="1">
      <c r="A115" s="942"/>
      <c r="B115" s="943"/>
      <c r="C115" s="911" t="s">
        <v>430</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v>52783</v>
      </c>
      <c r="AB115" s="926"/>
      <c r="AC115" s="926"/>
      <c r="AD115" s="926"/>
      <c r="AE115" s="927"/>
      <c r="AF115" s="928">
        <v>52698</v>
      </c>
      <c r="AG115" s="926"/>
      <c r="AH115" s="926"/>
      <c r="AI115" s="926"/>
      <c r="AJ115" s="927"/>
      <c r="AK115" s="928">
        <v>52611</v>
      </c>
      <c r="AL115" s="926"/>
      <c r="AM115" s="926"/>
      <c r="AN115" s="926"/>
      <c r="AO115" s="927"/>
      <c r="AP115" s="929">
        <v>0.2</v>
      </c>
      <c r="AQ115" s="930"/>
      <c r="AR115" s="930"/>
      <c r="AS115" s="930"/>
      <c r="AT115" s="931"/>
      <c r="AU115" s="896"/>
      <c r="AV115" s="897"/>
      <c r="AW115" s="897"/>
      <c r="AX115" s="897"/>
      <c r="AY115" s="897"/>
      <c r="AZ115" s="910" t="s">
        <v>431</v>
      </c>
      <c r="BA115" s="911"/>
      <c r="BB115" s="911"/>
      <c r="BC115" s="911"/>
      <c r="BD115" s="911"/>
      <c r="BE115" s="911"/>
      <c r="BF115" s="911"/>
      <c r="BG115" s="911"/>
      <c r="BH115" s="911"/>
      <c r="BI115" s="911"/>
      <c r="BJ115" s="911"/>
      <c r="BK115" s="911"/>
      <c r="BL115" s="911"/>
      <c r="BM115" s="911"/>
      <c r="BN115" s="911"/>
      <c r="BO115" s="911"/>
      <c r="BP115" s="912"/>
      <c r="BQ115" s="913">
        <v>262</v>
      </c>
      <c r="BR115" s="914"/>
      <c r="BS115" s="914"/>
      <c r="BT115" s="914"/>
      <c r="BU115" s="914"/>
      <c r="BV115" s="914">
        <v>1269</v>
      </c>
      <c r="BW115" s="914"/>
      <c r="BX115" s="914"/>
      <c r="BY115" s="914"/>
      <c r="BZ115" s="914"/>
      <c r="CA115" s="914">
        <v>1269</v>
      </c>
      <c r="CB115" s="914"/>
      <c r="CC115" s="914"/>
      <c r="CD115" s="914"/>
      <c r="CE115" s="914"/>
      <c r="CF115" s="908">
        <v>0</v>
      </c>
      <c r="CG115" s="909"/>
      <c r="CH115" s="909"/>
      <c r="CI115" s="909"/>
      <c r="CJ115" s="909"/>
      <c r="CK115" s="936"/>
      <c r="CL115" s="937"/>
      <c r="CM115" s="910" t="s">
        <v>432</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t="s">
        <v>122</v>
      </c>
      <c r="DR115" s="947"/>
      <c r="DS115" s="947"/>
      <c r="DT115" s="947"/>
      <c r="DU115" s="948"/>
      <c r="DV115" s="950" t="s">
        <v>122</v>
      </c>
      <c r="DW115" s="951"/>
      <c r="DX115" s="951"/>
      <c r="DY115" s="951"/>
      <c r="DZ115" s="952"/>
    </row>
    <row r="116" spans="1:130" s="212" customFormat="1" ht="26.3" customHeight="1">
      <c r="A116" s="944"/>
      <c r="B116" s="945"/>
      <c r="C116" s="953" t="s">
        <v>433</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t="s">
        <v>122</v>
      </c>
      <c r="AB116" s="947"/>
      <c r="AC116" s="947"/>
      <c r="AD116" s="947"/>
      <c r="AE116" s="948"/>
      <c r="AF116" s="949" t="s">
        <v>122</v>
      </c>
      <c r="AG116" s="947"/>
      <c r="AH116" s="947"/>
      <c r="AI116" s="947"/>
      <c r="AJ116" s="948"/>
      <c r="AK116" s="949" t="s">
        <v>122</v>
      </c>
      <c r="AL116" s="947"/>
      <c r="AM116" s="947"/>
      <c r="AN116" s="947"/>
      <c r="AO116" s="948"/>
      <c r="AP116" s="950" t="s">
        <v>122</v>
      </c>
      <c r="AQ116" s="951"/>
      <c r="AR116" s="951"/>
      <c r="AS116" s="951"/>
      <c r="AT116" s="952"/>
      <c r="AU116" s="896"/>
      <c r="AV116" s="897"/>
      <c r="AW116" s="897"/>
      <c r="AX116" s="897"/>
      <c r="AY116" s="897"/>
      <c r="AZ116" s="955" t="s">
        <v>434</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435</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v>146265</v>
      </c>
      <c r="DH116" s="947"/>
      <c r="DI116" s="947"/>
      <c r="DJ116" s="947"/>
      <c r="DK116" s="948"/>
      <c r="DL116" s="949">
        <v>93825</v>
      </c>
      <c r="DM116" s="947"/>
      <c r="DN116" s="947"/>
      <c r="DO116" s="947"/>
      <c r="DP116" s="948"/>
      <c r="DQ116" s="949">
        <v>41385</v>
      </c>
      <c r="DR116" s="947"/>
      <c r="DS116" s="947"/>
      <c r="DT116" s="947"/>
      <c r="DU116" s="948"/>
      <c r="DV116" s="950">
        <v>0.2</v>
      </c>
      <c r="DW116" s="951"/>
      <c r="DX116" s="951"/>
      <c r="DY116" s="951"/>
      <c r="DZ116" s="952"/>
    </row>
    <row r="117" spans="1:130" s="212" customFormat="1" ht="26.3" customHeight="1">
      <c r="A117" s="900" t="s">
        <v>177</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436</v>
      </c>
      <c r="Z117" s="882"/>
      <c r="AA117" s="966">
        <v>7464698</v>
      </c>
      <c r="AB117" s="967"/>
      <c r="AC117" s="967"/>
      <c r="AD117" s="967"/>
      <c r="AE117" s="968"/>
      <c r="AF117" s="969">
        <v>6988699</v>
      </c>
      <c r="AG117" s="967"/>
      <c r="AH117" s="967"/>
      <c r="AI117" s="967"/>
      <c r="AJ117" s="968"/>
      <c r="AK117" s="969">
        <v>6752504</v>
      </c>
      <c r="AL117" s="967"/>
      <c r="AM117" s="967"/>
      <c r="AN117" s="967"/>
      <c r="AO117" s="968"/>
      <c r="AP117" s="970"/>
      <c r="AQ117" s="971"/>
      <c r="AR117" s="971"/>
      <c r="AS117" s="971"/>
      <c r="AT117" s="972"/>
      <c r="AU117" s="896"/>
      <c r="AV117" s="897"/>
      <c r="AW117" s="897"/>
      <c r="AX117" s="897"/>
      <c r="AY117" s="897"/>
      <c r="AZ117" s="962" t="s">
        <v>437</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438</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3" customHeight="1">
      <c r="A118" s="900" t="s">
        <v>412</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409</v>
      </c>
      <c r="AB118" s="881"/>
      <c r="AC118" s="881"/>
      <c r="AD118" s="881"/>
      <c r="AE118" s="882"/>
      <c r="AF118" s="880" t="s">
        <v>410</v>
      </c>
      <c r="AG118" s="881"/>
      <c r="AH118" s="881"/>
      <c r="AI118" s="881"/>
      <c r="AJ118" s="882"/>
      <c r="AK118" s="880" t="s">
        <v>294</v>
      </c>
      <c r="AL118" s="881"/>
      <c r="AM118" s="881"/>
      <c r="AN118" s="881"/>
      <c r="AO118" s="882"/>
      <c r="AP118" s="958" t="s">
        <v>411</v>
      </c>
      <c r="AQ118" s="959"/>
      <c r="AR118" s="959"/>
      <c r="AS118" s="959"/>
      <c r="AT118" s="960"/>
      <c r="AU118" s="896"/>
      <c r="AV118" s="897"/>
      <c r="AW118" s="897"/>
      <c r="AX118" s="897"/>
      <c r="AY118" s="897"/>
      <c r="AZ118" s="961" t="s">
        <v>439</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440</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3" customHeight="1">
      <c r="A119" s="1044" t="s">
        <v>415</v>
      </c>
      <c r="B119" s="935"/>
      <c r="C119" s="917" t="s">
        <v>416</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t="s">
        <v>122</v>
      </c>
      <c r="AB119" s="888"/>
      <c r="AC119" s="888"/>
      <c r="AD119" s="888"/>
      <c r="AE119" s="889"/>
      <c r="AF119" s="890" t="s">
        <v>122</v>
      </c>
      <c r="AG119" s="888"/>
      <c r="AH119" s="888"/>
      <c r="AI119" s="888"/>
      <c r="AJ119" s="889"/>
      <c r="AK119" s="890" t="s">
        <v>122</v>
      </c>
      <c r="AL119" s="888"/>
      <c r="AM119" s="888"/>
      <c r="AN119" s="888"/>
      <c r="AO119" s="889"/>
      <c r="AP119" s="891" t="s">
        <v>122</v>
      </c>
      <c r="AQ119" s="892"/>
      <c r="AR119" s="892"/>
      <c r="AS119" s="892"/>
      <c r="AT119" s="893"/>
      <c r="AU119" s="898"/>
      <c r="AV119" s="899"/>
      <c r="AW119" s="899"/>
      <c r="AX119" s="899"/>
      <c r="AY119" s="899"/>
      <c r="AZ119" s="233" t="s">
        <v>177</v>
      </c>
      <c r="BA119" s="233"/>
      <c r="BB119" s="233"/>
      <c r="BC119" s="233"/>
      <c r="BD119" s="233"/>
      <c r="BE119" s="233"/>
      <c r="BF119" s="233"/>
      <c r="BG119" s="233"/>
      <c r="BH119" s="233"/>
      <c r="BI119" s="233"/>
      <c r="BJ119" s="233"/>
      <c r="BK119" s="233"/>
      <c r="BL119" s="233"/>
      <c r="BM119" s="233"/>
      <c r="BN119" s="233"/>
      <c r="BO119" s="965" t="s">
        <v>441</v>
      </c>
      <c r="BP119" s="993"/>
      <c r="BQ119" s="987">
        <v>79164115</v>
      </c>
      <c r="BR119" s="988"/>
      <c r="BS119" s="988"/>
      <c r="BT119" s="988"/>
      <c r="BU119" s="988"/>
      <c r="BV119" s="988">
        <v>74483880</v>
      </c>
      <c r="BW119" s="988"/>
      <c r="BX119" s="988"/>
      <c r="BY119" s="988"/>
      <c r="BZ119" s="988"/>
      <c r="CA119" s="988">
        <v>70465287</v>
      </c>
      <c r="CB119" s="988"/>
      <c r="CC119" s="988"/>
      <c r="CD119" s="988"/>
      <c r="CE119" s="988"/>
      <c r="CF119" s="989"/>
      <c r="CG119" s="990"/>
      <c r="CH119" s="990"/>
      <c r="CI119" s="990"/>
      <c r="CJ119" s="991"/>
      <c r="CK119" s="938"/>
      <c r="CL119" s="939"/>
      <c r="CM119" s="961" t="s">
        <v>442</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t="s">
        <v>122</v>
      </c>
      <c r="DH119" s="974"/>
      <c r="DI119" s="974"/>
      <c r="DJ119" s="974"/>
      <c r="DK119" s="975"/>
      <c r="DL119" s="973" t="s">
        <v>122</v>
      </c>
      <c r="DM119" s="974"/>
      <c r="DN119" s="974"/>
      <c r="DO119" s="974"/>
      <c r="DP119" s="975"/>
      <c r="DQ119" s="973" t="s">
        <v>122</v>
      </c>
      <c r="DR119" s="974"/>
      <c r="DS119" s="974"/>
      <c r="DT119" s="974"/>
      <c r="DU119" s="975"/>
      <c r="DV119" s="976" t="s">
        <v>122</v>
      </c>
      <c r="DW119" s="977"/>
      <c r="DX119" s="977"/>
      <c r="DY119" s="977"/>
      <c r="DZ119" s="978"/>
    </row>
    <row r="120" spans="1:130" s="212" customFormat="1" ht="26.3" customHeight="1">
      <c r="A120" s="1045"/>
      <c r="B120" s="937"/>
      <c r="C120" s="910" t="s">
        <v>419</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443</v>
      </c>
      <c r="AV120" s="980"/>
      <c r="AW120" s="980"/>
      <c r="AX120" s="980"/>
      <c r="AY120" s="981"/>
      <c r="AZ120" s="917" t="s">
        <v>444</v>
      </c>
      <c r="BA120" s="885"/>
      <c r="BB120" s="885"/>
      <c r="BC120" s="885"/>
      <c r="BD120" s="885"/>
      <c r="BE120" s="885"/>
      <c r="BF120" s="885"/>
      <c r="BG120" s="885"/>
      <c r="BH120" s="885"/>
      <c r="BI120" s="885"/>
      <c r="BJ120" s="885"/>
      <c r="BK120" s="885"/>
      <c r="BL120" s="885"/>
      <c r="BM120" s="885"/>
      <c r="BN120" s="885"/>
      <c r="BO120" s="885"/>
      <c r="BP120" s="886"/>
      <c r="BQ120" s="918">
        <v>9946772</v>
      </c>
      <c r="BR120" s="919"/>
      <c r="BS120" s="919"/>
      <c r="BT120" s="919"/>
      <c r="BU120" s="919"/>
      <c r="BV120" s="919">
        <v>10091155</v>
      </c>
      <c r="BW120" s="919"/>
      <c r="BX120" s="919"/>
      <c r="BY120" s="919"/>
      <c r="BZ120" s="919"/>
      <c r="CA120" s="919">
        <v>10234634</v>
      </c>
      <c r="CB120" s="919"/>
      <c r="CC120" s="919"/>
      <c r="CD120" s="919"/>
      <c r="CE120" s="919"/>
      <c r="CF120" s="932">
        <v>47.7</v>
      </c>
      <c r="CG120" s="933"/>
      <c r="CH120" s="933"/>
      <c r="CI120" s="933"/>
      <c r="CJ120" s="933"/>
      <c r="CK120" s="994" t="s">
        <v>445</v>
      </c>
      <c r="CL120" s="995"/>
      <c r="CM120" s="995"/>
      <c r="CN120" s="995"/>
      <c r="CO120" s="996"/>
      <c r="CP120" s="1002" t="s">
        <v>393</v>
      </c>
      <c r="CQ120" s="1003"/>
      <c r="CR120" s="1003"/>
      <c r="CS120" s="1003"/>
      <c r="CT120" s="1003"/>
      <c r="CU120" s="1003"/>
      <c r="CV120" s="1003"/>
      <c r="CW120" s="1003"/>
      <c r="CX120" s="1003"/>
      <c r="CY120" s="1003"/>
      <c r="CZ120" s="1003"/>
      <c r="DA120" s="1003"/>
      <c r="DB120" s="1003"/>
      <c r="DC120" s="1003"/>
      <c r="DD120" s="1003"/>
      <c r="DE120" s="1003"/>
      <c r="DF120" s="1004"/>
      <c r="DG120" s="918">
        <v>13891672</v>
      </c>
      <c r="DH120" s="919"/>
      <c r="DI120" s="919"/>
      <c r="DJ120" s="919"/>
      <c r="DK120" s="919"/>
      <c r="DL120" s="919">
        <v>13135593</v>
      </c>
      <c r="DM120" s="919"/>
      <c r="DN120" s="919"/>
      <c r="DO120" s="919"/>
      <c r="DP120" s="919"/>
      <c r="DQ120" s="919">
        <v>12104299</v>
      </c>
      <c r="DR120" s="919"/>
      <c r="DS120" s="919"/>
      <c r="DT120" s="919"/>
      <c r="DU120" s="919"/>
      <c r="DV120" s="920">
        <v>56.4</v>
      </c>
      <c r="DW120" s="920"/>
      <c r="DX120" s="920"/>
      <c r="DY120" s="920"/>
      <c r="DZ120" s="921"/>
    </row>
    <row r="121" spans="1:130" s="212" customFormat="1" ht="26.3" customHeight="1">
      <c r="A121" s="1045"/>
      <c r="B121" s="937"/>
      <c r="C121" s="962" t="s">
        <v>446</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447</v>
      </c>
      <c r="BA121" s="911"/>
      <c r="BB121" s="911"/>
      <c r="BC121" s="911"/>
      <c r="BD121" s="911"/>
      <c r="BE121" s="911"/>
      <c r="BF121" s="911"/>
      <c r="BG121" s="911"/>
      <c r="BH121" s="911"/>
      <c r="BI121" s="911"/>
      <c r="BJ121" s="911"/>
      <c r="BK121" s="911"/>
      <c r="BL121" s="911"/>
      <c r="BM121" s="911"/>
      <c r="BN121" s="911"/>
      <c r="BO121" s="911"/>
      <c r="BP121" s="912"/>
      <c r="BQ121" s="913">
        <v>191716</v>
      </c>
      <c r="BR121" s="914"/>
      <c r="BS121" s="914"/>
      <c r="BT121" s="914"/>
      <c r="BU121" s="914"/>
      <c r="BV121" s="914">
        <v>50786</v>
      </c>
      <c r="BW121" s="914"/>
      <c r="BX121" s="914"/>
      <c r="BY121" s="914"/>
      <c r="BZ121" s="914"/>
      <c r="CA121" s="914">
        <v>90898</v>
      </c>
      <c r="CB121" s="914"/>
      <c r="CC121" s="914"/>
      <c r="CD121" s="914"/>
      <c r="CE121" s="914"/>
      <c r="CF121" s="908">
        <v>0.4</v>
      </c>
      <c r="CG121" s="909"/>
      <c r="CH121" s="909"/>
      <c r="CI121" s="909"/>
      <c r="CJ121" s="909"/>
      <c r="CK121" s="997"/>
      <c r="CL121" s="998"/>
      <c r="CM121" s="998"/>
      <c r="CN121" s="998"/>
      <c r="CO121" s="999"/>
      <c r="CP121" s="1007" t="s">
        <v>394</v>
      </c>
      <c r="CQ121" s="1008"/>
      <c r="CR121" s="1008"/>
      <c r="CS121" s="1008"/>
      <c r="CT121" s="1008"/>
      <c r="CU121" s="1008"/>
      <c r="CV121" s="1008"/>
      <c r="CW121" s="1008"/>
      <c r="CX121" s="1008"/>
      <c r="CY121" s="1008"/>
      <c r="CZ121" s="1008"/>
      <c r="DA121" s="1008"/>
      <c r="DB121" s="1008"/>
      <c r="DC121" s="1008"/>
      <c r="DD121" s="1008"/>
      <c r="DE121" s="1008"/>
      <c r="DF121" s="1009"/>
      <c r="DG121" s="913">
        <v>2962000</v>
      </c>
      <c r="DH121" s="914"/>
      <c r="DI121" s="914"/>
      <c r="DJ121" s="914"/>
      <c r="DK121" s="914"/>
      <c r="DL121" s="914">
        <v>2872303</v>
      </c>
      <c r="DM121" s="914"/>
      <c r="DN121" s="914"/>
      <c r="DO121" s="914"/>
      <c r="DP121" s="914"/>
      <c r="DQ121" s="914">
        <v>2601976</v>
      </c>
      <c r="DR121" s="914"/>
      <c r="DS121" s="914"/>
      <c r="DT121" s="914"/>
      <c r="DU121" s="914"/>
      <c r="DV121" s="915">
        <v>12.1</v>
      </c>
      <c r="DW121" s="915"/>
      <c r="DX121" s="915"/>
      <c r="DY121" s="915"/>
      <c r="DZ121" s="916"/>
    </row>
    <row r="122" spans="1:130" s="212" customFormat="1" ht="26.3" customHeight="1">
      <c r="A122" s="1045"/>
      <c r="B122" s="937"/>
      <c r="C122" s="910" t="s">
        <v>429</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448</v>
      </c>
      <c r="BA122" s="953"/>
      <c r="BB122" s="953"/>
      <c r="BC122" s="953"/>
      <c r="BD122" s="953"/>
      <c r="BE122" s="953"/>
      <c r="BF122" s="953"/>
      <c r="BG122" s="953"/>
      <c r="BH122" s="953"/>
      <c r="BI122" s="953"/>
      <c r="BJ122" s="953"/>
      <c r="BK122" s="953"/>
      <c r="BL122" s="953"/>
      <c r="BM122" s="953"/>
      <c r="BN122" s="953"/>
      <c r="BO122" s="953"/>
      <c r="BP122" s="954"/>
      <c r="BQ122" s="987">
        <v>55351471</v>
      </c>
      <c r="BR122" s="988"/>
      <c r="BS122" s="988"/>
      <c r="BT122" s="988"/>
      <c r="BU122" s="988"/>
      <c r="BV122" s="988">
        <v>51496588</v>
      </c>
      <c r="BW122" s="988"/>
      <c r="BX122" s="988"/>
      <c r="BY122" s="988"/>
      <c r="BZ122" s="988"/>
      <c r="CA122" s="988">
        <v>47495536</v>
      </c>
      <c r="CB122" s="988"/>
      <c r="CC122" s="988"/>
      <c r="CD122" s="988"/>
      <c r="CE122" s="988"/>
      <c r="CF122" s="1005">
        <v>221.4</v>
      </c>
      <c r="CG122" s="1006"/>
      <c r="CH122" s="1006"/>
      <c r="CI122" s="1006"/>
      <c r="CJ122" s="1006"/>
      <c r="CK122" s="997"/>
      <c r="CL122" s="998"/>
      <c r="CM122" s="998"/>
      <c r="CN122" s="998"/>
      <c r="CO122" s="999"/>
      <c r="CP122" s="1007" t="s">
        <v>391</v>
      </c>
      <c r="CQ122" s="1008"/>
      <c r="CR122" s="1008"/>
      <c r="CS122" s="1008"/>
      <c r="CT122" s="1008"/>
      <c r="CU122" s="1008"/>
      <c r="CV122" s="1008"/>
      <c r="CW122" s="1008"/>
      <c r="CX122" s="1008"/>
      <c r="CY122" s="1008"/>
      <c r="CZ122" s="1008"/>
      <c r="DA122" s="1008"/>
      <c r="DB122" s="1008"/>
      <c r="DC122" s="1008"/>
      <c r="DD122" s="1008"/>
      <c r="DE122" s="1008"/>
      <c r="DF122" s="1009"/>
      <c r="DG122" s="913">
        <v>15580</v>
      </c>
      <c r="DH122" s="914"/>
      <c r="DI122" s="914"/>
      <c r="DJ122" s="914"/>
      <c r="DK122" s="914"/>
      <c r="DL122" s="914">
        <v>15527</v>
      </c>
      <c r="DM122" s="914"/>
      <c r="DN122" s="914"/>
      <c r="DO122" s="914"/>
      <c r="DP122" s="914"/>
      <c r="DQ122" s="914">
        <v>15550</v>
      </c>
      <c r="DR122" s="914"/>
      <c r="DS122" s="914"/>
      <c r="DT122" s="914"/>
      <c r="DU122" s="914"/>
      <c r="DV122" s="915">
        <v>0.1</v>
      </c>
      <c r="DW122" s="915"/>
      <c r="DX122" s="915"/>
      <c r="DY122" s="915"/>
      <c r="DZ122" s="916"/>
    </row>
    <row r="123" spans="1:130" s="212" customFormat="1" ht="26.3" customHeight="1">
      <c r="A123" s="1045"/>
      <c r="B123" s="937"/>
      <c r="C123" s="910" t="s">
        <v>435</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v>52783</v>
      </c>
      <c r="AB123" s="947"/>
      <c r="AC123" s="947"/>
      <c r="AD123" s="947"/>
      <c r="AE123" s="948"/>
      <c r="AF123" s="949">
        <v>52698</v>
      </c>
      <c r="AG123" s="947"/>
      <c r="AH123" s="947"/>
      <c r="AI123" s="947"/>
      <c r="AJ123" s="948"/>
      <c r="AK123" s="949">
        <v>52611</v>
      </c>
      <c r="AL123" s="947"/>
      <c r="AM123" s="947"/>
      <c r="AN123" s="947"/>
      <c r="AO123" s="948"/>
      <c r="AP123" s="950">
        <v>0.2</v>
      </c>
      <c r="AQ123" s="951"/>
      <c r="AR123" s="951"/>
      <c r="AS123" s="951"/>
      <c r="AT123" s="952"/>
      <c r="AU123" s="985"/>
      <c r="AV123" s="986"/>
      <c r="AW123" s="986"/>
      <c r="AX123" s="986"/>
      <c r="AY123" s="986"/>
      <c r="AZ123" s="233" t="s">
        <v>177</v>
      </c>
      <c r="BA123" s="233"/>
      <c r="BB123" s="233"/>
      <c r="BC123" s="233"/>
      <c r="BD123" s="233"/>
      <c r="BE123" s="233"/>
      <c r="BF123" s="233"/>
      <c r="BG123" s="233"/>
      <c r="BH123" s="233"/>
      <c r="BI123" s="233"/>
      <c r="BJ123" s="233"/>
      <c r="BK123" s="233"/>
      <c r="BL123" s="233"/>
      <c r="BM123" s="233"/>
      <c r="BN123" s="233"/>
      <c r="BO123" s="965" t="s">
        <v>449</v>
      </c>
      <c r="BP123" s="993"/>
      <c r="BQ123" s="1051">
        <v>65489959</v>
      </c>
      <c r="BR123" s="1052"/>
      <c r="BS123" s="1052"/>
      <c r="BT123" s="1052"/>
      <c r="BU123" s="1052"/>
      <c r="BV123" s="1052">
        <v>61638529</v>
      </c>
      <c r="BW123" s="1052"/>
      <c r="BX123" s="1052"/>
      <c r="BY123" s="1052"/>
      <c r="BZ123" s="1052"/>
      <c r="CA123" s="1052">
        <v>57821068</v>
      </c>
      <c r="CB123" s="1052"/>
      <c r="CC123" s="1052"/>
      <c r="CD123" s="1052"/>
      <c r="CE123" s="1052"/>
      <c r="CF123" s="989"/>
      <c r="CG123" s="990"/>
      <c r="CH123" s="990"/>
      <c r="CI123" s="990"/>
      <c r="CJ123" s="991"/>
      <c r="CK123" s="997"/>
      <c r="CL123" s="998"/>
      <c r="CM123" s="998"/>
      <c r="CN123" s="998"/>
      <c r="CO123" s="999"/>
      <c r="CP123" s="1007"/>
      <c r="CQ123" s="1008"/>
      <c r="CR123" s="1008"/>
      <c r="CS123" s="1008"/>
      <c r="CT123" s="1008"/>
      <c r="CU123" s="1008"/>
      <c r="CV123" s="1008"/>
      <c r="CW123" s="1008"/>
      <c r="CX123" s="1008"/>
      <c r="CY123" s="1008"/>
      <c r="CZ123" s="1008"/>
      <c r="DA123" s="1008"/>
      <c r="DB123" s="1008"/>
      <c r="DC123" s="1008"/>
      <c r="DD123" s="1008"/>
      <c r="DE123" s="1008"/>
      <c r="DF123" s="1009"/>
      <c r="DG123" s="946"/>
      <c r="DH123" s="947"/>
      <c r="DI123" s="947"/>
      <c r="DJ123" s="947"/>
      <c r="DK123" s="948"/>
      <c r="DL123" s="949"/>
      <c r="DM123" s="947"/>
      <c r="DN123" s="947"/>
      <c r="DO123" s="947"/>
      <c r="DP123" s="948"/>
      <c r="DQ123" s="949"/>
      <c r="DR123" s="947"/>
      <c r="DS123" s="947"/>
      <c r="DT123" s="947"/>
      <c r="DU123" s="948"/>
      <c r="DV123" s="950"/>
      <c r="DW123" s="951"/>
      <c r="DX123" s="951"/>
      <c r="DY123" s="951"/>
      <c r="DZ123" s="952"/>
    </row>
    <row r="124" spans="1:130" s="212" customFormat="1" ht="26.3" customHeight="1" thickBot="1">
      <c r="A124" s="1045"/>
      <c r="B124" s="937"/>
      <c r="C124" s="910" t="s">
        <v>438</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450</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67</v>
      </c>
      <c r="BR124" s="1015"/>
      <c r="BS124" s="1015"/>
      <c r="BT124" s="1015"/>
      <c r="BU124" s="1015"/>
      <c r="BV124" s="1015">
        <v>61.7</v>
      </c>
      <c r="BW124" s="1015"/>
      <c r="BX124" s="1015"/>
      <c r="BY124" s="1015"/>
      <c r="BZ124" s="1015"/>
      <c r="CA124" s="1015">
        <v>58.9</v>
      </c>
      <c r="CB124" s="1015"/>
      <c r="CC124" s="1015"/>
      <c r="CD124" s="1015"/>
      <c r="CE124" s="1015"/>
      <c r="CF124" s="1016"/>
      <c r="CG124" s="1017"/>
      <c r="CH124" s="1017"/>
      <c r="CI124" s="1017"/>
      <c r="CJ124" s="1018"/>
      <c r="CK124" s="1000"/>
      <c r="CL124" s="1000"/>
      <c r="CM124" s="1000"/>
      <c r="CN124" s="1000"/>
      <c r="CO124" s="1001"/>
      <c r="CP124" s="1007" t="s">
        <v>451</v>
      </c>
      <c r="CQ124" s="1008"/>
      <c r="CR124" s="1008"/>
      <c r="CS124" s="1008"/>
      <c r="CT124" s="1008"/>
      <c r="CU124" s="1008"/>
      <c r="CV124" s="1008"/>
      <c r="CW124" s="1008"/>
      <c r="CX124" s="1008"/>
      <c r="CY124" s="1008"/>
      <c r="CZ124" s="1008"/>
      <c r="DA124" s="1008"/>
      <c r="DB124" s="1008"/>
      <c r="DC124" s="1008"/>
      <c r="DD124" s="1008"/>
      <c r="DE124" s="1008"/>
      <c r="DF124" s="1009"/>
      <c r="DG124" s="992" t="s">
        <v>122</v>
      </c>
      <c r="DH124" s="974"/>
      <c r="DI124" s="974"/>
      <c r="DJ124" s="974"/>
      <c r="DK124" s="975"/>
      <c r="DL124" s="973" t="s">
        <v>122</v>
      </c>
      <c r="DM124" s="974"/>
      <c r="DN124" s="974"/>
      <c r="DO124" s="974"/>
      <c r="DP124" s="975"/>
      <c r="DQ124" s="973" t="s">
        <v>122</v>
      </c>
      <c r="DR124" s="974"/>
      <c r="DS124" s="974"/>
      <c r="DT124" s="974"/>
      <c r="DU124" s="975"/>
      <c r="DV124" s="976" t="s">
        <v>122</v>
      </c>
      <c r="DW124" s="977"/>
      <c r="DX124" s="977"/>
      <c r="DY124" s="977"/>
      <c r="DZ124" s="978"/>
    </row>
    <row r="125" spans="1:130" s="212" customFormat="1" ht="26.3" customHeight="1">
      <c r="A125" s="1045"/>
      <c r="B125" s="937"/>
      <c r="C125" s="910" t="s">
        <v>440</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452</v>
      </c>
      <c r="CL125" s="995"/>
      <c r="CM125" s="995"/>
      <c r="CN125" s="995"/>
      <c r="CO125" s="996"/>
      <c r="CP125" s="917" t="s">
        <v>453</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3" customHeight="1" thickBot="1">
      <c r="A126" s="1045"/>
      <c r="B126" s="937"/>
      <c r="C126" s="910" t="s">
        <v>442</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t="s">
        <v>122</v>
      </c>
      <c r="AB126" s="947"/>
      <c r="AC126" s="947"/>
      <c r="AD126" s="947"/>
      <c r="AE126" s="948"/>
      <c r="AF126" s="949" t="s">
        <v>122</v>
      </c>
      <c r="AG126" s="947"/>
      <c r="AH126" s="947"/>
      <c r="AI126" s="947"/>
      <c r="AJ126" s="948"/>
      <c r="AK126" s="949" t="s">
        <v>122</v>
      </c>
      <c r="AL126" s="947"/>
      <c r="AM126" s="947"/>
      <c r="AN126" s="947"/>
      <c r="AO126" s="948"/>
      <c r="AP126" s="950" t="s">
        <v>122</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454</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3" customHeight="1">
      <c r="A127" s="1046"/>
      <c r="B127" s="939"/>
      <c r="C127" s="961" t="s">
        <v>455</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t="s">
        <v>122</v>
      </c>
      <c r="AB127" s="947"/>
      <c r="AC127" s="947"/>
      <c r="AD127" s="947"/>
      <c r="AE127" s="948"/>
      <c r="AF127" s="949" t="s">
        <v>122</v>
      </c>
      <c r="AG127" s="947"/>
      <c r="AH127" s="947"/>
      <c r="AI127" s="947"/>
      <c r="AJ127" s="948"/>
      <c r="AK127" s="949" t="s">
        <v>122</v>
      </c>
      <c r="AL127" s="947"/>
      <c r="AM127" s="947"/>
      <c r="AN127" s="947"/>
      <c r="AO127" s="948"/>
      <c r="AP127" s="950" t="s">
        <v>122</v>
      </c>
      <c r="AQ127" s="951"/>
      <c r="AR127" s="951"/>
      <c r="AS127" s="951"/>
      <c r="AT127" s="952"/>
      <c r="AU127" s="214"/>
      <c r="AV127" s="214"/>
      <c r="AW127" s="214"/>
      <c r="AX127" s="1019" t="s">
        <v>456</v>
      </c>
      <c r="AY127" s="1020"/>
      <c r="AZ127" s="1020"/>
      <c r="BA127" s="1020"/>
      <c r="BB127" s="1020"/>
      <c r="BC127" s="1020"/>
      <c r="BD127" s="1020"/>
      <c r="BE127" s="1021"/>
      <c r="BF127" s="1022" t="s">
        <v>457</v>
      </c>
      <c r="BG127" s="1020"/>
      <c r="BH127" s="1020"/>
      <c r="BI127" s="1020"/>
      <c r="BJ127" s="1020"/>
      <c r="BK127" s="1020"/>
      <c r="BL127" s="1021"/>
      <c r="BM127" s="1022" t="s">
        <v>458</v>
      </c>
      <c r="BN127" s="1020"/>
      <c r="BO127" s="1020"/>
      <c r="BP127" s="1020"/>
      <c r="BQ127" s="1020"/>
      <c r="BR127" s="1020"/>
      <c r="BS127" s="1021"/>
      <c r="BT127" s="1022" t="s">
        <v>459</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460</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3" customHeight="1" thickBot="1">
      <c r="A128" s="1029" t="s">
        <v>461</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462</v>
      </c>
      <c r="X128" s="1031"/>
      <c r="Y128" s="1031"/>
      <c r="Z128" s="1032"/>
      <c r="AA128" s="1033">
        <v>49558</v>
      </c>
      <c r="AB128" s="1034"/>
      <c r="AC128" s="1034"/>
      <c r="AD128" s="1034"/>
      <c r="AE128" s="1035"/>
      <c r="AF128" s="1036">
        <v>65581</v>
      </c>
      <c r="AG128" s="1034"/>
      <c r="AH128" s="1034"/>
      <c r="AI128" s="1034"/>
      <c r="AJ128" s="1035"/>
      <c r="AK128" s="1036">
        <v>15805</v>
      </c>
      <c r="AL128" s="1034"/>
      <c r="AM128" s="1034"/>
      <c r="AN128" s="1034"/>
      <c r="AO128" s="1035"/>
      <c r="AP128" s="1037"/>
      <c r="AQ128" s="1038"/>
      <c r="AR128" s="1038"/>
      <c r="AS128" s="1038"/>
      <c r="AT128" s="1039"/>
      <c r="AU128" s="214"/>
      <c r="AV128" s="214"/>
      <c r="AW128" s="214"/>
      <c r="AX128" s="884" t="s">
        <v>463</v>
      </c>
      <c r="AY128" s="885"/>
      <c r="AZ128" s="885"/>
      <c r="BA128" s="885"/>
      <c r="BB128" s="885"/>
      <c r="BC128" s="885"/>
      <c r="BD128" s="885"/>
      <c r="BE128" s="886"/>
      <c r="BF128" s="1040" t="s">
        <v>122</v>
      </c>
      <c r="BG128" s="1041"/>
      <c r="BH128" s="1041"/>
      <c r="BI128" s="1041"/>
      <c r="BJ128" s="1041"/>
      <c r="BK128" s="1041"/>
      <c r="BL128" s="1042"/>
      <c r="BM128" s="1040">
        <v>11.98</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464</v>
      </c>
      <c r="CQ128" s="714"/>
      <c r="CR128" s="714"/>
      <c r="CS128" s="714"/>
      <c r="CT128" s="714"/>
      <c r="CU128" s="714"/>
      <c r="CV128" s="714"/>
      <c r="CW128" s="714"/>
      <c r="CX128" s="714"/>
      <c r="CY128" s="714"/>
      <c r="CZ128" s="714"/>
      <c r="DA128" s="714"/>
      <c r="DB128" s="714"/>
      <c r="DC128" s="714"/>
      <c r="DD128" s="714"/>
      <c r="DE128" s="714"/>
      <c r="DF128" s="1024"/>
      <c r="DG128" s="1025">
        <v>262</v>
      </c>
      <c r="DH128" s="1026"/>
      <c r="DI128" s="1026"/>
      <c r="DJ128" s="1026"/>
      <c r="DK128" s="1026"/>
      <c r="DL128" s="1026">
        <v>1269</v>
      </c>
      <c r="DM128" s="1026"/>
      <c r="DN128" s="1026"/>
      <c r="DO128" s="1026"/>
      <c r="DP128" s="1026"/>
      <c r="DQ128" s="1026">
        <v>1269</v>
      </c>
      <c r="DR128" s="1026"/>
      <c r="DS128" s="1026"/>
      <c r="DT128" s="1026"/>
      <c r="DU128" s="1026"/>
      <c r="DV128" s="1027">
        <v>0</v>
      </c>
      <c r="DW128" s="1027"/>
      <c r="DX128" s="1027"/>
      <c r="DY128" s="1027"/>
      <c r="DZ128" s="1028"/>
    </row>
    <row r="129" spans="1:131" s="212" customFormat="1" ht="26.3" customHeight="1">
      <c r="A129" s="922" t="s">
        <v>102</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465</v>
      </c>
      <c r="X129" s="1059"/>
      <c r="Y129" s="1059"/>
      <c r="Z129" s="1060"/>
      <c r="AA129" s="946">
        <v>25703382</v>
      </c>
      <c r="AB129" s="947"/>
      <c r="AC129" s="947"/>
      <c r="AD129" s="947"/>
      <c r="AE129" s="948"/>
      <c r="AF129" s="949">
        <v>25979871</v>
      </c>
      <c r="AG129" s="947"/>
      <c r="AH129" s="947"/>
      <c r="AI129" s="947"/>
      <c r="AJ129" s="948"/>
      <c r="AK129" s="949">
        <v>26684373</v>
      </c>
      <c r="AL129" s="947"/>
      <c r="AM129" s="947"/>
      <c r="AN129" s="947"/>
      <c r="AO129" s="948"/>
      <c r="AP129" s="1061"/>
      <c r="AQ129" s="1062"/>
      <c r="AR129" s="1062"/>
      <c r="AS129" s="1062"/>
      <c r="AT129" s="1063"/>
      <c r="AU129" s="215"/>
      <c r="AV129" s="215"/>
      <c r="AW129" s="215"/>
      <c r="AX129" s="1053" t="s">
        <v>466</v>
      </c>
      <c r="AY129" s="911"/>
      <c r="AZ129" s="911"/>
      <c r="BA129" s="911"/>
      <c r="BB129" s="911"/>
      <c r="BC129" s="911"/>
      <c r="BD129" s="911"/>
      <c r="BE129" s="912"/>
      <c r="BF129" s="1054" t="s">
        <v>122</v>
      </c>
      <c r="BG129" s="1055"/>
      <c r="BH129" s="1055"/>
      <c r="BI129" s="1055"/>
      <c r="BJ129" s="1055"/>
      <c r="BK129" s="1055"/>
      <c r="BL129" s="1056"/>
      <c r="BM129" s="1054">
        <v>16.98</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c r="A130" s="922" t="s">
        <v>467</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468</v>
      </c>
      <c r="X130" s="1059"/>
      <c r="Y130" s="1059"/>
      <c r="Z130" s="1060"/>
      <c r="AA130" s="946">
        <v>5307436</v>
      </c>
      <c r="AB130" s="947"/>
      <c r="AC130" s="947"/>
      <c r="AD130" s="947"/>
      <c r="AE130" s="948"/>
      <c r="AF130" s="949">
        <v>5186038</v>
      </c>
      <c r="AG130" s="947"/>
      <c r="AH130" s="947"/>
      <c r="AI130" s="947"/>
      <c r="AJ130" s="948"/>
      <c r="AK130" s="949">
        <v>5235453</v>
      </c>
      <c r="AL130" s="947"/>
      <c r="AM130" s="947"/>
      <c r="AN130" s="947"/>
      <c r="AO130" s="948"/>
      <c r="AP130" s="1061"/>
      <c r="AQ130" s="1062"/>
      <c r="AR130" s="1062"/>
      <c r="AS130" s="1062"/>
      <c r="AT130" s="1063"/>
      <c r="AU130" s="215"/>
      <c r="AV130" s="215"/>
      <c r="AW130" s="215"/>
      <c r="AX130" s="1053" t="s">
        <v>469</v>
      </c>
      <c r="AY130" s="911"/>
      <c r="AZ130" s="911"/>
      <c r="BA130" s="911"/>
      <c r="BB130" s="911"/>
      <c r="BC130" s="911"/>
      <c r="BD130" s="911"/>
      <c r="BE130" s="912"/>
      <c r="BF130" s="1089">
        <v>8.5</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470</v>
      </c>
      <c r="X131" s="1096"/>
      <c r="Y131" s="1096"/>
      <c r="Z131" s="1097"/>
      <c r="AA131" s="992">
        <v>20395946</v>
      </c>
      <c r="AB131" s="974"/>
      <c r="AC131" s="974"/>
      <c r="AD131" s="974"/>
      <c r="AE131" s="975"/>
      <c r="AF131" s="973">
        <v>20793833</v>
      </c>
      <c r="AG131" s="974"/>
      <c r="AH131" s="974"/>
      <c r="AI131" s="974"/>
      <c r="AJ131" s="975"/>
      <c r="AK131" s="973">
        <v>21448920</v>
      </c>
      <c r="AL131" s="974"/>
      <c r="AM131" s="974"/>
      <c r="AN131" s="974"/>
      <c r="AO131" s="975"/>
      <c r="AP131" s="1098"/>
      <c r="AQ131" s="1099"/>
      <c r="AR131" s="1099"/>
      <c r="AS131" s="1099"/>
      <c r="AT131" s="1100"/>
      <c r="AU131" s="215"/>
      <c r="AV131" s="215"/>
      <c r="AW131" s="215"/>
      <c r="AX131" s="1071" t="s">
        <v>471</v>
      </c>
      <c r="AY131" s="714"/>
      <c r="AZ131" s="714"/>
      <c r="BA131" s="714"/>
      <c r="BB131" s="714"/>
      <c r="BC131" s="714"/>
      <c r="BD131" s="714"/>
      <c r="BE131" s="1024"/>
      <c r="BF131" s="1072">
        <v>58.9</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c r="A132" s="1078" t="s">
        <v>472</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473</v>
      </c>
      <c r="W132" s="1082"/>
      <c r="X132" s="1082"/>
      <c r="Y132" s="1082"/>
      <c r="Z132" s="1083"/>
      <c r="AA132" s="1084">
        <v>10.333935970000001</v>
      </c>
      <c r="AB132" s="1085"/>
      <c r="AC132" s="1085"/>
      <c r="AD132" s="1085"/>
      <c r="AE132" s="1086"/>
      <c r="AF132" s="1087">
        <v>8.3538229820000005</v>
      </c>
      <c r="AG132" s="1085"/>
      <c r="AH132" s="1085"/>
      <c r="AI132" s="1085"/>
      <c r="AJ132" s="1086"/>
      <c r="AK132" s="1087">
        <v>6.9991682559999999</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474</v>
      </c>
      <c r="W133" s="1065"/>
      <c r="X133" s="1065"/>
      <c r="Y133" s="1065"/>
      <c r="Z133" s="1066"/>
      <c r="AA133" s="1067">
        <v>9.1999999999999993</v>
      </c>
      <c r="AB133" s="1068"/>
      <c r="AC133" s="1068"/>
      <c r="AD133" s="1068"/>
      <c r="AE133" s="1069"/>
      <c r="AF133" s="1067">
        <v>9.3000000000000007</v>
      </c>
      <c r="AG133" s="1068"/>
      <c r="AH133" s="1068"/>
      <c r="AI133" s="1068"/>
      <c r="AJ133" s="1069"/>
      <c r="AK133" s="1067">
        <v>8.5</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37k7jKnRi0cCKuBbJUsN255HL8YQ9iavqQxblMrOtObw0iTd9XEJxfQCR+57vwFejiWQp/8FIwM9mk2ZpEdkA==" saltValue="LSitRukjgMk3FTr9jK93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Normal="85" zoomScaleSheetLayoutView="100" workbookViewId="0">
      <selection activeCell="AZ52" sqref="AZ52"/>
    </sheetView>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8">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row r="3" spans="1:120" ht="13.8"/>
    <row r="4" spans="1:120" ht="13.8"/>
    <row r="5" spans="1:120" ht="13.8"/>
    <row r="6" spans="1:120" ht="13.8"/>
    <row r="7" spans="1:120" ht="13.8"/>
    <row r="8" spans="1:120" ht="13.8"/>
    <row r="9" spans="1:120" ht="13.8"/>
    <row r="10" spans="1:120" ht="13.8"/>
    <row r="11" spans="1:120" ht="13.8"/>
    <row r="12" spans="1:120" ht="13.8"/>
    <row r="13" spans="1:120" ht="13.8"/>
    <row r="14" spans="1:120" ht="13.8"/>
    <row r="15" spans="1:120" ht="13.8"/>
    <row r="16" spans="1:120" ht="13.8">
      <c r="DP16" s="241"/>
    </row>
    <row r="17" spans="119:120" ht="13.8">
      <c r="DP17" s="241"/>
    </row>
    <row r="18" spans="119:120" ht="13.8"/>
    <row r="19" spans="119:120" ht="13.8"/>
    <row r="20" spans="119:120" ht="13.8">
      <c r="DO20" s="241"/>
      <c r="DP20" s="241"/>
    </row>
    <row r="21" spans="119:120" ht="13.8">
      <c r="DP21" s="241"/>
    </row>
    <row r="22" spans="119:120" ht="13.8"/>
    <row r="23" spans="119:120" ht="13.8">
      <c r="DO23" s="241"/>
      <c r="DP23" s="241"/>
    </row>
    <row r="24" spans="119:120" ht="13.8">
      <c r="DP24" s="241"/>
    </row>
    <row r="25" spans="119:120" ht="13.8">
      <c r="DP25" s="241"/>
    </row>
    <row r="26" spans="119:120" ht="13.8">
      <c r="DO26" s="241"/>
      <c r="DP26" s="241"/>
    </row>
    <row r="27" spans="119:120" ht="13.8"/>
    <row r="28" spans="119:120" ht="13.8">
      <c r="DO28" s="241"/>
      <c r="DP28" s="241"/>
    </row>
    <row r="29" spans="119:120" ht="13.8">
      <c r="DP29" s="241"/>
    </row>
    <row r="30" spans="119:120" ht="13.8"/>
    <row r="31" spans="119:120" ht="13.8">
      <c r="DO31" s="241"/>
      <c r="DP31" s="241"/>
    </row>
    <row r="32" spans="119:120" ht="13.8"/>
    <row r="33" spans="98:120" ht="13.8">
      <c r="DO33" s="241"/>
      <c r="DP33" s="241"/>
    </row>
    <row r="34" spans="98:120" ht="13.8">
      <c r="DM34" s="241"/>
    </row>
    <row r="35" spans="98:120" ht="13.8">
      <c r="CT35" s="241"/>
      <c r="CU35" s="241"/>
      <c r="CV35" s="241"/>
      <c r="CY35" s="241"/>
      <c r="CZ35" s="241"/>
      <c r="DA35" s="241"/>
      <c r="DD35" s="241"/>
      <c r="DE35" s="241"/>
      <c r="DF35" s="241"/>
      <c r="DI35" s="241"/>
      <c r="DJ35" s="241"/>
      <c r="DK35" s="241"/>
      <c r="DM35" s="241"/>
      <c r="DN35" s="241"/>
      <c r="DO35" s="241"/>
      <c r="DP35" s="241"/>
    </row>
    <row r="36" spans="98:120" ht="13.8"/>
    <row r="37" spans="98:120" ht="13.8">
      <c r="CW37" s="241"/>
      <c r="DB37" s="241"/>
      <c r="DG37" s="241"/>
      <c r="DL37" s="241"/>
      <c r="DP37" s="241"/>
    </row>
    <row r="38" spans="98:120" ht="13.8">
      <c r="CT38" s="241"/>
      <c r="CU38" s="241"/>
      <c r="CV38" s="241"/>
      <c r="CW38" s="241"/>
      <c r="CY38" s="241"/>
      <c r="CZ38" s="241"/>
      <c r="DA38" s="241"/>
      <c r="DB38" s="241"/>
      <c r="DD38" s="241"/>
      <c r="DE38" s="241"/>
      <c r="DF38" s="241"/>
      <c r="DG38" s="241"/>
      <c r="DI38" s="241"/>
      <c r="DJ38" s="241"/>
      <c r="DK38" s="241"/>
      <c r="DL38" s="241"/>
      <c r="DN38" s="241"/>
      <c r="DO38" s="241"/>
      <c r="DP38" s="241"/>
    </row>
    <row r="39" spans="98:120" ht="13.8"/>
    <row r="40" spans="98:120" ht="13.8"/>
    <row r="41" spans="98:120" ht="13.8"/>
    <row r="42" spans="98:120" ht="13.8"/>
    <row r="43" spans="98:120" ht="13.8"/>
    <row r="44" spans="98:120" ht="13.8"/>
    <row r="45" spans="98:120" ht="13.8"/>
    <row r="46" spans="98:120" ht="13.8"/>
    <row r="47" spans="98:120" ht="13.8"/>
    <row r="48" spans="98:120" ht="13.8"/>
    <row r="49" spans="22:120" ht="13.8">
      <c r="DN49" s="241"/>
      <c r="DO49" s="241"/>
      <c r="DP49" s="241"/>
    </row>
    <row r="50" spans="22:120" ht="13.8"/>
    <row r="51" spans="22:120" ht="13.8"/>
    <row r="52" spans="22:120" ht="13.8"/>
    <row r="53" spans="22:120" ht="13.8"/>
    <row r="54" spans="22:120" ht="13.8"/>
    <row r="55" spans="22:120" ht="13.8"/>
    <row r="56" spans="22:120" ht="13.8"/>
    <row r="57" spans="22:120" ht="13.8"/>
    <row r="58" spans="22:120" ht="13.8"/>
    <row r="59" spans="22:120" ht="13.8"/>
    <row r="60" spans="22:120" ht="13.8"/>
    <row r="61" spans="22:120" ht="13.8"/>
    <row r="62" spans="22:120" ht="13.8"/>
    <row r="63" spans="22:120" ht="13.8">
      <c r="W63" s="241"/>
      <c r="CS63" s="241"/>
      <c r="CX63" s="241"/>
      <c r="DC63" s="241"/>
      <c r="DH63" s="241"/>
    </row>
    <row r="64" spans="22:120" ht="13.8">
      <c r="V64" s="241"/>
    </row>
    <row r="65" spans="15:120" ht="13.8">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c r="Q66" s="241"/>
      <c r="S66" s="241"/>
      <c r="U66" s="241"/>
      <c r="DM66" s="241"/>
    </row>
    <row r="67" spans="15:120" ht="13.8">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row r="69" spans="15:120" ht="13.8"/>
    <row r="70" spans="15:120" ht="13.8"/>
    <row r="71" spans="15:120" ht="13.8"/>
    <row r="72" spans="15:120" ht="13.8">
      <c r="DP72" s="241"/>
    </row>
    <row r="73" spans="15:120" ht="13.8">
      <c r="DP73" s="241"/>
    </row>
    <row r="74" spans="15:120" ht="13.8"/>
    <row r="75" spans="15:120" ht="13.8"/>
    <row r="76" spans="15:120" ht="13.8"/>
    <row r="77" spans="15:120" ht="13.8"/>
    <row r="78" spans="15:120" ht="13.8"/>
    <row r="79" spans="15:120" ht="13.8"/>
    <row r="80" spans="15:120" ht="13.8"/>
    <row r="81" spans="97:112" ht="13.8"/>
    <row r="82" spans="97:112" ht="13.8"/>
    <row r="83" spans="97:112" ht="13.8"/>
    <row r="84" spans="97:112" ht="13.8"/>
    <row r="85" spans="97:112" ht="13.8"/>
    <row r="86" spans="97:112" ht="13.8"/>
    <row r="87" spans="97:112" ht="13.8"/>
    <row r="88" spans="97:112" ht="13.8"/>
    <row r="89" spans="97:112" ht="13.8"/>
    <row r="90" spans="97:112" ht="13.8"/>
    <row r="91" spans="97:112" ht="13.8"/>
    <row r="92" spans="97:112" ht="13.8"/>
    <row r="93" spans="97:112" ht="13.8"/>
    <row r="94" spans="97:112" ht="13.8"/>
    <row r="95" spans="97:112" ht="13.8"/>
    <row r="96" spans="97:112" ht="13.8">
      <c r="CS96" s="241"/>
      <c r="CX96" s="241"/>
      <c r="DC96" s="241"/>
      <c r="DH96" s="241"/>
    </row>
    <row r="97" spans="24:120" ht="13.8">
      <c r="CS97" s="241"/>
      <c r="CX97" s="241"/>
      <c r="DC97" s="241"/>
      <c r="DH97" s="241"/>
      <c r="DP97" s="242" t="s">
        <v>475</v>
      </c>
    </row>
    <row r="98" spans="24:120" ht="13.8" hidden="1">
      <c r="CS98" s="241"/>
      <c r="CX98" s="241"/>
      <c r="DC98" s="241"/>
      <c r="DH98" s="241"/>
    </row>
    <row r="99" spans="24:120" ht="13.8" hidden="1">
      <c r="CS99" s="241"/>
      <c r="CX99" s="241"/>
      <c r="DC99" s="241"/>
      <c r="DH99" s="241"/>
    </row>
    <row r="101" spans="24:120" ht="12.05"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c r="CU102" s="241"/>
      <c r="CZ102" s="241"/>
      <c r="DE102" s="241"/>
      <c r="DJ102" s="241"/>
      <c r="DM102" s="241"/>
    </row>
    <row r="103" spans="24:120" ht="13.8" hidden="1">
      <c r="CT103" s="241"/>
      <c r="CV103" s="241"/>
      <c r="CW103" s="241"/>
      <c r="CY103" s="241"/>
      <c r="DA103" s="241"/>
      <c r="DB103" s="241"/>
      <c r="DD103" s="241"/>
      <c r="DF103" s="241"/>
      <c r="DG103" s="241"/>
      <c r="DI103" s="241"/>
      <c r="DK103" s="241"/>
      <c r="DL103" s="241"/>
      <c r="DM103" s="241"/>
      <c r="DN103" s="241"/>
      <c r="DO103" s="241"/>
      <c r="DP103" s="241"/>
    </row>
    <row r="104" spans="24:120" ht="13.8" hidden="1">
      <c r="CV104" s="241"/>
      <c r="CW104" s="241"/>
      <c r="DA104" s="241"/>
      <c r="DB104" s="241"/>
      <c r="DF104" s="241"/>
      <c r="DG104" s="241"/>
      <c r="DK104" s="241"/>
      <c r="DL104" s="241"/>
      <c r="DN104" s="241"/>
      <c r="DO104" s="241"/>
      <c r="DP104" s="241"/>
    </row>
    <row r="105" spans="24:120" ht="12.7" hidden="1" customHeight="1"/>
  </sheetData>
  <sheetProtection algorithmName="SHA-512" hashValue="bOnRlH9fnNDES8rXWPXjhvnKiG8hI5lPamLVUuFLypeS1pYoORQSWh8IKA86f/kC0RzJrzL+HrE1dakbt0Xd3A==" saltValue="/6yLT0ncz+0IfqLNRdA0R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8">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row r="3" spans="2:116" ht="13.8"/>
    <row r="4" spans="2:116" ht="13.8">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row r="7" spans="2:116" ht="13.8"/>
    <row r="8" spans="2:116" ht="13.8"/>
    <row r="9" spans="2:116" ht="13.8"/>
    <row r="10" spans="2:116" ht="13.8"/>
    <row r="11" spans="2:116" ht="13.8"/>
    <row r="12" spans="2:116" ht="13.8"/>
    <row r="13" spans="2:116" ht="13.8"/>
    <row r="14" spans="2:116" ht="13.8"/>
    <row r="15" spans="2:116" ht="13.8"/>
    <row r="16" spans="2:116" ht="13.8"/>
    <row r="17" spans="9:116" ht="13.8"/>
    <row r="18" spans="9:116" ht="13.8">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row r="20" spans="9:116" ht="13.8"/>
    <row r="21" spans="9:116" ht="13.8">
      <c r="DL21" s="241"/>
    </row>
    <row r="22" spans="9:116" ht="13.8">
      <c r="DI22" s="241"/>
      <c r="DJ22" s="241"/>
      <c r="DK22" s="241"/>
      <c r="DL22" s="241"/>
    </row>
    <row r="23" spans="9:116" ht="13.8">
      <c r="CY23" s="241"/>
      <c r="CZ23" s="241"/>
      <c r="DA23" s="241"/>
      <c r="DB23" s="241"/>
      <c r="DC23" s="241"/>
      <c r="DD23" s="241"/>
      <c r="DE23" s="241"/>
      <c r="DF23" s="241"/>
      <c r="DG23" s="241"/>
      <c r="DH23" s="241"/>
      <c r="DI23" s="241"/>
      <c r="DJ23" s="241"/>
      <c r="DK23" s="241"/>
      <c r="DL23" s="241"/>
    </row>
    <row r="24" spans="9:116" ht="13.8"/>
    <row r="25" spans="9:116" ht="13.8"/>
    <row r="26" spans="9:116" ht="13.8"/>
    <row r="27" spans="9:116" ht="13.8"/>
    <row r="28" spans="9:116" ht="13.8"/>
    <row r="29" spans="9:116" ht="13.8"/>
    <row r="30" spans="9:116" ht="13.8"/>
    <row r="31" spans="9:116" ht="13.8"/>
    <row r="32" spans="9:116" ht="13.8"/>
    <row r="33" spans="15:116" ht="13.8"/>
    <row r="34" spans="15:116" ht="13.8"/>
    <row r="35" spans="15:116" ht="13.8">
      <c r="CZ35" s="241"/>
      <c r="DA35" s="241"/>
      <c r="DB35" s="241"/>
      <c r="DC35" s="241"/>
      <c r="DD35" s="241"/>
      <c r="DE35" s="241"/>
      <c r="DF35" s="241"/>
      <c r="DG35" s="241"/>
      <c r="DH35" s="241"/>
      <c r="DI35" s="241"/>
      <c r="DJ35" s="241"/>
      <c r="DK35" s="241"/>
      <c r="DL35" s="241"/>
    </row>
    <row r="36" spans="15:116" ht="13.8"/>
    <row r="37" spans="15:116" ht="13.8">
      <c r="DL37" s="241"/>
    </row>
    <row r="38" spans="15:116" ht="13.8">
      <c r="DI38" s="241"/>
      <c r="DJ38" s="241"/>
      <c r="DK38" s="241"/>
      <c r="DL38" s="241"/>
    </row>
    <row r="39" spans="15:116" ht="13.8"/>
    <row r="40" spans="15:116" ht="13.8"/>
    <row r="41" spans="15:116" ht="13.8"/>
    <row r="42" spans="15:116" ht="13.8"/>
    <row r="43" spans="15:116" ht="13.8">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c r="DL44" s="241"/>
    </row>
    <row r="45" spans="15:116" ht="13.8"/>
    <row r="46" spans="15:116" ht="13.8">
      <c r="DA46" s="241"/>
      <c r="DB46" s="241"/>
      <c r="DC46" s="241"/>
      <c r="DD46" s="241"/>
      <c r="DE46" s="241"/>
      <c r="DF46" s="241"/>
      <c r="DG46" s="241"/>
      <c r="DH46" s="241"/>
      <c r="DI46" s="241"/>
      <c r="DJ46" s="241"/>
      <c r="DK46" s="241"/>
      <c r="DL46" s="241"/>
    </row>
    <row r="47" spans="15:116" ht="13.8"/>
    <row r="48" spans="15:116" ht="13.8"/>
    <row r="49" spans="104:116" ht="13.8"/>
    <row r="50" spans="104:116" ht="13.8">
      <c r="CZ50" s="241"/>
      <c r="DA50" s="241"/>
      <c r="DB50" s="241"/>
      <c r="DC50" s="241"/>
      <c r="DD50" s="241"/>
      <c r="DE50" s="241"/>
      <c r="DF50" s="241"/>
      <c r="DG50" s="241"/>
      <c r="DH50" s="241"/>
      <c r="DI50" s="241"/>
      <c r="DJ50" s="241"/>
      <c r="DK50" s="241"/>
      <c r="DL50" s="241"/>
    </row>
    <row r="51" spans="104:116" ht="13.8"/>
    <row r="52" spans="104:116" ht="13.8"/>
    <row r="53" spans="104:116" ht="13.8">
      <c r="DL53" s="241"/>
    </row>
    <row r="54" spans="104:116" ht="13.8"/>
    <row r="55" spans="104:116" ht="13.8"/>
    <row r="56" spans="104:116" ht="13.8"/>
    <row r="57" spans="104:116" ht="13.8"/>
    <row r="58" spans="104:116" ht="13.8"/>
    <row r="59" spans="104:116" ht="13.8"/>
    <row r="60" spans="104:116" ht="13.8"/>
    <row r="61" spans="104:116" ht="13.8"/>
    <row r="62" spans="104:116" ht="13.8"/>
    <row r="63" spans="104:116" ht="13.8"/>
    <row r="64" spans="104:116" ht="13.8"/>
    <row r="65" spans="107:116" ht="13.8"/>
    <row r="66" spans="107:116" ht="13.8"/>
    <row r="67" spans="107:116" ht="13.8">
      <c r="DC67" s="241"/>
      <c r="DD67" s="241"/>
      <c r="DE67" s="241"/>
      <c r="DF67" s="241"/>
      <c r="DG67" s="241"/>
      <c r="DH67" s="241"/>
      <c r="DI67" s="241"/>
      <c r="DJ67" s="241"/>
      <c r="DK67" s="241"/>
      <c r="DL67" s="241"/>
    </row>
    <row r="68" spans="107:116" ht="13.8"/>
    <row r="69" spans="107:116" ht="13.8"/>
    <row r="70" spans="107:116" ht="13.8"/>
    <row r="71" spans="107:116" ht="13.8"/>
    <row r="72" spans="107:116" ht="13.8"/>
    <row r="73" spans="107:116" ht="13.8"/>
    <row r="74" spans="107:116" ht="13.8"/>
    <row r="75" spans="107:116" ht="13.8"/>
    <row r="76" spans="107:116" ht="13.8"/>
    <row r="77" spans="107:116" ht="13.8"/>
    <row r="78" spans="107:116" ht="13.8"/>
    <row r="79" spans="107:116" ht="13.8"/>
    <row r="80" spans="107:116" ht="13.8"/>
    <row r="81" ht="13.8"/>
    <row r="82" ht="13.8"/>
    <row r="83" ht="13.8"/>
    <row r="84" ht="13.8"/>
    <row r="85" ht="13.8"/>
    <row r="86" ht="13.8"/>
    <row r="87" ht="13.8"/>
    <row r="88" ht="13.8"/>
    <row r="89" ht="13.8"/>
  </sheetData>
  <sheetProtection algorithmName="SHA-512" hashValue="F9m2L5lpgA+fNqiDY1DPrk2LXiBSS8BkF0jPvx2pUnrodFU/MAgJ8W/RbCb1wni9D3b6Bky8p4udfLa/5iUcuA==" saltValue="b78X3AqtY94dG9bySeQrc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c r="AS1" s="243"/>
      <c r="AT1" s="243"/>
    </row>
    <row r="2" spans="1:46" ht="13.8">
      <c r="AS2" s="243"/>
      <c r="AT2" s="243"/>
    </row>
    <row r="3" spans="1:46" ht="13.8">
      <c r="AS3" s="243"/>
      <c r="AT3" s="243"/>
    </row>
    <row r="4" spans="1:46" ht="13.8">
      <c r="AS4" s="243"/>
      <c r="AT4" s="243"/>
    </row>
    <row r="5" spans="1:46" ht="16.3">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c r="A6" s="247"/>
      <c r="AK6" s="248" t="s">
        <v>477</v>
      </c>
      <c r="AL6" s="248"/>
      <c r="AM6" s="248"/>
      <c r="AN6" s="248"/>
    </row>
    <row r="7" spans="1:46" ht="13.5" customHeight="1">
      <c r="A7" s="247"/>
      <c r="AK7" s="250"/>
      <c r="AL7" s="251"/>
      <c r="AM7" s="251"/>
      <c r="AN7" s="252"/>
      <c r="AO7" s="1102" t="s">
        <v>478</v>
      </c>
      <c r="AP7" s="253"/>
      <c r="AQ7" s="254" t="s">
        <v>479</v>
      </c>
      <c r="AR7" s="255"/>
    </row>
    <row r="8" spans="1:46" ht="13.8">
      <c r="A8" s="247"/>
      <c r="AK8" s="256"/>
      <c r="AL8" s="257"/>
      <c r="AM8" s="257"/>
      <c r="AN8" s="258"/>
      <c r="AO8" s="1103"/>
      <c r="AP8" s="259" t="s">
        <v>480</v>
      </c>
      <c r="AQ8" s="260" t="s">
        <v>481</v>
      </c>
      <c r="AR8" s="261" t="s">
        <v>482</v>
      </c>
    </row>
    <row r="9" spans="1:46" ht="13.8">
      <c r="A9" s="247"/>
      <c r="AK9" s="1104" t="s">
        <v>483</v>
      </c>
      <c r="AL9" s="1105"/>
      <c r="AM9" s="1105"/>
      <c r="AN9" s="1106"/>
      <c r="AO9" s="262">
        <v>6205441</v>
      </c>
      <c r="AP9" s="262">
        <v>68809</v>
      </c>
      <c r="AQ9" s="263">
        <v>72348</v>
      </c>
      <c r="AR9" s="264">
        <v>-4.9000000000000004</v>
      </c>
    </row>
    <row r="10" spans="1:46" ht="13.5" customHeight="1">
      <c r="A10" s="247"/>
      <c r="AK10" s="1104" t="s">
        <v>484</v>
      </c>
      <c r="AL10" s="1105"/>
      <c r="AM10" s="1105"/>
      <c r="AN10" s="1106"/>
      <c r="AO10" s="265">
        <v>16557</v>
      </c>
      <c r="AP10" s="265">
        <v>184</v>
      </c>
      <c r="AQ10" s="266">
        <v>6364</v>
      </c>
      <c r="AR10" s="267">
        <v>-97.1</v>
      </c>
    </row>
    <row r="11" spans="1:46" ht="13.5" customHeight="1">
      <c r="A11" s="247"/>
      <c r="AK11" s="1104" t="s">
        <v>485</v>
      </c>
      <c r="AL11" s="1105"/>
      <c r="AM11" s="1105"/>
      <c r="AN11" s="1106"/>
      <c r="AO11" s="265" t="s">
        <v>486</v>
      </c>
      <c r="AP11" s="265" t="s">
        <v>486</v>
      </c>
      <c r="AQ11" s="266">
        <v>1262</v>
      </c>
      <c r="AR11" s="267" t="s">
        <v>486</v>
      </c>
    </row>
    <row r="12" spans="1:46" ht="13.5" customHeight="1">
      <c r="A12" s="247"/>
      <c r="AK12" s="1104" t="s">
        <v>487</v>
      </c>
      <c r="AL12" s="1105"/>
      <c r="AM12" s="1105"/>
      <c r="AN12" s="1106"/>
      <c r="AO12" s="265" t="s">
        <v>486</v>
      </c>
      <c r="AP12" s="265" t="s">
        <v>486</v>
      </c>
      <c r="AQ12" s="266">
        <v>10</v>
      </c>
      <c r="AR12" s="267" t="s">
        <v>486</v>
      </c>
    </row>
    <row r="13" spans="1:46" ht="13.5" customHeight="1">
      <c r="A13" s="247"/>
      <c r="AK13" s="1104" t="s">
        <v>488</v>
      </c>
      <c r="AL13" s="1105"/>
      <c r="AM13" s="1105"/>
      <c r="AN13" s="1106"/>
      <c r="AO13" s="265" t="s">
        <v>486</v>
      </c>
      <c r="AP13" s="265" t="s">
        <v>486</v>
      </c>
      <c r="AQ13" s="266">
        <v>3257</v>
      </c>
      <c r="AR13" s="267" t="s">
        <v>486</v>
      </c>
    </row>
    <row r="14" spans="1:46" ht="13.5" customHeight="1">
      <c r="A14" s="247"/>
      <c r="AK14" s="1104" t="s">
        <v>489</v>
      </c>
      <c r="AL14" s="1105"/>
      <c r="AM14" s="1105"/>
      <c r="AN14" s="1106"/>
      <c r="AO14" s="265">
        <v>140549</v>
      </c>
      <c r="AP14" s="265">
        <v>1558</v>
      </c>
      <c r="AQ14" s="266">
        <v>1617</v>
      </c>
      <c r="AR14" s="267">
        <v>-3.6</v>
      </c>
    </row>
    <row r="15" spans="1:46" ht="13.5" customHeight="1">
      <c r="A15" s="247"/>
      <c r="AK15" s="1107" t="s">
        <v>490</v>
      </c>
      <c r="AL15" s="1108"/>
      <c r="AM15" s="1108"/>
      <c r="AN15" s="1109"/>
      <c r="AO15" s="265">
        <v>-400566</v>
      </c>
      <c r="AP15" s="265">
        <v>-4442</v>
      </c>
      <c r="AQ15" s="266">
        <v>-3947</v>
      </c>
      <c r="AR15" s="267">
        <v>12.5</v>
      </c>
    </row>
    <row r="16" spans="1:46" ht="13.8">
      <c r="A16" s="247"/>
      <c r="AK16" s="1107" t="s">
        <v>177</v>
      </c>
      <c r="AL16" s="1108"/>
      <c r="AM16" s="1108"/>
      <c r="AN16" s="1109"/>
      <c r="AO16" s="265">
        <v>5961981</v>
      </c>
      <c r="AP16" s="265">
        <v>66109</v>
      </c>
      <c r="AQ16" s="266">
        <v>80912</v>
      </c>
      <c r="AR16" s="267">
        <v>-18.3</v>
      </c>
    </row>
    <row r="17" spans="1:46" ht="13.8">
      <c r="A17" s="247"/>
    </row>
    <row r="18" spans="1:46" ht="13.8">
      <c r="A18" s="247"/>
      <c r="AQ18" s="268"/>
      <c r="AR18" s="268"/>
    </row>
    <row r="19" spans="1:46" ht="13.8">
      <c r="A19" s="247"/>
      <c r="AK19" s="243" t="s">
        <v>491</v>
      </c>
    </row>
    <row r="20" spans="1:46" ht="13.8">
      <c r="A20" s="247"/>
      <c r="AK20" s="269"/>
      <c r="AL20" s="270"/>
      <c r="AM20" s="270"/>
      <c r="AN20" s="271"/>
      <c r="AO20" s="272" t="s">
        <v>492</v>
      </c>
      <c r="AP20" s="273" t="s">
        <v>493</v>
      </c>
      <c r="AQ20" s="274" t="s">
        <v>494</v>
      </c>
      <c r="AR20" s="275"/>
    </row>
    <row r="21" spans="1:46" s="248" customFormat="1" ht="13.8">
      <c r="A21" s="276"/>
      <c r="AK21" s="1110" t="s">
        <v>495</v>
      </c>
      <c r="AL21" s="1111"/>
      <c r="AM21" s="1111"/>
      <c r="AN21" s="1112"/>
      <c r="AO21" s="277">
        <v>7.29</v>
      </c>
      <c r="AP21" s="278">
        <v>6.71</v>
      </c>
      <c r="AQ21" s="279">
        <v>0.57999999999999996</v>
      </c>
      <c r="AS21" s="280"/>
      <c r="AT21" s="276"/>
    </row>
    <row r="22" spans="1:46" s="248" customFormat="1" ht="13.8">
      <c r="A22" s="276"/>
      <c r="AK22" s="1110" t="s">
        <v>496</v>
      </c>
      <c r="AL22" s="1111"/>
      <c r="AM22" s="1111"/>
      <c r="AN22" s="1112"/>
      <c r="AO22" s="281">
        <v>96.2</v>
      </c>
      <c r="AP22" s="282">
        <v>98.3</v>
      </c>
      <c r="AQ22" s="283">
        <v>-2.1</v>
      </c>
      <c r="AR22" s="268"/>
      <c r="AS22" s="280"/>
      <c r="AT22" s="276"/>
    </row>
    <row r="23" spans="1:46" s="248" customFormat="1" ht="13.8">
      <c r="A23" s="276"/>
      <c r="AP23" s="268"/>
      <c r="AQ23" s="268"/>
      <c r="AR23" s="268"/>
      <c r="AS23" s="280"/>
      <c r="AT23" s="276"/>
    </row>
    <row r="24" spans="1:46" s="248" customFormat="1" ht="13.8">
      <c r="A24" s="276"/>
      <c r="AP24" s="268"/>
      <c r="AQ24" s="268"/>
      <c r="AR24" s="268"/>
      <c r="AS24" s="280"/>
      <c r="AT24" s="276"/>
    </row>
    <row r="25" spans="1:46" s="248" customFormat="1" ht="13.8">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c r="A26" s="1101" t="s">
        <v>497</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8">
      <c r="A27" s="288"/>
      <c r="AS27" s="243"/>
      <c r="AT27" s="243"/>
    </row>
    <row r="28" spans="1:46" ht="16.3">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c r="A29" s="247"/>
      <c r="AK29" s="248" t="s">
        <v>499</v>
      </c>
      <c r="AL29" s="248"/>
      <c r="AM29" s="248"/>
      <c r="AN29" s="248"/>
      <c r="AS29" s="290"/>
    </row>
    <row r="30" spans="1:46" ht="13.5" customHeight="1">
      <c r="A30" s="247"/>
      <c r="AK30" s="250"/>
      <c r="AL30" s="251"/>
      <c r="AM30" s="251"/>
      <c r="AN30" s="252"/>
      <c r="AO30" s="1102" t="s">
        <v>478</v>
      </c>
      <c r="AP30" s="253"/>
      <c r="AQ30" s="254" t="s">
        <v>479</v>
      </c>
      <c r="AR30" s="255"/>
    </row>
    <row r="31" spans="1:46" ht="13.8">
      <c r="A31" s="247"/>
      <c r="AK31" s="256"/>
      <c r="AL31" s="257"/>
      <c r="AM31" s="257"/>
      <c r="AN31" s="258"/>
      <c r="AO31" s="1103"/>
      <c r="AP31" s="259" t="s">
        <v>480</v>
      </c>
      <c r="AQ31" s="260" t="s">
        <v>481</v>
      </c>
      <c r="AR31" s="261" t="s">
        <v>482</v>
      </c>
    </row>
    <row r="32" spans="1:46" ht="27.1" customHeight="1">
      <c r="A32" s="247"/>
      <c r="AK32" s="1118" t="s">
        <v>500</v>
      </c>
      <c r="AL32" s="1119"/>
      <c r="AM32" s="1119"/>
      <c r="AN32" s="1120"/>
      <c r="AO32" s="291">
        <v>4899062</v>
      </c>
      <c r="AP32" s="291">
        <v>54323</v>
      </c>
      <c r="AQ32" s="292">
        <v>34344</v>
      </c>
      <c r="AR32" s="293">
        <v>58.2</v>
      </c>
    </row>
    <row r="33" spans="1:46" ht="13.5" customHeight="1">
      <c r="A33" s="247"/>
      <c r="AK33" s="1118" t="s">
        <v>501</v>
      </c>
      <c r="AL33" s="1119"/>
      <c r="AM33" s="1119"/>
      <c r="AN33" s="1120"/>
      <c r="AO33" s="291" t="s">
        <v>486</v>
      </c>
      <c r="AP33" s="291" t="s">
        <v>486</v>
      </c>
      <c r="AQ33" s="292" t="s">
        <v>486</v>
      </c>
      <c r="AR33" s="293" t="s">
        <v>486</v>
      </c>
    </row>
    <row r="34" spans="1:46" ht="27.1" customHeight="1">
      <c r="A34" s="247"/>
      <c r="AK34" s="1118" t="s">
        <v>502</v>
      </c>
      <c r="AL34" s="1119"/>
      <c r="AM34" s="1119"/>
      <c r="AN34" s="1120"/>
      <c r="AO34" s="291" t="s">
        <v>486</v>
      </c>
      <c r="AP34" s="291" t="s">
        <v>486</v>
      </c>
      <c r="AQ34" s="292">
        <v>3</v>
      </c>
      <c r="AR34" s="293" t="s">
        <v>486</v>
      </c>
    </row>
    <row r="35" spans="1:46" ht="27.1" customHeight="1">
      <c r="A35" s="247"/>
      <c r="AK35" s="1118" t="s">
        <v>503</v>
      </c>
      <c r="AL35" s="1119"/>
      <c r="AM35" s="1119"/>
      <c r="AN35" s="1120"/>
      <c r="AO35" s="291">
        <v>1800831</v>
      </c>
      <c r="AP35" s="291">
        <v>19968</v>
      </c>
      <c r="AQ35" s="292">
        <v>7806</v>
      </c>
      <c r="AR35" s="293">
        <v>155.80000000000001</v>
      </c>
    </row>
    <row r="36" spans="1:46" ht="27.1" customHeight="1">
      <c r="A36" s="247"/>
      <c r="AK36" s="1118" t="s">
        <v>504</v>
      </c>
      <c r="AL36" s="1119"/>
      <c r="AM36" s="1119"/>
      <c r="AN36" s="1120"/>
      <c r="AO36" s="291" t="s">
        <v>486</v>
      </c>
      <c r="AP36" s="291" t="s">
        <v>486</v>
      </c>
      <c r="AQ36" s="292">
        <v>1690</v>
      </c>
      <c r="AR36" s="293" t="s">
        <v>486</v>
      </c>
    </row>
    <row r="37" spans="1:46" ht="13.5" customHeight="1">
      <c r="A37" s="247"/>
      <c r="AK37" s="1118" t="s">
        <v>505</v>
      </c>
      <c r="AL37" s="1119"/>
      <c r="AM37" s="1119"/>
      <c r="AN37" s="1120"/>
      <c r="AO37" s="291">
        <v>52611</v>
      </c>
      <c r="AP37" s="291">
        <v>583</v>
      </c>
      <c r="AQ37" s="292">
        <v>666</v>
      </c>
      <c r="AR37" s="293">
        <v>-12.5</v>
      </c>
    </row>
    <row r="38" spans="1:46" ht="27.1" customHeight="1">
      <c r="A38" s="247"/>
      <c r="AK38" s="1121" t="s">
        <v>506</v>
      </c>
      <c r="AL38" s="1122"/>
      <c r="AM38" s="1122"/>
      <c r="AN38" s="1123"/>
      <c r="AO38" s="294" t="s">
        <v>486</v>
      </c>
      <c r="AP38" s="294" t="s">
        <v>486</v>
      </c>
      <c r="AQ38" s="295">
        <v>3</v>
      </c>
      <c r="AR38" s="283" t="s">
        <v>486</v>
      </c>
      <c r="AS38" s="290"/>
    </row>
    <row r="39" spans="1:46" ht="13.8">
      <c r="A39" s="247"/>
      <c r="AK39" s="1121" t="s">
        <v>507</v>
      </c>
      <c r="AL39" s="1122"/>
      <c r="AM39" s="1122"/>
      <c r="AN39" s="1123"/>
      <c r="AO39" s="291">
        <v>-15805</v>
      </c>
      <c r="AP39" s="291">
        <v>-175</v>
      </c>
      <c r="AQ39" s="292">
        <v>-5822</v>
      </c>
      <c r="AR39" s="293">
        <v>-97</v>
      </c>
      <c r="AS39" s="290"/>
    </row>
    <row r="40" spans="1:46" ht="27.1" customHeight="1">
      <c r="A40" s="247"/>
      <c r="AK40" s="1118" t="s">
        <v>508</v>
      </c>
      <c r="AL40" s="1119"/>
      <c r="AM40" s="1119"/>
      <c r="AN40" s="1120"/>
      <c r="AO40" s="291">
        <v>-5235453</v>
      </c>
      <c r="AP40" s="291">
        <v>-58053</v>
      </c>
      <c r="AQ40" s="292">
        <v>-26710</v>
      </c>
      <c r="AR40" s="293">
        <v>117.3</v>
      </c>
      <c r="AS40" s="290"/>
    </row>
    <row r="41" spans="1:46" ht="13.8">
      <c r="A41" s="247"/>
      <c r="AK41" s="1124" t="s">
        <v>287</v>
      </c>
      <c r="AL41" s="1125"/>
      <c r="AM41" s="1125"/>
      <c r="AN41" s="1126"/>
      <c r="AO41" s="291">
        <v>1501246</v>
      </c>
      <c r="AP41" s="291">
        <v>16646</v>
      </c>
      <c r="AQ41" s="292">
        <v>11979</v>
      </c>
      <c r="AR41" s="293">
        <v>39</v>
      </c>
      <c r="AS41" s="290"/>
    </row>
    <row r="42" spans="1:46" ht="13.8">
      <c r="A42" s="247"/>
      <c r="AK42" s="296"/>
      <c r="AQ42" s="268"/>
      <c r="AR42" s="268"/>
      <c r="AS42" s="290"/>
    </row>
    <row r="43" spans="1:46" ht="13.8">
      <c r="A43" s="247"/>
      <c r="AP43" s="297"/>
      <c r="AQ43" s="268"/>
      <c r="AS43" s="290"/>
    </row>
    <row r="44" spans="1:46" ht="13.8">
      <c r="A44" s="247"/>
      <c r="AQ44" s="268"/>
    </row>
    <row r="45" spans="1:46" ht="13.8">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509</v>
      </c>
    </row>
    <row r="48" spans="1:46" ht="13.8">
      <c r="A48" s="247"/>
      <c r="AK48" s="301" t="s">
        <v>510</v>
      </c>
      <c r="AL48" s="301"/>
      <c r="AM48" s="301"/>
      <c r="AN48" s="301"/>
      <c r="AO48" s="301"/>
      <c r="AP48" s="301"/>
      <c r="AQ48" s="302"/>
      <c r="AR48" s="301"/>
    </row>
    <row r="49" spans="1:44" ht="13.5" customHeight="1">
      <c r="A49" s="247"/>
      <c r="AK49" s="303"/>
      <c r="AL49" s="304"/>
      <c r="AM49" s="1113" t="s">
        <v>478</v>
      </c>
      <c r="AN49" s="1115" t="s">
        <v>511</v>
      </c>
      <c r="AO49" s="1116"/>
      <c r="AP49" s="1116"/>
      <c r="AQ49" s="1116"/>
      <c r="AR49" s="1117"/>
    </row>
    <row r="50" spans="1:44" ht="13.8">
      <c r="A50" s="247"/>
      <c r="AK50" s="305"/>
      <c r="AL50" s="306"/>
      <c r="AM50" s="1114"/>
      <c r="AN50" s="307" t="s">
        <v>512</v>
      </c>
      <c r="AO50" s="308" t="s">
        <v>513</v>
      </c>
      <c r="AP50" s="309" t="s">
        <v>514</v>
      </c>
      <c r="AQ50" s="310" t="s">
        <v>515</v>
      </c>
      <c r="AR50" s="311" t="s">
        <v>516</v>
      </c>
    </row>
    <row r="51" spans="1:44" ht="13.8">
      <c r="A51" s="247"/>
      <c r="AK51" s="303" t="s">
        <v>517</v>
      </c>
      <c r="AL51" s="304"/>
      <c r="AM51" s="312">
        <v>10911999</v>
      </c>
      <c r="AN51" s="313">
        <v>118186</v>
      </c>
      <c r="AO51" s="314">
        <v>44.8</v>
      </c>
      <c r="AP51" s="315">
        <v>45483</v>
      </c>
      <c r="AQ51" s="316">
        <v>-0.2</v>
      </c>
      <c r="AR51" s="317">
        <v>45</v>
      </c>
    </row>
    <row r="52" spans="1:44" ht="13.8">
      <c r="A52" s="247"/>
      <c r="AK52" s="318"/>
      <c r="AL52" s="319" t="s">
        <v>518</v>
      </c>
      <c r="AM52" s="320">
        <v>6725825</v>
      </c>
      <c r="AN52" s="321">
        <v>72846</v>
      </c>
      <c r="AO52" s="322">
        <v>77.3</v>
      </c>
      <c r="AP52" s="323">
        <v>24241</v>
      </c>
      <c r="AQ52" s="324">
        <v>0.4</v>
      </c>
      <c r="AR52" s="325">
        <v>76.900000000000006</v>
      </c>
    </row>
    <row r="53" spans="1:44" ht="13.8">
      <c r="A53" s="247"/>
      <c r="AK53" s="303" t="s">
        <v>519</v>
      </c>
      <c r="AL53" s="304"/>
      <c r="AM53" s="312">
        <v>6721109</v>
      </c>
      <c r="AN53" s="313">
        <v>73231</v>
      </c>
      <c r="AO53" s="314">
        <v>-38</v>
      </c>
      <c r="AP53" s="315">
        <v>45945</v>
      </c>
      <c r="AQ53" s="316">
        <v>1</v>
      </c>
      <c r="AR53" s="317">
        <v>-39</v>
      </c>
    </row>
    <row r="54" spans="1:44" ht="13.8">
      <c r="A54" s="247"/>
      <c r="AK54" s="318"/>
      <c r="AL54" s="319" t="s">
        <v>518</v>
      </c>
      <c r="AM54" s="320">
        <v>2592295</v>
      </c>
      <c r="AN54" s="321">
        <v>28245</v>
      </c>
      <c r="AO54" s="322">
        <v>-61.2</v>
      </c>
      <c r="AP54" s="323">
        <v>25180</v>
      </c>
      <c r="AQ54" s="324">
        <v>3.9</v>
      </c>
      <c r="AR54" s="325">
        <v>-65.099999999999994</v>
      </c>
    </row>
    <row r="55" spans="1:44" ht="13.8">
      <c r="A55" s="247"/>
      <c r="AK55" s="303" t="s">
        <v>520</v>
      </c>
      <c r="AL55" s="304"/>
      <c r="AM55" s="312">
        <v>3072713</v>
      </c>
      <c r="AN55" s="313">
        <v>33600</v>
      </c>
      <c r="AO55" s="314">
        <v>-54.1</v>
      </c>
      <c r="AP55" s="315">
        <v>44475</v>
      </c>
      <c r="AQ55" s="316">
        <v>-3.2</v>
      </c>
      <c r="AR55" s="317">
        <v>-50.9</v>
      </c>
    </row>
    <row r="56" spans="1:44" ht="13.8">
      <c r="A56" s="247"/>
      <c r="AK56" s="318"/>
      <c r="AL56" s="319" t="s">
        <v>518</v>
      </c>
      <c r="AM56" s="320">
        <v>1433315</v>
      </c>
      <c r="AN56" s="321">
        <v>15673</v>
      </c>
      <c r="AO56" s="322">
        <v>-44.5</v>
      </c>
      <c r="AP56" s="323">
        <v>24780</v>
      </c>
      <c r="AQ56" s="324">
        <v>-1.6</v>
      </c>
      <c r="AR56" s="325">
        <v>-42.9</v>
      </c>
    </row>
    <row r="57" spans="1:44" ht="13.8">
      <c r="A57" s="247"/>
      <c r="AK57" s="303" t="s">
        <v>521</v>
      </c>
      <c r="AL57" s="304"/>
      <c r="AM57" s="312">
        <v>3419391</v>
      </c>
      <c r="AN57" s="313">
        <v>37577</v>
      </c>
      <c r="AO57" s="314">
        <v>11.8</v>
      </c>
      <c r="AP57" s="315">
        <v>45982</v>
      </c>
      <c r="AQ57" s="316">
        <v>3.4</v>
      </c>
      <c r="AR57" s="317">
        <v>8.4</v>
      </c>
    </row>
    <row r="58" spans="1:44" ht="13.8">
      <c r="A58" s="247"/>
      <c r="AK58" s="318"/>
      <c r="AL58" s="319" t="s">
        <v>518</v>
      </c>
      <c r="AM58" s="320">
        <v>1453897</v>
      </c>
      <c r="AN58" s="321">
        <v>15977</v>
      </c>
      <c r="AO58" s="322">
        <v>1.9</v>
      </c>
      <c r="AP58" s="323">
        <v>25583</v>
      </c>
      <c r="AQ58" s="324">
        <v>3.2</v>
      </c>
      <c r="AR58" s="325">
        <v>-1.3</v>
      </c>
    </row>
    <row r="59" spans="1:44" ht="13.8">
      <c r="A59" s="247"/>
      <c r="AK59" s="303" t="s">
        <v>522</v>
      </c>
      <c r="AL59" s="304"/>
      <c r="AM59" s="312">
        <v>4252053</v>
      </c>
      <c r="AN59" s="313">
        <v>47149</v>
      </c>
      <c r="AO59" s="314">
        <v>25.5</v>
      </c>
      <c r="AP59" s="315">
        <v>50538</v>
      </c>
      <c r="AQ59" s="316">
        <v>9.9</v>
      </c>
      <c r="AR59" s="317">
        <v>15.6</v>
      </c>
    </row>
    <row r="60" spans="1:44" ht="13.8">
      <c r="A60" s="247"/>
      <c r="AK60" s="318"/>
      <c r="AL60" s="319" t="s">
        <v>518</v>
      </c>
      <c r="AM60" s="320">
        <v>2237068</v>
      </c>
      <c r="AN60" s="321">
        <v>24806</v>
      </c>
      <c r="AO60" s="322">
        <v>55.3</v>
      </c>
      <c r="AP60" s="323">
        <v>29053</v>
      </c>
      <c r="AQ60" s="324">
        <v>13.6</v>
      </c>
      <c r="AR60" s="325">
        <v>41.7</v>
      </c>
    </row>
    <row r="61" spans="1:44" ht="13.8">
      <c r="A61" s="247"/>
      <c r="AK61" s="303" t="s">
        <v>523</v>
      </c>
      <c r="AL61" s="326"/>
      <c r="AM61" s="312">
        <v>5675453</v>
      </c>
      <c r="AN61" s="313">
        <v>61949</v>
      </c>
      <c r="AO61" s="314">
        <v>-2</v>
      </c>
      <c r="AP61" s="315">
        <v>46485</v>
      </c>
      <c r="AQ61" s="327">
        <v>2.2000000000000002</v>
      </c>
      <c r="AR61" s="317">
        <v>-4.2</v>
      </c>
    </row>
    <row r="62" spans="1:44" ht="13.8">
      <c r="A62" s="247"/>
      <c r="AK62" s="318"/>
      <c r="AL62" s="319" t="s">
        <v>518</v>
      </c>
      <c r="AM62" s="320">
        <v>2888480</v>
      </c>
      <c r="AN62" s="321">
        <v>31509</v>
      </c>
      <c r="AO62" s="322">
        <v>5.8</v>
      </c>
      <c r="AP62" s="323">
        <v>25767</v>
      </c>
      <c r="AQ62" s="324">
        <v>3.9</v>
      </c>
      <c r="AR62" s="325">
        <v>1.9</v>
      </c>
    </row>
    <row r="63" spans="1:44" ht="13.8">
      <c r="A63" s="247"/>
    </row>
    <row r="64" spans="1:44" ht="13.8">
      <c r="A64" s="247"/>
    </row>
    <row r="65" spans="1:46" ht="13.8">
      <c r="A65" s="247"/>
    </row>
    <row r="66" spans="1:46" ht="13.8">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8" hidden="1"/>
    <row r="71" spans="1:46" ht="13.8" hidden="1"/>
    <row r="72" spans="1:46" ht="13.8" hidden="1"/>
    <row r="73" spans="1:46" ht="13.8" hidden="1"/>
  </sheetData>
  <sheetProtection algorithmName="SHA-512" hashValue="gxeiZ3VDyzAv4aVbsa3Sqpmnn5mgUSxcgX7uV3ave9zo9TFC4skFnj7QFPg7AkfHrRS6gM0FwX5jZ1n+vjgsRQ==" saltValue="Q/8X80jSjgJywrjrGzyu7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D116" sqref="BD116"/>
    </sheetView>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c r="B2" s="241"/>
      <c r="DG2" s="241"/>
    </row>
    <row r="3" spans="2:125" ht="13.8">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row r="5" spans="2:125" ht="13.8"/>
    <row r="6" spans="2:125" ht="13.8"/>
    <row r="7" spans="2:125" ht="13.8"/>
    <row r="8" spans="2:125" ht="13.8"/>
    <row r="9" spans="2:125" ht="13.8">
      <c r="DU9" s="241"/>
    </row>
    <row r="10" spans="2:125" ht="13.8"/>
    <row r="11" spans="2:125" ht="13.8"/>
    <row r="12" spans="2:125" ht="13.8"/>
    <row r="13" spans="2:125" ht="13.8"/>
    <row r="14" spans="2:125" ht="13.8"/>
    <row r="15" spans="2:125" ht="13.8"/>
    <row r="16" spans="2:125" ht="13.8"/>
    <row r="17" spans="125:125" ht="13.8">
      <c r="DU17" s="241"/>
    </row>
    <row r="18" spans="125:125" ht="13.8"/>
    <row r="19" spans="125:125" ht="13.8"/>
    <row r="20" spans="125:125" ht="13.8">
      <c r="DU20" s="241"/>
    </row>
    <row r="21" spans="125:125" ht="13.8">
      <c r="DU21" s="241"/>
    </row>
    <row r="22" spans="125:125" ht="13.8"/>
    <row r="23" spans="125:125" ht="13.8"/>
    <row r="24" spans="125:125" ht="13.8"/>
    <row r="25" spans="125:125" ht="13.8"/>
    <row r="26" spans="125:125" ht="13.8"/>
    <row r="27" spans="125:125" ht="13.8"/>
    <row r="28" spans="125:125" ht="13.8">
      <c r="DU28" s="241"/>
    </row>
    <row r="29" spans="125:125" ht="13.8"/>
    <row r="30" spans="125:125" ht="13.8"/>
    <row r="31" spans="125:125" ht="13.8"/>
    <row r="32" spans="125:125" ht="13.8"/>
    <row r="33" spans="2:125" ht="13.8">
      <c r="B33" s="241"/>
      <c r="G33" s="241"/>
      <c r="I33" s="241"/>
    </row>
    <row r="34" spans="2:125" ht="13.8">
      <c r="C34" s="241"/>
      <c r="P34" s="241"/>
      <c r="DE34" s="241"/>
      <c r="DH34" s="241"/>
    </row>
    <row r="35" spans="2:125" ht="13.8">
      <c r="D35" s="241"/>
      <c r="E35" s="241"/>
      <c r="DG35" s="241"/>
      <c r="DJ35" s="241"/>
      <c r="DP35" s="241"/>
      <c r="DQ35" s="241"/>
      <c r="DR35" s="241"/>
      <c r="DS35" s="241"/>
      <c r="DT35" s="241"/>
      <c r="DU35" s="241"/>
    </row>
    <row r="36" spans="2:125" ht="13.8">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c r="DU37" s="241"/>
    </row>
    <row r="38" spans="2:125" ht="13.8">
      <c r="DT38" s="241"/>
      <c r="DU38" s="241"/>
    </row>
    <row r="39" spans="2:125" ht="13.8"/>
    <row r="40" spans="2:125" ht="13.8">
      <c r="DH40" s="241"/>
    </row>
    <row r="41" spans="2:125" ht="13.8">
      <c r="DE41" s="241"/>
    </row>
    <row r="42" spans="2:125" ht="13.8">
      <c r="DG42" s="241"/>
      <c r="DJ42" s="241"/>
    </row>
    <row r="43" spans="2:125" ht="13.8">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c r="DU44" s="241"/>
    </row>
    <row r="45" spans="2:125" ht="13.8"/>
    <row r="46" spans="2:125" ht="13.8"/>
    <row r="47" spans="2:125" ht="13.8"/>
    <row r="48" spans="2:125" ht="13.8">
      <c r="DT48" s="241"/>
      <c r="DU48" s="241"/>
    </row>
    <row r="49" spans="120:125" ht="13.8">
      <c r="DU49" s="241"/>
    </row>
    <row r="50" spans="120:125" ht="13.8">
      <c r="DU50" s="241"/>
    </row>
    <row r="51" spans="120:125" ht="13.8">
      <c r="DP51" s="241"/>
      <c r="DQ51" s="241"/>
      <c r="DR51" s="241"/>
      <c r="DS51" s="241"/>
      <c r="DT51" s="241"/>
      <c r="DU51" s="241"/>
    </row>
    <row r="52" spans="120:125" ht="13.8"/>
    <row r="53" spans="120:125" ht="13.8"/>
    <row r="54" spans="120:125" ht="13.8">
      <c r="DU54" s="241"/>
    </row>
    <row r="55" spans="120:125" ht="13.8"/>
    <row r="56" spans="120:125" ht="13.8"/>
    <row r="57" spans="120:125" ht="13.8"/>
    <row r="58" spans="120:125" ht="13.8">
      <c r="DU58" s="241"/>
    </row>
    <row r="59" spans="120:125" ht="13.8"/>
    <row r="60" spans="120:125" ht="13.8"/>
    <row r="61" spans="120:125" ht="13.8"/>
    <row r="62" spans="120:125" ht="13.8"/>
    <row r="63" spans="120:125" ht="13.8">
      <c r="DU63" s="241"/>
    </row>
    <row r="64" spans="120:125" ht="13.8">
      <c r="DT64" s="241"/>
      <c r="DU64" s="241"/>
    </row>
    <row r="65" spans="123:125" ht="13.8"/>
    <row r="66" spans="123:125" ht="13.8"/>
    <row r="67" spans="123:125" ht="13.8"/>
    <row r="68" spans="123:125" ht="13.8"/>
    <row r="69" spans="123:125" ht="13.8">
      <c r="DS69" s="241"/>
      <c r="DT69" s="241"/>
      <c r="DU69" s="241"/>
    </row>
    <row r="70" spans="123:125" ht="13.8"/>
    <row r="71" spans="123:125" ht="13.8"/>
    <row r="72" spans="123:125" ht="13.8"/>
    <row r="73" spans="123:125" ht="13.8"/>
    <row r="74" spans="123:125" ht="13.8"/>
    <row r="75" spans="123:125" ht="13.8"/>
    <row r="76" spans="123:125" ht="13.8"/>
    <row r="77" spans="123:125" ht="13.8"/>
    <row r="78" spans="123:125" ht="13.8"/>
    <row r="79" spans="123:125" ht="13.8"/>
    <row r="80" spans="123:125" ht="13.8"/>
    <row r="81" spans="116:125" ht="13.8"/>
    <row r="82" spans="116:125" ht="13.8">
      <c r="DL82" s="241"/>
    </row>
    <row r="83" spans="116:125" ht="13.8">
      <c r="DM83" s="241"/>
      <c r="DN83" s="241"/>
      <c r="DO83" s="241"/>
      <c r="DP83" s="241"/>
      <c r="DQ83" s="241"/>
      <c r="DR83" s="241"/>
      <c r="DS83" s="241"/>
      <c r="DT83" s="241"/>
      <c r="DU83" s="241"/>
    </row>
    <row r="84" spans="116:125" ht="13.8"/>
    <row r="85" spans="116:125" ht="13.8"/>
    <row r="86" spans="116:125" ht="13.8"/>
    <row r="87" spans="116:125" ht="13.8"/>
    <row r="88" spans="116:125" ht="13.8">
      <c r="DU88" s="241"/>
    </row>
    <row r="89" spans="116:125" ht="13.8"/>
    <row r="90" spans="116:125" ht="13.8"/>
    <row r="91" spans="116:125" ht="13.8"/>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475</v>
      </c>
    </row>
    <row r="121" spans="125:125" ht="13.5" hidden="1" customHeight="1">
      <c r="DU121" s="241"/>
    </row>
  </sheetData>
  <sheetProtection algorithmName="SHA-512" hashValue="UsPDVvfyKWuNcSrFgiHrZ40L3hzCE/1UMGCD3lAwKcMZKg8PCZ6xgGSMbrcPUc4AitVSFqaTanTIFkqavJHbfg==" saltValue="aBRBhukRnG1Ligl9S6uX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c r="B2" s="241"/>
      <c r="T2" s="241"/>
    </row>
    <row r="3" spans="1:125" ht="13.8">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row r="5" spans="1:125" ht="13.8"/>
    <row r="6" spans="1:125" ht="13.8"/>
    <row r="7" spans="1:125" ht="13.8"/>
    <row r="8" spans="1:125" ht="13.8"/>
    <row r="9" spans="1:125" ht="13.8"/>
    <row r="10" spans="1:125" ht="13.8"/>
    <row r="11" spans="1:125" ht="13.8"/>
    <row r="12" spans="1:125" ht="13.8"/>
    <row r="13" spans="1:125" ht="13.8"/>
    <row r="14" spans="1:125" ht="13.8"/>
    <row r="15" spans="1:125" ht="13.8"/>
    <row r="16" spans="1:125" ht="13.8"/>
    <row r="17" ht="13.8"/>
    <row r="18" ht="13.8"/>
    <row r="19" ht="13.8"/>
    <row r="20" ht="13.8"/>
    <row r="21" ht="13.8"/>
    <row r="22" ht="13.8"/>
    <row r="23" ht="13.8"/>
    <row r="24" ht="13.8"/>
    <row r="25" ht="13.8"/>
    <row r="26" ht="13.8"/>
    <row r="27" ht="13.8"/>
    <row r="28" ht="13.8"/>
    <row r="29" ht="13.8"/>
    <row r="30" ht="13.8"/>
    <row r="31" ht="13.8"/>
    <row r="32" ht="13.8"/>
    <row r="33" spans="2:125" ht="13.8">
      <c r="B33" s="241"/>
      <c r="G33" s="241"/>
      <c r="I33" s="241"/>
    </row>
    <row r="34" spans="2:125" ht="13.8">
      <c r="C34" s="241"/>
      <c r="P34" s="241"/>
      <c r="R34" s="241"/>
      <c r="U34" s="241"/>
    </row>
    <row r="35" spans="2:125" ht="13.8">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c r="F36" s="241"/>
      <c r="H36" s="241"/>
      <c r="J36" s="241"/>
      <c r="K36" s="241"/>
      <c r="L36" s="241"/>
      <c r="M36" s="241"/>
      <c r="N36" s="241"/>
      <c r="O36" s="241"/>
      <c r="Q36" s="241"/>
      <c r="S36" s="241"/>
      <c r="V36" s="241"/>
    </row>
    <row r="37" spans="2:125" ht="13.8"/>
    <row r="38" spans="2:125" ht="13.8"/>
    <row r="39" spans="2:125" ht="13.8"/>
    <row r="40" spans="2:125" ht="13.8">
      <c r="U40" s="241"/>
    </row>
    <row r="41" spans="2:125" ht="13.8">
      <c r="R41" s="241"/>
    </row>
    <row r="42" spans="2:125" ht="13.8">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c r="Q43" s="241"/>
      <c r="S43" s="241"/>
      <c r="V43" s="241"/>
    </row>
    <row r="44" spans="2:125" ht="13.8"/>
    <row r="45" spans="2:125" ht="13.8"/>
    <row r="46" spans="2:125" ht="13.8"/>
    <row r="47" spans="2:125" ht="13.8"/>
    <row r="48" spans="2:125" ht="13.8"/>
    <row r="49" ht="13.8"/>
    <row r="50" ht="13.8"/>
    <row r="51" ht="13.8"/>
    <row r="52" ht="13.8"/>
    <row r="53" ht="13.8"/>
    <row r="54" ht="13.8"/>
    <row r="55" ht="13.8"/>
    <row r="56" ht="13.8"/>
    <row r="57" ht="13.8"/>
    <row r="58" ht="13.8"/>
    <row r="59" ht="13.8"/>
    <row r="60" ht="13.8"/>
    <row r="61" ht="13.8"/>
    <row r="62" ht="13.8"/>
    <row r="63" ht="13.8"/>
    <row r="64" ht="13.8"/>
    <row r="65" ht="13.8"/>
    <row r="66" ht="13.8"/>
    <row r="67" ht="13.8"/>
    <row r="68" ht="13.8"/>
    <row r="69" ht="13.8"/>
    <row r="70" ht="13.8"/>
    <row r="71" ht="13.8"/>
    <row r="72" ht="13.8"/>
    <row r="73" ht="13.8"/>
    <row r="74" ht="13.8"/>
    <row r="75" ht="13.8"/>
    <row r="76" ht="13.8"/>
    <row r="77" ht="13.8"/>
    <row r="78" ht="13.8"/>
    <row r="79" ht="13.8"/>
    <row r="80" ht="13.8"/>
    <row r="81" ht="13.8"/>
    <row r="82" ht="13.8"/>
    <row r="83" ht="13.8"/>
    <row r="84" ht="13.8"/>
    <row r="85" ht="13.8"/>
    <row r="86" ht="13.8"/>
    <row r="87" ht="13.8"/>
    <row r="88" ht="13.8"/>
    <row r="89" ht="13.8"/>
    <row r="90" ht="13.8"/>
    <row r="91" ht="13.8"/>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475</v>
      </c>
    </row>
  </sheetData>
  <sheetProtection algorithmName="SHA-512" hashValue="mRNRLSVzwY92Vg7sE9mCdAMQ6JbBdjr1DcPzRz5qeYPWuLYISF1LUhOPP8gojix49+BbkqJpVsXBabt2d91PBg==" saltValue="frkE+wQyiIFcuEvjUX+9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election activeCell="L45" sqref="L45"/>
    </sheetView>
  </sheetViews>
  <sheetFormatPr defaultColWidth="0" defaultRowHeight="13.5" customHeight="1" zeroHeight="1"/>
  <cols>
    <col min="1" max="1" width="8.21875" style="1" customWidth="1"/>
    <col min="2" max="16" width="14.6640625" style="1" customWidth="1"/>
    <col min="17" max="16384" width="0" style="1" hidden="1"/>
  </cols>
  <sheetData>
    <row r="1" ht="16.45" customHeight="1"/>
    <row r="2" ht="16.45" customHeight="1"/>
    <row r="3" ht="16.45" customHeight="1"/>
    <row r="4" ht="16.45" customHeight="1"/>
    <row r="5" ht="16.45" customHeight="1"/>
    <row r="6" ht="16.45" customHeight="1"/>
    <row r="7" ht="16.45" customHeight="1"/>
    <row r="8" ht="16.45" customHeight="1"/>
    <row r="9" ht="16.45" customHeight="1"/>
    <row r="10" ht="16.45" customHeight="1"/>
    <row r="11" ht="16.45" customHeight="1"/>
    <row r="12" ht="16.45" customHeight="1"/>
    <row r="13" ht="16.45" customHeight="1"/>
    <row r="14" ht="16.45" customHeight="1"/>
    <row r="15" ht="16.45" customHeight="1"/>
    <row r="16" ht="16.45" customHeight="1"/>
    <row r="17" ht="16.45" customHeight="1"/>
    <row r="18" ht="16.45" customHeight="1"/>
    <row r="19" ht="16.45" customHeight="1"/>
    <row r="20" ht="16.45" customHeight="1"/>
    <row r="21" ht="16.45" customHeight="1"/>
    <row r="22" ht="16.45" customHeight="1"/>
    <row r="23" ht="16.45" customHeight="1"/>
    <row r="24" ht="16.45" customHeight="1"/>
    <row r="25" ht="16.45" customHeight="1"/>
    <row r="26" ht="16.45" customHeight="1"/>
    <row r="27" ht="16.45" customHeight="1"/>
    <row r="28" ht="16.45" customHeight="1"/>
    <row r="29" ht="16.45" customHeight="1"/>
    <row r="30" ht="16.45" customHeight="1"/>
    <row r="31" ht="16.45" customHeight="1"/>
    <row r="32" ht="16.45" customHeight="1"/>
    <row r="33" spans="2:10" ht="16.45" customHeight="1"/>
    <row r="34" spans="2:10" ht="16.45" customHeight="1"/>
    <row r="35" spans="2:10" ht="16.45" customHeight="1"/>
    <row r="36" spans="2:10" ht="16.45" customHeight="1"/>
    <row r="37" spans="2:10" ht="16.45" customHeight="1"/>
    <row r="38" spans="2:10" ht="16.45" customHeight="1"/>
    <row r="39" spans="2:10" ht="16.45" customHeight="1"/>
    <row r="40" spans="2:10" ht="16.45" customHeight="1"/>
    <row r="41" spans="2:10" ht="16.45" customHeight="1"/>
    <row r="42" spans="2:10" ht="16.45" customHeight="1"/>
    <row r="43" spans="2:10" ht="16.45" customHeight="1"/>
    <row r="44" spans="2:10" ht="16.45" customHeight="1"/>
    <row r="45" spans="2:10" ht="29.3" customHeight="1" thickBot="1">
      <c r="B45" s="2"/>
      <c r="C45" s="2"/>
      <c r="D45" s="2"/>
      <c r="E45" s="2"/>
      <c r="F45" s="2"/>
      <c r="G45" s="2"/>
      <c r="H45" s="2"/>
      <c r="I45" s="2"/>
      <c r="J45" s="3" t="s">
        <v>0</v>
      </c>
    </row>
    <row r="46" spans="2:10" ht="29.3" customHeight="1" thickBot="1">
      <c r="B46" s="4" t="s">
        <v>1</v>
      </c>
      <c r="C46" s="5"/>
      <c r="D46" s="5"/>
      <c r="E46" s="6" t="s">
        <v>2</v>
      </c>
      <c r="F46" s="7" t="s">
        <v>525</v>
      </c>
      <c r="G46" s="8" t="s">
        <v>526</v>
      </c>
      <c r="H46" s="8" t="s">
        <v>527</v>
      </c>
      <c r="I46" s="8" t="s">
        <v>528</v>
      </c>
      <c r="J46" s="9" t="s">
        <v>529</v>
      </c>
    </row>
    <row r="47" spans="2:10" ht="57.8" customHeight="1">
      <c r="B47" s="10"/>
      <c r="C47" s="1127" t="s">
        <v>3</v>
      </c>
      <c r="D47" s="1127"/>
      <c r="E47" s="1128"/>
      <c r="F47" s="11">
        <v>17.989999999999998</v>
      </c>
      <c r="G47" s="12">
        <v>17.47</v>
      </c>
      <c r="H47" s="12">
        <v>17.829999999999998</v>
      </c>
      <c r="I47" s="12">
        <v>17.72</v>
      </c>
      <c r="J47" s="13">
        <v>17.329999999999998</v>
      </c>
    </row>
    <row r="48" spans="2:10" ht="57.8" customHeight="1">
      <c r="B48" s="14"/>
      <c r="C48" s="1129" t="s">
        <v>4</v>
      </c>
      <c r="D48" s="1129"/>
      <c r="E48" s="1130"/>
      <c r="F48" s="15">
        <v>5.26</v>
      </c>
      <c r="G48" s="16">
        <v>6.85</v>
      </c>
      <c r="H48" s="16">
        <v>5.98</v>
      </c>
      <c r="I48" s="16">
        <v>6.6</v>
      </c>
      <c r="J48" s="17">
        <v>3.5</v>
      </c>
    </row>
    <row r="49" spans="2:10" ht="57.8" customHeight="1" thickBot="1">
      <c r="B49" s="18"/>
      <c r="C49" s="1131" t="s">
        <v>5</v>
      </c>
      <c r="D49" s="1131"/>
      <c r="E49" s="1132"/>
      <c r="F49" s="19">
        <v>3.03</v>
      </c>
      <c r="G49" s="20">
        <v>1.82</v>
      </c>
      <c r="H49" s="20">
        <v>3.54</v>
      </c>
      <c r="I49" s="20">
        <v>4.74</v>
      </c>
      <c r="J49" s="21">
        <v>1.2</v>
      </c>
    </row>
    <row r="50" spans="2:10" ht="13.8"/>
  </sheetData>
  <sheetProtection algorithmName="SHA-512" hashValue="UPY6lVyVPsYgie2Vce8rJIhrydjLxdmNg64Q1nFGzGGXAmGzoFJMelS8TU/QaZptjsnbe83kPCpPCdkjnbqBGA==" saltValue="3OQvCm+ZjTMAFDMnHvjx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election activeCell="J33" sqref="J33"/>
    </sheetView>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c r="A1" s="22"/>
      <c r="B1" s="22"/>
      <c r="C1" s="22"/>
      <c r="D1" s="22"/>
      <c r="E1" s="22"/>
      <c r="F1" s="22"/>
      <c r="G1" s="22"/>
      <c r="H1" s="22"/>
      <c r="I1" s="22"/>
      <c r="J1" s="22"/>
      <c r="K1" s="22"/>
      <c r="L1" s="22"/>
      <c r="M1" s="22"/>
      <c r="N1" s="22"/>
      <c r="O1" s="22"/>
      <c r="P1" s="22"/>
    </row>
    <row r="2" spans="1:16" ht="16.45" customHeight="1">
      <c r="A2" s="22"/>
      <c r="B2" s="22"/>
      <c r="C2" s="22"/>
      <c r="D2" s="22"/>
      <c r="E2" s="22"/>
      <c r="F2" s="22"/>
      <c r="G2" s="22"/>
      <c r="H2" s="22"/>
      <c r="I2" s="22"/>
      <c r="J2" s="22"/>
      <c r="K2" s="22"/>
      <c r="L2" s="22"/>
      <c r="M2" s="22"/>
      <c r="N2" s="22"/>
      <c r="O2" s="22"/>
      <c r="P2" s="22"/>
    </row>
    <row r="3" spans="1:16" ht="16.45" customHeight="1">
      <c r="A3" s="22"/>
      <c r="B3" s="22"/>
      <c r="C3" s="22"/>
      <c r="D3" s="22"/>
      <c r="E3" s="22"/>
      <c r="F3" s="22"/>
      <c r="G3" s="22"/>
      <c r="H3" s="22"/>
      <c r="I3" s="22"/>
      <c r="J3" s="22"/>
      <c r="K3" s="22"/>
      <c r="L3" s="22"/>
      <c r="M3" s="22"/>
      <c r="N3" s="22"/>
      <c r="O3" s="22"/>
      <c r="P3" s="22"/>
    </row>
    <row r="4" spans="1:16" ht="16.45" customHeight="1">
      <c r="A4" s="22"/>
      <c r="B4" s="22"/>
      <c r="C4" s="22"/>
      <c r="D4" s="22"/>
      <c r="E4" s="22"/>
      <c r="F4" s="22"/>
      <c r="G4" s="22"/>
      <c r="H4" s="22"/>
      <c r="I4" s="22"/>
      <c r="J4" s="22"/>
      <c r="K4" s="22"/>
      <c r="L4" s="22"/>
      <c r="M4" s="22"/>
      <c r="N4" s="22"/>
      <c r="O4" s="22"/>
      <c r="P4" s="22"/>
    </row>
    <row r="5" spans="1:16" ht="16.45" customHeight="1">
      <c r="A5" s="22"/>
      <c r="B5" s="22"/>
      <c r="C5" s="22"/>
      <c r="D5" s="22"/>
      <c r="E5" s="22"/>
      <c r="F5" s="22"/>
      <c r="G5" s="22"/>
      <c r="H5" s="22"/>
      <c r="I5" s="22"/>
      <c r="J5" s="22"/>
      <c r="K5" s="22"/>
      <c r="L5" s="22"/>
      <c r="M5" s="22"/>
      <c r="N5" s="22"/>
      <c r="O5" s="22"/>
      <c r="P5" s="22"/>
    </row>
    <row r="6" spans="1:16" ht="16.45" customHeight="1">
      <c r="A6" s="22"/>
      <c r="B6" s="22"/>
      <c r="C6" s="22"/>
      <c r="D6" s="22"/>
      <c r="E6" s="22"/>
      <c r="F6" s="22"/>
      <c r="G6" s="22"/>
      <c r="H6" s="22"/>
      <c r="I6" s="22"/>
      <c r="J6" s="22"/>
      <c r="K6" s="22"/>
      <c r="L6" s="22"/>
      <c r="M6" s="22"/>
      <c r="N6" s="22"/>
      <c r="O6" s="22"/>
      <c r="P6" s="22"/>
    </row>
    <row r="7" spans="1:16" ht="16.45" customHeight="1">
      <c r="A7" s="22"/>
      <c r="B7" s="22"/>
      <c r="C7" s="22"/>
      <c r="D7" s="22"/>
      <c r="E7" s="22"/>
      <c r="F7" s="22"/>
      <c r="G7" s="22"/>
      <c r="H7" s="22"/>
      <c r="I7" s="22"/>
      <c r="J7" s="22"/>
      <c r="K7" s="22"/>
      <c r="L7" s="22"/>
      <c r="M7" s="22"/>
      <c r="N7" s="22"/>
      <c r="O7" s="22"/>
      <c r="P7" s="22"/>
    </row>
    <row r="8" spans="1:16" ht="16.45" customHeight="1">
      <c r="A8" s="22"/>
      <c r="B8" s="22"/>
      <c r="C8" s="22"/>
      <c r="D8" s="22"/>
      <c r="E8" s="22"/>
      <c r="F8" s="22"/>
      <c r="G8" s="22"/>
      <c r="H8" s="22"/>
      <c r="I8" s="22"/>
      <c r="J8" s="22"/>
      <c r="K8" s="22"/>
      <c r="L8" s="22"/>
      <c r="M8" s="22"/>
      <c r="N8" s="22"/>
      <c r="O8" s="22"/>
      <c r="P8" s="22"/>
    </row>
    <row r="9" spans="1:16" ht="16.45" customHeight="1">
      <c r="A9" s="22"/>
      <c r="B9" s="22"/>
      <c r="C9" s="22"/>
      <c r="D9" s="22"/>
      <c r="E9" s="22"/>
      <c r="F9" s="22"/>
      <c r="G9" s="22"/>
      <c r="H9" s="22"/>
      <c r="I9" s="22"/>
      <c r="J9" s="22"/>
      <c r="K9" s="22"/>
      <c r="L9" s="22"/>
      <c r="M9" s="22"/>
      <c r="N9" s="22"/>
      <c r="O9" s="22"/>
      <c r="P9" s="22"/>
    </row>
    <row r="10" spans="1:16" ht="16.45" customHeight="1">
      <c r="A10" s="22"/>
      <c r="B10" s="22"/>
      <c r="C10" s="22"/>
      <c r="D10" s="22"/>
      <c r="E10" s="22"/>
      <c r="F10" s="22"/>
      <c r="G10" s="22"/>
      <c r="H10" s="22"/>
      <c r="I10" s="22"/>
      <c r="J10" s="22"/>
      <c r="K10" s="22"/>
      <c r="L10" s="22"/>
      <c r="M10" s="22"/>
      <c r="N10" s="22"/>
      <c r="O10" s="22"/>
      <c r="P10" s="22"/>
    </row>
    <row r="11" spans="1:16" ht="16.45" customHeight="1">
      <c r="A11" s="22"/>
      <c r="B11" s="22"/>
      <c r="C11" s="22"/>
      <c r="D11" s="22"/>
      <c r="E11" s="22"/>
      <c r="F11" s="22"/>
      <c r="G11" s="22"/>
      <c r="H11" s="22"/>
      <c r="I11" s="22"/>
      <c r="J11" s="22"/>
      <c r="K11" s="22"/>
      <c r="L11" s="22"/>
      <c r="M11" s="22"/>
      <c r="N11" s="22"/>
      <c r="O11" s="22"/>
      <c r="P11" s="22"/>
    </row>
    <row r="12" spans="1:16" ht="16.45" customHeight="1">
      <c r="A12" s="22"/>
      <c r="B12" s="22"/>
      <c r="C12" s="22"/>
      <c r="D12" s="22"/>
      <c r="E12" s="22"/>
      <c r="F12" s="22"/>
      <c r="G12" s="22"/>
      <c r="H12" s="22"/>
      <c r="I12" s="22"/>
      <c r="J12" s="22"/>
      <c r="K12" s="22"/>
      <c r="L12" s="22"/>
      <c r="M12" s="22"/>
      <c r="N12" s="22"/>
      <c r="O12" s="22"/>
      <c r="P12" s="22"/>
    </row>
    <row r="13" spans="1:16" ht="16.45" customHeight="1">
      <c r="A13" s="22"/>
      <c r="B13" s="22"/>
      <c r="C13" s="22"/>
      <c r="D13" s="22"/>
      <c r="E13" s="22"/>
      <c r="F13" s="22"/>
      <c r="G13" s="22"/>
      <c r="H13" s="22"/>
      <c r="I13" s="22"/>
      <c r="J13" s="22"/>
      <c r="K13" s="22"/>
      <c r="L13" s="22"/>
      <c r="M13" s="22"/>
      <c r="N13" s="22"/>
      <c r="O13" s="22"/>
      <c r="P13" s="22"/>
    </row>
    <row r="14" spans="1:16" ht="16.45" customHeight="1">
      <c r="A14" s="22"/>
      <c r="B14" s="22"/>
      <c r="C14" s="22"/>
      <c r="D14" s="22"/>
      <c r="E14" s="22"/>
      <c r="F14" s="22"/>
      <c r="G14" s="22"/>
      <c r="H14" s="22"/>
      <c r="I14" s="22"/>
      <c r="J14" s="22"/>
      <c r="K14" s="22"/>
      <c r="L14" s="22"/>
      <c r="M14" s="22"/>
      <c r="N14" s="22"/>
      <c r="O14" s="22"/>
      <c r="P14" s="22"/>
    </row>
    <row r="15" spans="1:16" ht="16.45" customHeight="1">
      <c r="A15" s="22"/>
      <c r="B15" s="22"/>
      <c r="C15" s="22"/>
      <c r="D15" s="22"/>
      <c r="E15" s="22"/>
      <c r="F15" s="22"/>
      <c r="G15" s="22"/>
      <c r="H15" s="22"/>
      <c r="I15" s="22"/>
      <c r="J15" s="22"/>
      <c r="K15" s="22"/>
      <c r="L15" s="22"/>
      <c r="M15" s="22"/>
      <c r="N15" s="22"/>
      <c r="O15" s="22"/>
      <c r="P15" s="22"/>
    </row>
    <row r="16" spans="1:16" ht="16.45" customHeight="1">
      <c r="A16" s="22"/>
      <c r="B16" s="22"/>
      <c r="C16" s="22"/>
      <c r="D16" s="22"/>
      <c r="E16" s="22"/>
      <c r="F16" s="22"/>
      <c r="G16" s="22"/>
      <c r="H16" s="22"/>
      <c r="I16" s="22"/>
      <c r="J16" s="22"/>
      <c r="K16" s="22"/>
      <c r="L16" s="22"/>
      <c r="M16" s="22"/>
      <c r="N16" s="22"/>
      <c r="O16" s="22"/>
      <c r="P16" s="22"/>
    </row>
    <row r="17" spans="1:16" ht="16.45" customHeight="1">
      <c r="A17" s="22"/>
      <c r="B17" s="22"/>
      <c r="C17" s="22"/>
      <c r="D17" s="22"/>
      <c r="E17" s="22"/>
      <c r="F17" s="22"/>
      <c r="G17" s="22"/>
      <c r="H17" s="22"/>
      <c r="I17" s="22"/>
      <c r="J17" s="22"/>
      <c r="K17" s="22"/>
      <c r="L17" s="22"/>
      <c r="M17" s="22"/>
      <c r="N17" s="22"/>
      <c r="O17" s="22"/>
      <c r="P17" s="22"/>
    </row>
    <row r="18" spans="1:16" ht="16.45" customHeight="1">
      <c r="A18" s="22"/>
      <c r="B18" s="22"/>
      <c r="C18" s="22"/>
      <c r="D18" s="22"/>
      <c r="E18" s="22"/>
      <c r="F18" s="22"/>
      <c r="G18" s="22"/>
      <c r="H18" s="22"/>
      <c r="I18" s="22"/>
      <c r="J18" s="22"/>
      <c r="K18" s="22"/>
      <c r="L18" s="22"/>
      <c r="M18" s="22"/>
      <c r="N18" s="22"/>
      <c r="O18" s="22"/>
      <c r="P18" s="22"/>
    </row>
    <row r="19" spans="1:16" ht="16.45" customHeight="1">
      <c r="A19" s="22"/>
      <c r="B19" s="22"/>
      <c r="C19" s="22"/>
      <c r="D19" s="22"/>
      <c r="E19" s="22"/>
      <c r="F19" s="22"/>
      <c r="G19" s="22"/>
      <c r="H19" s="22"/>
      <c r="I19" s="22"/>
      <c r="J19" s="22"/>
      <c r="K19" s="22"/>
      <c r="L19" s="22"/>
      <c r="M19" s="22"/>
      <c r="N19" s="22"/>
      <c r="O19" s="22"/>
      <c r="P19" s="22"/>
    </row>
    <row r="20" spans="1:16" ht="16.45" customHeight="1">
      <c r="A20" s="22"/>
      <c r="B20" s="22"/>
      <c r="C20" s="22"/>
      <c r="D20" s="22"/>
      <c r="E20" s="22"/>
      <c r="F20" s="22"/>
      <c r="G20" s="22"/>
      <c r="H20" s="22"/>
      <c r="I20" s="22"/>
      <c r="J20" s="22"/>
      <c r="K20" s="22"/>
      <c r="L20" s="22"/>
      <c r="M20" s="22"/>
      <c r="N20" s="22"/>
      <c r="O20" s="22"/>
      <c r="P20" s="22"/>
    </row>
    <row r="21" spans="1:16" ht="16.45" customHeight="1">
      <c r="A21" s="22"/>
      <c r="B21" s="22"/>
      <c r="C21" s="22"/>
      <c r="D21" s="22"/>
      <c r="E21" s="22"/>
      <c r="F21" s="22"/>
      <c r="G21" s="22"/>
      <c r="H21" s="22"/>
      <c r="I21" s="22"/>
      <c r="J21" s="22"/>
      <c r="K21" s="22"/>
      <c r="L21" s="22"/>
      <c r="M21" s="22"/>
      <c r="N21" s="22"/>
      <c r="O21" s="22"/>
      <c r="P21" s="22"/>
    </row>
    <row r="22" spans="1:16" ht="16.45" customHeight="1">
      <c r="A22" s="22"/>
      <c r="B22" s="22"/>
      <c r="C22" s="22"/>
      <c r="D22" s="22"/>
      <c r="E22" s="22"/>
      <c r="F22" s="22"/>
      <c r="G22" s="22"/>
      <c r="H22" s="22"/>
      <c r="I22" s="22"/>
      <c r="J22" s="22"/>
      <c r="K22" s="22"/>
      <c r="L22" s="22"/>
      <c r="M22" s="22"/>
      <c r="N22" s="22"/>
      <c r="O22" s="22"/>
      <c r="P22" s="22"/>
    </row>
    <row r="23" spans="1:16" ht="16.45" customHeight="1">
      <c r="A23" s="22"/>
      <c r="B23" s="22"/>
      <c r="C23" s="22"/>
      <c r="D23" s="22"/>
      <c r="E23" s="22"/>
      <c r="F23" s="22"/>
      <c r="G23" s="22"/>
      <c r="H23" s="22"/>
      <c r="I23" s="22"/>
      <c r="J23" s="22"/>
      <c r="K23" s="22"/>
      <c r="L23" s="22"/>
      <c r="M23" s="22"/>
      <c r="N23" s="22"/>
      <c r="O23" s="22"/>
      <c r="P23" s="22"/>
    </row>
    <row r="24" spans="1:16" ht="16.45" customHeight="1">
      <c r="A24" s="22"/>
      <c r="B24" s="22"/>
      <c r="C24" s="22"/>
      <c r="D24" s="22"/>
      <c r="E24" s="22"/>
      <c r="F24" s="22"/>
      <c r="G24" s="22"/>
      <c r="H24" s="22"/>
      <c r="I24" s="22"/>
      <c r="J24" s="22"/>
      <c r="K24" s="22"/>
      <c r="L24" s="22"/>
      <c r="M24" s="22"/>
      <c r="N24" s="22"/>
      <c r="O24" s="22"/>
      <c r="P24" s="22"/>
    </row>
    <row r="25" spans="1:16" ht="16.45" customHeight="1">
      <c r="A25" s="22"/>
      <c r="B25" s="22"/>
      <c r="C25" s="22"/>
      <c r="D25" s="22"/>
      <c r="E25" s="22"/>
      <c r="F25" s="22"/>
      <c r="G25" s="22"/>
      <c r="H25" s="22"/>
      <c r="I25" s="22"/>
      <c r="J25" s="22"/>
      <c r="K25" s="22"/>
      <c r="L25" s="22"/>
      <c r="M25" s="22"/>
      <c r="N25" s="22"/>
      <c r="O25" s="22"/>
      <c r="P25" s="22"/>
    </row>
    <row r="26" spans="1:16" ht="16.45" customHeight="1">
      <c r="A26" s="22"/>
      <c r="B26" s="22"/>
      <c r="C26" s="22"/>
      <c r="D26" s="22"/>
      <c r="E26" s="22"/>
      <c r="F26" s="22"/>
      <c r="G26" s="22"/>
      <c r="H26" s="22"/>
      <c r="I26" s="22"/>
      <c r="J26" s="22"/>
      <c r="K26" s="22"/>
      <c r="L26" s="22"/>
      <c r="M26" s="22"/>
      <c r="N26" s="22"/>
      <c r="O26" s="22"/>
      <c r="P26" s="22"/>
    </row>
    <row r="27" spans="1:16" ht="16.45" customHeight="1">
      <c r="A27" s="22"/>
      <c r="B27" s="22"/>
      <c r="C27" s="22"/>
      <c r="D27" s="22"/>
      <c r="E27" s="22"/>
      <c r="F27" s="22"/>
      <c r="G27" s="22"/>
      <c r="H27" s="22"/>
      <c r="I27" s="22"/>
      <c r="J27" s="22"/>
      <c r="K27" s="22"/>
      <c r="L27" s="22"/>
      <c r="M27" s="22"/>
      <c r="N27" s="22"/>
      <c r="O27" s="22"/>
      <c r="P27" s="22"/>
    </row>
    <row r="28" spans="1:16" ht="16.45" customHeight="1">
      <c r="A28" s="22"/>
      <c r="B28" s="22"/>
      <c r="C28" s="22"/>
      <c r="D28" s="22"/>
      <c r="E28" s="22"/>
      <c r="F28" s="22"/>
      <c r="G28" s="22"/>
      <c r="H28" s="22"/>
      <c r="I28" s="22"/>
      <c r="J28" s="22"/>
      <c r="K28" s="22"/>
      <c r="L28" s="22"/>
      <c r="M28" s="22"/>
      <c r="N28" s="22"/>
      <c r="O28" s="22"/>
      <c r="P28" s="22"/>
    </row>
    <row r="29" spans="1:16" ht="16.45" customHeight="1">
      <c r="A29" s="22"/>
      <c r="B29" s="22"/>
      <c r="C29" s="22"/>
      <c r="D29" s="22"/>
      <c r="E29" s="22"/>
      <c r="F29" s="22"/>
      <c r="G29" s="22"/>
      <c r="H29" s="22"/>
      <c r="I29" s="22"/>
      <c r="J29" s="22"/>
      <c r="K29" s="22"/>
      <c r="L29" s="22"/>
      <c r="M29" s="22"/>
      <c r="N29" s="22"/>
      <c r="O29" s="22"/>
      <c r="P29" s="22"/>
    </row>
    <row r="30" spans="1:16" ht="16.45" customHeight="1">
      <c r="A30" s="22"/>
      <c r="B30" s="22"/>
      <c r="C30" s="22"/>
      <c r="D30" s="22"/>
      <c r="E30" s="22"/>
      <c r="F30" s="22"/>
      <c r="G30" s="22"/>
      <c r="H30" s="22"/>
      <c r="I30" s="22"/>
      <c r="J30" s="22"/>
      <c r="K30" s="22"/>
      <c r="L30" s="22"/>
      <c r="M30" s="22"/>
      <c r="N30" s="22"/>
      <c r="O30" s="22"/>
      <c r="P30" s="22"/>
    </row>
    <row r="31" spans="1:16" ht="16.4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37" t="s">
        <v>530</v>
      </c>
      <c r="D34" s="1137"/>
      <c r="E34" s="1138"/>
      <c r="F34" s="32">
        <v>4.75</v>
      </c>
      <c r="G34" s="33">
        <v>4.8499999999999996</v>
      </c>
      <c r="H34" s="33">
        <v>5.31</v>
      </c>
      <c r="I34" s="33">
        <v>4.4800000000000004</v>
      </c>
      <c r="J34" s="34">
        <v>4.67</v>
      </c>
      <c r="K34" s="22"/>
      <c r="L34" s="22"/>
      <c r="M34" s="22"/>
      <c r="N34" s="22"/>
      <c r="O34" s="22"/>
      <c r="P34" s="22"/>
    </row>
    <row r="35" spans="1:16" ht="39" customHeight="1">
      <c r="A35" s="22"/>
      <c r="B35" s="35"/>
      <c r="C35" s="1133" t="s">
        <v>531</v>
      </c>
      <c r="D35" s="1133"/>
      <c r="E35" s="1134"/>
      <c r="F35" s="36">
        <v>5.25</v>
      </c>
      <c r="G35" s="37">
        <v>6.85</v>
      </c>
      <c r="H35" s="37">
        <v>5.97</v>
      </c>
      <c r="I35" s="37">
        <v>6.6</v>
      </c>
      <c r="J35" s="38">
        <v>3.5</v>
      </c>
      <c r="K35" s="22"/>
      <c r="L35" s="22"/>
      <c r="M35" s="22"/>
      <c r="N35" s="22"/>
      <c r="O35" s="22"/>
      <c r="P35" s="22"/>
    </row>
    <row r="36" spans="1:16" ht="39" customHeight="1">
      <c r="A36" s="22"/>
      <c r="B36" s="35"/>
      <c r="C36" s="1133" t="s">
        <v>532</v>
      </c>
      <c r="D36" s="1133"/>
      <c r="E36" s="1134"/>
      <c r="F36" s="36">
        <v>3.51</v>
      </c>
      <c r="G36" s="37">
        <v>3.25</v>
      </c>
      <c r="H36" s="37">
        <v>3.04</v>
      </c>
      <c r="I36" s="37">
        <v>2.66</v>
      </c>
      <c r="J36" s="38">
        <v>1.44</v>
      </c>
      <c r="K36" s="22"/>
      <c r="L36" s="22"/>
      <c r="M36" s="22"/>
      <c r="N36" s="22"/>
      <c r="O36" s="22"/>
      <c r="P36" s="22"/>
    </row>
    <row r="37" spans="1:16" ht="39" customHeight="1">
      <c r="A37" s="22"/>
      <c r="B37" s="35"/>
      <c r="C37" s="1133" t="s">
        <v>533</v>
      </c>
      <c r="D37" s="1133"/>
      <c r="E37" s="1134"/>
      <c r="F37" s="36">
        <v>0.09</v>
      </c>
      <c r="G37" s="37">
        <v>0.12</v>
      </c>
      <c r="H37" s="37">
        <v>0.21</v>
      </c>
      <c r="I37" s="37">
        <v>0.42</v>
      </c>
      <c r="J37" s="38">
        <v>0.49</v>
      </c>
      <c r="K37" s="22"/>
      <c r="L37" s="22"/>
      <c r="M37" s="22"/>
      <c r="N37" s="22"/>
      <c r="O37" s="22"/>
      <c r="P37" s="22"/>
    </row>
    <row r="38" spans="1:16" ht="39" customHeight="1">
      <c r="A38" s="22"/>
      <c r="B38" s="35"/>
      <c r="C38" s="1133" t="s">
        <v>534</v>
      </c>
      <c r="D38" s="1133"/>
      <c r="E38" s="1134"/>
      <c r="F38" s="36" t="s">
        <v>535</v>
      </c>
      <c r="G38" s="37">
        <v>0.06</v>
      </c>
      <c r="H38" s="37">
        <v>0.65</v>
      </c>
      <c r="I38" s="37">
        <v>0.5</v>
      </c>
      <c r="J38" s="38">
        <v>0.1</v>
      </c>
      <c r="K38" s="22"/>
      <c r="L38" s="22"/>
      <c r="M38" s="22"/>
      <c r="N38" s="22"/>
      <c r="O38" s="22"/>
      <c r="P38" s="22"/>
    </row>
    <row r="39" spans="1:16" ht="39" customHeight="1">
      <c r="A39" s="22"/>
      <c r="B39" s="35"/>
      <c r="C39" s="1133" t="s">
        <v>536</v>
      </c>
      <c r="D39" s="1133"/>
      <c r="E39" s="1134"/>
      <c r="F39" s="36">
        <v>0.17</v>
      </c>
      <c r="G39" s="37">
        <v>0.62</v>
      </c>
      <c r="H39" s="37">
        <v>0.43</v>
      </c>
      <c r="I39" s="37">
        <v>0.32</v>
      </c>
      <c r="J39" s="38">
        <v>0.05</v>
      </c>
      <c r="K39" s="22"/>
      <c r="L39" s="22"/>
      <c r="M39" s="22"/>
      <c r="N39" s="22"/>
      <c r="O39" s="22"/>
      <c r="P39" s="22"/>
    </row>
    <row r="40" spans="1:16" ht="39" customHeight="1">
      <c r="A40" s="22"/>
      <c r="B40" s="35"/>
      <c r="C40" s="1133" t="s">
        <v>537</v>
      </c>
      <c r="D40" s="1133"/>
      <c r="E40" s="1134"/>
      <c r="F40" s="36">
        <v>0.01</v>
      </c>
      <c r="G40" s="37">
        <v>0.01</v>
      </c>
      <c r="H40" s="37">
        <v>0.01</v>
      </c>
      <c r="I40" s="37">
        <v>0.01</v>
      </c>
      <c r="J40" s="38">
        <v>0.01</v>
      </c>
      <c r="K40" s="22"/>
      <c r="L40" s="22"/>
      <c r="M40" s="22"/>
      <c r="N40" s="22"/>
      <c r="O40" s="22"/>
      <c r="P40" s="22"/>
    </row>
    <row r="41" spans="1:16" ht="39" customHeight="1">
      <c r="A41" s="22"/>
      <c r="B41" s="35"/>
      <c r="C41" s="1133"/>
      <c r="D41" s="1133"/>
      <c r="E41" s="1134"/>
      <c r="F41" s="36"/>
      <c r="G41" s="37"/>
      <c r="H41" s="37"/>
      <c r="I41" s="37"/>
      <c r="J41" s="38"/>
      <c r="K41" s="22"/>
      <c r="L41" s="22"/>
      <c r="M41" s="22"/>
      <c r="N41" s="22"/>
      <c r="O41" s="22"/>
      <c r="P41" s="22"/>
    </row>
    <row r="42" spans="1:16" ht="39" customHeight="1">
      <c r="A42" s="22"/>
      <c r="B42" s="39"/>
      <c r="C42" s="1133" t="s">
        <v>538</v>
      </c>
      <c r="D42" s="1133"/>
      <c r="E42" s="1134"/>
      <c r="F42" s="36" t="s">
        <v>486</v>
      </c>
      <c r="G42" s="37" t="s">
        <v>486</v>
      </c>
      <c r="H42" s="37" t="s">
        <v>486</v>
      </c>
      <c r="I42" s="37" t="s">
        <v>486</v>
      </c>
      <c r="J42" s="38" t="s">
        <v>486</v>
      </c>
      <c r="K42" s="22"/>
      <c r="L42" s="22"/>
      <c r="M42" s="22"/>
      <c r="N42" s="22"/>
      <c r="O42" s="22"/>
      <c r="P42" s="22"/>
    </row>
    <row r="43" spans="1:16" ht="39" customHeight="1" thickBot="1">
      <c r="A43" s="22"/>
      <c r="B43" s="40"/>
      <c r="C43" s="1135" t="s">
        <v>539</v>
      </c>
      <c r="D43" s="1135"/>
      <c r="E43" s="1136"/>
      <c r="F43" s="41" t="s">
        <v>486</v>
      </c>
      <c r="G43" s="42" t="s">
        <v>486</v>
      </c>
      <c r="H43" s="42" t="s">
        <v>486</v>
      </c>
      <c r="I43" s="42" t="s">
        <v>486</v>
      </c>
      <c r="J43" s="43" t="s">
        <v>486</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3">
      <c r="A45" s="22"/>
      <c r="B45" s="22"/>
      <c r="C45" s="22"/>
      <c r="D45" s="22"/>
      <c r="E45" s="22"/>
      <c r="F45" s="22"/>
      <c r="G45" s="22"/>
      <c r="H45" s="22"/>
      <c r="I45" s="22"/>
      <c r="J45" s="22"/>
      <c r="K45" s="22"/>
      <c r="L45" s="22"/>
      <c r="M45" s="22"/>
      <c r="N45" s="22"/>
      <c r="O45" s="22"/>
      <c r="P45" s="22"/>
    </row>
  </sheetData>
  <sheetProtection algorithmName="SHA-512" hashValue="oTuIh5wlWWsJLxeuENibrjYb522ERgSr0JWEln30tNLK77dX7gsHj0IMGdlfWtYJv86Hpni6i6duc4UZdr2LEw==" saltValue="ThuVgJu3cGFqv2EOGDgl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election activeCell="K59" sqref="K59"/>
    </sheetView>
  </sheetViews>
  <sheetFormatPr defaultColWidth="0" defaultRowHeight="12.7"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 customHeight="1">
      <c r="A45" s="46"/>
      <c r="B45" s="1139" t="s">
        <v>9</v>
      </c>
      <c r="C45" s="1140"/>
      <c r="D45" s="56"/>
      <c r="E45" s="1145" t="s">
        <v>10</v>
      </c>
      <c r="F45" s="1145"/>
      <c r="G45" s="1145"/>
      <c r="H45" s="1145"/>
      <c r="I45" s="1145"/>
      <c r="J45" s="1146"/>
      <c r="K45" s="57">
        <v>5133</v>
      </c>
      <c r="L45" s="58">
        <v>5402</v>
      </c>
      <c r="M45" s="58">
        <v>5455</v>
      </c>
      <c r="N45" s="58">
        <v>4986</v>
      </c>
      <c r="O45" s="59">
        <v>4899</v>
      </c>
      <c r="P45" s="46"/>
      <c r="Q45" s="46"/>
      <c r="R45" s="46"/>
      <c r="S45" s="46"/>
      <c r="T45" s="46"/>
      <c r="U45" s="46"/>
    </row>
    <row r="46" spans="1:21" ht="30.7" customHeight="1">
      <c r="A46" s="46"/>
      <c r="B46" s="1141"/>
      <c r="C46" s="1142"/>
      <c r="D46" s="60"/>
      <c r="E46" s="1147" t="s">
        <v>11</v>
      </c>
      <c r="F46" s="1147"/>
      <c r="G46" s="1147"/>
      <c r="H46" s="1147"/>
      <c r="I46" s="1147"/>
      <c r="J46" s="1148"/>
      <c r="K46" s="61" t="s">
        <v>486</v>
      </c>
      <c r="L46" s="62" t="s">
        <v>486</v>
      </c>
      <c r="M46" s="62" t="s">
        <v>486</v>
      </c>
      <c r="N46" s="62" t="s">
        <v>486</v>
      </c>
      <c r="O46" s="63" t="s">
        <v>486</v>
      </c>
      <c r="P46" s="46"/>
      <c r="Q46" s="46"/>
      <c r="R46" s="46"/>
      <c r="S46" s="46"/>
      <c r="T46" s="46"/>
      <c r="U46" s="46"/>
    </row>
    <row r="47" spans="1:21" ht="30.7" customHeight="1">
      <c r="A47" s="46"/>
      <c r="B47" s="1141"/>
      <c r="C47" s="1142"/>
      <c r="D47" s="60"/>
      <c r="E47" s="1147" t="s">
        <v>12</v>
      </c>
      <c r="F47" s="1147"/>
      <c r="G47" s="1147"/>
      <c r="H47" s="1147"/>
      <c r="I47" s="1147"/>
      <c r="J47" s="1148"/>
      <c r="K47" s="61" t="s">
        <v>486</v>
      </c>
      <c r="L47" s="62" t="s">
        <v>486</v>
      </c>
      <c r="M47" s="62" t="s">
        <v>486</v>
      </c>
      <c r="N47" s="62" t="s">
        <v>486</v>
      </c>
      <c r="O47" s="63" t="s">
        <v>486</v>
      </c>
      <c r="P47" s="46"/>
      <c r="Q47" s="46"/>
      <c r="R47" s="46"/>
      <c r="S47" s="46"/>
      <c r="T47" s="46"/>
      <c r="U47" s="46"/>
    </row>
    <row r="48" spans="1:21" ht="30.7" customHeight="1">
      <c r="A48" s="46"/>
      <c r="B48" s="1141"/>
      <c r="C48" s="1142"/>
      <c r="D48" s="60"/>
      <c r="E48" s="1147" t="s">
        <v>13</v>
      </c>
      <c r="F48" s="1147"/>
      <c r="G48" s="1147"/>
      <c r="H48" s="1147"/>
      <c r="I48" s="1147"/>
      <c r="J48" s="1148"/>
      <c r="K48" s="61">
        <v>1902</v>
      </c>
      <c r="L48" s="62">
        <v>1958</v>
      </c>
      <c r="M48" s="62">
        <v>1957</v>
      </c>
      <c r="N48" s="62">
        <v>1950</v>
      </c>
      <c r="O48" s="63">
        <v>1801</v>
      </c>
      <c r="P48" s="46"/>
      <c r="Q48" s="46"/>
      <c r="R48" s="46"/>
      <c r="S48" s="46"/>
      <c r="T48" s="46"/>
      <c r="U48" s="46"/>
    </row>
    <row r="49" spans="1:21" ht="30.7" customHeight="1">
      <c r="A49" s="46"/>
      <c r="B49" s="1141"/>
      <c r="C49" s="1142"/>
      <c r="D49" s="60"/>
      <c r="E49" s="1147" t="s">
        <v>14</v>
      </c>
      <c r="F49" s="1147"/>
      <c r="G49" s="1147"/>
      <c r="H49" s="1147"/>
      <c r="I49" s="1147"/>
      <c r="J49" s="1148"/>
      <c r="K49" s="61" t="s">
        <v>486</v>
      </c>
      <c r="L49" s="62" t="s">
        <v>486</v>
      </c>
      <c r="M49" s="62" t="s">
        <v>486</v>
      </c>
      <c r="N49" s="62" t="s">
        <v>486</v>
      </c>
      <c r="O49" s="63" t="s">
        <v>486</v>
      </c>
      <c r="P49" s="46"/>
      <c r="Q49" s="46"/>
      <c r="R49" s="46"/>
      <c r="S49" s="46"/>
      <c r="T49" s="46"/>
      <c r="U49" s="46"/>
    </row>
    <row r="50" spans="1:21" ht="30.7" customHeight="1">
      <c r="A50" s="46"/>
      <c r="B50" s="1141"/>
      <c r="C50" s="1142"/>
      <c r="D50" s="60"/>
      <c r="E50" s="1147" t="s">
        <v>15</v>
      </c>
      <c r="F50" s="1147"/>
      <c r="G50" s="1147"/>
      <c r="H50" s="1147"/>
      <c r="I50" s="1147"/>
      <c r="J50" s="1148"/>
      <c r="K50" s="61">
        <v>81</v>
      </c>
      <c r="L50" s="62">
        <v>66</v>
      </c>
      <c r="M50" s="62">
        <v>53</v>
      </c>
      <c r="N50" s="62">
        <v>53</v>
      </c>
      <c r="O50" s="63">
        <v>53</v>
      </c>
      <c r="P50" s="46"/>
      <c r="Q50" s="46"/>
      <c r="R50" s="46"/>
      <c r="S50" s="46"/>
      <c r="T50" s="46"/>
      <c r="U50" s="46"/>
    </row>
    <row r="51" spans="1:21" ht="30.7" customHeight="1">
      <c r="A51" s="46"/>
      <c r="B51" s="1143"/>
      <c r="C51" s="1144"/>
      <c r="D51" s="64"/>
      <c r="E51" s="1147" t="s">
        <v>16</v>
      </c>
      <c r="F51" s="1147"/>
      <c r="G51" s="1147"/>
      <c r="H51" s="1147"/>
      <c r="I51" s="1147"/>
      <c r="J51" s="1148"/>
      <c r="K51" s="61">
        <v>0</v>
      </c>
      <c r="L51" s="62" t="s">
        <v>486</v>
      </c>
      <c r="M51" s="62" t="s">
        <v>486</v>
      </c>
      <c r="N51" s="62" t="s">
        <v>486</v>
      </c>
      <c r="O51" s="63" t="s">
        <v>486</v>
      </c>
      <c r="P51" s="46"/>
      <c r="Q51" s="46"/>
      <c r="R51" s="46"/>
      <c r="S51" s="46"/>
      <c r="T51" s="46"/>
      <c r="U51" s="46"/>
    </row>
    <row r="52" spans="1:21" ht="30.7" customHeight="1">
      <c r="A52" s="46"/>
      <c r="B52" s="1149" t="s">
        <v>17</v>
      </c>
      <c r="C52" s="1150"/>
      <c r="D52" s="64"/>
      <c r="E52" s="1147" t="s">
        <v>18</v>
      </c>
      <c r="F52" s="1147"/>
      <c r="G52" s="1147"/>
      <c r="H52" s="1147"/>
      <c r="I52" s="1147"/>
      <c r="J52" s="1148"/>
      <c r="K52" s="61">
        <v>5475</v>
      </c>
      <c r="L52" s="62">
        <v>5507</v>
      </c>
      <c r="M52" s="62">
        <v>5358</v>
      </c>
      <c r="N52" s="62">
        <v>5252</v>
      </c>
      <c r="O52" s="63">
        <v>5251</v>
      </c>
      <c r="P52" s="46"/>
      <c r="Q52" s="46"/>
      <c r="R52" s="46"/>
      <c r="S52" s="46"/>
      <c r="T52" s="46"/>
      <c r="U52" s="46"/>
    </row>
    <row r="53" spans="1:21" ht="30.7" customHeight="1" thickBot="1">
      <c r="A53" s="46"/>
      <c r="B53" s="1151" t="s">
        <v>19</v>
      </c>
      <c r="C53" s="1152"/>
      <c r="D53" s="65"/>
      <c r="E53" s="1153" t="s">
        <v>20</v>
      </c>
      <c r="F53" s="1153"/>
      <c r="G53" s="1153"/>
      <c r="H53" s="1153"/>
      <c r="I53" s="1153"/>
      <c r="J53" s="1154"/>
      <c r="K53" s="66">
        <v>1641</v>
      </c>
      <c r="L53" s="67">
        <v>1919</v>
      </c>
      <c r="M53" s="67">
        <v>2107</v>
      </c>
      <c r="N53" s="67">
        <v>1737</v>
      </c>
      <c r="O53" s="68">
        <v>1502</v>
      </c>
      <c r="P53" s="46"/>
      <c r="Q53" s="46"/>
      <c r="R53" s="46"/>
      <c r="S53" s="46"/>
      <c r="T53" s="46"/>
      <c r="U53" s="46"/>
    </row>
    <row r="54" spans="1:21" ht="23.95"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c r="B58" s="1155" t="s">
        <v>24</v>
      </c>
      <c r="C58" s="1156"/>
      <c r="D58" s="1161" t="s">
        <v>25</v>
      </c>
      <c r="E58" s="1162"/>
      <c r="F58" s="1162"/>
      <c r="G58" s="1162"/>
      <c r="H58" s="1162"/>
      <c r="I58" s="1162"/>
      <c r="J58" s="1163"/>
      <c r="K58" s="81"/>
      <c r="L58" s="82"/>
      <c r="M58" s="82"/>
      <c r="N58" s="82"/>
      <c r="O58" s="83"/>
    </row>
    <row r="59" spans="1:21" ht="31.5" customHeight="1">
      <c r="B59" s="1157"/>
      <c r="C59" s="1158"/>
      <c r="D59" s="1164" t="s">
        <v>26</v>
      </c>
      <c r="E59" s="1165"/>
      <c r="F59" s="1165"/>
      <c r="G59" s="1165"/>
      <c r="H59" s="1165"/>
      <c r="I59" s="1165"/>
      <c r="J59" s="1166"/>
      <c r="K59" s="84"/>
      <c r="L59" s="85"/>
      <c r="M59" s="85"/>
      <c r="N59" s="85"/>
      <c r="O59" s="86"/>
    </row>
    <row r="60" spans="1:21" ht="31.5" customHeight="1" thickBot="1">
      <c r="B60" s="1159"/>
      <c r="C60" s="1160"/>
      <c r="D60" s="1167" t="s">
        <v>27</v>
      </c>
      <c r="E60" s="1168"/>
      <c r="F60" s="1168"/>
      <c r="G60" s="1168"/>
      <c r="H60" s="1168"/>
      <c r="I60" s="1168"/>
      <c r="J60" s="1169"/>
      <c r="K60" s="87"/>
      <c r="L60" s="88"/>
      <c r="M60" s="88"/>
      <c r="N60" s="88"/>
      <c r="O60" s="89"/>
    </row>
    <row r="61" spans="1:21" ht="23.95" customHeight="1">
      <c r="B61" s="90"/>
      <c r="C61" s="90"/>
      <c r="D61" s="91" t="s">
        <v>28</v>
      </c>
      <c r="E61" s="92"/>
      <c r="F61" s="92"/>
      <c r="G61" s="92"/>
      <c r="H61" s="92"/>
      <c r="I61" s="92"/>
      <c r="J61" s="92"/>
      <c r="K61" s="92"/>
      <c r="L61" s="92"/>
      <c r="M61" s="92"/>
      <c r="N61" s="92"/>
      <c r="O61" s="92"/>
    </row>
    <row r="62" spans="1:21" ht="23.95" customHeight="1">
      <c r="B62" s="93"/>
      <c r="C62" s="93"/>
      <c r="D62" s="91" t="s">
        <v>29</v>
      </c>
      <c r="E62" s="92"/>
      <c r="F62" s="92"/>
      <c r="G62" s="92"/>
      <c r="H62" s="92"/>
      <c r="I62" s="92"/>
      <c r="J62" s="92"/>
      <c r="K62" s="92"/>
      <c r="L62" s="92"/>
      <c r="M62" s="92"/>
      <c r="N62" s="92"/>
      <c r="O62" s="92"/>
    </row>
    <row r="63" spans="1:21" ht="23.95" customHeight="1">
      <c r="A63" s="46"/>
      <c r="B63" s="69"/>
      <c r="C63" s="46"/>
      <c r="D63" s="46"/>
      <c r="E63" s="46"/>
      <c r="F63" s="46"/>
      <c r="G63" s="46"/>
      <c r="H63" s="46"/>
      <c r="I63" s="46"/>
      <c r="J63" s="46"/>
      <c r="K63" s="46"/>
      <c r="L63" s="46"/>
      <c r="M63" s="46"/>
      <c r="N63" s="46"/>
      <c r="O63" s="46"/>
      <c r="P63" s="46"/>
      <c r="Q63" s="46"/>
      <c r="R63" s="46"/>
      <c r="S63" s="46"/>
      <c r="T63" s="46"/>
      <c r="U63" s="46"/>
    </row>
    <row r="64" spans="1:21" ht="23.95"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Zn19PLGQfpvXYctPk8owUE2GArpKj5yVuoxmVFRcdfTYu1YCMWgq7rwxCSYU3CAcLMlhi7YQIcQB9hyomZ3qA==" saltValue="QTeLiYKmWxRx7LWzOn7jU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election activeCell="J45" sqref="J45"/>
    </sheetView>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row r="2" ht="15.05" customHeight="1"/>
    <row r="3" ht="15.05" customHeight="1"/>
    <row r="4" ht="15.05" customHeight="1"/>
    <row r="5" ht="15.05" customHeight="1"/>
    <row r="6" ht="15.05" customHeight="1"/>
    <row r="7" ht="15.05" customHeight="1"/>
    <row r="8" ht="15.05" customHeight="1"/>
    <row r="9" ht="15.05" customHeight="1"/>
    <row r="10" ht="15.05" customHeight="1"/>
    <row r="11" ht="15.05" customHeight="1"/>
    <row r="12" ht="15.05" customHeight="1"/>
    <row r="13" ht="15.05" customHeight="1"/>
    <row r="14" ht="15.05" customHeight="1"/>
    <row r="15" ht="15.05" customHeight="1"/>
    <row r="16" ht="15.05" customHeight="1"/>
    <row r="17" ht="15.05" customHeight="1"/>
    <row r="18" ht="15.05" customHeight="1"/>
    <row r="19" ht="15.05" customHeight="1"/>
    <row r="20" ht="15.05" customHeight="1"/>
    <row r="21" ht="15.05" customHeight="1"/>
    <row r="22" ht="15.05" customHeight="1"/>
    <row r="23" ht="15.05" customHeight="1"/>
    <row r="24" ht="15.05" customHeight="1"/>
    <row r="25" ht="15.05" customHeight="1"/>
    <row r="26" ht="15.05" customHeight="1"/>
    <row r="27" ht="15.05" customHeight="1"/>
    <row r="28" ht="15.05" customHeight="1"/>
    <row r="29" ht="15.05" customHeight="1"/>
    <row r="30" ht="15.05" customHeight="1"/>
    <row r="31" ht="15.05" customHeight="1"/>
    <row r="32" ht="15.05" customHeight="1"/>
    <row r="33" spans="2:13" ht="15.05" customHeight="1"/>
    <row r="34" spans="2:13" ht="15.05" customHeight="1"/>
    <row r="35" spans="2:13" ht="15.05" customHeight="1"/>
    <row r="36" spans="2:13" ht="15.05" customHeight="1"/>
    <row r="37" spans="2:13" ht="15.05" customHeight="1"/>
    <row r="38" spans="2:13" ht="15.05" customHeight="1"/>
    <row r="39" spans="2:13" ht="27.7" customHeight="1" thickBot="1">
      <c r="M39" s="95" t="s">
        <v>7</v>
      </c>
    </row>
    <row r="40" spans="2:13" ht="27.7" customHeight="1" thickBot="1">
      <c r="B40" s="96" t="s">
        <v>8</v>
      </c>
      <c r="C40" s="97"/>
      <c r="D40" s="97"/>
      <c r="E40" s="98"/>
      <c r="F40" s="98"/>
      <c r="G40" s="98"/>
      <c r="H40" s="99" t="s">
        <v>2</v>
      </c>
      <c r="I40" s="100" t="s">
        <v>525</v>
      </c>
      <c r="J40" s="101" t="s">
        <v>526</v>
      </c>
      <c r="K40" s="101" t="s">
        <v>527</v>
      </c>
      <c r="L40" s="101" t="s">
        <v>528</v>
      </c>
      <c r="M40" s="102" t="s">
        <v>529</v>
      </c>
    </row>
    <row r="41" spans="2:13" ht="27.7" customHeight="1">
      <c r="B41" s="1170" t="s">
        <v>30</v>
      </c>
      <c r="C41" s="1171"/>
      <c r="D41" s="103"/>
      <c r="E41" s="1176" t="s">
        <v>31</v>
      </c>
      <c r="F41" s="1176"/>
      <c r="G41" s="1176"/>
      <c r="H41" s="1177"/>
      <c r="I41" s="330">
        <v>63823</v>
      </c>
      <c r="J41" s="331">
        <v>62846</v>
      </c>
      <c r="K41" s="331">
        <v>58137</v>
      </c>
      <c r="L41" s="331">
        <v>54358</v>
      </c>
      <c r="M41" s="332">
        <v>51615</v>
      </c>
    </row>
    <row r="42" spans="2:13" ht="27.7" customHeight="1">
      <c r="B42" s="1172"/>
      <c r="C42" s="1173"/>
      <c r="D42" s="104"/>
      <c r="E42" s="1178" t="s">
        <v>32</v>
      </c>
      <c r="F42" s="1178"/>
      <c r="G42" s="1178"/>
      <c r="H42" s="1179"/>
      <c r="I42" s="333">
        <v>264</v>
      </c>
      <c r="J42" s="334">
        <v>199</v>
      </c>
      <c r="K42" s="334">
        <v>146</v>
      </c>
      <c r="L42" s="334">
        <v>94</v>
      </c>
      <c r="M42" s="335">
        <v>41</v>
      </c>
    </row>
    <row r="43" spans="2:13" ht="27.7" customHeight="1">
      <c r="B43" s="1172"/>
      <c r="C43" s="1173"/>
      <c r="D43" s="104"/>
      <c r="E43" s="1178" t="s">
        <v>33</v>
      </c>
      <c r="F43" s="1178"/>
      <c r="G43" s="1178"/>
      <c r="H43" s="1179"/>
      <c r="I43" s="333">
        <v>19556</v>
      </c>
      <c r="J43" s="334">
        <v>18246</v>
      </c>
      <c r="K43" s="334">
        <v>16869</v>
      </c>
      <c r="L43" s="334">
        <v>16023</v>
      </c>
      <c r="M43" s="335">
        <v>14722</v>
      </c>
    </row>
    <row r="44" spans="2:13" ht="27.7" customHeight="1">
      <c r="B44" s="1172"/>
      <c r="C44" s="1173"/>
      <c r="D44" s="104"/>
      <c r="E44" s="1178" t="s">
        <v>34</v>
      </c>
      <c r="F44" s="1178"/>
      <c r="G44" s="1178"/>
      <c r="H44" s="1179"/>
      <c r="I44" s="333" t="s">
        <v>486</v>
      </c>
      <c r="J44" s="334" t="s">
        <v>486</v>
      </c>
      <c r="K44" s="334" t="s">
        <v>486</v>
      </c>
      <c r="L44" s="334" t="s">
        <v>486</v>
      </c>
      <c r="M44" s="335" t="s">
        <v>486</v>
      </c>
    </row>
    <row r="45" spans="2:13" ht="27.7" customHeight="1">
      <c r="B45" s="1172"/>
      <c r="C45" s="1173"/>
      <c r="D45" s="104"/>
      <c r="E45" s="1178" t="s">
        <v>35</v>
      </c>
      <c r="F45" s="1178"/>
      <c r="G45" s="1178"/>
      <c r="H45" s="1179"/>
      <c r="I45" s="333">
        <v>4101</v>
      </c>
      <c r="J45" s="334">
        <v>4034</v>
      </c>
      <c r="K45" s="334">
        <v>4011</v>
      </c>
      <c r="L45" s="334">
        <v>4008</v>
      </c>
      <c r="M45" s="335">
        <v>4086</v>
      </c>
    </row>
    <row r="46" spans="2:13" ht="27.7" customHeight="1">
      <c r="B46" s="1172"/>
      <c r="C46" s="1173"/>
      <c r="D46" s="105"/>
      <c r="E46" s="1178" t="s">
        <v>36</v>
      </c>
      <c r="F46" s="1178"/>
      <c r="G46" s="1178"/>
      <c r="H46" s="1179"/>
      <c r="I46" s="333">
        <v>5</v>
      </c>
      <c r="J46" s="334">
        <v>4</v>
      </c>
      <c r="K46" s="334">
        <v>0</v>
      </c>
      <c r="L46" s="334">
        <v>1</v>
      </c>
      <c r="M46" s="335">
        <v>1</v>
      </c>
    </row>
    <row r="47" spans="2:13" ht="27.7" customHeight="1">
      <c r="B47" s="1172"/>
      <c r="C47" s="1173"/>
      <c r="D47" s="106"/>
      <c r="E47" s="1180" t="s">
        <v>37</v>
      </c>
      <c r="F47" s="1181"/>
      <c r="G47" s="1181"/>
      <c r="H47" s="1182"/>
      <c r="I47" s="333" t="s">
        <v>486</v>
      </c>
      <c r="J47" s="334" t="s">
        <v>486</v>
      </c>
      <c r="K47" s="334" t="s">
        <v>486</v>
      </c>
      <c r="L47" s="334" t="s">
        <v>486</v>
      </c>
      <c r="M47" s="335" t="s">
        <v>486</v>
      </c>
    </row>
    <row r="48" spans="2:13" ht="27.7" customHeight="1">
      <c r="B48" s="1172"/>
      <c r="C48" s="1173"/>
      <c r="D48" s="104"/>
      <c r="E48" s="1178" t="s">
        <v>38</v>
      </c>
      <c r="F48" s="1178"/>
      <c r="G48" s="1178"/>
      <c r="H48" s="1179"/>
      <c r="I48" s="333" t="s">
        <v>486</v>
      </c>
      <c r="J48" s="334" t="s">
        <v>486</v>
      </c>
      <c r="K48" s="334" t="s">
        <v>486</v>
      </c>
      <c r="L48" s="334" t="s">
        <v>486</v>
      </c>
      <c r="M48" s="335" t="s">
        <v>486</v>
      </c>
    </row>
    <row r="49" spans="2:13" ht="27.7" customHeight="1">
      <c r="B49" s="1174"/>
      <c r="C49" s="1175"/>
      <c r="D49" s="104"/>
      <c r="E49" s="1178" t="s">
        <v>39</v>
      </c>
      <c r="F49" s="1178"/>
      <c r="G49" s="1178"/>
      <c r="H49" s="1179"/>
      <c r="I49" s="333" t="s">
        <v>486</v>
      </c>
      <c r="J49" s="334" t="s">
        <v>486</v>
      </c>
      <c r="K49" s="334" t="s">
        <v>486</v>
      </c>
      <c r="L49" s="334" t="s">
        <v>486</v>
      </c>
      <c r="M49" s="335" t="s">
        <v>486</v>
      </c>
    </row>
    <row r="50" spans="2:13" ht="27.7" customHeight="1">
      <c r="B50" s="1183" t="s">
        <v>40</v>
      </c>
      <c r="C50" s="1184"/>
      <c r="D50" s="107"/>
      <c r="E50" s="1178" t="s">
        <v>41</v>
      </c>
      <c r="F50" s="1178"/>
      <c r="G50" s="1178"/>
      <c r="H50" s="1179"/>
      <c r="I50" s="333">
        <v>8638</v>
      </c>
      <c r="J50" s="334">
        <v>9609</v>
      </c>
      <c r="K50" s="334">
        <v>9947</v>
      </c>
      <c r="L50" s="334">
        <v>10091</v>
      </c>
      <c r="M50" s="335">
        <v>10235</v>
      </c>
    </row>
    <row r="51" spans="2:13" ht="27.7" customHeight="1">
      <c r="B51" s="1172"/>
      <c r="C51" s="1173"/>
      <c r="D51" s="104"/>
      <c r="E51" s="1178" t="s">
        <v>42</v>
      </c>
      <c r="F51" s="1178"/>
      <c r="G51" s="1178"/>
      <c r="H51" s="1179"/>
      <c r="I51" s="333">
        <v>173</v>
      </c>
      <c r="J51" s="334">
        <v>164</v>
      </c>
      <c r="K51" s="334">
        <v>192</v>
      </c>
      <c r="L51" s="334">
        <v>51</v>
      </c>
      <c r="M51" s="335">
        <v>91</v>
      </c>
    </row>
    <row r="52" spans="2:13" ht="27.7" customHeight="1">
      <c r="B52" s="1174"/>
      <c r="C52" s="1175"/>
      <c r="D52" s="104"/>
      <c r="E52" s="1178" t="s">
        <v>43</v>
      </c>
      <c r="F52" s="1178"/>
      <c r="G52" s="1178"/>
      <c r="H52" s="1179"/>
      <c r="I52" s="333">
        <v>61272</v>
      </c>
      <c r="J52" s="334">
        <v>59266</v>
      </c>
      <c r="K52" s="334">
        <v>55351</v>
      </c>
      <c r="L52" s="334">
        <v>51497</v>
      </c>
      <c r="M52" s="335">
        <v>47496</v>
      </c>
    </row>
    <row r="53" spans="2:13" ht="27.7" customHeight="1" thickBot="1">
      <c r="B53" s="1185" t="s">
        <v>19</v>
      </c>
      <c r="C53" s="1186"/>
      <c r="D53" s="108"/>
      <c r="E53" s="1187" t="s">
        <v>44</v>
      </c>
      <c r="F53" s="1187"/>
      <c r="G53" s="1187"/>
      <c r="H53" s="1188"/>
      <c r="I53" s="336">
        <v>17666</v>
      </c>
      <c r="J53" s="337">
        <v>16291</v>
      </c>
      <c r="K53" s="337">
        <v>13674</v>
      </c>
      <c r="L53" s="337">
        <v>12845</v>
      </c>
      <c r="M53" s="338">
        <v>12644</v>
      </c>
    </row>
    <row r="54" spans="2:13" ht="27.7" customHeight="1">
      <c r="B54" s="109"/>
      <c r="C54" s="110"/>
      <c r="D54" s="110"/>
      <c r="E54" s="111"/>
      <c r="F54" s="111"/>
      <c r="G54" s="111"/>
      <c r="H54" s="111"/>
      <c r="I54" s="112"/>
      <c r="J54" s="112"/>
      <c r="K54" s="112"/>
      <c r="L54" s="112"/>
      <c r="M54" s="112"/>
    </row>
    <row r="55" spans="2:13" ht="13.8"/>
  </sheetData>
  <sheetProtection algorithmName="SHA-512" hashValue="SQTc+sy+P/pDzbHIcIJw23sQoDPBr+GcM9yA456mc/UEUjt5FgMLjj81NOcZXMgsZbBaQKnr3cAKppJ6bHnkuA==" saltValue="TCSyzRkoF0u+FhuZJ1P6K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9" sqref="H59"/>
    </sheetView>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row r="2" ht="16.45" customHeight="1"/>
    <row r="3" ht="16.45" customHeight="1"/>
    <row r="4" ht="16.45" customHeight="1"/>
    <row r="5" ht="16.45" customHeight="1"/>
    <row r="6" ht="16.45" customHeight="1"/>
    <row r="7" ht="16.45" customHeight="1"/>
    <row r="8" ht="16.45" customHeight="1"/>
    <row r="9" ht="16.45" customHeight="1"/>
    <row r="10" ht="16.45" customHeight="1"/>
    <row r="11" ht="16.45" customHeight="1"/>
    <row r="12" ht="16.45" customHeight="1"/>
    <row r="13" ht="16.45" customHeight="1"/>
    <row r="14" ht="16.45" customHeight="1"/>
    <row r="15" ht="16.45" customHeight="1"/>
    <row r="16" ht="16.45" customHeight="1"/>
    <row r="17" ht="16.45" customHeight="1"/>
    <row r="18" ht="16.45" customHeight="1"/>
    <row r="19" ht="16.45" customHeight="1"/>
    <row r="20" ht="16.45" customHeight="1"/>
    <row r="21" ht="16.45" customHeight="1"/>
    <row r="22" ht="16.45" customHeight="1"/>
    <row r="23" ht="16.45" customHeight="1"/>
    <row r="24" ht="16.45" customHeight="1"/>
    <row r="25" ht="16.45" customHeight="1"/>
    <row r="26" ht="16.45" customHeight="1"/>
    <row r="27" ht="16.45" customHeight="1"/>
    <row r="28" ht="16.45" customHeight="1"/>
    <row r="29" ht="16.45" customHeight="1"/>
    <row r="30" ht="16.45" customHeight="1"/>
    <row r="31" ht="16.45" customHeight="1"/>
    <row r="32" ht="16.45" customHeight="1"/>
    <row r="33" ht="16.45" customHeight="1"/>
    <row r="34" ht="16.45" customHeight="1"/>
    <row r="35" ht="16.45" customHeight="1"/>
    <row r="36" ht="16.45" customHeight="1"/>
    <row r="37" ht="16.45" customHeight="1"/>
    <row r="38" ht="16.45" customHeight="1"/>
    <row r="39" ht="16.45" customHeight="1"/>
    <row r="40" ht="16.45" customHeight="1"/>
    <row r="41" ht="16.45" customHeight="1"/>
    <row r="42" ht="16.45" customHeight="1"/>
    <row r="43" ht="16.45" customHeight="1"/>
    <row r="44" ht="16.45" customHeight="1"/>
    <row r="45" ht="16.45" customHeight="1"/>
    <row r="46" ht="16.45" customHeight="1"/>
    <row r="47" ht="16.45" customHeight="1"/>
    <row r="48" ht="16.45" customHeight="1"/>
    <row r="49" spans="2:8" ht="20.2" customHeight="1"/>
    <row r="50" spans="2:8" ht="16.45" customHeight="1"/>
    <row r="51" spans="2:8" ht="29.3" customHeight="1"/>
    <row r="52" spans="2:8" ht="29.3" customHeight="1"/>
    <row r="53" spans="2:8" ht="52.45" customHeight="1" thickBot="1">
      <c r="B53" s="2"/>
      <c r="C53" s="2"/>
      <c r="D53" s="2"/>
      <c r="E53" s="2"/>
      <c r="F53" s="2"/>
      <c r="G53" s="2"/>
      <c r="H53" s="113" t="s">
        <v>45</v>
      </c>
    </row>
    <row r="54" spans="2:8" ht="29.3" customHeight="1" thickBot="1">
      <c r="B54" s="114" t="s">
        <v>1</v>
      </c>
      <c r="C54" s="115"/>
      <c r="D54" s="115"/>
      <c r="E54" s="116" t="s">
        <v>2</v>
      </c>
      <c r="F54" s="117" t="s">
        <v>527</v>
      </c>
      <c r="G54" s="117" t="s">
        <v>528</v>
      </c>
      <c r="H54" s="118" t="s">
        <v>529</v>
      </c>
    </row>
    <row r="55" spans="2:8" ht="52.45" customHeight="1">
      <c r="B55" s="119"/>
      <c r="C55" s="1197" t="s">
        <v>46</v>
      </c>
      <c r="D55" s="1197"/>
      <c r="E55" s="1198"/>
      <c r="F55" s="339">
        <v>4584</v>
      </c>
      <c r="G55" s="339">
        <v>4604</v>
      </c>
      <c r="H55" s="340">
        <v>4625</v>
      </c>
    </row>
    <row r="56" spans="2:8" ht="52.45" customHeight="1">
      <c r="B56" s="120"/>
      <c r="C56" s="1199" t="s">
        <v>47</v>
      </c>
      <c r="D56" s="1199"/>
      <c r="E56" s="1200"/>
      <c r="F56" s="341">
        <v>1763</v>
      </c>
      <c r="G56" s="341">
        <v>1765</v>
      </c>
      <c r="H56" s="342">
        <v>1929</v>
      </c>
    </row>
    <row r="57" spans="2:8" ht="53.25" customHeight="1">
      <c r="B57" s="120"/>
      <c r="C57" s="1201" t="s">
        <v>48</v>
      </c>
      <c r="D57" s="1201"/>
      <c r="E57" s="1202"/>
      <c r="F57" s="343">
        <v>5217</v>
      </c>
      <c r="G57" s="343">
        <v>5265</v>
      </c>
      <c r="H57" s="344">
        <v>5173</v>
      </c>
    </row>
    <row r="58" spans="2:8" ht="45.7" customHeight="1">
      <c r="B58" s="121"/>
      <c r="C58" s="1189" t="s">
        <v>559</v>
      </c>
      <c r="D58" s="1190"/>
      <c r="E58" s="1191"/>
      <c r="F58" s="345">
        <v>2648</v>
      </c>
      <c r="G58" s="345">
        <v>2648</v>
      </c>
      <c r="H58" s="346">
        <v>2651</v>
      </c>
    </row>
    <row r="59" spans="2:8" ht="45.7" customHeight="1">
      <c r="B59" s="121"/>
      <c r="C59" s="1189" t="s">
        <v>560</v>
      </c>
      <c r="D59" s="1190"/>
      <c r="E59" s="1191"/>
      <c r="F59" s="345">
        <v>2063</v>
      </c>
      <c r="G59" s="345">
        <v>2103</v>
      </c>
      <c r="H59" s="346">
        <v>2126</v>
      </c>
    </row>
    <row r="60" spans="2:8" ht="45.7" customHeight="1">
      <c r="B60" s="121"/>
      <c r="C60" s="1189" t="s">
        <v>561</v>
      </c>
      <c r="D60" s="1190"/>
      <c r="E60" s="1191"/>
      <c r="F60" s="345">
        <v>302</v>
      </c>
      <c r="G60" s="345">
        <v>316</v>
      </c>
      <c r="H60" s="346">
        <v>216</v>
      </c>
    </row>
    <row r="61" spans="2:8" ht="45.7" customHeight="1">
      <c r="B61" s="121"/>
      <c r="C61" s="1189" t="s">
        <v>562</v>
      </c>
      <c r="D61" s="1190"/>
      <c r="E61" s="1191"/>
      <c r="F61" s="345">
        <v>98</v>
      </c>
      <c r="G61" s="345">
        <v>97</v>
      </c>
      <c r="H61" s="346">
        <v>96</v>
      </c>
    </row>
    <row r="62" spans="2:8" ht="45.7" customHeight="1" thickBot="1">
      <c r="B62" s="122"/>
      <c r="C62" s="1192" t="s">
        <v>563</v>
      </c>
      <c r="D62" s="1193"/>
      <c r="E62" s="1194"/>
      <c r="F62" s="347">
        <v>46</v>
      </c>
      <c r="G62" s="347">
        <v>46</v>
      </c>
      <c r="H62" s="348">
        <v>46</v>
      </c>
    </row>
    <row r="63" spans="2:8" ht="52.45" customHeight="1" thickBot="1">
      <c r="B63" s="123"/>
      <c r="C63" s="1195" t="s">
        <v>49</v>
      </c>
      <c r="D63" s="1195"/>
      <c r="E63" s="1196"/>
      <c r="F63" s="349">
        <v>11565</v>
      </c>
      <c r="G63" s="349">
        <v>11633</v>
      </c>
      <c r="H63" s="350">
        <v>11728</v>
      </c>
    </row>
    <row r="64" spans="2:8" ht="13.8"/>
  </sheetData>
  <sheetProtection algorithmName="SHA-512" hashValue="ov9Z9XhKzRuPDxAYceJKz4aPX1cSm+UkZYSFGfERp9o9tHW8P8teWCAWkJNj0pz/J/ZxXzsKvbByQhyRi2xOjw==" saltValue="gJnjPLgSFTzXp361fZXO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BAB1-5AF0-4814-85AC-1CEE65E84D93}">
  <sheetPr>
    <pageSetUpPr fitToPage="1"/>
  </sheetPr>
  <dimension ref="A1:DE85"/>
  <sheetViews>
    <sheetView showGridLines="0" topLeftCell="A22" zoomScale="85" zoomScaleNormal="85" zoomScaleSheetLayoutView="55" workbookViewId="0">
      <selection activeCell="AN43" sqref="AN43:DC47"/>
    </sheetView>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1203"/>
      <c r="B1" s="1204"/>
      <c r="DD1" s="243"/>
      <c r="DE1" s="243"/>
    </row>
    <row r="2" spans="1:109" ht="25.55" customHeight="1">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5" customHeight="1">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8">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8">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8">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8">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8">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8">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8">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8">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8">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8">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8">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8">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8">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8">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8">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8">
      <c r="DD19" s="243"/>
      <c r="DE19" s="243"/>
    </row>
    <row r="20" spans="1:109" ht="13.8">
      <c r="DD20" s="243"/>
      <c r="DE20" s="243"/>
    </row>
    <row r="21" spans="1:109" ht="17.25" customHeight="1">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c r="B22" s="247"/>
    </row>
    <row r="23" spans="1:109" ht="13.8">
      <c r="B23" s="247"/>
    </row>
    <row r="24" spans="1:109" ht="13.8">
      <c r="B24" s="247"/>
    </row>
    <row r="25" spans="1:109" ht="13.8">
      <c r="B25" s="247"/>
    </row>
    <row r="26" spans="1:109" ht="13.8">
      <c r="B26" s="247"/>
    </row>
    <row r="27" spans="1:109" ht="13.8">
      <c r="B27" s="247"/>
    </row>
    <row r="28" spans="1:109" ht="13.8">
      <c r="B28" s="247"/>
    </row>
    <row r="29" spans="1:109" ht="13.8">
      <c r="B29" s="247"/>
    </row>
    <row r="30" spans="1:109" ht="13.8">
      <c r="B30" s="247"/>
    </row>
    <row r="31" spans="1:109" ht="13.8">
      <c r="B31" s="247"/>
    </row>
    <row r="32" spans="1:109" ht="13.8">
      <c r="B32" s="247"/>
    </row>
    <row r="33" spans="2:109" ht="13.8">
      <c r="B33" s="247"/>
    </row>
    <row r="34" spans="2:109" ht="13.8">
      <c r="B34" s="247"/>
    </row>
    <row r="35" spans="2:109" ht="13.8">
      <c r="B35" s="247"/>
    </row>
    <row r="36" spans="2:109" ht="13.8">
      <c r="B36" s="247"/>
    </row>
    <row r="37" spans="2:109" ht="13.8">
      <c r="B37" s="247"/>
    </row>
    <row r="38" spans="2:109" ht="13.8">
      <c r="B38" s="247"/>
    </row>
    <row r="39" spans="2:109" ht="13.8">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c r="B40" s="1208"/>
      <c r="DD40" s="1208"/>
      <c r="DE40" s="243"/>
    </row>
    <row r="41" spans="2:109" ht="16.3">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c r="B42" s="247"/>
      <c r="G42" s="1209"/>
      <c r="I42" s="1210"/>
      <c r="J42" s="1210"/>
      <c r="K42" s="1210"/>
      <c r="AM42" s="1209"/>
      <c r="AN42" s="1209" t="s">
        <v>567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c r="B43" s="247"/>
      <c r="AN43" s="1211" t="s">
        <v>568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8">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8">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8">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8">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8">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8">
      <c r="B49" s="247"/>
      <c r="AN49" s="243" t="s">
        <v>569</v>
      </c>
    </row>
    <row r="50" spans="1:109" ht="13.8">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525</v>
      </c>
      <c r="BQ50" s="1227"/>
      <c r="BR50" s="1227"/>
      <c r="BS50" s="1227"/>
      <c r="BT50" s="1227"/>
      <c r="BU50" s="1227"/>
      <c r="BV50" s="1227"/>
      <c r="BW50" s="1227"/>
      <c r="BX50" s="1227" t="s">
        <v>526</v>
      </c>
      <c r="BY50" s="1227"/>
      <c r="BZ50" s="1227"/>
      <c r="CA50" s="1227"/>
      <c r="CB50" s="1227"/>
      <c r="CC50" s="1227"/>
      <c r="CD50" s="1227"/>
      <c r="CE50" s="1227"/>
      <c r="CF50" s="1227" t="s">
        <v>527</v>
      </c>
      <c r="CG50" s="1227"/>
      <c r="CH50" s="1227"/>
      <c r="CI50" s="1227"/>
      <c r="CJ50" s="1227"/>
      <c r="CK50" s="1227"/>
      <c r="CL50" s="1227"/>
      <c r="CM50" s="1227"/>
      <c r="CN50" s="1227" t="s">
        <v>528</v>
      </c>
      <c r="CO50" s="1227"/>
      <c r="CP50" s="1227"/>
      <c r="CQ50" s="1227"/>
      <c r="CR50" s="1227"/>
      <c r="CS50" s="1227"/>
      <c r="CT50" s="1227"/>
      <c r="CU50" s="1227"/>
      <c r="CV50" s="1227" t="s">
        <v>529</v>
      </c>
      <c r="CW50" s="1227"/>
      <c r="CX50" s="1227"/>
      <c r="CY50" s="1227"/>
      <c r="CZ50" s="1227"/>
      <c r="DA50" s="1227"/>
      <c r="DB50" s="1227"/>
      <c r="DC50" s="1227"/>
    </row>
    <row r="51" spans="1:109" ht="13.5" customHeight="1">
      <c r="B51" s="247"/>
      <c r="G51" s="1228"/>
      <c r="H51" s="1228"/>
      <c r="I51" s="1229"/>
      <c r="J51" s="1229"/>
      <c r="K51" s="1230"/>
      <c r="L51" s="1230"/>
      <c r="M51" s="1230"/>
      <c r="N51" s="1230"/>
      <c r="AM51" s="1220"/>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32">
        <v>88.8</v>
      </c>
      <c r="BQ51" s="1232"/>
      <c r="BR51" s="1232"/>
      <c r="BS51" s="1232"/>
      <c r="BT51" s="1232"/>
      <c r="BU51" s="1232"/>
      <c r="BV51" s="1232"/>
      <c r="BW51" s="1232"/>
      <c r="BX51" s="1232">
        <v>78.7</v>
      </c>
      <c r="BY51" s="1232"/>
      <c r="BZ51" s="1232"/>
      <c r="CA51" s="1232"/>
      <c r="CB51" s="1232"/>
      <c r="CC51" s="1232"/>
      <c r="CD51" s="1232"/>
      <c r="CE51" s="1232"/>
      <c r="CF51" s="1232">
        <v>67</v>
      </c>
      <c r="CG51" s="1232"/>
      <c r="CH51" s="1232"/>
      <c r="CI51" s="1232"/>
      <c r="CJ51" s="1232"/>
      <c r="CK51" s="1232"/>
      <c r="CL51" s="1232"/>
      <c r="CM51" s="1232"/>
      <c r="CN51" s="1232">
        <v>61.7</v>
      </c>
      <c r="CO51" s="1232"/>
      <c r="CP51" s="1232"/>
      <c r="CQ51" s="1232"/>
      <c r="CR51" s="1232"/>
      <c r="CS51" s="1232"/>
      <c r="CT51" s="1232"/>
      <c r="CU51" s="1232"/>
      <c r="CV51" s="1232">
        <v>58.9</v>
      </c>
      <c r="CW51" s="1232"/>
      <c r="CX51" s="1232"/>
      <c r="CY51" s="1232"/>
      <c r="CZ51" s="1232"/>
      <c r="DA51" s="1232"/>
      <c r="DB51" s="1232"/>
      <c r="DC51" s="1232"/>
    </row>
    <row r="52" spans="1:109" ht="13.8">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8">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32">
        <v>55.8</v>
      </c>
      <c r="BQ53" s="1232"/>
      <c r="BR53" s="1232"/>
      <c r="BS53" s="1232"/>
      <c r="BT53" s="1232"/>
      <c r="BU53" s="1232"/>
      <c r="BV53" s="1232"/>
      <c r="BW53" s="1232"/>
      <c r="BX53" s="1232">
        <v>57.2</v>
      </c>
      <c r="BY53" s="1232"/>
      <c r="BZ53" s="1232"/>
      <c r="CA53" s="1232"/>
      <c r="CB53" s="1232"/>
      <c r="CC53" s="1232"/>
      <c r="CD53" s="1232"/>
      <c r="CE53" s="1232"/>
      <c r="CF53" s="1232">
        <v>59.3</v>
      </c>
      <c r="CG53" s="1232"/>
      <c r="CH53" s="1232"/>
      <c r="CI53" s="1232"/>
      <c r="CJ53" s="1232"/>
      <c r="CK53" s="1232"/>
      <c r="CL53" s="1232"/>
      <c r="CM53" s="1232"/>
      <c r="CN53" s="1232">
        <v>58.4</v>
      </c>
      <c r="CO53" s="1232"/>
      <c r="CP53" s="1232"/>
      <c r="CQ53" s="1232"/>
      <c r="CR53" s="1232"/>
      <c r="CS53" s="1232"/>
      <c r="CT53" s="1232"/>
      <c r="CU53" s="1232"/>
      <c r="CV53" s="1232">
        <v>60.4</v>
      </c>
      <c r="CW53" s="1232"/>
      <c r="CX53" s="1232"/>
      <c r="CY53" s="1232"/>
      <c r="CZ53" s="1232"/>
      <c r="DA53" s="1232"/>
      <c r="DB53" s="1232"/>
      <c r="DC53" s="1232"/>
    </row>
    <row r="54" spans="1:109" ht="13.8">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8">
      <c r="A55" s="1210"/>
      <c r="B55" s="247"/>
      <c r="G55" s="1221"/>
      <c r="H55" s="1221"/>
      <c r="I55" s="1221"/>
      <c r="J55" s="1221"/>
      <c r="K55" s="1230"/>
      <c r="L55" s="1230"/>
      <c r="M55" s="1230"/>
      <c r="N55" s="1230"/>
      <c r="AN55" s="1227" t="s">
        <v>573</v>
      </c>
      <c r="AO55" s="1227"/>
      <c r="AP55" s="1227"/>
      <c r="AQ55" s="1227"/>
      <c r="AR55" s="1227"/>
      <c r="AS55" s="1227"/>
      <c r="AT55" s="1227"/>
      <c r="AU55" s="1227"/>
      <c r="AV55" s="1227"/>
      <c r="AW55" s="1227"/>
      <c r="AX55" s="1227"/>
      <c r="AY55" s="1227"/>
      <c r="AZ55" s="1227"/>
      <c r="BA55" s="1227"/>
      <c r="BB55" s="1231" t="s">
        <v>571</v>
      </c>
      <c r="BC55" s="1231"/>
      <c r="BD55" s="1231"/>
      <c r="BE55" s="1231"/>
      <c r="BF55" s="1231"/>
      <c r="BG55" s="1231"/>
      <c r="BH55" s="1231"/>
      <c r="BI55" s="1231"/>
      <c r="BJ55" s="1231"/>
      <c r="BK55" s="1231"/>
      <c r="BL55" s="1231"/>
      <c r="BM55" s="1231"/>
      <c r="BN55" s="1231"/>
      <c r="BO55" s="1231"/>
      <c r="BP55" s="1232">
        <v>20.399999999999999</v>
      </c>
      <c r="BQ55" s="1232"/>
      <c r="BR55" s="1232"/>
      <c r="BS55" s="1232"/>
      <c r="BT55" s="1232"/>
      <c r="BU55" s="1232"/>
      <c r="BV55" s="1232"/>
      <c r="BW55" s="1232"/>
      <c r="BX55" s="1232">
        <v>11.2</v>
      </c>
      <c r="BY55" s="1232"/>
      <c r="BZ55" s="1232"/>
      <c r="CA55" s="1232"/>
      <c r="CB55" s="1232"/>
      <c r="CC55" s="1232"/>
      <c r="CD55" s="1232"/>
      <c r="CE55" s="1232"/>
      <c r="CF55" s="1232">
        <v>4.5999999999999996</v>
      </c>
      <c r="CG55" s="1232"/>
      <c r="CH55" s="1232"/>
      <c r="CI55" s="1232"/>
      <c r="CJ55" s="1232"/>
      <c r="CK55" s="1232"/>
      <c r="CL55" s="1232"/>
      <c r="CM55" s="1232"/>
      <c r="CN55" s="1232">
        <v>4.2</v>
      </c>
      <c r="CO55" s="1232"/>
      <c r="CP55" s="1232"/>
      <c r="CQ55" s="1232"/>
      <c r="CR55" s="1232"/>
      <c r="CS55" s="1232"/>
      <c r="CT55" s="1232"/>
      <c r="CU55" s="1232"/>
      <c r="CV55" s="1232">
        <v>3.6</v>
      </c>
      <c r="CW55" s="1232"/>
      <c r="CX55" s="1232"/>
      <c r="CY55" s="1232"/>
      <c r="CZ55" s="1232"/>
      <c r="DA55" s="1232"/>
      <c r="DB55" s="1232"/>
      <c r="DC55" s="1232"/>
    </row>
    <row r="56" spans="1:109" ht="13.8">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8">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572</v>
      </c>
      <c r="BC57" s="1231"/>
      <c r="BD57" s="1231"/>
      <c r="BE57" s="1231"/>
      <c r="BF57" s="1231"/>
      <c r="BG57" s="1231"/>
      <c r="BH57" s="1231"/>
      <c r="BI57" s="1231"/>
      <c r="BJ57" s="1231"/>
      <c r="BK57" s="1231"/>
      <c r="BL57" s="1231"/>
      <c r="BM57" s="1231"/>
      <c r="BN57" s="1231"/>
      <c r="BO57" s="1231"/>
      <c r="BP57" s="1232">
        <v>63</v>
      </c>
      <c r="BQ57" s="1232"/>
      <c r="BR57" s="1232"/>
      <c r="BS57" s="1232"/>
      <c r="BT57" s="1232"/>
      <c r="BU57" s="1232"/>
      <c r="BV57" s="1232"/>
      <c r="BW57" s="1232"/>
      <c r="BX57" s="1232">
        <v>63.7</v>
      </c>
      <c r="BY57" s="1232"/>
      <c r="BZ57" s="1232"/>
      <c r="CA57" s="1232"/>
      <c r="CB57" s="1232"/>
      <c r="CC57" s="1232"/>
      <c r="CD57" s="1232"/>
      <c r="CE57" s="1232"/>
      <c r="CF57" s="1232">
        <v>64.2</v>
      </c>
      <c r="CG57" s="1232"/>
      <c r="CH57" s="1232"/>
      <c r="CI57" s="1232"/>
      <c r="CJ57" s="1232"/>
      <c r="CK57" s="1232"/>
      <c r="CL57" s="1232"/>
      <c r="CM57" s="1232"/>
      <c r="CN57" s="1232">
        <v>65</v>
      </c>
      <c r="CO57" s="1232"/>
      <c r="CP57" s="1232"/>
      <c r="CQ57" s="1232"/>
      <c r="CR57" s="1232"/>
      <c r="CS57" s="1232"/>
      <c r="CT57" s="1232"/>
      <c r="CU57" s="1232"/>
      <c r="CV57" s="1232">
        <v>66.099999999999994</v>
      </c>
      <c r="CW57" s="1232"/>
      <c r="CX57" s="1232"/>
      <c r="CY57" s="1232"/>
      <c r="CZ57" s="1232"/>
      <c r="DA57" s="1232"/>
      <c r="DB57" s="1232"/>
      <c r="DC57" s="1232"/>
      <c r="DD57" s="1235"/>
      <c r="DE57" s="1233"/>
    </row>
    <row r="58" spans="1:109" s="1210" customFormat="1" ht="13.8">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8">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8">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8">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8">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3">
      <c r="B63" s="300" t="s">
        <v>574</v>
      </c>
    </row>
    <row r="64" spans="1:109" ht="13.8">
      <c r="B64" s="247"/>
      <c r="G64" s="1209"/>
      <c r="I64" s="1241"/>
      <c r="J64" s="1241"/>
      <c r="K64" s="1241"/>
      <c r="L64" s="1241"/>
      <c r="M64" s="1241"/>
      <c r="N64" s="1242"/>
      <c r="AM64" s="1209"/>
      <c r="AN64" s="1209" t="s">
        <v>567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8">
      <c r="B65" s="247"/>
      <c r="AN65" s="1211" t="s">
        <v>575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8">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8">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8">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8">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8">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8">
      <c r="B71" s="247"/>
      <c r="G71" s="1246"/>
      <c r="I71" s="1247"/>
      <c r="J71" s="1244"/>
      <c r="K71" s="1244"/>
      <c r="L71" s="1245"/>
      <c r="M71" s="1244"/>
      <c r="N71" s="1245"/>
      <c r="AM71" s="1246"/>
      <c r="AN71" s="243" t="s">
        <v>569</v>
      </c>
    </row>
    <row r="72" spans="2:107" ht="13.8">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525</v>
      </c>
      <c r="BQ72" s="1227"/>
      <c r="BR72" s="1227"/>
      <c r="BS72" s="1227"/>
      <c r="BT72" s="1227"/>
      <c r="BU72" s="1227"/>
      <c r="BV72" s="1227"/>
      <c r="BW72" s="1227"/>
      <c r="BX72" s="1227" t="s">
        <v>526</v>
      </c>
      <c r="BY72" s="1227"/>
      <c r="BZ72" s="1227"/>
      <c r="CA72" s="1227"/>
      <c r="CB72" s="1227"/>
      <c r="CC72" s="1227"/>
      <c r="CD72" s="1227"/>
      <c r="CE72" s="1227"/>
      <c r="CF72" s="1227" t="s">
        <v>527</v>
      </c>
      <c r="CG72" s="1227"/>
      <c r="CH72" s="1227"/>
      <c r="CI72" s="1227"/>
      <c r="CJ72" s="1227"/>
      <c r="CK72" s="1227"/>
      <c r="CL72" s="1227"/>
      <c r="CM72" s="1227"/>
      <c r="CN72" s="1227" t="s">
        <v>528</v>
      </c>
      <c r="CO72" s="1227"/>
      <c r="CP72" s="1227"/>
      <c r="CQ72" s="1227"/>
      <c r="CR72" s="1227"/>
      <c r="CS72" s="1227"/>
      <c r="CT72" s="1227"/>
      <c r="CU72" s="1227"/>
      <c r="CV72" s="1227" t="s">
        <v>529</v>
      </c>
      <c r="CW72" s="1227"/>
      <c r="CX72" s="1227"/>
      <c r="CY72" s="1227"/>
      <c r="CZ72" s="1227"/>
      <c r="DA72" s="1227"/>
      <c r="DB72" s="1227"/>
      <c r="DC72" s="1227"/>
    </row>
    <row r="73" spans="2:107" ht="13.8">
      <c r="B73" s="247"/>
      <c r="G73" s="1228"/>
      <c r="H73" s="1228"/>
      <c r="I73" s="1228"/>
      <c r="J73" s="1228"/>
      <c r="K73" s="1248"/>
      <c r="L73" s="1248"/>
      <c r="M73" s="1248"/>
      <c r="N73" s="1248"/>
      <c r="AM73" s="1220"/>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32">
        <v>88.8</v>
      </c>
      <c r="BQ73" s="1232"/>
      <c r="BR73" s="1232"/>
      <c r="BS73" s="1232"/>
      <c r="BT73" s="1232"/>
      <c r="BU73" s="1232"/>
      <c r="BV73" s="1232"/>
      <c r="BW73" s="1232"/>
      <c r="BX73" s="1232">
        <v>78.7</v>
      </c>
      <c r="BY73" s="1232"/>
      <c r="BZ73" s="1232"/>
      <c r="CA73" s="1232"/>
      <c r="CB73" s="1232"/>
      <c r="CC73" s="1232"/>
      <c r="CD73" s="1232"/>
      <c r="CE73" s="1232"/>
      <c r="CF73" s="1232">
        <v>67</v>
      </c>
      <c r="CG73" s="1232"/>
      <c r="CH73" s="1232"/>
      <c r="CI73" s="1232"/>
      <c r="CJ73" s="1232"/>
      <c r="CK73" s="1232"/>
      <c r="CL73" s="1232"/>
      <c r="CM73" s="1232"/>
      <c r="CN73" s="1232">
        <v>61.7</v>
      </c>
      <c r="CO73" s="1232"/>
      <c r="CP73" s="1232"/>
      <c r="CQ73" s="1232"/>
      <c r="CR73" s="1232"/>
      <c r="CS73" s="1232"/>
      <c r="CT73" s="1232"/>
      <c r="CU73" s="1232"/>
      <c r="CV73" s="1232">
        <v>58.9</v>
      </c>
      <c r="CW73" s="1232"/>
      <c r="CX73" s="1232"/>
      <c r="CY73" s="1232"/>
      <c r="CZ73" s="1232"/>
      <c r="DA73" s="1232"/>
      <c r="DB73" s="1232"/>
      <c r="DC73" s="1232"/>
    </row>
    <row r="74" spans="2:107" ht="13.8">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8">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32">
        <v>8.8000000000000007</v>
      </c>
      <c r="BQ75" s="1232"/>
      <c r="BR75" s="1232"/>
      <c r="BS75" s="1232"/>
      <c r="BT75" s="1232"/>
      <c r="BU75" s="1232"/>
      <c r="BV75" s="1232"/>
      <c r="BW75" s="1232"/>
      <c r="BX75" s="1232">
        <v>8.8000000000000007</v>
      </c>
      <c r="BY75" s="1232"/>
      <c r="BZ75" s="1232"/>
      <c r="CA75" s="1232"/>
      <c r="CB75" s="1232"/>
      <c r="CC75" s="1232"/>
      <c r="CD75" s="1232"/>
      <c r="CE75" s="1232"/>
      <c r="CF75" s="1232">
        <v>9.1999999999999993</v>
      </c>
      <c r="CG75" s="1232"/>
      <c r="CH75" s="1232"/>
      <c r="CI75" s="1232"/>
      <c r="CJ75" s="1232"/>
      <c r="CK75" s="1232"/>
      <c r="CL75" s="1232"/>
      <c r="CM75" s="1232"/>
      <c r="CN75" s="1232">
        <v>9.3000000000000007</v>
      </c>
      <c r="CO75" s="1232"/>
      <c r="CP75" s="1232"/>
      <c r="CQ75" s="1232"/>
      <c r="CR75" s="1232"/>
      <c r="CS75" s="1232"/>
      <c r="CT75" s="1232"/>
      <c r="CU75" s="1232"/>
      <c r="CV75" s="1232">
        <v>8.5</v>
      </c>
      <c r="CW75" s="1232"/>
      <c r="CX75" s="1232"/>
      <c r="CY75" s="1232"/>
      <c r="CZ75" s="1232"/>
      <c r="DA75" s="1232"/>
      <c r="DB75" s="1232"/>
      <c r="DC75" s="1232"/>
    </row>
    <row r="76" spans="2:107" ht="13.8">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8">
      <c r="B77" s="247"/>
      <c r="G77" s="1221"/>
      <c r="H77" s="1221"/>
      <c r="I77" s="1221"/>
      <c r="J77" s="1221"/>
      <c r="K77" s="1248"/>
      <c r="L77" s="1248"/>
      <c r="M77" s="1248"/>
      <c r="N77" s="1248"/>
      <c r="AN77" s="1227" t="s">
        <v>573</v>
      </c>
      <c r="AO77" s="1227"/>
      <c r="AP77" s="1227"/>
      <c r="AQ77" s="1227"/>
      <c r="AR77" s="1227"/>
      <c r="AS77" s="1227"/>
      <c r="AT77" s="1227"/>
      <c r="AU77" s="1227"/>
      <c r="AV77" s="1227"/>
      <c r="AW77" s="1227"/>
      <c r="AX77" s="1227"/>
      <c r="AY77" s="1227"/>
      <c r="AZ77" s="1227"/>
      <c r="BA77" s="1227"/>
      <c r="BB77" s="1231" t="s">
        <v>571</v>
      </c>
      <c r="BC77" s="1231"/>
      <c r="BD77" s="1231"/>
      <c r="BE77" s="1231"/>
      <c r="BF77" s="1231"/>
      <c r="BG77" s="1231"/>
      <c r="BH77" s="1231"/>
      <c r="BI77" s="1231"/>
      <c r="BJ77" s="1231"/>
      <c r="BK77" s="1231"/>
      <c r="BL77" s="1231"/>
      <c r="BM77" s="1231"/>
      <c r="BN77" s="1231"/>
      <c r="BO77" s="1231"/>
      <c r="BP77" s="1232">
        <v>20.399999999999999</v>
      </c>
      <c r="BQ77" s="1232"/>
      <c r="BR77" s="1232"/>
      <c r="BS77" s="1232"/>
      <c r="BT77" s="1232"/>
      <c r="BU77" s="1232"/>
      <c r="BV77" s="1232"/>
      <c r="BW77" s="1232"/>
      <c r="BX77" s="1232">
        <v>11.2</v>
      </c>
      <c r="BY77" s="1232"/>
      <c r="BZ77" s="1232"/>
      <c r="CA77" s="1232"/>
      <c r="CB77" s="1232"/>
      <c r="CC77" s="1232"/>
      <c r="CD77" s="1232"/>
      <c r="CE77" s="1232"/>
      <c r="CF77" s="1232">
        <v>4.5999999999999996</v>
      </c>
      <c r="CG77" s="1232"/>
      <c r="CH77" s="1232"/>
      <c r="CI77" s="1232"/>
      <c r="CJ77" s="1232"/>
      <c r="CK77" s="1232"/>
      <c r="CL77" s="1232"/>
      <c r="CM77" s="1232"/>
      <c r="CN77" s="1232">
        <v>4.2</v>
      </c>
      <c r="CO77" s="1232"/>
      <c r="CP77" s="1232"/>
      <c r="CQ77" s="1232"/>
      <c r="CR77" s="1232"/>
      <c r="CS77" s="1232"/>
      <c r="CT77" s="1232"/>
      <c r="CU77" s="1232"/>
      <c r="CV77" s="1232">
        <v>3.6</v>
      </c>
      <c r="CW77" s="1232"/>
      <c r="CX77" s="1232"/>
      <c r="CY77" s="1232"/>
      <c r="CZ77" s="1232"/>
      <c r="DA77" s="1232"/>
      <c r="DB77" s="1232"/>
      <c r="DC77" s="1232"/>
    </row>
    <row r="78" spans="2:107" ht="13.8">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8">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576</v>
      </c>
      <c r="BC79" s="1231"/>
      <c r="BD79" s="1231"/>
      <c r="BE79" s="1231"/>
      <c r="BF79" s="1231"/>
      <c r="BG79" s="1231"/>
      <c r="BH79" s="1231"/>
      <c r="BI79" s="1231"/>
      <c r="BJ79" s="1231"/>
      <c r="BK79" s="1231"/>
      <c r="BL79" s="1231"/>
      <c r="BM79" s="1231"/>
      <c r="BN79" s="1231"/>
      <c r="BO79" s="1231"/>
      <c r="BP79" s="1232">
        <v>6.2</v>
      </c>
      <c r="BQ79" s="1232"/>
      <c r="BR79" s="1232"/>
      <c r="BS79" s="1232"/>
      <c r="BT79" s="1232"/>
      <c r="BU79" s="1232"/>
      <c r="BV79" s="1232"/>
      <c r="BW79" s="1232"/>
      <c r="BX79" s="1232">
        <v>5.7</v>
      </c>
      <c r="BY79" s="1232"/>
      <c r="BZ79" s="1232"/>
      <c r="CA79" s="1232"/>
      <c r="CB79" s="1232"/>
      <c r="CC79" s="1232"/>
      <c r="CD79" s="1232"/>
      <c r="CE79" s="1232"/>
      <c r="CF79" s="1232">
        <v>5.8</v>
      </c>
      <c r="CG79" s="1232"/>
      <c r="CH79" s="1232"/>
      <c r="CI79" s="1232"/>
      <c r="CJ79" s="1232"/>
      <c r="CK79" s="1232"/>
      <c r="CL79" s="1232"/>
      <c r="CM79" s="1232"/>
      <c r="CN79" s="1232">
        <v>5.8</v>
      </c>
      <c r="CO79" s="1232"/>
      <c r="CP79" s="1232"/>
      <c r="CQ79" s="1232"/>
      <c r="CR79" s="1232"/>
      <c r="CS79" s="1232"/>
      <c r="CT79" s="1232"/>
      <c r="CU79" s="1232"/>
      <c r="CV79" s="1232">
        <v>5.7</v>
      </c>
      <c r="CW79" s="1232"/>
      <c r="CX79" s="1232"/>
      <c r="CY79" s="1232"/>
      <c r="CZ79" s="1232"/>
      <c r="DA79" s="1232"/>
      <c r="DB79" s="1232"/>
      <c r="DC79" s="1232"/>
    </row>
    <row r="80" spans="2:107" ht="13.8">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8">
      <c r="B81" s="247"/>
    </row>
    <row r="82" spans="2:109" ht="16.3">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8">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c r="DD84" s="243"/>
      <c r="DE84" s="243"/>
    </row>
    <row r="85" spans="2:109" ht="13.8">
      <c r="DD85" s="243"/>
      <c r="DE85" s="243"/>
    </row>
  </sheetData>
  <sheetProtection algorithmName="SHA-512" hashValue="28b5u3FQSiwn9UQaOzMAGmJ/dAAdF0Fr3zEN699MC57x8aM7lITE1hV91jbFU0ADD4zlDvgplygwPCQ3Ak4GYA==" saltValue="Ww+HiLCOLlx5SVIM7N8ub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9E039-559D-418E-A5C5-B8758EF9885F}">
  <sheetPr>
    <pageSetUpPr fitToPage="1"/>
  </sheetPr>
  <dimension ref="A1:DR125"/>
  <sheetViews>
    <sheetView showGridLines="0" topLeftCell="A83" zoomScale="85" zoomScaleNormal="85" zoomScaleSheetLayoutView="70" workbookViewId="0">
      <selection activeCell="AN43" sqref="AN43:DC47"/>
    </sheetView>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c r="S2" s="241"/>
      <c r="AH2" s="241"/>
    </row>
    <row r="3" spans="1:34" ht="13.8">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row r="5" spans="1:34" ht="13.8"/>
    <row r="6" spans="1:34" ht="13.8"/>
    <row r="7" spans="1:34" ht="13.8"/>
    <row r="8" spans="1:34" ht="13.8"/>
    <row r="9" spans="1:34" ht="13.8">
      <c r="AH9" s="241"/>
    </row>
    <row r="10" spans="1:34" ht="13.8"/>
    <row r="11" spans="1:34" ht="13.8"/>
    <row r="12" spans="1:34" ht="13.8"/>
    <row r="13" spans="1:34" ht="13.8"/>
    <row r="14" spans="1:34" ht="13.8"/>
    <row r="15" spans="1:34" ht="13.8"/>
    <row r="16" spans="1:34" ht="13.8"/>
    <row r="17" spans="12:34" ht="13.8">
      <c r="AH17" s="241"/>
    </row>
    <row r="18" spans="12:34" ht="13.8"/>
    <row r="19" spans="12:34" ht="13.8"/>
    <row r="20" spans="12:34" ht="13.8">
      <c r="AH20" s="241"/>
    </row>
    <row r="21" spans="12:34" ht="13.8">
      <c r="AH21" s="241"/>
    </row>
    <row r="22" spans="12:34" ht="13.8"/>
    <row r="23" spans="12:34" ht="13.8"/>
    <row r="24" spans="12:34" ht="13.8">
      <c r="Q24" s="241"/>
    </row>
    <row r="25" spans="12:34" ht="13.8"/>
    <row r="26" spans="12:34" ht="13.8"/>
    <row r="27" spans="12:34" ht="13.8"/>
    <row r="28" spans="12:34" ht="13.8">
      <c r="O28" s="241"/>
      <c r="T28" s="241"/>
      <c r="AH28" s="241"/>
    </row>
    <row r="29" spans="12:34" ht="13.8"/>
    <row r="30" spans="12:34" ht="13.8"/>
    <row r="31" spans="12:34" ht="13.8">
      <c r="Q31" s="241"/>
    </row>
    <row r="32" spans="12:34" ht="13.8">
      <c r="L32" s="241"/>
    </row>
    <row r="33" spans="2:34" ht="13.8">
      <c r="C33" s="241"/>
      <c r="E33" s="241"/>
      <c r="G33" s="241"/>
      <c r="I33" s="241"/>
      <c r="X33" s="241"/>
    </row>
    <row r="34" spans="2:34" ht="13.8">
      <c r="B34" s="241"/>
      <c r="P34" s="241"/>
      <c r="R34" s="241"/>
      <c r="T34" s="241"/>
    </row>
    <row r="35" spans="2:34" ht="13.8">
      <c r="D35" s="241"/>
      <c r="W35" s="241"/>
      <c r="AC35" s="241"/>
      <c r="AD35" s="241"/>
      <c r="AE35" s="241"/>
      <c r="AF35" s="241"/>
      <c r="AG35" s="241"/>
      <c r="AH35" s="241"/>
    </row>
    <row r="36" spans="2:34" ht="13.8">
      <c r="H36" s="241"/>
      <c r="J36" s="241"/>
      <c r="K36" s="241"/>
      <c r="M36" s="241"/>
      <c r="Y36" s="241"/>
      <c r="Z36" s="241"/>
      <c r="AA36" s="241"/>
      <c r="AB36" s="241"/>
      <c r="AC36" s="241"/>
      <c r="AD36" s="241"/>
      <c r="AE36" s="241"/>
      <c r="AF36" s="241"/>
      <c r="AG36" s="241"/>
      <c r="AH36" s="241"/>
    </row>
    <row r="37" spans="2:34" ht="13.8">
      <c r="AH37" s="241"/>
    </row>
    <row r="38" spans="2:34" ht="13.8">
      <c r="AG38" s="241"/>
      <c r="AH38" s="241"/>
    </row>
    <row r="39" spans="2:34" ht="13.8"/>
    <row r="40" spans="2:34" ht="13.8">
      <c r="X40" s="241"/>
    </row>
    <row r="41" spans="2:34" ht="13.8">
      <c r="R41" s="241"/>
    </row>
    <row r="42" spans="2:34" ht="13.8">
      <c r="W42" s="241"/>
    </row>
    <row r="43" spans="2:34" ht="13.8">
      <c r="Y43" s="241"/>
      <c r="Z43" s="241"/>
      <c r="AA43" s="241"/>
      <c r="AB43" s="241"/>
      <c r="AC43" s="241"/>
      <c r="AD43" s="241"/>
      <c r="AE43" s="241"/>
      <c r="AF43" s="241"/>
      <c r="AG43" s="241"/>
      <c r="AH43" s="241"/>
    </row>
    <row r="44" spans="2:34" ht="13.8">
      <c r="AH44" s="241"/>
    </row>
    <row r="45" spans="2:34" ht="13.8">
      <c r="X45" s="241"/>
    </row>
    <row r="46" spans="2:34" ht="13.8"/>
    <row r="47" spans="2:34" ht="13.8"/>
    <row r="48" spans="2:34" ht="13.8">
      <c r="W48" s="241"/>
      <c r="Y48" s="241"/>
      <c r="Z48" s="241"/>
      <c r="AA48" s="241"/>
      <c r="AB48" s="241"/>
      <c r="AC48" s="241"/>
      <c r="AD48" s="241"/>
      <c r="AE48" s="241"/>
      <c r="AF48" s="241"/>
      <c r="AG48" s="241"/>
      <c r="AH48" s="241"/>
    </row>
    <row r="49" spans="28:34" ht="13.8"/>
    <row r="50" spans="28:34" ht="13.8">
      <c r="AE50" s="241"/>
      <c r="AF50" s="241"/>
      <c r="AG50" s="241"/>
      <c r="AH50" s="241"/>
    </row>
    <row r="51" spans="28:34" ht="13.8">
      <c r="AC51" s="241"/>
      <c r="AD51" s="241"/>
      <c r="AE51" s="241"/>
      <c r="AF51" s="241"/>
      <c r="AG51" s="241"/>
      <c r="AH51" s="241"/>
    </row>
    <row r="52" spans="28:34" ht="13.8"/>
    <row r="53" spans="28:34" ht="13.8">
      <c r="AF53" s="241"/>
      <c r="AG53" s="241"/>
      <c r="AH53" s="241"/>
    </row>
    <row r="54" spans="28:34" ht="13.8">
      <c r="AH54" s="241"/>
    </row>
    <row r="55" spans="28:34" ht="13.8"/>
    <row r="56" spans="28:34" ht="13.8">
      <c r="AB56" s="241"/>
      <c r="AC56" s="241"/>
      <c r="AD56" s="241"/>
      <c r="AE56" s="241"/>
      <c r="AF56" s="241"/>
      <c r="AG56" s="241"/>
      <c r="AH56" s="241"/>
    </row>
    <row r="57" spans="28:34" ht="13.8">
      <c r="AH57" s="241"/>
    </row>
    <row r="58" spans="28:34" ht="13.8">
      <c r="AH58" s="241"/>
    </row>
    <row r="59" spans="28:34" ht="13.8"/>
    <row r="60" spans="28:34" ht="13.8"/>
    <row r="61" spans="28:34" ht="13.8"/>
    <row r="62" spans="28:34" ht="13.8"/>
    <row r="63" spans="28:34" ht="13.8">
      <c r="AH63" s="241"/>
    </row>
    <row r="64" spans="28:34" ht="13.8">
      <c r="AG64" s="241"/>
      <c r="AH64" s="241"/>
    </row>
    <row r="65" spans="28:34" ht="13.8"/>
    <row r="66" spans="28:34" ht="13.8"/>
    <row r="67" spans="28:34" ht="13.8"/>
    <row r="68" spans="28:34" ht="13.8">
      <c r="AB68" s="241"/>
      <c r="AC68" s="241"/>
      <c r="AD68" s="241"/>
      <c r="AE68" s="241"/>
      <c r="AF68" s="241"/>
      <c r="AG68" s="241"/>
      <c r="AH68" s="241"/>
    </row>
    <row r="69" spans="28:34" ht="13.8">
      <c r="AF69" s="241"/>
      <c r="AG69" s="241"/>
      <c r="AH69" s="241"/>
    </row>
    <row r="70" spans="28:34" ht="13.8"/>
    <row r="71" spans="28:34" ht="13.8"/>
    <row r="72" spans="28:34" ht="13.8"/>
    <row r="73" spans="28:34" ht="13.8"/>
    <row r="74" spans="28:34" ht="13.8"/>
    <row r="75" spans="28:34" ht="13.8">
      <c r="AH75" s="241"/>
    </row>
    <row r="76" spans="28:34" ht="13.8">
      <c r="AF76" s="241"/>
      <c r="AG76" s="241"/>
      <c r="AH76" s="241"/>
    </row>
    <row r="77" spans="28:34" ht="13.8">
      <c r="AG77" s="241"/>
      <c r="AH77" s="241"/>
    </row>
    <row r="78" spans="28:34" ht="13.8"/>
    <row r="79" spans="28:34" ht="13.8"/>
    <row r="80" spans="28:34" ht="13.8"/>
    <row r="81" spans="25:34" ht="13.8"/>
    <row r="82" spans="25:34" ht="13.8">
      <c r="Y82" s="241"/>
    </row>
    <row r="83" spans="25:34" ht="13.8">
      <c r="Y83" s="241"/>
      <c r="Z83" s="241"/>
      <c r="AA83" s="241"/>
      <c r="AB83" s="241"/>
      <c r="AC83" s="241"/>
      <c r="AD83" s="241"/>
      <c r="AE83" s="241"/>
      <c r="AF83" s="241"/>
      <c r="AG83" s="241"/>
      <c r="AH83" s="241"/>
    </row>
    <row r="84" spans="25:34" ht="13.8"/>
    <row r="85" spans="25:34" ht="13.8"/>
    <row r="86" spans="25:34" ht="13.8"/>
    <row r="87" spans="25:34" ht="13.8"/>
    <row r="88" spans="25:34" ht="13.8">
      <c r="AH88" s="241"/>
    </row>
    <row r="89" spans="25:34" ht="13.8"/>
    <row r="90" spans="25:34" ht="13.8"/>
    <row r="91" spans="25:34" ht="13.8"/>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m6ivdKtfhX222NHh37Z74x9R80oAeeHfpYJmxegR8/emo4yQqLdY7irnYGBMKWEsYEiybYtnGCz83gjuv68k+Q==" saltValue="E9t7L9He4KBSOnyzqBkR1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56F2A-D04E-4828-AA32-3A77B2852005}">
  <sheetPr>
    <pageSetUpPr fitToPage="1"/>
  </sheetPr>
  <dimension ref="A1:DR125"/>
  <sheetViews>
    <sheetView showGridLines="0" topLeftCell="C86" zoomScale="85" zoomScaleNormal="85" zoomScaleSheetLayoutView="55" workbookViewId="0">
      <selection activeCell="AN43" sqref="AN43:DC47"/>
    </sheetView>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c r="S2" s="241"/>
      <c r="AH2" s="241"/>
    </row>
    <row r="3" spans="2:34" ht="13.8">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row r="5" spans="2:34" ht="13.8"/>
    <row r="6" spans="2:34" ht="13.8"/>
    <row r="7" spans="2:34" ht="13.8"/>
    <row r="8" spans="2:34" ht="13.8"/>
    <row r="9" spans="2:34" ht="13.8">
      <c r="AH9" s="241"/>
    </row>
    <row r="10" spans="2:34" ht="13.8"/>
    <row r="11" spans="2:34" ht="13.8"/>
    <row r="12" spans="2:34" ht="13.8"/>
    <row r="13" spans="2:34" ht="13.8"/>
    <row r="14" spans="2:34" ht="13.8"/>
    <row r="15" spans="2:34" ht="13.8"/>
    <row r="16" spans="2:34" ht="13.8"/>
    <row r="17" spans="12:34" ht="13.8">
      <c r="AH17" s="241"/>
    </row>
    <row r="18" spans="12:34" ht="13.8"/>
    <row r="19" spans="12:34" ht="13.8"/>
    <row r="20" spans="12:34" ht="13.8">
      <c r="AH20" s="241"/>
    </row>
    <row r="21" spans="12:34" ht="13.8">
      <c r="AH21" s="241"/>
    </row>
    <row r="22" spans="12:34" ht="13.8"/>
    <row r="23" spans="12:34" ht="13.8"/>
    <row r="24" spans="12:34" ht="13.8">
      <c r="Q24" s="241"/>
    </row>
    <row r="25" spans="12:34" ht="13.8"/>
    <row r="26" spans="12:34" ht="13.8"/>
    <row r="27" spans="12:34" ht="13.8"/>
    <row r="28" spans="12:34" ht="13.8">
      <c r="O28" s="241"/>
      <c r="T28" s="241"/>
      <c r="AH28" s="241"/>
    </row>
    <row r="29" spans="12:34" ht="13.8"/>
    <row r="30" spans="12:34" ht="13.8"/>
    <row r="31" spans="12:34" ht="13.8">
      <c r="Q31" s="241"/>
    </row>
    <row r="32" spans="12:34" ht="13.8">
      <c r="L32" s="241"/>
    </row>
    <row r="33" spans="2:34" ht="13.8">
      <c r="C33" s="241"/>
      <c r="E33" s="241"/>
      <c r="G33" s="241"/>
      <c r="I33" s="241"/>
      <c r="X33" s="241"/>
    </row>
    <row r="34" spans="2:34" ht="13.8">
      <c r="B34" s="241"/>
      <c r="P34" s="241"/>
      <c r="R34" s="241"/>
      <c r="T34" s="241"/>
    </row>
    <row r="35" spans="2:34" ht="13.8">
      <c r="D35" s="241"/>
      <c r="W35" s="241"/>
      <c r="AC35" s="241"/>
      <c r="AD35" s="241"/>
      <c r="AE35" s="241"/>
      <c r="AF35" s="241"/>
      <c r="AG35" s="241"/>
      <c r="AH35" s="241"/>
    </row>
    <row r="36" spans="2:34" ht="13.8">
      <c r="H36" s="241"/>
      <c r="J36" s="241"/>
      <c r="K36" s="241"/>
      <c r="M36" s="241"/>
      <c r="Y36" s="241"/>
      <c r="Z36" s="241"/>
      <c r="AA36" s="241"/>
      <c r="AB36" s="241"/>
      <c r="AC36" s="241"/>
      <c r="AD36" s="241"/>
      <c r="AE36" s="241"/>
      <c r="AF36" s="241"/>
      <c r="AG36" s="241"/>
      <c r="AH36" s="241"/>
    </row>
    <row r="37" spans="2:34" ht="13.8">
      <c r="AH37" s="241"/>
    </row>
    <row r="38" spans="2:34" ht="13.8">
      <c r="AG38" s="241"/>
      <c r="AH38" s="241"/>
    </row>
    <row r="39" spans="2:34" ht="13.8"/>
    <row r="40" spans="2:34" ht="13.8">
      <c r="X40" s="241"/>
    </row>
    <row r="41" spans="2:34" ht="13.8">
      <c r="R41" s="241"/>
    </row>
    <row r="42" spans="2:34" ht="13.8">
      <c r="W42" s="241"/>
    </row>
    <row r="43" spans="2:34" ht="13.8">
      <c r="Y43" s="241"/>
      <c r="Z43" s="241"/>
      <c r="AA43" s="241"/>
      <c r="AB43" s="241"/>
      <c r="AC43" s="241"/>
      <c r="AD43" s="241"/>
      <c r="AE43" s="241"/>
      <c r="AF43" s="241"/>
      <c r="AG43" s="241"/>
      <c r="AH43" s="241"/>
    </row>
    <row r="44" spans="2:34" ht="13.8">
      <c r="AH44" s="241"/>
    </row>
    <row r="45" spans="2:34" ht="13.8">
      <c r="X45" s="241"/>
    </row>
    <row r="46" spans="2:34" ht="13.8"/>
    <row r="47" spans="2:34" ht="13.8"/>
    <row r="48" spans="2:34" ht="13.8">
      <c r="W48" s="241"/>
      <c r="Y48" s="241"/>
      <c r="Z48" s="241"/>
      <c r="AA48" s="241"/>
      <c r="AB48" s="241"/>
      <c r="AC48" s="241"/>
      <c r="AD48" s="241"/>
      <c r="AE48" s="241"/>
      <c r="AF48" s="241"/>
      <c r="AG48" s="241"/>
      <c r="AH48" s="241"/>
    </row>
    <row r="49" spans="28:34" ht="13.8"/>
    <row r="50" spans="28:34" ht="13.8">
      <c r="AE50" s="241"/>
      <c r="AF50" s="241"/>
      <c r="AG50" s="241"/>
      <c r="AH50" s="241"/>
    </row>
    <row r="51" spans="28:34" ht="13.8">
      <c r="AC51" s="241"/>
      <c r="AD51" s="241"/>
      <c r="AE51" s="241"/>
      <c r="AF51" s="241"/>
      <c r="AG51" s="241"/>
      <c r="AH51" s="241"/>
    </row>
    <row r="52" spans="28:34" ht="13.8"/>
    <row r="53" spans="28:34" ht="13.8">
      <c r="AF53" s="241"/>
      <c r="AG53" s="241"/>
      <c r="AH53" s="241"/>
    </row>
    <row r="54" spans="28:34" ht="13.8">
      <c r="AH54" s="241"/>
    </row>
    <row r="55" spans="28:34" ht="13.8"/>
    <row r="56" spans="28:34" ht="13.8">
      <c r="AB56" s="241"/>
      <c r="AC56" s="241"/>
      <c r="AD56" s="241"/>
      <c r="AE56" s="241"/>
      <c r="AF56" s="241"/>
      <c r="AG56" s="241"/>
      <c r="AH56" s="241"/>
    </row>
    <row r="57" spans="28:34" ht="13.8">
      <c r="AH57" s="241"/>
    </row>
    <row r="58" spans="28:34" ht="13.8">
      <c r="AH58" s="241"/>
    </row>
    <row r="59" spans="28:34" ht="13.8">
      <c r="AG59" s="241"/>
      <c r="AH59" s="241"/>
    </row>
    <row r="60" spans="28:34" ht="13.8"/>
    <row r="61" spans="28:34" ht="13.8"/>
    <row r="62" spans="28:34" ht="13.8"/>
    <row r="63" spans="28:34" ht="13.8">
      <c r="AH63" s="241"/>
    </row>
    <row r="64" spans="28:34" ht="13.8">
      <c r="AG64" s="241"/>
      <c r="AH64" s="241"/>
    </row>
    <row r="65" spans="28:34" ht="13.8"/>
    <row r="66" spans="28:34" ht="13.8"/>
    <row r="67" spans="28:34" ht="13.8"/>
    <row r="68" spans="28:34" ht="13.8">
      <c r="AB68" s="241"/>
      <c r="AC68" s="241"/>
      <c r="AD68" s="241"/>
      <c r="AE68" s="241"/>
      <c r="AF68" s="241"/>
      <c r="AG68" s="241"/>
      <c r="AH68" s="241"/>
    </row>
    <row r="69" spans="28:34" ht="13.8">
      <c r="AF69" s="241"/>
      <c r="AG69" s="241"/>
      <c r="AH69" s="241"/>
    </row>
    <row r="70" spans="28:34" ht="13.8"/>
    <row r="71" spans="28:34" ht="13.8"/>
    <row r="72" spans="28:34" ht="13.8"/>
    <row r="73" spans="28:34" ht="13.8"/>
    <row r="74" spans="28:34" ht="13.8"/>
    <row r="75" spans="28:34" ht="13.8">
      <c r="AH75" s="241"/>
    </row>
    <row r="76" spans="28:34" ht="13.8">
      <c r="AF76" s="241"/>
      <c r="AG76" s="241"/>
      <c r="AH76" s="241"/>
    </row>
    <row r="77" spans="28:34" ht="13.8">
      <c r="AG77" s="241"/>
      <c r="AH77" s="241"/>
    </row>
    <row r="78" spans="28:34" ht="13.8"/>
    <row r="79" spans="28:34" ht="13.8"/>
    <row r="80" spans="28:34" ht="13.8"/>
    <row r="81" spans="25:34" ht="13.8"/>
    <row r="82" spans="25:34" ht="13.8">
      <c r="Y82" s="241"/>
    </row>
    <row r="83" spans="25:34" ht="13.8">
      <c r="Y83" s="241"/>
      <c r="Z83" s="241"/>
      <c r="AA83" s="241"/>
      <c r="AB83" s="241"/>
      <c r="AC83" s="241"/>
      <c r="AD83" s="241"/>
      <c r="AE83" s="241"/>
      <c r="AF83" s="241"/>
      <c r="AG83" s="241"/>
      <c r="AH83" s="241"/>
    </row>
    <row r="84" spans="25:34" ht="13.8"/>
    <row r="85" spans="25:34" ht="13.8"/>
    <row r="86" spans="25:34" ht="13.8"/>
    <row r="87" spans="25:34" ht="13.8"/>
    <row r="88" spans="25:34" ht="13.8">
      <c r="AH88" s="241"/>
    </row>
    <row r="89" spans="25:34" ht="13.8"/>
    <row r="90" spans="25:34" ht="13.8"/>
    <row r="91" spans="25:34" ht="13.8"/>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lH7NGpxNch8HoVMIrbUuy9psOox91gZnmYHyACyFgJGGQz4TXlz2eUbia0PrwPacP6YU0hIiYWIRZWCifglA0w==" saltValue="7hSIyR6VX2BA/ht+dR5F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118186</v>
      </c>
      <c r="E3" s="142"/>
      <c r="F3" s="143">
        <v>45483</v>
      </c>
      <c r="G3" s="144"/>
      <c r="H3" s="145"/>
    </row>
    <row r="4" spans="1:8">
      <c r="A4" s="146"/>
      <c r="B4" s="147"/>
      <c r="C4" s="148"/>
      <c r="D4" s="149">
        <v>72846</v>
      </c>
      <c r="E4" s="150"/>
      <c r="F4" s="151">
        <v>24241</v>
      </c>
      <c r="G4" s="152"/>
      <c r="H4" s="153"/>
    </row>
    <row r="5" spans="1:8">
      <c r="A5" s="134" t="s">
        <v>519</v>
      </c>
      <c r="B5" s="139"/>
      <c r="C5" s="140"/>
      <c r="D5" s="141">
        <v>73231</v>
      </c>
      <c r="E5" s="142"/>
      <c r="F5" s="143">
        <v>45945</v>
      </c>
      <c r="G5" s="144"/>
      <c r="H5" s="145"/>
    </row>
    <row r="6" spans="1:8">
      <c r="A6" s="146"/>
      <c r="B6" s="147"/>
      <c r="C6" s="148"/>
      <c r="D6" s="149">
        <v>28245</v>
      </c>
      <c r="E6" s="150"/>
      <c r="F6" s="151">
        <v>25180</v>
      </c>
      <c r="G6" s="152"/>
      <c r="H6" s="153"/>
    </row>
    <row r="7" spans="1:8">
      <c r="A7" s="134" t="s">
        <v>520</v>
      </c>
      <c r="B7" s="139"/>
      <c r="C7" s="140"/>
      <c r="D7" s="141">
        <v>33600</v>
      </c>
      <c r="E7" s="142"/>
      <c r="F7" s="143">
        <v>44475</v>
      </c>
      <c r="G7" s="144"/>
      <c r="H7" s="145"/>
    </row>
    <row r="8" spans="1:8">
      <c r="A8" s="146"/>
      <c r="B8" s="147"/>
      <c r="C8" s="148"/>
      <c r="D8" s="149">
        <v>15673</v>
      </c>
      <c r="E8" s="150"/>
      <c r="F8" s="151">
        <v>24780</v>
      </c>
      <c r="G8" s="152"/>
      <c r="H8" s="153"/>
    </row>
    <row r="9" spans="1:8">
      <c r="A9" s="134" t="s">
        <v>521</v>
      </c>
      <c r="B9" s="139"/>
      <c r="C9" s="140"/>
      <c r="D9" s="141">
        <v>37577</v>
      </c>
      <c r="E9" s="142"/>
      <c r="F9" s="143">
        <v>45982</v>
      </c>
      <c r="G9" s="144"/>
      <c r="H9" s="145"/>
    </row>
    <row r="10" spans="1:8">
      <c r="A10" s="146"/>
      <c r="B10" s="147"/>
      <c r="C10" s="148"/>
      <c r="D10" s="149">
        <v>15977</v>
      </c>
      <c r="E10" s="150"/>
      <c r="F10" s="151">
        <v>25583</v>
      </c>
      <c r="G10" s="152"/>
      <c r="H10" s="153"/>
    </row>
    <row r="11" spans="1:8">
      <c r="A11" s="134" t="s">
        <v>522</v>
      </c>
      <c r="B11" s="139"/>
      <c r="C11" s="140"/>
      <c r="D11" s="141">
        <v>47149</v>
      </c>
      <c r="E11" s="142"/>
      <c r="F11" s="143">
        <v>50538</v>
      </c>
      <c r="G11" s="144"/>
      <c r="H11" s="145"/>
    </row>
    <row r="12" spans="1:8">
      <c r="A12" s="146"/>
      <c r="B12" s="147"/>
      <c r="C12" s="154"/>
      <c r="D12" s="149">
        <v>24806</v>
      </c>
      <c r="E12" s="150"/>
      <c r="F12" s="151">
        <v>29053</v>
      </c>
      <c r="G12" s="152"/>
      <c r="H12" s="153"/>
    </row>
    <row r="13" spans="1:8">
      <c r="A13" s="134"/>
      <c r="B13" s="139"/>
      <c r="C13" s="140"/>
      <c r="D13" s="141">
        <v>61949</v>
      </c>
      <c r="E13" s="142"/>
      <c r="F13" s="143">
        <v>46485</v>
      </c>
      <c r="G13" s="155"/>
      <c r="H13" s="145"/>
    </row>
    <row r="14" spans="1:8">
      <c r="A14" s="146"/>
      <c r="B14" s="147"/>
      <c r="C14" s="148"/>
      <c r="D14" s="149">
        <v>31509</v>
      </c>
      <c r="E14" s="150"/>
      <c r="F14" s="151">
        <v>25767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5.26</v>
      </c>
      <c r="C19" s="156">
        <f>ROUND(VALUE(SUBSTITUTE(実質収支比率等に係る経年分析!G$48,"▲","-")),2)</f>
        <v>6.85</v>
      </c>
      <c r="D19" s="156">
        <f>ROUND(VALUE(SUBSTITUTE(実質収支比率等に係る経年分析!H$48,"▲","-")),2)</f>
        <v>5.98</v>
      </c>
      <c r="E19" s="156">
        <f>ROUND(VALUE(SUBSTITUTE(実質収支比率等に係る経年分析!I$48,"▲","-")),2)</f>
        <v>6.6</v>
      </c>
      <c r="F19" s="156">
        <f>ROUND(VALUE(SUBSTITUTE(実質収支比率等に係る経年分析!J$48,"▲","-")),2)</f>
        <v>3.5</v>
      </c>
    </row>
    <row r="20" spans="1:11">
      <c r="A20" s="156" t="s">
        <v>53</v>
      </c>
      <c r="B20" s="156">
        <f>ROUND(VALUE(SUBSTITUTE(実質収支比率等に係る経年分析!F$47,"▲","-")),2)</f>
        <v>17.989999999999998</v>
      </c>
      <c r="C20" s="156">
        <f>ROUND(VALUE(SUBSTITUTE(実質収支比率等に係る経年分析!G$47,"▲","-")),2)</f>
        <v>17.47</v>
      </c>
      <c r="D20" s="156">
        <f>ROUND(VALUE(SUBSTITUTE(実質収支比率等に係る経年分析!H$47,"▲","-")),2)</f>
        <v>17.829999999999998</v>
      </c>
      <c r="E20" s="156">
        <f>ROUND(VALUE(SUBSTITUTE(実質収支比率等に係る経年分析!I$47,"▲","-")),2)</f>
        <v>17.72</v>
      </c>
      <c r="F20" s="156">
        <f>ROUND(VALUE(SUBSTITUTE(実質収支比率等に係る経年分析!J$47,"▲","-")),2)</f>
        <v>17.329999999999998</v>
      </c>
    </row>
    <row r="21" spans="1:11">
      <c r="A21" s="156" t="s">
        <v>54</v>
      </c>
      <c r="B21" s="156">
        <f>IF(ISNUMBER(VALUE(SUBSTITUTE(実質収支比率等に係る経年分析!F$49,"▲","-"))),ROUND(VALUE(SUBSTITUTE(実質収支比率等に係る経年分析!F$49,"▲","-")),2),NA())</f>
        <v>3.03</v>
      </c>
      <c r="C21" s="156">
        <f>IF(ISNUMBER(VALUE(SUBSTITUTE(実質収支比率等に係る経年分析!G$49,"▲","-"))),ROUND(VALUE(SUBSTITUTE(実質収支比率等に係る経年分析!G$49,"▲","-")),2),NA())</f>
        <v>1.82</v>
      </c>
      <c r="D21" s="156">
        <f>IF(ISNUMBER(VALUE(SUBSTITUTE(実質収支比率等に係る経年分析!H$49,"▲","-"))),ROUND(VALUE(SUBSTITUTE(実質収支比率等に係る経年分析!H$49,"▲","-")),2),NA())</f>
        <v>3.54</v>
      </c>
      <c r="E21" s="156">
        <f>IF(ISNUMBER(VALUE(SUBSTITUTE(実質収支比率等に係る経年分析!I$49,"▲","-"))),ROUND(VALUE(SUBSTITUTE(実質収支比率等に係る経年分析!I$49,"▲","-")),2),NA())</f>
        <v>4.74</v>
      </c>
      <c r="F21" s="156">
        <f>IF(ISNUMBER(VALUE(SUBSTITUTE(実質収支比率等に係る経年分析!J$49,"▲","-"))),ROUND(VALUE(SUBSTITUTE(実質収支比率等に係る経年分析!J$49,"▲","-")),2),NA())</f>
        <v>1.2</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後期高齢者医療事業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c r="A31" s="157" t="str">
        <f>IF(連結実質赤字比率に係る赤字・黒字の構成分析!C$39="",NA(),連結実質赤字比率に係る赤字・黒字の構成分析!C$39)</f>
        <v>介護保険事業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c r="A32" s="157" t="str">
        <f>IF(連結実質赤字比率に係る赤字・黒字の構成分析!C$38="",NA(),連結実質赤字比率に係る赤字・黒字の構成分析!C$38)</f>
        <v>病院事業会計</v>
      </c>
      <c r="B32" s="157">
        <f>IF(ROUND(VALUE(SUBSTITUTE(連結実質赤字比率に係る赤字・黒字の構成分析!F$38,"▲", "-")), 2) &lt; 0, ABS(ROUND(VALUE(SUBSTITUTE(連結実質赤字比率に係る赤字・黒字の構成分析!F$38,"▲", "-")), 2)), NA())</f>
        <v>1.1200000000000001</v>
      </c>
      <c r="C32" s="157" t="e">
        <f>IF(ROUND(VALUE(SUBSTITUTE(連結実質赤字比率に係る赤字・黒字の構成分析!F$38,"▲", "-")), 2) &gt;= 0, ABS(ROUND(VALUE(SUBSTITUTE(連結実質赤字比率に係る赤字・黒字の構成分析!F$38,"▲", "-")), 2)), NA())</f>
        <v>#N/A</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v>
      </c>
    </row>
    <row r="33" spans="1:16">
      <c r="A33" s="157" t="str">
        <f>IF(連結実質赤字比率に係る赤字・黒字の構成分析!C$37="",NA(),連結実質赤字比率に係る赤字・黒字の構成分析!C$37)</f>
        <v>国民健康保険事業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1.44</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4.75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4.8499999999999996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5.31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4.4800000000000004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4.67</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5475</v>
      </c>
      <c r="E42" s="158"/>
      <c r="F42" s="158"/>
      <c r="G42" s="158">
        <f>'実質公債費比率（分子）の構造'!L$52</f>
        <v>5507</v>
      </c>
      <c r="H42" s="158"/>
      <c r="I42" s="158"/>
      <c r="J42" s="158">
        <f>'実質公債費比率（分子）の構造'!M$52</f>
        <v>5358</v>
      </c>
      <c r="K42" s="158"/>
      <c r="L42" s="158"/>
      <c r="M42" s="158">
        <f>'実質公債費比率（分子）の構造'!N$52</f>
        <v>5252</v>
      </c>
      <c r="N42" s="158"/>
      <c r="O42" s="158"/>
      <c r="P42" s="158">
        <f>'実質公債費比率（分子）の構造'!O$52</f>
        <v>5251</v>
      </c>
    </row>
    <row r="43" spans="1:16">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81</v>
      </c>
      <c r="C44" s="158"/>
      <c r="D44" s="158"/>
      <c r="E44" s="158">
        <f>'実質公債費比率（分子）の構造'!L$50</f>
        <v>66</v>
      </c>
      <c r="F44" s="158"/>
      <c r="G44" s="158"/>
      <c r="H44" s="158">
        <f>'実質公債費比率（分子）の構造'!M$50</f>
        <v>53</v>
      </c>
      <c r="I44" s="158"/>
      <c r="J44" s="158"/>
      <c r="K44" s="158">
        <f>'実質公債費比率（分子）の構造'!N$50</f>
        <v>53</v>
      </c>
      <c r="L44" s="158"/>
      <c r="M44" s="158"/>
      <c r="N44" s="158">
        <f>'実質公債費比率（分子）の構造'!O$50</f>
        <v>53</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1902</v>
      </c>
      <c r="C46" s="158"/>
      <c r="D46" s="158"/>
      <c r="E46" s="158">
        <f>'実質公債費比率（分子）の構造'!L$48</f>
        <v>1958</v>
      </c>
      <c r="F46" s="158"/>
      <c r="G46" s="158"/>
      <c r="H46" s="158">
        <f>'実質公債費比率（分子）の構造'!M$48</f>
        <v>1957</v>
      </c>
      <c r="I46" s="158"/>
      <c r="J46" s="158"/>
      <c r="K46" s="158">
        <f>'実質公債費比率（分子）の構造'!N$48</f>
        <v>1950</v>
      </c>
      <c r="L46" s="158"/>
      <c r="M46" s="158"/>
      <c r="N46" s="158">
        <f>'実質公債費比率（分子）の構造'!O$48</f>
        <v>1801</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5133</v>
      </c>
      <c r="C49" s="158"/>
      <c r="D49" s="158"/>
      <c r="E49" s="158">
        <f>'実質公債費比率（分子）の構造'!L$45</f>
        <v>5402</v>
      </c>
      <c r="F49" s="158"/>
      <c r="G49" s="158"/>
      <c r="H49" s="158">
        <f>'実質公債費比率（分子）の構造'!M$45</f>
        <v>5455</v>
      </c>
      <c r="I49" s="158"/>
      <c r="J49" s="158"/>
      <c r="K49" s="158">
        <f>'実質公債費比率（分子）の構造'!N$45</f>
        <v>4986</v>
      </c>
      <c r="L49" s="158"/>
      <c r="M49" s="158"/>
      <c r="N49" s="158">
        <f>'実質公債費比率（分子）の構造'!O$45</f>
        <v>4899</v>
      </c>
      <c r="O49" s="158"/>
      <c r="P49" s="158"/>
    </row>
    <row r="50" spans="1:16">
      <c r="A50" s="158" t="s">
        <v>67</v>
      </c>
      <c r="B50" s="158" t="e">
        <f>NA()</f>
        <v>#N/A</v>
      </c>
      <c r="C50" s="158">
        <f>IF(ISNUMBER('実質公債費比率（分子）の構造'!K$53),'実質公債費比率（分子）の構造'!K$53,NA())</f>
        <v>1641</v>
      </c>
      <c r="D50" s="158" t="e">
        <f>NA()</f>
        <v>#N/A</v>
      </c>
      <c r="E50" s="158" t="e">
        <f>NA()</f>
        <v>#N/A</v>
      </c>
      <c r="F50" s="158">
        <f>IF(ISNUMBER('実質公債費比率（分子）の構造'!L$53),'実質公債費比率（分子）の構造'!L$53,NA())</f>
        <v>1919</v>
      </c>
      <c r="G50" s="158" t="e">
        <f>NA()</f>
        <v>#N/A</v>
      </c>
      <c r="H50" s="158" t="e">
        <f>NA()</f>
        <v>#N/A</v>
      </c>
      <c r="I50" s="158">
        <f>IF(ISNUMBER('実質公債費比率（分子）の構造'!M$53),'実質公債費比率（分子）の構造'!M$53,NA())</f>
        <v>2107</v>
      </c>
      <c r="J50" s="158" t="e">
        <f>NA()</f>
        <v>#N/A</v>
      </c>
      <c r="K50" s="158" t="e">
        <f>NA()</f>
        <v>#N/A</v>
      </c>
      <c r="L50" s="158">
        <f>IF(ISNUMBER('実質公債費比率（分子）の構造'!N$53),'実質公債費比率（分子）の構造'!N$53,NA())</f>
        <v>1737</v>
      </c>
      <c r="M50" s="158" t="e">
        <f>NA()</f>
        <v>#N/A</v>
      </c>
      <c r="N50" s="158" t="e">
        <f>NA()</f>
        <v>#N/A</v>
      </c>
      <c r="O50" s="158">
        <f>IF(ISNUMBER('実質公債費比率（分子）の構造'!O$53),'実質公債費比率（分子）の構造'!O$53,NA())</f>
        <v>1502</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61272</v>
      </c>
      <c r="E56" s="157"/>
      <c r="F56" s="157"/>
      <c r="G56" s="157">
        <f>'将来負担比率（分子）の構造'!J$52</f>
        <v>59266</v>
      </c>
      <c r="H56" s="157"/>
      <c r="I56" s="157"/>
      <c r="J56" s="157">
        <f>'将来負担比率（分子）の構造'!K$52</f>
        <v>55351</v>
      </c>
      <c r="K56" s="157"/>
      <c r="L56" s="157"/>
      <c r="M56" s="157">
        <f>'将来負担比率（分子）の構造'!L$52</f>
        <v>51497</v>
      </c>
      <c r="N56" s="157"/>
      <c r="O56" s="157"/>
      <c r="P56" s="157">
        <f>'将来負担比率（分子）の構造'!M$52</f>
        <v>47496</v>
      </c>
    </row>
    <row r="57" spans="1:16">
      <c r="A57" s="157" t="s">
        <v>42</v>
      </c>
      <c r="B57" s="157"/>
      <c r="C57" s="157"/>
      <c r="D57" s="157">
        <f>'将来負担比率（分子）の構造'!I$51</f>
        <v>173</v>
      </c>
      <c r="E57" s="157"/>
      <c r="F57" s="157"/>
      <c r="G57" s="157">
        <f>'将来負担比率（分子）の構造'!J$51</f>
        <v>164</v>
      </c>
      <c r="H57" s="157"/>
      <c r="I57" s="157"/>
      <c r="J57" s="157">
        <f>'将来負担比率（分子）の構造'!K$51</f>
        <v>192</v>
      </c>
      <c r="K57" s="157"/>
      <c r="L57" s="157"/>
      <c r="M57" s="157">
        <f>'将来負担比率（分子）の構造'!L$51</f>
        <v>51</v>
      </c>
      <c r="N57" s="157"/>
      <c r="O57" s="157"/>
      <c r="P57" s="157">
        <f>'将来負担比率（分子）の構造'!M$51</f>
        <v>91</v>
      </c>
    </row>
    <row r="58" spans="1:16">
      <c r="A58" s="157" t="s">
        <v>41</v>
      </c>
      <c r="B58" s="157"/>
      <c r="C58" s="157"/>
      <c r="D58" s="157">
        <f>'将来負担比率（分子）の構造'!I$50</f>
        <v>8638</v>
      </c>
      <c r="E58" s="157"/>
      <c r="F58" s="157"/>
      <c r="G58" s="157">
        <f>'将来負担比率（分子）の構造'!J$50</f>
        <v>9609</v>
      </c>
      <c r="H58" s="157"/>
      <c r="I58" s="157"/>
      <c r="J58" s="157">
        <f>'将来負担比率（分子）の構造'!K$50</f>
        <v>9947</v>
      </c>
      <c r="K58" s="157"/>
      <c r="L58" s="157"/>
      <c r="M58" s="157">
        <f>'将来負担比率（分子）の構造'!L$50</f>
        <v>10091</v>
      </c>
      <c r="N58" s="157"/>
      <c r="O58" s="157"/>
      <c r="P58" s="157">
        <f>'将来負担比率（分子）の構造'!M$50</f>
        <v>10235</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5</v>
      </c>
      <c r="C61" s="157"/>
      <c r="D61" s="157"/>
      <c r="E61" s="157">
        <f>'将来負担比率（分子）の構造'!J$46</f>
        <v>4</v>
      </c>
      <c r="F61" s="157"/>
      <c r="G61" s="157"/>
      <c r="H61" s="157">
        <f>'将来負担比率（分子）の構造'!K$46</f>
        <v>0</v>
      </c>
      <c r="I61" s="157"/>
      <c r="J61" s="157"/>
      <c r="K61" s="157">
        <f>'将来負担比率（分子）の構造'!L$46</f>
        <v>1</v>
      </c>
      <c r="L61" s="157"/>
      <c r="M61" s="157"/>
      <c r="N61" s="157">
        <f>'将来負担比率（分子）の構造'!M$46</f>
        <v>1</v>
      </c>
      <c r="O61" s="157"/>
      <c r="P61" s="157"/>
    </row>
    <row r="62" spans="1:16">
      <c r="A62" s="157" t="s">
        <v>35</v>
      </c>
      <c r="B62" s="157">
        <f>'将来負担比率（分子）の構造'!I$45</f>
        <v>4101</v>
      </c>
      <c r="C62" s="157"/>
      <c r="D62" s="157"/>
      <c r="E62" s="157">
        <f>'将来負担比率（分子）の構造'!J$45</f>
        <v>4034</v>
      </c>
      <c r="F62" s="157"/>
      <c r="G62" s="157"/>
      <c r="H62" s="157">
        <f>'将来負担比率（分子）の構造'!K$45</f>
        <v>4011</v>
      </c>
      <c r="I62" s="157"/>
      <c r="J62" s="157"/>
      <c r="K62" s="157">
        <f>'将来負担比率（分子）の構造'!L$45</f>
        <v>4008</v>
      </c>
      <c r="L62" s="157"/>
      <c r="M62" s="157"/>
      <c r="N62" s="157">
        <f>'将来負担比率（分子）の構造'!M$45</f>
        <v>4086</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19556</v>
      </c>
      <c r="C64" s="157"/>
      <c r="D64" s="157"/>
      <c r="E64" s="157">
        <f>'将来負担比率（分子）の構造'!J$43</f>
        <v>18246</v>
      </c>
      <c r="F64" s="157"/>
      <c r="G64" s="157"/>
      <c r="H64" s="157">
        <f>'将来負担比率（分子）の構造'!K$43</f>
        <v>16869</v>
      </c>
      <c r="I64" s="157"/>
      <c r="J64" s="157"/>
      <c r="K64" s="157">
        <f>'将来負担比率（分子）の構造'!L$43</f>
        <v>16023</v>
      </c>
      <c r="L64" s="157"/>
      <c r="M64" s="157"/>
      <c r="N64" s="157">
        <f>'将来負担比率（分子）の構造'!M$43</f>
        <v>14722</v>
      </c>
      <c r="O64" s="157"/>
      <c r="P64" s="157"/>
    </row>
    <row r="65" spans="1:16">
      <c r="A65" s="157" t="s">
        <v>32</v>
      </c>
      <c r="B65" s="157">
        <f>'将来負担比率（分子）の構造'!I$42</f>
        <v>264</v>
      </c>
      <c r="C65" s="157"/>
      <c r="D65" s="157"/>
      <c r="E65" s="157">
        <f>'将来負担比率（分子）の構造'!J$42</f>
        <v>199</v>
      </c>
      <c r="F65" s="157"/>
      <c r="G65" s="157"/>
      <c r="H65" s="157">
        <f>'将来負担比率（分子）の構造'!K$42</f>
        <v>146</v>
      </c>
      <c r="I65" s="157"/>
      <c r="J65" s="157"/>
      <c r="K65" s="157">
        <f>'将来負担比率（分子）の構造'!L$42</f>
        <v>94</v>
      </c>
      <c r="L65" s="157"/>
      <c r="M65" s="157"/>
      <c r="N65" s="157">
        <f>'将来負担比率（分子）の構造'!M$42</f>
        <v>41</v>
      </c>
      <c r="O65" s="157"/>
      <c r="P65" s="157"/>
    </row>
    <row r="66" spans="1:16">
      <c r="A66" s="157" t="s">
        <v>31</v>
      </c>
      <c r="B66" s="157">
        <f>'将来負担比率（分子）の構造'!I$41</f>
        <v>63823</v>
      </c>
      <c r="C66" s="157"/>
      <c r="D66" s="157"/>
      <c r="E66" s="157">
        <f>'将来負担比率（分子）の構造'!J$41</f>
        <v>62846</v>
      </c>
      <c r="F66" s="157"/>
      <c r="G66" s="157"/>
      <c r="H66" s="157">
        <f>'将来負担比率（分子）の構造'!K$41</f>
        <v>58137</v>
      </c>
      <c r="I66" s="157"/>
      <c r="J66" s="157"/>
      <c r="K66" s="157">
        <f>'将来負担比率（分子）の構造'!L$41</f>
        <v>54358</v>
      </c>
      <c r="L66" s="157"/>
      <c r="M66" s="157"/>
      <c r="N66" s="157">
        <f>'将来負担比率（分子）の構造'!M$41</f>
        <v>51615</v>
      </c>
      <c r="O66" s="157"/>
      <c r="P66" s="157"/>
    </row>
    <row r="67" spans="1:16">
      <c r="A67" s="157" t="s">
        <v>71</v>
      </c>
      <c r="B67" s="157" t="e">
        <f>NA()</f>
        <v>#N/A</v>
      </c>
      <c r="C67" s="157">
        <f>IF(ISNUMBER('将来負担比率（分子）の構造'!I$53), IF('将来負担比率（分子）の構造'!I$53 &lt; 0, 0, '将来負担比率（分子）の構造'!I$53), NA())</f>
        <v>17666</v>
      </c>
      <c r="D67" s="157" t="e">
        <f>NA()</f>
        <v>#N/A</v>
      </c>
      <c r="E67" s="157" t="e">
        <f>NA()</f>
        <v>#N/A</v>
      </c>
      <c r="F67" s="157">
        <f>IF(ISNUMBER('将来負担比率（分子）の構造'!J$53), IF('将来負担比率（分子）の構造'!J$53 &lt; 0, 0, '将来負担比率（分子）の構造'!J$53), NA())</f>
        <v>16291</v>
      </c>
      <c r="G67" s="157" t="e">
        <f>NA()</f>
        <v>#N/A</v>
      </c>
      <c r="H67" s="157" t="e">
        <f>NA()</f>
        <v>#N/A</v>
      </c>
      <c r="I67" s="157">
        <f>IF(ISNUMBER('将来負担比率（分子）の構造'!K$53), IF('将来負担比率（分子）の構造'!K$53 &lt; 0, 0, '将来負担比率（分子）の構造'!K$53), NA())</f>
        <v>13674</v>
      </c>
      <c r="J67" s="157" t="e">
        <f>NA()</f>
        <v>#N/A</v>
      </c>
      <c r="K67" s="157" t="e">
        <f>NA()</f>
        <v>#N/A</v>
      </c>
      <c r="L67" s="157">
        <f>IF(ISNUMBER('将来負担比率（分子）の構造'!L$53), IF('将来負担比率（分子）の構造'!L$53 &lt; 0, 0, '将来負担比率（分子）の構造'!L$53), NA())</f>
        <v>12845</v>
      </c>
      <c r="M67" s="157" t="e">
        <f>NA()</f>
        <v>#N/A</v>
      </c>
      <c r="N67" s="157" t="e">
        <f>NA()</f>
        <v>#N/A</v>
      </c>
      <c r="O67" s="157">
        <f>IF(ISNUMBER('将来負担比率（分子）の構造'!M$53), IF('将来負担比率（分子）の構造'!M$53 &lt; 0, 0, '将来負担比率（分子）の構造'!M$53), NA())</f>
        <v>12644</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4584</v>
      </c>
      <c r="C72" s="161">
        <f>基金残高に係る経年分析!G55</f>
        <v>4604</v>
      </c>
      <c r="D72" s="161">
        <f>基金残高に係る経年分析!H55</f>
        <v>4625</v>
      </c>
    </row>
    <row r="73" spans="1:16">
      <c r="A73" s="160" t="s">
        <v>74</v>
      </c>
      <c r="B73" s="161">
        <f>基金残高に係る経年分析!F56</f>
        <v>1763</v>
      </c>
      <c r="C73" s="161">
        <f>基金残高に係る経年分析!G56</f>
        <v>1765</v>
      </c>
      <c r="D73" s="161">
        <f>基金残高に係る経年分析!H56</f>
        <v>1929</v>
      </c>
    </row>
    <row r="74" spans="1:16">
      <c r="A74" s="160" t="s">
        <v>75</v>
      </c>
      <c r="B74" s="161">
        <f>基金残高に係る経年分析!F57</f>
        <v>5217</v>
      </c>
      <c r="C74" s="161">
        <f>基金残高に係る経年分析!G57</f>
        <v>5265</v>
      </c>
      <c r="D74" s="161">
        <f>基金残高に係る経年分析!H57</f>
        <v>5173</v>
      </c>
    </row>
  </sheetData>
  <sheetProtection algorithmName="SHA-512" hashValue="/fsPOr6XVXKJfvGZqPdO2MaSLoA1bKkaoXBQ4d9ZrQNpd3pA/wXHST1Mvg5MFMyZtTkvKKGwgfSQtntkvCLK4A==" saltValue="zoxEOT7aJYPI7GKramm86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2026-03-09T06:40:18Z</cp:lastPrinted>
  <dcterms:created xsi:type="dcterms:W3CDTF">2026-02-23T06:15:58Z</dcterms:created>
  <dcterms:modified xsi:type="dcterms:W3CDTF">2026-09-15T05:02:54Z</dcterms:modified>
  <cp:category/>
</cp:coreProperties>
</file>