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mc:AlternateContent xmlns:mc="http://schemas.openxmlformats.org/markup-compatibility/2006">
    <mc:Choice Requires="x15">
      <x15ac:absPath xmlns:x15ac="http://schemas.microsoft.com/office/spreadsheetml/2010/11/ac" url="I:\★市町村支援課移行データ\財政係\08  公会計制度\R08\260817_⑥財政状況資料集の作成について\04_公表用\"/>
    </mc:Choice>
  </mc:AlternateContent>
  <xr:revisionPtr revIDLastSave="0" documentId="13_ncr:1_{27F173E1-6530-4E01-B1E7-50C1D3DD9D81}" xr6:coauthVersionLast="47" xr6:coauthVersionMax="47" xr10:uidLastSave="{00000000-0000-0000-0000-000000000000}"/>
  <bookViews>
    <workbookView xWindow="23929" yWindow="-601" windowWidth="24267" windowHeight="1302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DG43" i="10"/>
  <c r="CQ43" i="10"/>
  <c r="CO43" i="10"/>
  <c r="BY43" i="10"/>
  <c r="BE43" i="10"/>
  <c r="AM43" i="10"/>
  <c r="U43" i="10"/>
  <c r="E43" i="10"/>
  <c r="C43" i="10"/>
  <c r="DG42" i="10"/>
  <c r="CQ42" i="10"/>
  <c r="CO42" i="10"/>
  <c r="BY42" i="10"/>
  <c r="BE42" i="10"/>
  <c r="AM42" i="10"/>
  <c r="U42" i="10"/>
  <c r="E42" i="10"/>
  <c r="C42" i="10" s="1"/>
  <c r="DG41" i="10"/>
  <c r="CQ41" i="10"/>
  <c r="CO41" i="10" s="1"/>
  <c r="BY41" i="10"/>
  <c r="BE41" i="10"/>
  <c r="AM41" i="10"/>
  <c r="U41" i="10"/>
  <c r="E41" i="10"/>
  <c r="C41" i="10" s="1"/>
  <c r="DG40" i="10"/>
  <c r="CQ40" i="10"/>
  <c r="CO40" i="10"/>
  <c r="BY40" i="10"/>
  <c r="BE40" i="10"/>
  <c r="AM40" i="10"/>
  <c r="U40" i="10"/>
  <c r="E40" i="10"/>
  <c r="C40" i="10" s="1"/>
  <c r="DG39" i="10"/>
  <c r="CQ39" i="10"/>
  <c r="BY39" i="10"/>
  <c r="BE39" i="10"/>
  <c r="AM39" i="10"/>
  <c r="U39" i="10"/>
  <c r="E39" i="10"/>
  <c r="C39" i="10"/>
  <c r="DG38" i="10"/>
  <c r="CQ38" i="10"/>
  <c r="BY38" i="10"/>
  <c r="BE38" i="10"/>
  <c r="AM38" i="10"/>
  <c r="U38" i="10"/>
  <c r="E38" i="10"/>
  <c r="C38" i="10" s="1"/>
  <c r="DG37" i="10"/>
  <c r="CQ37" i="10"/>
  <c r="BY37" i="10"/>
  <c r="BE37" i="10"/>
  <c r="AO37" i="10"/>
  <c r="U37" i="10"/>
  <c r="E37" i="10"/>
  <c r="C37" i="10" s="1"/>
  <c r="DG36" i="10"/>
  <c r="CQ36" i="10"/>
  <c r="BY36" i="10"/>
  <c r="BE36" i="10"/>
  <c r="AO36" i="10"/>
  <c r="U36" i="10"/>
  <c r="E36" i="10"/>
  <c r="C36" i="10"/>
  <c r="DG35" i="10"/>
  <c r="CQ35" i="10"/>
  <c r="BY35" i="10"/>
  <c r="BE35" i="10"/>
  <c r="AO35" i="10"/>
  <c r="W35" i="10"/>
  <c r="E35" i="10"/>
  <c r="C35" i="10" s="1"/>
  <c r="DG34" i="10"/>
  <c r="CQ34" i="10"/>
  <c r="BY34" i="10"/>
  <c r="BG34" i="10"/>
  <c r="AO34" i="10"/>
  <c r="W34" i="10"/>
  <c r="E34" i="10"/>
  <c r="C34" i="10"/>
  <c r="U34" i="10" l="1"/>
  <c r="U35" i="10" l="1"/>
  <c r="AM34" i="10"/>
  <c r="AM35" i="10" s="1"/>
  <c r="AM36" i="10" s="1"/>
  <c r="AM37" i="10" s="1"/>
  <c r="BE34" i="10"/>
  <c r="BW34" i="10" l="1"/>
  <c r="BW35" i="10" s="1"/>
  <c r="BW36" i="10" s="1"/>
  <c r="BW37" i="10" s="1"/>
  <c r="BW38" i="10" s="1"/>
  <c r="BW39" i="10" s="1"/>
  <c r="BW40" i="10" s="1"/>
  <c r="BW41" i="10" s="1"/>
  <c r="BW42" i="10" s="1"/>
  <c r="BW43" i="10" s="1"/>
  <c r="CO34" i="10" s="1"/>
  <c r="CO35" i="10" s="1"/>
  <c r="CO36" i="10" s="1"/>
  <c r="CO37" i="10" s="1"/>
  <c r="CO38" i="10" s="1"/>
  <c r="CO39" i="10" s="1"/>
</calcChain>
</file>

<file path=xl/sharedStrings.xml><?xml version="1.0" encoding="utf-8"?>
<sst xmlns="http://schemas.openxmlformats.org/spreadsheetml/2006/main" count="1124" uniqueCount="559">
  <si>
    <t>組合等が起こした地方債の元利償還金に対する負担金等</t>
  </si>
  <si>
    <t>一時借入金の利子</t>
    <rPh sb="0" eb="2">
      <t>イチジ</t>
    </rPh>
    <rPh sb="2" eb="5">
      <t>カリイレキン</t>
    </rPh>
    <rPh sb="6" eb="8">
      <t>リシ</t>
    </rPh>
    <phoneticPr fontId="33"/>
  </si>
  <si>
    <t>標準財政規模比（％）</t>
  </si>
  <si>
    <t>財政調整基金残高</t>
    <rPh sb="0" eb="2">
      <t>ザイセイ</t>
    </rPh>
    <rPh sb="2" eb="4">
      <t>チョウセイ</t>
    </rPh>
    <rPh sb="4" eb="6">
      <t>キキン</t>
    </rPh>
    <rPh sb="6" eb="8">
      <t>ザンダカ</t>
    </rPh>
    <phoneticPr fontId="5"/>
  </si>
  <si>
    <t>第2次</t>
    <rPh sb="0" eb="1">
      <t>ダイ</t>
    </rPh>
    <rPh sb="2" eb="3">
      <t>ジ</t>
    </rPh>
    <phoneticPr fontId="5"/>
  </si>
  <si>
    <t>(Ｂ)</t>
  </si>
  <si>
    <t>（参考）</t>
    <rPh sb="1" eb="3">
      <t>サンコウ</t>
    </rPh>
    <phoneticPr fontId="5"/>
  </si>
  <si>
    <t>徴収率
(％)</t>
    <rPh sb="0" eb="2">
      <t>チョウシュウ</t>
    </rPh>
    <rPh sb="2" eb="3">
      <t>リツ</t>
    </rPh>
    <phoneticPr fontId="5"/>
  </si>
  <si>
    <t>区分</t>
    <rPh sb="0" eb="2">
      <t>クブン</t>
    </rPh>
    <phoneticPr fontId="5"/>
  </si>
  <si>
    <t>実質収支額</t>
    <rPh sb="0" eb="2">
      <t>ジッシツ</t>
    </rPh>
    <rPh sb="2" eb="4">
      <t>シュウシ</t>
    </rPh>
    <rPh sb="4" eb="5">
      <t>ガク</t>
    </rPh>
    <phoneticPr fontId="5"/>
  </si>
  <si>
    <t>実質公債費比率（分子）の構造</t>
  </si>
  <si>
    <t>社会福祉法人の施設建設費に係るもの</t>
    <rPh sb="0" eb="2">
      <t>シャカイ</t>
    </rPh>
    <rPh sb="2" eb="4">
      <t>フクシ</t>
    </rPh>
    <rPh sb="4" eb="6">
      <t>ホウジン</t>
    </rPh>
    <rPh sb="7" eb="9">
      <t>シセツ</t>
    </rPh>
    <rPh sb="9" eb="12">
      <t>ケンセツヒ</t>
    </rPh>
    <rPh sb="13" eb="14">
      <t>カカ</t>
    </rPh>
    <phoneticPr fontId="5"/>
  </si>
  <si>
    <t>前年度末減債基金残高(D)</t>
  </si>
  <si>
    <t>会計</t>
    <rPh sb="0" eb="2">
      <t>カイケイ</t>
    </rPh>
    <phoneticPr fontId="5"/>
  </si>
  <si>
    <t>令和2年国調(人)</t>
    <rPh sb="3" eb="4">
      <t>ネン</t>
    </rPh>
    <rPh sb="4" eb="5">
      <t>コク</t>
    </rPh>
    <rPh sb="5" eb="6">
      <t>チョウ</t>
    </rPh>
    <phoneticPr fontId="5"/>
  </si>
  <si>
    <t>実質単年度収支</t>
    <rPh sb="0" eb="2">
      <t>ジッシツ</t>
    </rPh>
    <rPh sb="2" eb="5">
      <t>タンネンド</t>
    </rPh>
    <rPh sb="5" eb="7">
      <t>シュウシ</t>
    </rPh>
    <phoneticPr fontId="5"/>
  </si>
  <si>
    <t>年度</t>
    <rPh sb="0" eb="2">
      <t>ネンド</t>
    </rPh>
    <phoneticPr fontId="5"/>
  </si>
  <si>
    <t>富山県後期高齢者医療広域連合（一般会計）</t>
  </si>
  <si>
    <t>人口</t>
    <rPh sb="0" eb="2">
      <t>ジンコウ</t>
    </rPh>
    <phoneticPr fontId="5"/>
  </si>
  <si>
    <t>手数料</t>
  </si>
  <si>
    <t>（百万円）</t>
    <rPh sb="1" eb="2">
      <t>ヒャク</t>
    </rPh>
    <rPh sb="2" eb="4">
      <t>マンエン</t>
    </rPh>
    <phoneticPr fontId="5"/>
  </si>
  <si>
    <t>実質収支比率等に係る経年分析</t>
  </si>
  <si>
    <t>法非適用企業</t>
  </si>
  <si>
    <t>元利償還金</t>
  </si>
  <si>
    <t>分子の構造</t>
    <rPh sb="0" eb="2">
      <t>ブンシ</t>
    </rPh>
    <rPh sb="3" eb="5">
      <t>コウゾウ</t>
    </rPh>
    <phoneticPr fontId="5"/>
  </si>
  <si>
    <t>（百万円）</t>
  </si>
  <si>
    <t>元利償還金等(A)</t>
  </si>
  <si>
    <t>減債基金積立不足算定額</t>
  </si>
  <si>
    <t>実質公債費比率
（(Ａ)－((Ｂ)＋(Ｄ))）／（(Ｃ)－(Ｄ)）×１００</t>
    <rPh sb="0" eb="2">
      <t>ジッシツ</t>
    </rPh>
    <rPh sb="2" eb="4">
      <t>コウサイ</t>
    </rPh>
    <rPh sb="4" eb="5">
      <t>ヒ</t>
    </rPh>
    <rPh sb="5" eb="7">
      <t>ヒリツ</t>
    </rPh>
    <phoneticPr fontId="5"/>
  </si>
  <si>
    <t>宅地造成</t>
  </si>
  <si>
    <t>減債基金積立不足算定額※2</t>
  </si>
  <si>
    <t>　補助費等</t>
    <rPh sb="1" eb="3">
      <t>ホジョ</t>
    </rPh>
    <rPh sb="3" eb="4">
      <t>ヒ</t>
    </rPh>
    <rPh sb="4" eb="5">
      <t>トウ</t>
    </rPh>
    <phoneticPr fontId="5"/>
  </si>
  <si>
    <t>依頼土地の買い戻しに係るもの</t>
    <rPh sb="0" eb="2">
      <t>イライ</t>
    </rPh>
    <rPh sb="2" eb="4">
      <t>トチ</t>
    </rPh>
    <rPh sb="5" eb="6">
      <t>カ</t>
    </rPh>
    <rPh sb="7" eb="8">
      <t>モド</t>
    </rPh>
    <rPh sb="10" eb="11">
      <t>カカ</t>
    </rPh>
    <phoneticPr fontId="5"/>
  </si>
  <si>
    <t>満期一括償還地方債に係る年度割相当額</t>
  </si>
  <si>
    <t>財政調整基金残高</t>
  </si>
  <si>
    <t>将来負担額(A)</t>
  </si>
  <si>
    <t>債務負担行為額（支出予定額）</t>
    <rPh sb="0" eb="2">
      <t>サイム</t>
    </rPh>
    <rPh sb="2" eb="4">
      <t>フタン</t>
    </rPh>
    <rPh sb="4" eb="6">
      <t>コウイ</t>
    </rPh>
    <rPh sb="6" eb="7">
      <t>ガク</t>
    </rPh>
    <rPh sb="8" eb="10">
      <t>シシュツ</t>
    </rPh>
    <rPh sb="10" eb="12">
      <t>ヨテイ</t>
    </rPh>
    <rPh sb="12" eb="13">
      <t>ガク</t>
    </rPh>
    <phoneticPr fontId="5"/>
  </si>
  <si>
    <t>臨時職員</t>
    <rPh sb="0" eb="2">
      <t>リンジ</t>
    </rPh>
    <rPh sb="2" eb="4">
      <t>ショクイン</t>
    </rPh>
    <phoneticPr fontId="5"/>
  </si>
  <si>
    <t>一部事務組合等の起こした地方債に充てたと認められる
補助金又は負担金</t>
  </si>
  <si>
    <t>公営企業債の元利償還金に対する繰入金</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</si>
  <si>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4"/>
  </si>
  <si>
    <t>債務負担行為に基づく支出額</t>
  </si>
  <si>
    <t>対比（差引）</t>
    <rPh sb="0" eb="2">
      <t>タイヒ</t>
    </rPh>
    <rPh sb="3" eb="5">
      <t>サシヒキ</t>
    </rPh>
    <phoneticPr fontId="5"/>
  </si>
  <si>
    <t>基準財政需要額算入見込額</t>
  </si>
  <si>
    <t>利子割交付金</t>
  </si>
  <si>
    <t>一時借入金の利子</t>
  </si>
  <si>
    <t>令和5年度(千円･％)</t>
    <rPh sb="0" eb="2">
      <t>レイワ</t>
    </rPh>
    <rPh sb="4" eb="5">
      <t>ド</t>
    </rPh>
    <rPh sb="6" eb="8">
      <t>センエン</t>
    </rPh>
    <phoneticPr fontId="5"/>
  </si>
  <si>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4"/>
  </si>
  <si>
    <t>算入公債費等(B)</t>
  </si>
  <si>
    <t>算入公債費等</t>
  </si>
  <si>
    <t>(A)－(B)</t>
  </si>
  <si>
    <t>(注釈)</t>
    <rPh sb="1" eb="2">
      <t>チュウ</t>
    </rPh>
    <rPh sb="2" eb="3">
      <t>シャク</t>
    </rPh>
    <phoneticPr fontId="5"/>
  </si>
  <si>
    <t>当該団体
からの
補助金</t>
  </si>
  <si>
    <t>砺波地方介護保険組合（一般会計）</t>
  </si>
  <si>
    <t>実質公債費比率の分子</t>
  </si>
  <si>
    <t>国有提供交付金(特別区財調交付金)</t>
  </si>
  <si>
    <t>一般会計等に係る地方債の現在高</t>
  </si>
  <si>
    <t>人口密度 (人/k㎡)</t>
    <rPh sb="0" eb="2">
      <t>ジンコウ</t>
    </rPh>
    <rPh sb="2" eb="4">
      <t>ミツド</t>
    </rPh>
    <phoneticPr fontId="5"/>
  </si>
  <si>
    <t>一般職員等(※6)</t>
    <rPh sb="0" eb="2">
      <t>イッパン</t>
    </rPh>
    <rPh sb="2" eb="4">
      <t>ショクイン</t>
    </rPh>
    <rPh sb="4" eb="5">
      <t>トウ</t>
    </rPh>
    <phoneticPr fontId="5"/>
  </si>
  <si>
    <t>※ 減債基金積立不足算定額=(C)×(１－(D)/(E))</t>
  </si>
  <si>
    <t>減債基金
積立状況等（注）</t>
    <rPh sb="0" eb="2">
      <t>ゲンサイ</t>
    </rPh>
    <rPh sb="2" eb="4">
      <t>キキン</t>
    </rPh>
    <rPh sb="5" eb="7">
      <t>ツミタテ</t>
    </rPh>
    <rPh sb="7" eb="9">
      <t>ジョウキョウ</t>
    </rPh>
    <rPh sb="9" eb="10">
      <t>トウ</t>
    </rPh>
    <rPh sb="10" eb="13">
      <t>チュウ</t>
    </rPh>
    <phoneticPr fontId="5"/>
  </si>
  <si>
    <t>将来負担比率</t>
    <rPh sb="0" eb="2">
      <t>ショウライ</t>
    </rPh>
    <rPh sb="2" eb="4">
      <t>フタン</t>
    </rPh>
    <rPh sb="4" eb="6">
      <t>ヒリツ</t>
    </rPh>
    <phoneticPr fontId="35"/>
  </si>
  <si>
    <t>PFI事業に係るもの</t>
    <rPh sb="3" eb="5">
      <t>ジギョウ</t>
    </rPh>
    <rPh sb="6" eb="7">
      <t>カカ</t>
    </rPh>
    <phoneticPr fontId="33"/>
  </si>
  <si>
    <t>満期一括償還地方債に係る実質償還額又は理論償還額のいずれか少ない額(C)</t>
  </si>
  <si>
    <t>消防費</t>
  </si>
  <si>
    <t>前年度末減債基金積立相当額(E)</t>
    <rPh sb="0" eb="3">
      <t>ゼンネンド</t>
    </rPh>
    <rPh sb="3" eb="4">
      <t>マツ</t>
    </rPh>
    <rPh sb="4" eb="6">
      <t>ゲンサイ</t>
    </rPh>
    <rPh sb="6" eb="8">
      <t>キキン</t>
    </rPh>
    <rPh sb="8" eb="10">
      <t>ツミタテ</t>
    </rPh>
    <rPh sb="10" eb="12">
      <t>ソウトウ</t>
    </rPh>
    <rPh sb="12" eb="13">
      <t>ガク</t>
    </rPh>
    <phoneticPr fontId="34"/>
  </si>
  <si>
    <t>黒字額</t>
    <rPh sb="0" eb="2">
      <t>クロジ</t>
    </rPh>
    <rPh sb="2" eb="3">
      <t>ガク</t>
    </rPh>
    <phoneticPr fontId="36"/>
  </si>
  <si>
    <t>公債費負担比率</t>
    <rPh sb="0" eb="3">
      <t>コウサイヒ</t>
    </rPh>
    <rPh sb="3" eb="5">
      <t>フタン</t>
    </rPh>
    <rPh sb="5" eb="7">
      <t>ヒリツ</t>
    </rPh>
    <phoneticPr fontId="5"/>
  </si>
  <si>
    <t>その他特定目的基金</t>
    <rPh sb="2" eb="3">
      <t>タ</t>
    </rPh>
    <rPh sb="3" eb="5">
      <t>トクテイ</t>
    </rPh>
    <rPh sb="5" eb="7">
      <t>モクテキ</t>
    </rPh>
    <rPh sb="7" eb="9">
      <t>キキン</t>
    </rPh>
    <phoneticPr fontId="5"/>
  </si>
  <si>
    <t>×</t>
  </si>
  <si>
    <t>単年度収支</t>
  </si>
  <si>
    <t>債務負担行為に基づく支出予定額</t>
  </si>
  <si>
    <t>公営企業債等繰入見込額</t>
  </si>
  <si>
    <t>財源超過</t>
    <rPh sb="0" eb="2">
      <t>ザイゲン</t>
    </rPh>
    <rPh sb="2" eb="4">
      <t>チョウカ</t>
    </rPh>
    <phoneticPr fontId="5"/>
  </si>
  <si>
    <t>組合等負担等見込額</t>
  </si>
  <si>
    <t>設立法人等の負債額等負担見込額</t>
  </si>
  <si>
    <t>退職手当負担見込額</t>
  </si>
  <si>
    <t>利子補給に係るもの</t>
  </si>
  <si>
    <t>うち、健全化法施行規則附則第三条に係る負担見込額</t>
  </si>
  <si>
    <r>
      <t>(※</t>
    </r>
    <r>
      <rPr>
        <sz val="9"/>
        <color indexed="8"/>
        <rFont val="ＭＳ ゴシック"/>
        <family val="3"/>
        <charset val="128"/>
      </rPr>
      <t>3)</t>
    </r>
  </si>
  <si>
    <t>当該団体(円)</t>
  </si>
  <si>
    <t>(一般財源計)</t>
  </si>
  <si>
    <t>連結実質赤字額</t>
  </si>
  <si>
    <t>▲特定財源の額</t>
  </si>
  <si>
    <t>　　うち人件費</t>
  </si>
  <si>
    <t>(3ヵ年平均)</t>
    <rPh sb="3" eb="4">
      <t>ネン</t>
    </rPh>
    <rPh sb="4" eb="6">
      <t>ヘイキン</t>
    </rPh>
    <phoneticPr fontId="5"/>
  </si>
  <si>
    <t>当該団体決算額
（千円）</t>
    <rPh sb="0" eb="2">
      <t>トウガイ</t>
    </rPh>
    <rPh sb="2" eb="4">
      <t>ダンタイ</t>
    </rPh>
    <rPh sb="4" eb="6">
      <t>ケッサン</t>
    </rPh>
    <rPh sb="6" eb="7">
      <t>ガク</t>
    </rPh>
    <rPh sb="9" eb="11">
      <t>センエン</t>
    </rPh>
    <phoneticPr fontId="5"/>
  </si>
  <si>
    <t>実質収支額</t>
  </si>
  <si>
    <t>組合等連結実質赤字額負担見込額</t>
  </si>
  <si>
    <t>商工費</t>
  </si>
  <si>
    <t>充当可能財源等(B)</t>
  </si>
  <si>
    <t>事業会計の一覧</t>
    <rPh sb="0" eb="2">
      <t>ジギョウ</t>
    </rPh>
    <rPh sb="2" eb="4">
      <t>カイケイ</t>
    </rPh>
    <phoneticPr fontId="5"/>
  </si>
  <si>
    <t>充当可能基金</t>
  </si>
  <si>
    <t>（百万円）</t>
    <rPh sb="1" eb="4">
      <t>ヒャクマンエン</t>
    </rPh>
    <phoneticPr fontId="5"/>
  </si>
  <si>
    <t>内訳</t>
    <rPh sb="0" eb="2">
      <t>ウチワケ</t>
    </rPh>
    <phoneticPr fontId="33"/>
  </si>
  <si>
    <t>充当可能特定歳入</t>
  </si>
  <si>
    <t>第3次</t>
    <rPh sb="0" eb="1">
      <t>ダイ</t>
    </rPh>
    <rPh sb="2" eb="3">
      <t>ジ</t>
    </rPh>
    <phoneticPr fontId="5"/>
  </si>
  <si>
    <t>将来負担比率の分子</t>
  </si>
  <si>
    <t xml:space="preserve"> </t>
  </si>
  <si>
    <t>連結実質赤字比率に係る赤字・黒字の構成分析</t>
  </si>
  <si>
    <t>　法定外普通税</t>
  </si>
  <si>
    <t>財政調整基金</t>
    <rPh sb="0" eb="2">
      <t>ザイセイ</t>
    </rPh>
    <rPh sb="2" eb="4">
      <t>チョウセイ</t>
    </rPh>
    <rPh sb="4" eb="6">
      <t>キキン</t>
    </rPh>
    <phoneticPr fontId="5"/>
  </si>
  <si>
    <t>うち日本人(％)</t>
  </si>
  <si>
    <t>地方消費税交付金</t>
  </si>
  <si>
    <t>減債基金</t>
    <rPh sb="0" eb="2">
      <t>ゲンサイ</t>
    </rPh>
    <rPh sb="2" eb="4">
      <t>キキン</t>
    </rPh>
    <phoneticPr fontId="5"/>
  </si>
  <si>
    <t>　法定普通税</t>
  </si>
  <si>
    <t>基金残高合計</t>
    <rPh sb="0" eb="2">
      <t>キキン</t>
    </rPh>
    <rPh sb="2" eb="4">
      <t>ザンダカ</t>
    </rPh>
    <rPh sb="4" eb="6">
      <t>ゴウケイ</t>
    </rPh>
    <phoneticPr fontId="5"/>
  </si>
  <si>
    <t>基準財政需要額</t>
  </si>
  <si>
    <t>組合等名</t>
  </si>
  <si>
    <t>令和2年国調</t>
    <rPh sb="0" eb="2">
      <t>レイワ</t>
    </rPh>
    <rPh sb="3" eb="4">
      <t>ネン</t>
    </rPh>
    <rPh sb="4" eb="5">
      <t>コク</t>
    </rPh>
    <rPh sb="5" eb="6">
      <t>チョウ</t>
    </rPh>
    <phoneticPr fontId="5"/>
  </si>
  <si>
    <t>実質単年度収支</t>
    <rPh sb="0" eb="2">
      <t>ジッシツ</t>
    </rPh>
    <rPh sb="2" eb="5">
      <t>タンネンド</t>
    </rPh>
    <rPh sb="5" eb="7">
      <t>シュウシ</t>
    </rPh>
    <phoneticPr fontId="36"/>
  </si>
  <si>
    <t>赤字額</t>
    <rPh sb="0" eb="2">
      <t>アカジ</t>
    </rPh>
    <rPh sb="2" eb="3">
      <t>ガク</t>
    </rPh>
    <phoneticPr fontId="36"/>
  </si>
  <si>
    <t>元利償還金等</t>
    <rPh sb="0" eb="2">
      <t>ガンリ</t>
    </rPh>
    <rPh sb="2" eb="5">
      <t>ショウカンキン</t>
    </rPh>
    <rPh sb="5" eb="6">
      <t>トウ</t>
    </rPh>
    <phoneticPr fontId="5"/>
  </si>
  <si>
    <t>歳入の状況（単位 千円・％）</t>
    <rPh sb="0" eb="2">
      <t>サイニュウ</t>
    </rPh>
    <rPh sb="3" eb="5">
      <t>ジョウキョウ</t>
    </rPh>
    <rPh sb="6" eb="8">
      <t>タンイ</t>
    </rPh>
    <rPh sb="9" eb="11">
      <t>センエン</t>
    </rPh>
    <phoneticPr fontId="5"/>
  </si>
  <si>
    <t>算入公債費等</t>
    <rPh sb="0" eb="2">
      <t>サンニュウ</t>
    </rPh>
    <rPh sb="2" eb="6">
      <t>コウサイヒトウ</t>
    </rPh>
    <phoneticPr fontId="5"/>
  </si>
  <si>
    <t>連結実質赤字比率</t>
    <rPh sb="0" eb="2">
      <t>レンケツ</t>
    </rPh>
    <rPh sb="2" eb="4">
      <t>ジッシツ</t>
    </rPh>
    <rPh sb="4" eb="6">
      <t>アカジ</t>
    </rPh>
    <rPh sb="6" eb="8">
      <t>ヒリツ</t>
    </rPh>
    <phoneticPr fontId="35"/>
  </si>
  <si>
    <t>算入公債費等</t>
    <rPh sb="0" eb="2">
      <t>サンニュウ</t>
    </rPh>
    <rPh sb="2" eb="6">
      <t>コウサイヒトウ</t>
    </rPh>
    <phoneticPr fontId="36"/>
  </si>
  <si>
    <t>将来負担比率（分子）の構造</t>
  </si>
  <si>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</si>
  <si>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</si>
  <si>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　　都市計画税</t>
  </si>
  <si>
    <t>将来負担額</t>
    <rPh sb="0" eb="2">
      <t>ショウライ</t>
    </rPh>
    <rPh sb="2" eb="4">
      <t>フタン</t>
    </rPh>
    <rPh sb="4" eb="5">
      <t>ガク</t>
    </rPh>
    <phoneticPr fontId="5"/>
  </si>
  <si>
    <t>　　　個人均等割</t>
  </si>
  <si>
    <t>　　うち職員給</t>
    <rPh sb="4" eb="6">
      <t>ショクイン</t>
    </rPh>
    <rPh sb="6" eb="7">
      <t>キュウ</t>
    </rPh>
    <phoneticPr fontId="5"/>
  </si>
  <si>
    <t>充当可能財源等</t>
    <rPh sb="0" eb="2">
      <t>ジュウトウ</t>
    </rPh>
    <rPh sb="2" eb="4">
      <t>カノウ</t>
    </rPh>
    <rPh sb="4" eb="6">
      <t>ザイゲン</t>
    </rPh>
    <rPh sb="6" eb="7">
      <t>トウ</t>
    </rPh>
    <phoneticPr fontId="5"/>
  </si>
  <si>
    <t>基金残高に係る経年分析</t>
  </si>
  <si>
    <t>財政調整基金</t>
  </si>
  <si>
    <t>減債基金</t>
  </si>
  <si>
    <t>分離課税所得割交付金</t>
  </si>
  <si>
    <t>その他特定目的基金</t>
  </si>
  <si>
    <t>首都</t>
    <rPh sb="0" eb="2">
      <t>シュト</t>
    </rPh>
    <phoneticPr fontId="5"/>
  </si>
  <si>
    <t>令和6年度　財政状況資料集</t>
  </si>
  <si>
    <t>総括表（市町村）</t>
    <rPh sb="0" eb="2">
      <t>ソウカツ</t>
    </rPh>
    <rPh sb="2" eb="3">
      <t>ヒョウ</t>
    </rPh>
    <rPh sb="4" eb="7">
      <t>シチョウソン</t>
    </rPh>
    <phoneticPr fontId="5"/>
  </si>
  <si>
    <t xml:space="preserve"> R04</t>
  </si>
  <si>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</si>
  <si>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3"/>
  </si>
  <si>
    <t>いわゆる五省協定等に係るもの</t>
    <rPh sb="4" eb="6">
      <t>ゴショウ</t>
    </rPh>
    <rPh sb="6" eb="9">
      <t>キョウテイトウ</t>
    </rPh>
    <rPh sb="10" eb="11">
      <t>カカ</t>
    </rPh>
    <phoneticPr fontId="33"/>
  </si>
  <si>
    <t>富山県</t>
  </si>
  <si>
    <t>地方道路公社に係る将来負担額</t>
    <rPh sb="0" eb="2">
      <t>チホウ</t>
    </rPh>
    <rPh sb="2" eb="4">
      <t>ドウロ</t>
    </rPh>
    <rPh sb="4" eb="6">
      <t>コウシャ</t>
    </rPh>
    <rPh sb="7" eb="8">
      <t>カカ</t>
    </rPh>
    <rPh sb="9" eb="11">
      <t>ショウライ</t>
    </rPh>
    <rPh sb="11" eb="14">
      <t>フタンガク</t>
    </rPh>
    <phoneticPr fontId="33"/>
  </si>
  <si>
    <t>市町村類型</t>
  </si>
  <si>
    <t>Ⅰ－２</t>
  </si>
  <si>
    <t>指定団体等の指定状況</t>
  </si>
  <si>
    <t>歳出総額</t>
  </si>
  <si>
    <t>ゴルフ場利用税交付金</t>
  </si>
  <si>
    <t>寄附金</t>
  </si>
  <si>
    <t>令和6年度(千円)</t>
    <rPh sb="0" eb="2">
      <t>レイワ</t>
    </rPh>
    <rPh sb="3" eb="5">
      <t>ネンド</t>
    </rPh>
    <rPh sb="6" eb="8">
      <t>センエン</t>
    </rPh>
    <phoneticPr fontId="5"/>
  </si>
  <si>
    <t>令和5年度(千円)</t>
    <rPh sb="0" eb="2">
      <t>レイワ</t>
    </rPh>
    <rPh sb="4" eb="5">
      <t>ド</t>
    </rPh>
    <rPh sb="6" eb="8">
      <t>センエン</t>
    </rPh>
    <phoneticPr fontId="5"/>
  </si>
  <si>
    <t>令和6年度(千円･％)</t>
    <rPh sb="0" eb="2">
      <t>レイワ</t>
    </rPh>
    <rPh sb="3" eb="5">
      <t>ネンド</t>
    </rPh>
    <rPh sb="6" eb="8">
      <t>センエン</t>
    </rPh>
    <phoneticPr fontId="5"/>
  </si>
  <si>
    <t>算入公債費等の額</t>
    <rPh sb="0" eb="2">
      <t>サンニュウ</t>
    </rPh>
    <rPh sb="2" eb="4">
      <t>コウサイ</t>
    </rPh>
    <rPh sb="4" eb="5">
      <t>ヒ</t>
    </rPh>
    <rPh sb="5" eb="6">
      <t>トウ</t>
    </rPh>
    <rPh sb="7" eb="8">
      <t>ガク</t>
    </rPh>
    <phoneticPr fontId="5"/>
  </si>
  <si>
    <t>歳入総額</t>
  </si>
  <si>
    <t>準元利償還金</t>
    <rPh sb="0" eb="1">
      <t>ジュン</t>
    </rPh>
    <rPh sb="1" eb="3">
      <t>ガンリ</t>
    </rPh>
    <rPh sb="3" eb="6">
      <t>ショウカンキン</t>
    </rPh>
    <phoneticPr fontId="33"/>
  </si>
  <si>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</si>
  <si>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</si>
  <si>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分担金・負担金</t>
  </si>
  <si>
    <t>経常収支比率</t>
    <rPh sb="0" eb="2">
      <t>ケイジョウ</t>
    </rPh>
    <rPh sb="2" eb="4">
      <t>シュウシ</t>
    </rPh>
    <rPh sb="4" eb="6">
      <t>ヒリツ</t>
    </rPh>
    <phoneticPr fontId="5"/>
  </si>
  <si>
    <t>市町村名</t>
    <rPh sb="0" eb="3">
      <t>シチョウソン</t>
    </rPh>
    <rPh sb="3" eb="4">
      <t>メイ</t>
    </rPh>
    <phoneticPr fontId="5"/>
  </si>
  <si>
    <t>　　うち一部事務組合負担金</t>
  </si>
  <si>
    <t>純固定資産税</t>
    <rPh sb="0" eb="1">
      <t>ジュン</t>
    </rPh>
    <rPh sb="1" eb="3">
      <t>コテイ</t>
    </rPh>
    <rPh sb="3" eb="6">
      <t>シサンゼイ</t>
    </rPh>
    <phoneticPr fontId="5"/>
  </si>
  <si>
    <t>砺波市</t>
  </si>
  <si>
    <t>公債費及び公債費に準ずる費用の分析</t>
    <rPh sb="0" eb="3">
      <t>コウサイヒ</t>
    </rPh>
    <rPh sb="3" eb="4">
      <t>オヨ</t>
    </rPh>
    <rPh sb="5" eb="8">
      <t>コウサイヒ</t>
    </rPh>
    <rPh sb="9" eb="10">
      <t>ジュン</t>
    </rPh>
    <rPh sb="12" eb="14">
      <t>ヒヨウ</t>
    </rPh>
    <rPh sb="15" eb="17">
      <t>ブンセキ</t>
    </rPh>
    <phoneticPr fontId="5"/>
  </si>
  <si>
    <t>教育公務員</t>
    <rPh sb="0" eb="2">
      <t>キョウイク</t>
    </rPh>
    <rPh sb="2" eb="5">
      <t>コウムイン</t>
    </rPh>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</si>
  <si>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</si>
  <si>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地方交付税種地</t>
    <rPh sb="0" eb="2">
      <t>チホウ</t>
    </rPh>
    <rPh sb="2" eb="5">
      <t>コウフゼイ</t>
    </rPh>
    <rPh sb="5" eb="6">
      <t>シュ</t>
    </rPh>
    <rPh sb="6" eb="7">
      <t>チ</t>
    </rPh>
    <phoneticPr fontId="5"/>
  </si>
  <si>
    <t>1-2</t>
  </si>
  <si>
    <t>会計名</t>
    <rPh sb="0" eb="2">
      <t>カイケイ</t>
    </rPh>
    <rPh sb="2" eb="3">
      <t>メイ</t>
    </rPh>
    <phoneticPr fontId="5"/>
  </si>
  <si>
    <t>(Ｅ)</t>
  </si>
  <si>
    <t>歳入歳出差引</t>
  </si>
  <si>
    <t>　　(※1)</t>
  </si>
  <si>
    <t>翌年度に繰越すべき財源</t>
  </si>
  <si>
    <t>標準財政規模</t>
    <rPh sb="0" eb="2">
      <t>ヒョウジュン</t>
    </rPh>
    <rPh sb="2" eb="4">
      <t>ザイセイ</t>
    </rPh>
    <rPh sb="4" eb="6">
      <t>キボ</t>
    </rPh>
    <phoneticPr fontId="5"/>
  </si>
  <si>
    <t>近畿</t>
    <rPh sb="0" eb="2">
      <t>キンキ</t>
    </rPh>
    <phoneticPr fontId="5"/>
  </si>
  <si>
    <t>(Ｃ)－(Ｄ)</t>
  </si>
  <si>
    <t>内訳</t>
    <rPh sb="0" eb="2">
      <t>ウチワケ</t>
    </rPh>
    <phoneticPr fontId="5"/>
  </si>
  <si>
    <t>実質収支</t>
  </si>
  <si>
    <t>財政力指数</t>
    <rPh sb="0" eb="3">
      <t>ザイセイリョク</t>
    </rPh>
    <rPh sb="3" eb="5">
      <t>シスウ</t>
    </rPh>
    <phoneticPr fontId="5"/>
  </si>
  <si>
    <t>歳入</t>
    <rPh sb="0" eb="2">
      <t>サイニュウ</t>
    </rPh>
    <phoneticPr fontId="33"/>
  </si>
  <si>
    <r>
      <t>産業構造</t>
    </r>
    <r>
      <rPr>
        <sz val="9"/>
        <color indexed="8"/>
        <rFont val="ＭＳ ゴシック"/>
        <family val="3"/>
        <charset val="128"/>
      </rPr>
      <t xml:space="preserve"> (※5)</t>
    </r>
    <rPh sb="0" eb="2">
      <t>サンギョウ</t>
    </rPh>
    <rPh sb="2" eb="4">
      <t>コウゾウ</t>
    </rPh>
    <phoneticPr fontId="5"/>
  </si>
  <si>
    <t>中部</t>
    <rPh sb="0" eb="2">
      <t>チュウブ</t>
    </rPh>
    <phoneticPr fontId="5"/>
  </si>
  <si>
    <t>職員数
(人)</t>
    <rPh sb="0" eb="3">
      <t>ショクインスウ</t>
    </rPh>
    <phoneticPr fontId="5"/>
  </si>
  <si>
    <t>参考</t>
    <rPh sb="0" eb="2">
      <t>サンコウ</t>
    </rPh>
    <phoneticPr fontId="5"/>
  </si>
  <si>
    <t>○</t>
  </si>
  <si>
    <t>一部事務組合等</t>
    <rPh sb="0" eb="2">
      <t>イチブ</t>
    </rPh>
    <rPh sb="2" eb="4">
      <t>ジム</t>
    </rPh>
    <rPh sb="4" eb="6">
      <t>クミアイ</t>
    </rPh>
    <rPh sb="6" eb="7">
      <t>トウ</t>
    </rPh>
    <phoneticPr fontId="5"/>
  </si>
  <si>
    <t>平成27年国調(人)</t>
    <rPh sb="4" eb="5">
      <t>ネン</t>
    </rPh>
    <rPh sb="5" eb="6">
      <t>コク</t>
    </rPh>
    <rPh sb="6" eb="7">
      <t>チョウ</t>
    </rPh>
    <phoneticPr fontId="5"/>
  </si>
  <si>
    <t>富山県砺波市</t>
  </si>
  <si>
    <t>過疎</t>
    <rPh sb="0" eb="2">
      <t>カソ</t>
    </rPh>
    <phoneticPr fontId="5"/>
  </si>
  <si>
    <t>一般会計等の一覧</t>
  </si>
  <si>
    <t>積立金</t>
  </si>
  <si>
    <t>令和6年度</t>
    <rPh sb="0" eb="2">
      <t>レイワ</t>
    </rPh>
    <rPh sb="3" eb="5">
      <t>ネンド</t>
    </rPh>
    <phoneticPr fontId="5"/>
  </si>
  <si>
    <t>健全化判断比率</t>
  </si>
  <si>
    <t>　　　法人均等割</t>
  </si>
  <si>
    <t>歳出合計</t>
  </si>
  <si>
    <r>
      <t xml:space="preserve">増減率 </t>
    </r>
    <r>
      <rPr>
        <sz val="9"/>
        <color indexed="8"/>
        <rFont val="ＭＳ ゴシック"/>
        <family val="3"/>
        <charset val="128"/>
      </rPr>
      <t xml:space="preserve"> (％)</t>
    </r>
    <rPh sb="0" eb="2">
      <t>ゾウゲン</t>
    </rPh>
    <rPh sb="2" eb="3">
      <t>リツ</t>
    </rPh>
    <phoneticPr fontId="5"/>
  </si>
  <si>
    <t>-1.7</t>
  </si>
  <si>
    <t>山振</t>
    <rPh sb="0" eb="1">
      <t>ヤマ</t>
    </rPh>
    <rPh sb="1" eb="2">
      <t>フ</t>
    </rPh>
    <phoneticPr fontId="5"/>
  </si>
  <si>
    <t>繰上償還金</t>
  </si>
  <si>
    <t>※5：産業構造の比率は、分母を就業人口総数とし、分類不能の産業を除いて算出。</t>
  </si>
  <si>
    <t>　人件費</t>
  </si>
  <si>
    <t>　実質赤字比率</t>
    <rPh sb="1" eb="3">
      <t>ジッシツ</t>
    </rPh>
    <rPh sb="3" eb="5">
      <t>アカジ</t>
    </rPh>
    <rPh sb="5" eb="7">
      <t>ヒリツ</t>
    </rPh>
    <phoneticPr fontId="5"/>
  </si>
  <si>
    <t>-</t>
  </si>
  <si>
    <t>将来負担比率　　（千円・％）</t>
    <rPh sb="0" eb="2">
      <t>ショウライ</t>
    </rPh>
    <rPh sb="2" eb="4">
      <t>フタン</t>
    </rPh>
    <phoneticPr fontId="5"/>
  </si>
  <si>
    <t>住民基本台帳人口
 (※7)</t>
    <rPh sb="0" eb="2">
      <t>ジュウミン</t>
    </rPh>
    <rPh sb="2" eb="4">
      <t>キホン</t>
    </rPh>
    <rPh sb="4" eb="6">
      <t>ダイチョウ</t>
    </rPh>
    <rPh sb="6" eb="8">
      <t>ジンコウ</t>
    </rPh>
    <phoneticPr fontId="5"/>
  </si>
  <si>
    <t>令07.01.01(人)</t>
    <rPh sb="0" eb="1">
      <t>レイ</t>
    </rPh>
    <phoneticPr fontId="5"/>
  </si>
  <si>
    <t xml:space="preserve">組合等負担等見込額 </t>
    <rPh sb="0" eb="2">
      <t>クミアイ</t>
    </rPh>
    <rPh sb="2" eb="3">
      <t>トウ</t>
    </rPh>
    <rPh sb="3" eb="5">
      <t>フタン</t>
    </rPh>
    <rPh sb="5" eb="6">
      <t>トウ</t>
    </rPh>
    <rPh sb="6" eb="9">
      <t>ミコミガク</t>
    </rPh>
    <phoneticPr fontId="33"/>
  </si>
  <si>
    <t>平成27年国調</t>
    <rPh sb="4" eb="5">
      <t>ネン</t>
    </rPh>
    <rPh sb="5" eb="6">
      <t>コク</t>
    </rPh>
    <rPh sb="6" eb="7">
      <t>チョウ</t>
    </rPh>
    <phoneticPr fontId="5"/>
  </si>
  <si>
    <t>低開発</t>
    <rPh sb="0" eb="1">
      <t>テイ</t>
    </rPh>
    <rPh sb="1" eb="3">
      <t>カイハツ</t>
    </rPh>
    <phoneticPr fontId="5"/>
  </si>
  <si>
    <t>一部事務組合負担金（補助費等）</t>
    <rPh sb="0" eb="2">
      <t>イチブ</t>
    </rPh>
    <rPh sb="2" eb="4">
      <t>ジム</t>
    </rPh>
    <rPh sb="4" eb="6">
      <t>クミアイ</t>
    </rPh>
    <rPh sb="6" eb="9">
      <t>フタンキン</t>
    </rPh>
    <rPh sb="10" eb="13">
      <t>ホジョヒ</t>
    </rPh>
    <rPh sb="13" eb="14">
      <t>トウ</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</si>
  <si>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</si>
  <si>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積立金取崩し額</t>
  </si>
  <si>
    <t>　連結実質赤字比率</t>
    <rPh sb="1" eb="3">
      <t>レンケツ</t>
    </rPh>
    <rPh sb="3" eb="5">
      <t>ジッシツ</t>
    </rPh>
    <rPh sb="5" eb="7">
      <t>アカジ</t>
    </rPh>
    <rPh sb="7" eb="9">
      <t>ヒリツ</t>
    </rPh>
    <phoneticPr fontId="5"/>
  </si>
  <si>
    <r>
      <t>資金不足比率 (※</t>
    </r>
    <r>
      <rPr>
        <sz val="9"/>
        <color indexed="8"/>
        <rFont val="ＭＳ ゴシック"/>
        <family val="3"/>
        <charset val="128"/>
      </rPr>
      <t>4)</t>
    </r>
  </si>
  <si>
    <t>うち日本人(人)</t>
  </si>
  <si>
    <t>庄川開発株式会社</t>
  </si>
  <si>
    <t>第1次</t>
    <rPh sb="0" eb="1">
      <t>ダイ</t>
    </rPh>
    <rPh sb="2" eb="3">
      <t>ジ</t>
    </rPh>
    <phoneticPr fontId="5"/>
  </si>
  <si>
    <t xml:space="preserve">充当可能基金 </t>
    <rPh sb="0" eb="2">
      <t>ジュウトウ</t>
    </rPh>
    <rPh sb="2" eb="4">
      <t>カノウ</t>
    </rPh>
    <rPh sb="4" eb="6">
      <t>キキン</t>
    </rPh>
    <phoneticPr fontId="33"/>
  </si>
  <si>
    <t>指数表選定</t>
    <rPh sb="0" eb="2">
      <t>シスウ</t>
    </rPh>
    <rPh sb="2" eb="3">
      <t>ヒョウ</t>
    </rPh>
    <rPh sb="3" eb="5">
      <t>センテイ</t>
    </rPh>
    <phoneticPr fontId="5"/>
  </si>
  <si>
    <t>　　軽自動車税</t>
  </si>
  <si>
    <t>実質単年度収支</t>
  </si>
  <si>
    <t>　実質公債費比率</t>
    <rPh sb="1" eb="3">
      <t>ジッシツ</t>
    </rPh>
    <rPh sb="3" eb="6">
      <t>コウサイヒ</t>
    </rPh>
    <rPh sb="6" eb="8">
      <t>ヒリツ</t>
    </rPh>
    <phoneticPr fontId="5"/>
  </si>
  <si>
    <t>　住宅借入金等特別税額控除減収補塡特例交付金</t>
  </si>
  <si>
    <t>令06.01.01(人)</t>
  </si>
  <si>
    <t>　扶助費</t>
  </si>
  <si>
    <t>　うち、健全化法施行規則附則第三条に係る負担見込額</t>
  </si>
  <si>
    <t>　将来負担比率</t>
    <rPh sb="1" eb="3">
      <t>ショウライ</t>
    </rPh>
    <rPh sb="3" eb="5">
      <t>フタン</t>
    </rPh>
    <rPh sb="5" eb="7">
      <t>ヒリツ</t>
    </rPh>
    <phoneticPr fontId="5"/>
  </si>
  <si>
    <t>基準財政収入額</t>
  </si>
  <si>
    <t>労働費</t>
  </si>
  <si>
    <t>増減率  (％)</t>
    <rPh sb="0" eb="2">
      <t>ゾウゲン</t>
    </rPh>
    <rPh sb="2" eb="3">
      <t>リツ</t>
    </rPh>
    <phoneticPr fontId="5"/>
  </si>
  <si>
    <t>純資産又は
正味財産</t>
  </si>
  <si>
    <t>-0.7</t>
  </si>
  <si>
    <t>決算額 (A)</t>
    <rPh sb="0" eb="2">
      <t>ケッサン</t>
    </rPh>
    <rPh sb="2" eb="3">
      <t>ガク</t>
    </rPh>
    <phoneticPr fontId="5"/>
  </si>
  <si>
    <t>-1.0</t>
  </si>
  <si>
    <t>標準税収入額等</t>
  </si>
  <si>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</si>
  <si>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37"/>
  </si>
  <si>
    <t>歳入一般財源等</t>
    <rPh sb="0" eb="2">
      <t>サイニュウ</t>
    </rPh>
    <rPh sb="2" eb="4">
      <t>イッパン</t>
    </rPh>
    <rPh sb="4" eb="6">
      <t>ザイゲン</t>
    </rPh>
    <rPh sb="6" eb="7">
      <t>トウ</t>
    </rPh>
    <phoneticPr fontId="37"/>
  </si>
  <si>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</si>
  <si>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</si>
  <si>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(Ｃ)</t>
  </si>
  <si>
    <t>世帯数 (世帯)</t>
    <rPh sb="0" eb="3">
      <t>セタイスウ</t>
    </rPh>
    <phoneticPr fontId="5"/>
  </si>
  <si>
    <t>令和6年度</t>
    <rPh sb="0" eb="2">
      <t>レイワ</t>
    </rPh>
    <rPh sb="3" eb="5">
      <t>ネンド</t>
    </rPh>
    <phoneticPr fontId="35"/>
  </si>
  <si>
    <t>職員の状況 (※8)</t>
    <rPh sb="0" eb="2">
      <t>ショクイン</t>
    </rPh>
    <rPh sb="3" eb="5">
      <t>ジョウキョウ</t>
    </rPh>
    <phoneticPr fontId="5"/>
  </si>
  <si>
    <t>特別職等</t>
    <rPh sb="0" eb="2">
      <t>トクベツ</t>
    </rPh>
    <rPh sb="2" eb="3">
      <t>ショク</t>
    </rPh>
    <rPh sb="3" eb="4">
      <t>トウ</t>
    </rPh>
    <phoneticPr fontId="5"/>
  </si>
  <si>
    <t>当該団体からの債務保証に係る債務残高</t>
    <rPh sb="9" eb="11">
      <t>ホショウ</t>
    </rPh>
    <phoneticPr fontId="5"/>
  </si>
  <si>
    <t>定数</t>
    <rPh sb="0" eb="2">
      <t>テイスウ</t>
    </rPh>
    <phoneticPr fontId="5"/>
  </si>
  <si>
    <t>当該団体
からの
出資金</t>
  </si>
  <si>
    <t>砺波地方衛生施設組合（一般会計）</t>
  </si>
  <si>
    <t>1人あたり平均
給料月額(百円)</t>
    <rPh sb="1" eb="2">
      <t>リ</t>
    </rPh>
    <rPh sb="5" eb="7">
      <t>ヘイキン</t>
    </rPh>
    <rPh sb="8" eb="10">
      <t>キュウリョウ</t>
    </rPh>
    <rPh sb="10" eb="11">
      <t>ツキ</t>
    </rPh>
    <rPh sb="11" eb="12">
      <t>ガク</t>
    </rPh>
    <rPh sb="13" eb="15">
      <t>ヒャクエン</t>
    </rPh>
    <phoneticPr fontId="5"/>
  </si>
  <si>
    <t>給料月額
(百円)</t>
    <rPh sb="0" eb="2">
      <t>キュウリョウ</t>
    </rPh>
    <rPh sb="2" eb="3">
      <t>ツキ</t>
    </rPh>
    <rPh sb="3" eb="4">
      <t>ガク</t>
    </rPh>
    <rPh sb="6" eb="8">
      <t>ヒャクエン</t>
    </rPh>
    <phoneticPr fontId="5"/>
  </si>
  <si>
    <t>資金剰余額
/不足額
（実質収支）</t>
  </si>
  <si>
    <t>地方債現在高</t>
  </si>
  <si>
    <t>・計</t>
  </si>
  <si>
    <t>　うち公的資金</t>
    <rPh sb="3" eb="5">
      <t>コウテキ</t>
    </rPh>
    <phoneticPr fontId="5"/>
  </si>
  <si>
    <t>計</t>
    <rPh sb="0" eb="1">
      <t>ケイ</t>
    </rPh>
    <phoneticPr fontId="5"/>
  </si>
  <si>
    <t>市区町村長</t>
    <rPh sb="0" eb="2">
      <t>シク</t>
    </rPh>
    <rPh sb="2" eb="4">
      <t>チョウソン</t>
    </rPh>
    <rPh sb="4" eb="5">
      <t>チョウ</t>
    </rPh>
    <phoneticPr fontId="5"/>
  </si>
  <si>
    <t>一般職員</t>
    <rPh sb="0" eb="2">
      <t>イッパン</t>
    </rPh>
    <rPh sb="2" eb="4">
      <t>ショクイン</t>
    </rPh>
    <phoneticPr fontId="5"/>
  </si>
  <si>
    <t>目的税</t>
  </si>
  <si>
    <t>地方債現在高（臨時財政対策債除き）</t>
  </si>
  <si>
    <t>R05</t>
  </si>
  <si>
    <t>経常一般財源等</t>
    <rPh sb="0" eb="2">
      <t>ケイジョウ</t>
    </rPh>
    <rPh sb="2" eb="4">
      <t>イッパン</t>
    </rPh>
    <rPh sb="4" eb="7">
      <t>ザイゲントウ</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</si>
  <si>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</si>
  <si>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</si>
  <si>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教育長</t>
  </si>
  <si>
    <t>　うち技能労務職員</t>
    <rPh sb="3" eb="5">
      <t>ギノウ</t>
    </rPh>
    <rPh sb="5" eb="7">
      <t>ロウム</t>
    </rPh>
    <rPh sb="7" eb="9">
      <t>ショクイン</t>
    </rPh>
    <phoneticPr fontId="5"/>
  </si>
  <si>
    <t>収益事業収入</t>
  </si>
  <si>
    <t>議会議長</t>
    <rPh sb="0" eb="2">
      <t>ギカイ</t>
    </rPh>
    <rPh sb="2" eb="4">
      <t>ギチョウ</t>
    </rPh>
    <phoneticPr fontId="5"/>
  </si>
  <si>
    <t>土地開発基金現在高</t>
    <rPh sb="0" eb="2">
      <t>トチ</t>
    </rPh>
    <rPh sb="2" eb="4">
      <t>カイハツ</t>
    </rPh>
    <rPh sb="4" eb="6">
      <t>キキン</t>
    </rPh>
    <rPh sb="6" eb="8">
      <t>ゲンザイ</t>
    </rPh>
    <rPh sb="8" eb="9">
      <t>タカ</t>
    </rPh>
    <phoneticPr fontId="37"/>
  </si>
  <si>
    <t>議会副議長</t>
    <rPh sb="0" eb="2">
      <t>ギカイ</t>
    </rPh>
    <rPh sb="2" eb="3">
      <t>フク</t>
    </rPh>
    <rPh sb="3" eb="5">
      <t>ギチョウ</t>
    </rPh>
    <phoneticPr fontId="5"/>
  </si>
  <si>
    <t xml:space="preserve">公営企業債等繰入見込額 </t>
    <rPh sb="0" eb="2">
      <t>コウエイ</t>
    </rPh>
    <rPh sb="2" eb="5">
      <t>キギョウサイ</t>
    </rPh>
    <rPh sb="5" eb="6">
      <t>トウ</t>
    </rPh>
    <rPh sb="6" eb="8">
      <t>クリイ</t>
    </rPh>
    <rPh sb="8" eb="11">
      <t>ミコミガク</t>
    </rPh>
    <phoneticPr fontId="33"/>
  </si>
  <si>
    <t>企業債等
繰入見込額</t>
    <rPh sb="0" eb="2">
      <t>キギョウ</t>
    </rPh>
    <rPh sb="2" eb="3">
      <t>サイ</t>
    </rPh>
    <rPh sb="3" eb="4">
      <t>トウ</t>
    </rPh>
    <rPh sb="5" eb="7">
      <t>クリイレ</t>
    </rPh>
    <rPh sb="7" eb="9">
      <t>ミコ</t>
    </rPh>
    <rPh sb="9" eb="10">
      <t>ガク</t>
    </rPh>
    <phoneticPr fontId="5"/>
  </si>
  <si>
    <t>積立金
現在高</t>
    <rPh sb="4" eb="7">
      <t>ゲンザイダカ</t>
    </rPh>
    <phoneticPr fontId="37"/>
  </si>
  <si>
    <t>議会議員</t>
    <rPh sb="0" eb="2">
      <t>ギカイ</t>
    </rPh>
    <rPh sb="2" eb="4">
      <t>ギイン</t>
    </rPh>
    <phoneticPr fontId="5"/>
  </si>
  <si>
    <t>　法定外目的税</t>
  </si>
  <si>
    <t>合計</t>
    <rPh sb="0" eb="2">
      <t>ゴウケイ</t>
    </rPh>
    <phoneticPr fontId="5"/>
  </si>
  <si>
    <t>減債基金</t>
    <rPh sb="0" eb="1">
      <t>ゲン</t>
    </rPh>
    <rPh sb="1" eb="2">
      <t>サイ</t>
    </rPh>
    <rPh sb="2" eb="4">
      <t>キキン</t>
    </rPh>
    <phoneticPr fontId="5"/>
  </si>
  <si>
    <t>うち単独分</t>
    <rPh sb="2" eb="4">
      <t>タンドク</t>
    </rPh>
    <rPh sb="4" eb="5">
      <t>ブン</t>
    </rPh>
    <phoneticPr fontId="5"/>
  </si>
  <si>
    <t>ラスパイレス指数</t>
    <rPh sb="6" eb="8">
      <t>シスウ</t>
    </rPh>
    <phoneticPr fontId="5"/>
  </si>
  <si>
    <t>投資的経費計</t>
    <rPh sb="5" eb="6">
      <t>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</si>
  <si>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</si>
  <si>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</si>
  <si>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将来負担の状況</t>
  </si>
  <si>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</si>
  <si>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</si>
  <si>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会計名</t>
  </si>
  <si>
    <t>　前年度繰上充用金</t>
  </si>
  <si>
    <t>項番</t>
    <rPh sb="0" eb="2">
      <t>コウバン</t>
    </rPh>
    <phoneticPr fontId="5"/>
  </si>
  <si>
    <t>団体名</t>
    <rPh sb="0" eb="2">
      <t>ダンタイ</t>
    </rPh>
    <phoneticPr fontId="5"/>
  </si>
  <si>
    <t>（注釈）</t>
    <rPh sb="1" eb="3">
      <t>チュウシャク</t>
    </rPh>
    <phoneticPr fontId="5"/>
  </si>
  <si>
    <t>※1：経常収支比率の( )内の数値は、「減収補塡債（特例分）」及び「臨時財政対策債」を除いて算出したものである。</t>
  </si>
  <si>
    <t>収入済額</t>
    <rPh sb="0" eb="2">
      <t>シュウニュウ</t>
    </rPh>
    <rPh sb="2" eb="3">
      <t>スミ</t>
    </rPh>
    <rPh sb="3" eb="4">
      <t>ガク</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</si>
  <si>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8"/>
  </si>
  <si>
    <t>　特別交付税</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</si>
  <si>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</si>
  <si>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</si>
  <si>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　普通交付税</t>
  </si>
  <si>
    <t>(2)各会計、関係団体の財政状況及び健全化判断比率（市町村）</t>
    <rPh sb="26" eb="29">
      <t>シチョウソン</t>
    </rPh>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</si>
  <si>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</si>
  <si>
    <t>充当一般財源等</t>
  </si>
  <si>
    <t>※7：人口については、調査対象年度の1月1日現在の住民基本台帳に登載されている人口に基づいている。</t>
    <rPh sb="13" eb="15">
      <t>タイショウ</t>
    </rPh>
    <rPh sb="27" eb="29">
      <t>キホン</t>
    </rPh>
    <rPh sb="42" eb="43">
      <t>モト</t>
    </rPh>
    <phoneticPr fontId="39"/>
  </si>
  <si>
    <t>※8：職員の状況については、調査対象年度の地方公務員給与実態調査に基づいている。</t>
  </si>
  <si>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</si>
  <si>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3"/>
  </si>
  <si>
    <t>令和6年度</t>
  </si>
  <si>
    <t>一般会計等（純計）</t>
    <rPh sb="0" eb="2">
      <t>イッパン</t>
    </rPh>
    <rPh sb="2" eb="4">
      <t>カイケイ</t>
    </rPh>
    <rPh sb="4" eb="5">
      <t>トウ</t>
    </rPh>
    <rPh sb="6" eb="8">
      <t>ジュンケイ</t>
    </rPh>
    <phoneticPr fontId="5"/>
  </si>
  <si>
    <t>(1) 普通会計の状況（市町村）</t>
    <rPh sb="4" eb="6">
      <t>フツウ</t>
    </rPh>
    <rPh sb="6" eb="8">
      <t>カイケイ</t>
    </rPh>
    <rPh sb="9" eb="11">
      <t>ジョウキョウ</t>
    </rPh>
    <rPh sb="12" eb="15">
      <t>シチョウソン</t>
    </rPh>
    <phoneticPr fontId="5"/>
  </si>
  <si>
    <t>地方税の状況（単位 千円・％）</t>
    <rPh sb="0" eb="2">
      <t>チホウ</t>
    </rPh>
    <rPh sb="2" eb="3">
      <t>ゼイ</t>
    </rPh>
    <rPh sb="4" eb="6">
      <t>ジョウキョウ</t>
    </rPh>
    <rPh sb="7" eb="9">
      <t>タンイ</t>
    </rPh>
    <rPh sb="10" eb="12">
      <t>センエン</t>
    </rPh>
    <phoneticPr fontId="5"/>
  </si>
  <si>
    <t>歳出の状況（単位 千円・％）</t>
  </si>
  <si>
    <t>上水道</t>
  </si>
  <si>
    <t>実質赤字比率</t>
    <rPh sb="0" eb="2">
      <t>ジッシツ</t>
    </rPh>
    <rPh sb="2" eb="4">
      <t>アカジ</t>
    </rPh>
    <rPh sb="4" eb="6">
      <t>ヒリツ</t>
    </rPh>
    <phoneticPr fontId="35"/>
  </si>
  <si>
    <t>決算額</t>
    <rPh sb="0" eb="2">
      <t>ケッサン</t>
    </rPh>
    <rPh sb="2" eb="3">
      <t>ガク</t>
    </rPh>
    <phoneticPr fontId="5"/>
  </si>
  <si>
    <t>▲退職金</t>
    <rPh sb="1" eb="3">
      <t>タイショク</t>
    </rPh>
    <rPh sb="3" eb="4">
      <t>キン</t>
    </rPh>
    <phoneticPr fontId="5"/>
  </si>
  <si>
    <t>地方税</t>
  </si>
  <si>
    <t>構成比</t>
    <rPh sb="0" eb="3">
      <t>コウセイヒ</t>
    </rPh>
    <phoneticPr fontId="5"/>
  </si>
  <si>
    <t>使用料</t>
  </si>
  <si>
    <t>　うち利子</t>
  </si>
  <si>
    <t>区分</t>
  </si>
  <si>
    <t>超過課税分</t>
    <rPh sb="0" eb="2">
      <t>チョウカ</t>
    </rPh>
    <rPh sb="2" eb="4">
      <t>カゼイ</t>
    </rPh>
    <rPh sb="4" eb="5">
      <t>ブン</t>
    </rPh>
    <phoneticPr fontId="5"/>
  </si>
  <si>
    <t>目的別歳出の状況（単位 千円・％）</t>
  </si>
  <si>
    <t>普通税</t>
    <rPh sb="0" eb="2">
      <t>フツウ</t>
    </rPh>
    <rPh sb="2" eb="3">
      <t>ゼイ</t>
    </rPh>
    <phoneticPr fontId="40"/>
  </si>
  <si>
    <t>軽油引取税交付金</t>
  </si>
  <si>
    <t>(A)のうち普通建設事業費</t>
    <rPh sb="6" eb="8">
      <t>フツウ</t>
    </rPh>
    <rPh sb="8" eb="10">
      <t>ケンセツ</t>
    </rPh>
    <rPh sb="10" eb="13">
      <t>ジギョウヒ</t>
    </rPh>
    <phoneticPr fontId="5"/>
  </si>
  <si>
    <t>(Ａ)</t>
  </si>
  <si>
    <t>(A)のうち充当一般財源等</t>
    <rPh sb="6" eb="8">
      <t>ジュウトウ</t>
    </rPh>
    <rPh sb="8" eb="10">
      <t>イッパン</t>
    </rPh>
    <rPh sb="10" eb="12">
      <t>ザイゲン</t>
    </rPh>
    <rPh sb="12" eb="13">
      <t>ナド</t>
    </rPh>
    <phoneticPr fontId="5"/>
  </si>
  <si>
    <t>地方譲与税</t>
  </si>
  <si>
    <t>議会費</t>
  </si>
  <si>
    <t>　　市町村民税</t>
  </si>
  <si>
    <t>元利償還金</t>
    <rPh sb="0" eb="2">
      <t>ガンリ</t>
    </rPh>
    <rPh sb="2" eb="5">
      <t>ショウカンキン</t>
    </rPh>
    <phoneticPr fontId="33"/>
  </si>
  <si>
    <t>総務費</t>
  </si>
  <si>
    <t>配当割交付金</t>
    <rPh sb="0" eb="2">
      <t>ハイトウ</t>
    </rPh>
    <rPh sb="2" eb="3">
      <t>ワリ</t>
    </rPh>
    <rPh sb="3" eb="6">
      <t>コウフキン</t>
    </rPh>
    <phoneticPr fontId="40"/>
  </si>
  <si>
    <t>人件費及び人件費に準ずる費用</t>
    <rPh sb="0" eb="3">
      <t>ジンケンヒ</t>
    </rPh>
    <rPh sb="3" eb="4">
      <t>オヨ</t>
    </rPh>
    <rPh sb="5" eb="8">
      <t>ジンケンヒ</t>
    </rPh>
    <rPh sb="9" eb="10">
      <t>ジュン</t>
    </rPh>
    <rPh sb="12" eb="14">
      <t>ヒヨウ</t>
    </rPh>
    <phoneticPr fontId="5"/>
  </si>
  <si>
    <t>株式等譲渡所得割交付金</t>
    <rPh sb="0" eb="2">
      <t>カブシキ</t>
    </rPh>
    <rPh sb="2" eb="3">
      <t>トウ</t>
    </rPh>
    <rPh sb="3" eb="5">
      <t>ジョウト</t>
    </rPh>
    <rPh sb="5" eb="7">
      <t>ショトク</t>
    </rPh>
    <rPh sb="7" eb="8">
      <t>ワリ</t>
    </rPh>
    <rPh sb="8" eb="11">
      <t>コウフキン</t>
    </rPh>
    <phoneticPr fontId="40"/>
  </si>
  <si>
    <t>民生費</t>
  </si>
  <si>
    <t>　　　所得割</t>
  </si>
  <si>
    <t>類似団体平均</t>
    <rPh sb="0" eb="2">
      <t>ルイジ</t>
    </rPh>
    <rPh sb="2" eb="4">
      <t>ダンタイ</t>
    </rPh>
    <rPh sb="4" eb="6">
      <t>ヘイキン</t>
    </rPh>
    <phoneticPr fontId="5"/>
  </si>
  <si>
    <t>被保険者数(人)</t>
  </si>
  <si>
    <t>衛生費</t>
  </si>
  <si>
    <t>損失補償・債務保証の履行に係るもの</t>
    <rPh sb="0" eb="2">
      <t>ソンシツ</t>
    </rPh>
    <rPh sb="2" eb="4">
      <t>ホショウ</t>
    </rPh>
    <rPh sb="5" eb="7">
      <t>サイム</t>
    </rPh>
    <rPh sb="7" eb="9">
      <t>ホショウ</t>
    </rPh>
    <rPh sb="10" eb="12">
      <t>リコウ</t>
    </rPh>
    <rPh sb="13" eb="14">
      <t>カカ</t>
    </rPh>
    <phoneticPr fontId="5"/>
  </si>
  <si>
    <t>　　　法人税割</t>
  </si>
  <si>
    <t>地方交付税</t>
  </si>
  <si>
    <t>国庫支出金</t>
  </si>
  <si>
    <t>農林水産業費</t>
  </si>
  <si>
    <t>　　固定資産税</t>
  </si>
  <si>
    <t>公債費に準ずる債務負担行為に係るもの</t>
  </si>
  <si>
    <t>自動車取得税交付金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</si>
  <si>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3"/>
  </si>
  <si>
    <t>　　　うち純固定資産税</t>
  </si>
  <si>
    <t>公益財団法人砺波市スポーツ協会</t>
    <rPh sb="0" eb="2">
      <t>コウエキ</t>
    </rPh>
    <rPh sb="2" eb="4">
      <t>ザイダン</t>
    </rPh>
    <rPh sb="4" eb="6">
      <t>ホウジン</t>
    </rPh>
    <rPh sb="6" eb="9">
      <t>トナミシ</t>
    </rPh>
    <rPh sb="13" eb="15">
      <t>キョウカイ</t>
    </rPh>
    <phoneticPr fontId="5"/>
  </si>
  <si>
    <t>土木費</t>
  </si>
  <si>
    <t>自動車税環境性能割交付金</t>
  </si>
  <si>
    <t>　　市町村たばこ税</t>
  </si>
  <si>
    <t>下水道事業会計</t>
  </si>
  <si>
    <t>教育費</t>
  </si>
  <si>
    <t>法人事業税交付金</t>
  </si>
  <si>
    <t>　　鉱産税</t>
  </si>
  <si>
    <t>災害復旧費</t>
  </si>
  <si>
    <t>地方特例交付金等</t>
    <rPh sb="7" eb="8">
      <t>トウ</t>
    </rPh>
    <phoneticPr fontId="36"/>
  </si>
  <si>
    <t>　　特別土地保有税</t>
  </si>
  <si>
    <t>企業債
（地方債）
現在高</t>
  </si>
  <si>
    <t>公債費</t>
  </si>
  <si>
    <t>諸支出金</t>
    <rPh sb="3" eb="4">
      <t>キン</t>
    </rPh>
    <phoneticPr fontId="37"/>
  </si>
  <si>
    <t>失業対策事業費</t>
  </si>
  <si>
    <t>　定額減税減収補塡特例交付金</t>
  </si>
  <si>
    <t>前年度繰上充用金</t>
  </si>
  <si>
    <t>　新型コロナウイルス感染症対策地方税減収補塡特別交付金</t>
  </si>
  <si>
    <t>砺波市下水道事業</t>
  </si>
  <si>
    <t>　法定目的税</t>
  </si>
  <si>
    <t>経常損益</t>
  </si>
  <si>
    <t>　　入湯税</t>
  </si>
  <si>
    <t>　投資・出資金・貸付金</t>
  </si>
  <si>
    <t>　　事業所税</t>
  </si>
  <si>
    <t>性質別歳出の状況（単位 千円・％）</t>
    <rPh sb="0" eb="2">
      <t>セイシツ</t>
    </rPh>
    <phoneticPr fontId="5"/>
  </si>
  <si>
    <t>決算額</t>
  </si>
  <si>
    <t>市町村民税</t>
    <rPh sb="0" eb="3">
      <t>シチョウソン</t>
    </rPh>
    <rPh sb="3" eb="4">
      <t>ミン</t>
    </rPh>
    <rPh sb="4" eb="5">
      <t>ゼイ</t>
    </rPh>
    <phoneticPr fontId="5"/>
  </si>
  <si>
    <t>繰越金</t>
  </si>
  <si>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3"/>
  </si>
  <si>
    <t>構成比</t>
  </si>
  <si>
    <t>公営企業会計等</t>
    <rPh sb="0" eb="2">
      <t>コウエイ</t>
    </rPh>
    <rPh sb="2" eb="4">
      <t>キギョウ</t>
    </rPh>
    <rPh sb="4" eb="6">
      <t>カイケイ</t>
    </rPh>
    <rPh sb="6" eb="7">
      <t>トウ</t>
    </rPh>
    <phoneticPr fontId="5"/>
  </si>
  <si>
    <t>経常経費充当一般財源等</t>
  </si>
  <si>
    <t>経常収支比率</t>
    <rPh sb="0" eb="2">
      <t>ケイジョウ</t>
    </rPh>
    <rPh sb="2" eb="4">
      <t>シュウシ</t>
    </rPh>
    <rPh sb="4" eb="6">
      <t>ヒリツ</t>
    </rPh>
    <phoneticPr fontId="35"/>
  </si>
  <si>
    <t>　震災復興特別交付税</t>
  </si>
  <si>
    <t>　　水利地益税等</t>
  </si>
  <si>
    <t>義務的経費計</t>
    <rPh sb="0" eb="3">
      <t>ギムテキ</t>
    </rPh>
    <rPh sb="3" eb="5">
      <t>ケイヒ</t>
    </rPh>
    <rPh sb="5" eb="6">
      <t>ケイ</t>
    </rPh>
    <phoneticPr fontId="5"/>
  </si>
  <si>
    <t>　公債費</t>
  </si>
  <si>
    <t>増減率(%)(B)</t>
    <rPh sb="0" eb="3">
      <t>ゾウゲンリツ</t>
    </rPh>
    <phoneticPr fontId="5"/>
  </si>
  <si>
    <t>交通安全対策特別交付金</t>
  </si>
  <si>
    <t>　※一般会計等（純計）は、各会計の相互間の繰入・繰出等の重複を控除したものであり、各会計の合計と一致しない場合がある。</t>
  </si>
  <si>
    <t>債務負担行為</t>
    <rPh sb="0" eb="2">
      <t>サイム</t>
    </rPh>
    <rPh sb="2" eb="4">
      <t>フタン</t>
    </rPh>
    <rPh sb="4" eb="6">
      <t>コウイ</t>
    </rPh>
    <phoneticPr fontId="5"/>
  </si>
  <si>
    <t>旧法による税</t>
  </si>
  <si>
    <t>合計</t>
  </si>
  <si>
    <t>他会計等
からの
繰入金</t>
  </si>
  <si>
    <t>令和5年度</t>
    <rPh sb="0" eb="2">
      <t>レイワ</t>
    </rPh>
    <rPh sb="4" eb="5">
      <t>ド</t>
    </rPh>
    <phoneticPr fontId="5"/>
  </si>
  <si>
    <t>　うち元金</t>
  </si>
  <si>
    <t>現年</t>
    <rPh sb="0" eb="1">
      <t>ゲン</t>
    </rPh>
    <rPh sb="1" eb="2">
      <t>ネン</t>
    </rPh>
    <phoneticPr fontId="5"/>
  </si>
  <si>
    <t>都道府県支出金</t>
  </si>
  <si>
    <t>国営土地改良事業に係るもの</t>
    <rPh sb="0" eb="2">
      <t>コクエイ</t>
    </rPh>
    <rPh sb="2" eb="4">
      <t>トチ</t>
    </rPh>
    <rPh sb="4" eb="6">
      <t>カイリョウ</t>
    </rPh>
    <rPh sb="6" eb="8">
      <t>ジギョウ</t>
    </rPh>
    <rPh sb="9" eb="10">
      <t>カカ</t>
    </rPh>
    <phoneticPr fontId="33"/>
  </si>
  <si>
    <t>一時借入金利子</t>
  </si>
  <si>
    <t>その他の経費</t>
    <rPh sb="2" eb="3">
      <t>タ</t>
    </rPh>
    <rPh sb="4" eb="6">
      <t>ケイヒ</t>
    </rPh>
    <phoneticPr fontId="5"/>
  </si>
  <si>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</si>
  <si>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</si>
  <si>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</si>
  <si>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3"/>
  </si>
  <si>
    <t>工業団地造成事業特別会計</t>
  </si>
  <si>
    <t>繰入金</t>
  </si>
  <si>
    <t>公営事業等への繰出</t>
    <rPh sb="0" eb="2">
      <t>コウエイ</t>
    </rPh>
    <rPh sb="2" eb="4">
      <t>ジギョウ</t>
    </rPh>
    <rPh sb="4" eb="5">
      <t>トウ</t>
    </rPh>
    <rPh sb="7" eb="9">
      <t>クリダ</t>
    </rPh>
    <phoneticPr fontId="5"/>
  </si>
  <si>
    <t>　維持補修費</t>
  </si>
  <si>
    <t>森林総合研究所等が行う事業に係るもの</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</si>
  <si>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</si>
  <si>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実質収支</t>
    <rPh sb="0" eb="2">
      <t>ジッシツ</t>
    </rPh>
    <rPh sb="2" eb="4">
      <t>シュウシ</t>
    </rPh>
    <phoneticPr fontId="5"/>
  </si>
  <si>
    <t>病院</t>
  </si>
  <si>
    <t>地方独立行政法人に係る将来負担額</t>
  </si>
  <si>
    <t>当該団体
からの
貸付金</t>
  </si>
  <si>
    <t>一部事務組合等名</t>
    <rPh sb="0" eb="2">
      <t>イチブ</t>
    </rPh>
    <rPh sb="2" eb="4">
      <t>ジム</t>
    </rPh>
    <rPh sb="4" eb="6">
      <t>クミアイ</t>
    </rPh>
    <rPh sb="6" eb="7">
      <t>トウ</t>
    </rPh>
    <rPh sb="7" eb="8">
      <t>メイ</t>
    </rPh>
    <phoneticPr fontId="33"/>
  </si>
  <si>
    <t>財政再生基準</t>
  </si>
  <si>
    <t>再差引収支</t>
    <rPh sb="0" eb="1">
      <t>サイ</t>
    </rPh>
    <rPh sb="1" eb="3">
      <t>サシヒキ</t>
    </rPh>
    <rPh sb="3" eb="5">
      <t>シュウシ</t>
    </rPh>
    <phoneticPr fontId="5"/>
  </si>
  <si>
    <t>地方債</t>
  </si>
  <si>
    <t>下水道</t>
  </si>
  <si>
    <t>加入世帯数(世帯)</t>
  </si>
  <si>
    <t>　繰出金</t>
  </si>
  <si>
    <t>　うち減収補塡債(特例分)</t>
    <rPh sb="4" eb="5">
      <t>シュウ</t>
    </rPh>
    <rPh sb="9" eb="10">
      <t>トク</t>
    </rPh>
    <rPh sb="10" eb="11">
      <t>レイ</t>
    </rPh>
    <rPh sb="11" eb="12">
      <t>ブン</t>
    </rPh>
    <phoneticPr fontId="36"/>
  </si>
  <si>
    <t>富山県後期高齢者医療広域連合（後期高齢者医療事業特別会計）</t>
  </si>
  <si>
    <t>公営企業会計等の財政状況（単位：百万円）</t>
    <rPh sb="0" eb="2">
      <t>コウエイ</t>
    </rPh>
    <rPh sb="2" eb="4">
      <t>キギョウ</t>
    </rPh>
    <rPh sb="4" eb="6">
      <t>カイケイ</t>
    </rPh>
    <rPh sb="6" eb="7">
      <t>トウ</t>
    </rPh>
    <rPh sb="8" eb="10">
      <t>ザイセイ</t>
    </rPh>
    <rPh sb="10" eb="12">
      <t>ジョウキョウ</t>
    </rPh>
    <phoneticPr fontId="5"/>
  </si>
  <si>
    <t>土地開発公社に係る将来負担額</t>
    <rPh sb="0" eb="2">
      <t>トチ</t>
    </rPh>
    <rPh sb="2" eb="4">
      <t>カイハツ</t>
    </rPh>
    <rPh sb="4" eb="6">
      <t>コウシャ</t>
    </rPh>
    <rPh sb="7" eb="8">
      <t>カカ</t>
    </rPh>
    <rPh sb="9" eb="11">
      <t>ショウライ</t>
    </rPh>
    <rPh sb="11" eb="14">
      <t>フタンガク</t>
    </rPh>
    <phoneticPr fontId="33"/>
  </si>
  <si>
    <t>早期健全化基準</t>
  </si>
  <si>
    <t>　積立金</t>
  </si>
  <si>
    <t>　うち臨時財政対策債</t>
  </si>
  <si>
    <t>歳入合計</t>
  </si>
  <si>
    <t>被保険者
1人当り</t>
  </si>
  <si>
    <t>保険税(料)収入額</t>
  </si>
  <si>
    <t>国民健康保険</t>
  </si>
  <si>
    <t>その他</t>
  </si>
  <si>
    <t>保険給付費</t>
  </si>
  <si>
    <t>普通建設事業費</t>
  </si>
  <si>
    <t>　うち補助</t>
  </si>
  <si>
    <t>砺波市工業団地造成事業</t>
  </si>
  <si>
    <t>　うち単独</t>
  </si>
  <si>
    <t>実質公債費比率</t>
    <rPh sb="0" eb="2">
      <t>ジッシツ</t>
    </rPh>
    <rPh sb="2" eb="5">
      <t>コウサイヒ</t>
    </rPh>
    <rPh sb="5" eb="7">
      <t>ヒリツ</t>
    </rPh>
    <phoneticPr fontId="35"/>
  </si>
  <si>
    <t>災害復旧事業費</t>
  </si>
  <si>
    <t>一般会計等の財政状況（単位：百万円）</t>
    <rPh sb="0" eb="2">
      <t>イッパン</t>
    </rPh>
    <rPh sb="2" eb="4">
      <t>カイケイ</t>
    </rPh>
    <rPh sb="4" eb="5">
      <t>トウ</t>
    </rPh>
    <rPh sb="6" eb="8">
      <t>ザイセイ</t>
    </rPh>
    <rPh sb="8" eb="10">
      <t>ジョウキョウ</t>
    </rPh>
    <phoneticPr fontId="3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</si>
  <si>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3"/>
  </si>
  <si>
    <t>会計名</t>
    <rPh sb="0" eb="2">
      <t>カイケイ</t>
    </rPh>
    <rPh sb="2" eb="3">
      <t>メイ</t>
    </rPh>
    <phoneticPr fontId="33"/>
  </si>
  <si>
    <t>歳出</t>
  </si>
  <si>
    <t>形式収支</t>
  </si>
  <si>
    <t>他会計等
からの
繰入金</t>
    <rPh sb="9" eb="11">
      <t>クリイレ</t>
    </rPh>
    <rPh sb="11" eb="12">
      <t>キン</t>
    </rPh>
    <phoneticPr fontId="33"/>
  </si>
  <si>
    <t>地方債
現在高</t>
  </si>
  <si>
    <t>人口１人当たり決算額</t>
    <rPh sb="0" eb="2">
      <t>ジンコウ</t>
    </rPh>
    <rPh sb="2" eb="4">
      <t>ヒトリ</t>
    </rPh>
    <rPh sb="4" eb="5">
      <t>ア</t>
    </rPh>
    <rPh sb="7" eb="10">
      <t>ケッサンガク</t>
    </rPh>
    <phoneticPr fontId="5"/>
  </si>
  <si>
    <t>備考</t>
    <rPh sb="0" eb="2">
      <t>ビコウ</t>
    </rPh>
    <phoneticPr fontId="5"/>
  </si>
  <si>
    <t>地方公社・第三セクター等名</t>
    <rPh sb="12" eb="13">
      <t>メイ</t>
    </rPh>
    <phoneticPr fontId="5"/>
  </si>
  <si>
    <t>当該団体からの損失補償に係る債務残高</t>
  </si>
  <si>
    <t>地方公社・第三セクター等</t>
    <rPh sb="0" eb="4">
      <t>チホウコウシャ</t>
    </rPh>
    <rPh sb="5" eb="6">
      <t>ダイ</t>
    </rPh>
    <rPh sb="6" eb="7">
      <t>サン</t>
    </rPh>
    <rPh sb="11" eb="12">
      <t>ナド</t>
    </rPh>
    <phoneticPr fontId="5"/>
  </si>
  <si>
    <t>一般会計等
負担見込額</t>
  </si>
  <si>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</si>
  <si>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</si>
  <si>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霊苑事業特別会計</t>
  </si>
  <si>
    <t>実質赤字額</t>
    <rPh sb="0" eb="2">
      <t>ジッシツ</t>
    </rPh>
    <rPh sb="2" eb="5">
      <t>アカジガク</t>
    </rPh>
    <phoneticPr fontId="5"/>
  </si>
  <si>
    <t>減債基金積立不足算定額</t>
    <rPh sb="0" eb="2">
      <t>ゲンサイ</t>
    </rPh>
    <rPh sb="2" eb="4">
      <t>キキン</t>
    </rPh>
    <rPh sb="4" eb="6">
      <t>ツミタテ</t>
    </rPh>
    <rPh sb="6" eb="8">
      <t>ブソク</t>
    </rPh>
    <rPh sb="8" eb="10">
      <t>サンテイ</t>
    </rPh>
    <rPh sb="10" eb="11">
      <t>ガク</t>
    </rPh>
    <phoneticPr fontId="5"/>
  </si>
  <si>
    <t>総収益
（歳入）</t>
  </si>
  <si>
    <t>総費用
（歳出）</t>
  </si>
  <si>
    <t>純損益
（形式収支）</t>
  </si>
  <si>
    <t>左のうち
一般会計等
繰入見込額</t>
  </si>
  <si>
    <t>砺波市工業用水道事業</t>
  </si>
  <si>
    <t>資金不足
比率</t>
    <rPh sb="0" eb="2">
      <t>シキン</t>
    </rPh>
    <rPh sb="2" eb="4">
      <t>フソク</t>
    </rPh>
    <rPh sb="5" eb="7">
      <t>ヒリツ</t>
    </rPh>
    <phoneticPr fontId="5"/>
  </si>
  <si>
    <t>国民健康保険事業特別会計</t>
  </si>
  <si>
    <t>後期高齢者医療事業特別会計</t>
  </si>
  <si>
    <t>砺波市水道事業</t>
  </si>
  <si>
    <t>健全化判断比率</t>
    <rPh sb="0" eb="3">
      <t>ケンゼンカ</t>
    </rPh>
    <rPh sb="3" eb="5">
      <t>ハンダン</t>
    </rPh>
    <rPh sb="5" eb="7">
      <t>ヒリツ</t>
    </rPh>
    <phoneticPr fontId="35"/>
  </si>
  <si>
    <t>法適用企業</t>
  </si>
  <si>
    <t>砺波市病院事業</t>
  </si>
  <si>
    <t>連結実質赤字額</t>
    <rPh sb="0" eb="2">
      <t>レンケツ</t>
    </rPh>
    <rPh sb="2" eb="4">
      <t>ジッシツ</t>
    </rPh>
    <rPh sb="4" eb="7">
      <t>アカジガク</t>
    </rPh>
    <phoneticPr fontId="5"/>
  </si>
  <si>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</si>
  <si>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</si>
  <si>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</si>
  <si>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5"/>
  </si>
  <si>
    <t>実質公債費比率　　（千円・％）</t>
    <rPh sb="0" eb="2">
      <t>ジッシツ</t>
    </rPh>
    <rPh sb="2" eb="4">
      <t>コウサイ</t>
    </rPh>
    <rPh sb="4" eb="5">
      <t>ヒ</t>
    </rPh>
    <rPh sb="5" eb="7">
      <t>ヒリツ</t>
    </rPh>
    <rPh sb="10" eb="12">
      <t>センエン</t>
    </rPh>
    <phoneticPr fontId="5"/>
  </si>
  <si>
    <t>区分</t>
    <rPh sb="0" eb="1">
      <t>ク</t>
    </rPh>
    <rPh sb="1" eb="2">
      <t>ブン</t>
    </rPh>
    <phoneticPr fontId="33"/>
  </si>
  <si>
    <t>令和4年度</t>
    <rPh sb="0" eb="2">
      <t>レイワ</t>
    </rPh>
    <rPh sb="3" eb="5">
      <t>ネンド</t>
    </rPh>
    <phoneticPr fontId="5"/>
  </si>
  <si>
    <t xml:space="preserve">充当可能特定歳入 </t>
    <rPh sb="0" eb="2">
      <t>ジュウトウ</t>
    </rPh>
    <rPh sb="2" eb="4">
      <t>カノウ</t>
    </rPh>
    <rPh sb="4" eb="6">
      <t>トクテイ</t>
    </rPh>
    <rPh sb="6" eb="8">
      <t>サイニュウ</t>
    </rPh>
    <phoneticPr fontId="33"/>
  </si>
  <si>
    <t>令和5年度</t>
    <rPh sb="0" eb="2">
      <t>レイワ</t>
    </rPh>
    <rPh sb="3" eb="5">
      <t>ネンド</t>
    </rPh>
    <phoneticPr fontId="5"/>
  </si>
  <si>
    <t>分母比</t>
    <rPh sb="0" eb="2">
      <t>ブンボ</t>
    </rPh>
    <rPh sb="2" eb="3">
      <t>ヒ</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</si>
  <si>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33"/>
  </si>
  <si>
    <t xml:space="preserve">債務負担行為に基づく支出予定額 </t>
    <rPh sb="0" eb="2">
      <t>サイム</t>
    </rPh>
    <rPh sb="2" eb="4">
      <t>フタン</t>
    </rPh>
    <rPh sb="4" eb="6">
      <t>コウイ</t>
    </rPh>
    <rPh sb="7" eb="8">
      <t>モト</t>
    </rPh>
    <rPh sb="10" eb="12">
      <t>シシュツ</t>
    </rPh>
    <rPh sb="12" eb="15">
      <t>ヨテイガク</t>
    </rPh>
    <phoneticPr fontId="33"/>
  </si>
  <si>
    <t>充当可能
財源等</t>
    <rPh sb="0" eb="2">
      <t>ジュウトウ</t>
    </rPh>
    <rPh sb="2" eb="3">
      <t>カ</t>
    </rPh>
    <rPh sb="3" eb="4">
      <t>ノウ</t>
    </rPh>
    <rPh sb="5" eb="8">
      <t>ザイゲントウ</t>
    </rPh>
    <phoneticPr fontId="5"/>
  </si>
  <si>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</si>
  <si>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3"/>
  </si>
  <si>
    <t xml:space="preserve"> R02</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</si>
  <si>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3"/>
  </si>
  <si>
    <t xml:space="preserve">退職手当負担見込額 </t>
    <rPh sb="0" eb="2">
      <t>タイショク</t>
    </rPh>
    <rPh sb="2" eb="4">
      <t>テアテ</t>
    </rPh>
    <rPh sb="4" eb="6">
      <t>フタン</t>
    </rPh>
    <rPh sb="6" eb="9">
      <t>ミコミガク</t>
    </rPh>
    <phoneticPr fontId="33"/>
  </si>
  <si>
    <t>地方公務員等共済組合に係るもの</t>
    <rPh sb="0" eb="2">
      <t>チホウ</t>
    </rPh>
    <rPh sb="2" eb="5">
      <t>コウムイン</t>
    </rPh>
    <rPh sb="5" eb="6">
      <t>トウ</t>
    </rPh>
    <rPh sb="6" eb="8">
      <t>キョウサイ</t>
    </rPh>
    <rPh sb="8" eb="10">
      <t>クミアイ</t>
    </rPh>
    <rPh sb="11" eb="12">
      <t>カカ</t>
    </rPh>
    <phoneticPr fontId="5"/>
  </si>
  <si>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</si>
  <si>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3"/>
  </si>
  <si>
    <t>引き受けた債務の履行に係るもの</t>
    <rPh sb="0" eb="1">
      <t>ヒ</t>
    </rPh>
    <rPh sb="2" eb="3">
      <t>ウ</t>
    </rPh>
    <rPh sb="5" eb="7">
      <t>サイム</t>
    </rPh>
    <rPh sb="8" eb="10">
      <t>リコウ</t>
    </rPh>
    <rPh sb="11" eb="12">
      <t>カカ</t>
    </rPh>
    <phoneticPr fontId="5"/>
  </si>
  <si>
    <t>その他上記に準ずるもの</t>
    <rPh sb="2" eb="3">
      <t>タ</t>
    </rPh>
    <rPh sb="3" eb="5">
      <t>ジョウキ</t>
    </rPh>
    <rPh sb="6" eb="7">
      <t>ジュン</t>
    </rPh>
    <phoneticPr fontId="5"/>
  </si>
  <si>
    <t>(Ｆ)</t>
  </si>
  <si>
    <t>将来負担比率（(Ｅ)－(Ｆ)）／（(Ｃ)－(Ｄ)）×１００</t>
    <rPh sb="0" eb="2">
      <t>ショウライ</t>
    </rPh>
    <rPh sb="2" eb="4">
      <t>フタン</t>
    </rPh>
    <rPh sb="4" eb="6">
      <t>ヒリツ</t>
    </rPh>
    <phoneticPr fontId="5"/>
  </si>
  <si>
    <t>その他の会計</t>
  </si>
  <si>
    <t>当該団体(円)</t>
    <rPh sb="0" eb="2">
      <t>トウガイ</t>
    </rPh>
    <rPh sb="2" eb="4">
      <t>ダンタイ</t>
    </rPh>
    <rPh sb="5" eb="6">
      <t>エン</t>
    </rPh>
    <phoneticPr fontId="5"/>
  </si>
  <si>
    <t>増減率(%)(A)</t>
    <rPh sb="0" eb="3">
      <t>ゾウゲンリツ</t>
    </rPh>
    <phoneticPr fontId="5"/>
  </si>
  <si>
    <t>公社・
三セク等</t>
    <rPh sb="0" eb="2">
      <t>コウシャ</t>
    </rPh>
    <rPh sb="4" eb="5">
      <t>サン</t>
    </rPh>
    <rPh sb="7" eb="8">
      <t>トウ</t>
    </rPh>
    <phoneticPr fontId="5"/>
  </si>
  <si>
    <t>特定財源の額</t>
    <rPh sb="0" eb="2">
      <t>トクテイ</t>
    </rPh>
    <rPh sb="2" eb="4">
      <t>ザイゲン</t>
    </rPh>
    <rPh sb="5" eb="6">
      <t>ガク</t>
    </rPh>
    <phoneticPr fontId="5"/>
  </si>
  <si>
    <t>(Ｄ)</t>
  </si>
  <si>
    <t>(単年度)</t>
    <rPh sb="1" eb="4">
      <t>タンネンド</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</si>
  <si>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</si>
  <si>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</si>
  <si>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</si>
  <si>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</si>
  <si>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</si>
  <si>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</si>
  <si>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</si>
  <si>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</si>
  <si>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当該団体</t>
    <rPh sb="0" eb="2">
      <t>トウガイ</t>
    </rPh>
    <rPh sb="2" eb="4">
      <t>ダンタイ</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</si>
  <si>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</si>
  <si>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41"/>
  </si>
  <si>
    <t>（注）人口については、各調査対象年度の1月1日現在の住民基本台帳に登載されている人口に基づいている。</t>
    <rPh sb="14" eb="16">
      <t>タイショウ</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</si>
  <si>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</si>
  <si>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42"/>
  </si>
  <si>
    <t>満期一括償還地方債の一年当たりの元金償還金に相当するもの
（年度割相当額）</t>
  </si>
  <si>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</si>
  <si>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</si>
  <si>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</si>
  <si>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</si>
  <si>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</si>
  <si>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類似団体平均(円)</t>
    <rPh sb="0" eb="2">
      <t>ルイジ</t>
    </rPh>
    <rPh sb="2" eb="4">
      <t>ダンタイ</t>
    </rPh>
    <rPh sb="4" eb="6">
      <t>ヘイキン</t>
    </rPh>
    <rPh sb="7" eb="8">
      <t>エン</t>
    </rPh>
    <phoneticPr fontId="5"/>
  </si>
  <si>
    <t>(A)-(B)</t>
  </si>
  <si>
    <t xml:space="preserve"> R03</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</si>
  <si>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</si>
  <si>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</si>
  <si>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</si>
  <si>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</si>
  <si>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</si>
  <si>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</si>
  <si>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</si>
  <si>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R06</t>
  </si>
  <si>
    <t>▲ 3.15</t>
  </si>
  <si>
    <t>その他会計（赤字）</t>
  </si>
  <si>
    <t>砺波広域圏事務組合（一般会計）</t>
    <rPh sb="0" eb="2">
      <t>トナミ</t>
    </rPh>
    <rPh sb="2" eb="5">
      <t>コウイキケン</t>
    </rPh>
    <rPh sb="5" eb="7">
      <t>ジム</t>
    </rPh>
    <rPh sb="7" eb="9">
      <t>クミアイ</t>
    </rPh>
    <rPh sb="10" eb="12">
      <t>イッパン</t>
    </rPh>
    <rPh sb="12" eb="14">
      <t>カイケイ</t>
    </rPh>
    <phoneticPr fontId="5"/>
  </si>
  <si>
    <t>砺波広域圏事務組合（水道事業会計）</t>
  </si>
  <si>
    <t>富山県市町村総合事務組合（一般会計）</t>
  </si>
  <si>
    <t>富山県市町村会館管理組合（一般会計）</t>
  </si>
  <si>
    <t>庄川水害予防組合（一般会計）</t>
    <rPh sb="0" eb="2">
      <t>ショウガワ</t>
    </rPh>
    <rPh sb="2" eb="4">
      <t>スイガイ</t>
    </rPh>
    <rPh sb="4" eb="6">
      <t>ヨボウ</t>
    </rPh>
    <rPh sb="6" eb="8">
      <t>クミアイ</t>
    </rPh>
    <rPh sb="9" eb="11">
      <t>イッパン</t>
    </rPh>
    <rPh sb="11" eb="13">
      <t>カイケイ</t>
    </rPh>
    <phoneticPr fontId="5"/>
  </si>
  <si>
    <t>砺波地方介護保険組合（介護保険特別会計）</t>
  </si>
  <si>
    <t>砺波地方介護保険組合（養護老人ホーム楽寿荘事業特別会計）</t>
  </si>
  <si>
    <t>砺波地域消防組合（一般会計）</t>
    <rPh sb="0" eb="2">
      <t>トナミ</t>
    </rPh>
    <rPh sb="2" eb="4">
      <t>チイキ</t>
    </rPh>
    <rPh sb="4" eb="6">
      <t>ショウボウ</t>
    </rPh>
    <rPh sb="6" eb="8">
      <t>クミアイ</t>
    </rPh>
    <rPh sb="9" eb="11">
      <t>イッパン</t>
    </rPh>
    <rPh sb="11" eb="13">
      <t>カイケイ</t>
    </rPh>
    <phoneticPr fontId="5"/>
  </si>
  <si>
    <t>砺波市土地開発公社</t>
    <rPh sb="0" eb="3">
      <t>トナミシ</t>
    </rPh>
    <rPh sb="3" eb="5">
      <t>トチ</t>
    </rPh>
    <rPh sb="5" eb="7">
      <t>カイハツ</t>
    </rPh>
    <rPh sb="7" eb="9">
      <t>コウシャ</t>
    </rPh>
    <phoneticPr fontId="5"/>
  </si>
  <si>
    <t>公益財団法人砺波市花と緑と文化の財団</t>
    <rPh sb="0" eb="2">
      <t>コウエキ</t>
    </rPh>
    <rPh sb="2" eb="4">
      <t>ザイダン</t>
    </rPh>
    <rPh sb="4" eb="6">
      <t>ホウジン</t>
    </rPh>
    <rPh sb="6" eb="9">
      <t>トナミシ</t>
    </rPh>
    <rPh sb="9" eb="10">
      <t>ハナ</t>
    </rPh>
    <rPh sb="11" eb="12">
      <t>ミドリ</t>
    </rPh>
    <rPh sb="13" eb="15">
      <t>ブンカ</t>
    </rPh>
    <rPh sb="16" eb="18">
      <t>ザイダン</t>
    </rPh>
    <phoneticPr fontId="5"/>
  </si>
  <si>
    <t>エフエムとなみ</t>
  </si>
  <si>
    <t>庄川泉源株式会社</t>
  </si>
  <si>
    <t>庁舎整備基金</t>
  </si>
  <si>
    <t>合併振興基金</t>
  </si>
  <si>
    <t>地域福祉基金</t>
  </si>
  <si>
    <t>公共施設等総合管理基金</t>
  </si>
  <si>
    <t>となみっ子応援基金</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</si>
  <si>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</si>
  <si>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</si>
  <si>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類似団体と比べて将来負担比率が10.9ポイント高く、有形固定資産減価償却率が1.0ポイント高くなっている。
　現在の公共施設を継続して更新することは、将来負担比率の増加につながるため、今後の修繕改修については、公共施設等総合管理計画や個別施設計画に基づき、公共施設の統廃合を検討するとともに、更新すべき施設においては計画的な修繕改修に努める。また、継続する公共施設において、将来の大規模更新事業を見込むものについては、予め基金を積み立てていくなど、将来への負担が軽減されるよう努める。</t>
  </si>
  <si>
    <t>(　参考　）</t>
    <rPh sb="2" eb="4">
      <t>サンコウ</t>
    </rPh>
    <phoneticPr fontId="5"/>
  </si>
  <si>
    <t>当該団体値</t>
    <rPh sb="0" eb="2">
      <t>トウガイ</t>
    </rPh>
    <rPh sb="2" eb="4">
      <t>ダンタイ</t>
    </rPh>
    <rPh sb="4" eb="5">
      <t>アタイ</t>
    </rPh>
    <phoneticPr fontId="5"/>
  </si>
  <si>
    <t>将来負担比率</t>
  </si>
  <si>
    <t>有形固定資産減価償却率</t>
  </si>
  <si>
    <t>類似団体内平均値</t>
  </si>
  <si>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</si>
  <si>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類似団体と比べて将来負担比率が10.9ポイント、実質公債費比率が2.7ポイント高くなっており、引き続き負担軽減のため、新規事業については精査・事業選択に努める。
　実質公債費比率については、新砺波体育センター整備事業や新砺波図書館整備事業等の大型事業に係る借入が令和3年度までに完了していること、令和3年度に減債基金を財源とした繰上償還を実施したことなどから下降していたが新庁舎の建設等により将来的には上昇する見込みである。
　将来負担比率については、類似団体と比べれば高いものの、地方債現在高の減少や地方債の借入れを交付税算定があるものを中心に行っていることにより低い水準を維持している。</t>
  </si>
  <si>
    <t>実質公債費比率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</si>
</sst>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7" x14ac:knownFonts="1">
    <font>
      <sz val="11"/>
      <color theme="1"/>
      <name val="ＭＳ Ｐゴシック"/>
      <family val="3"/>
    </font>
    <font>
      <sz val="1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6"/>
      <name val="ＭＳ Ｐゴシック"/>
      <family val="3"/>
    </font>
    <font>
      <b/>
      <sz val="28"/>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name val="ＭＳ ゴシック"/>
      <family val="3"/>
    </font>
    <font>
      <sz val="10"/>
      <color indexed="8"/>
      <name val="ＭＳ Ｐゴシック"/>
      <family val="3"/>
    </font>
    <font>
      <b/>
      <sz val="18"/>
      <color indexed="8"/>
      <name val="ＭＳ ゴシック"/>
      <family val="3"/>
    </font>
    <font>
      <sz val="11"/>
      <color indexed="8"/>
      <name val="ＭＳ Ｐゴシック"/>
      <family val="3"/>
    </font>
    <font>
      <sz val="9"/>
      <color indexed="8"/>
      <name val="ＭＳ ゴシック"/>
      <family val="3"/>
    </font>
    <font>
      <sz val="11"/>
      <name val="ＭＳ Ｐゴシック"/>
      <family val="3"/>
    </font>
    <font>
      <sz val="6"/>
      <name val="ＭＳ ゴシック"/>
      <family val="3"/>
    </font>
    <font>
      <b/>
      <sz val="13"/>
      <color indexed="56"/>
      <name val="ＭＳ ゴシック"/>
      <family val="3"/>
    </font>
    <font>
      <b/>
      <sz val="9"/>
      <color indexed="9"/>
      <name val="ＭＳ ゴシック"/>
      <family val="3"/>
    </font>
    <font>
      <sz val="9"/>
      <name val="ＭＳ ゴシック"/>
      <family val="3"/>
    </font>
    <font>
      <sz val="11"/>
      <color indexed="8"/>
      <name val="ＭＳ ゴシック"/>
      <family val="3"/>
    </font>
    <font>
      <sz val="11"/>
      <name val="ＭＳ ゴシック"/>
      <family val="3"/>
    </font>
    <font>
      <sz val="9"/>
      <color indexed="8"/>
      <name val="ＭＳ ゴシック"/>
      <family val="3"/>
      <charset val="128"/>
    </font>
    <font>
      <sz val="11"/>
      <color theme="1"/>
      <name val="ＭＳ Ｐゴシック"/>
      <family val="3"/>
    </font>
    <font>
      <sz val="6"/>
      <name val="ＭＳ Ｐゴシック"/>
      <family val="3"/>
      <charset val="128"/>
    </font>
    <font>
      <sz val="14"/>
      <color theme="1"/>
      <name val="ＭＳ Ｐゴシック"/>
      <family val="3"/>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xf numFmtId="0" fontId="44" fillId="0" borderId="0">
      <alignment vertical="center"/>
    </xf>
  </cellStyleXfs>
  <cellXfs count="1128">
    <xf numFmtId="0" fontId="0" fillId="0" borderId="0" xfId="0">
      <alignment vertical="center"/>
    </xf>
    <xf numFmtId="0" fontId="2" fillId="0" borderId="0" xfId="9" applyFont="1">
      <alignment vertical="center"/>
    </xf>
    <xf numFmtId="49" fontId="2" fillId="0" borderId="0" xfId="9" applyNumberFormat="1" applyFont="1">
      <alignment vertical="center"/>
    </xf>
    <xf numFmtId="0" fontId="7" fillId="0" borderId="0" xfId="9" applyFont="1">
      <alignment vertical="center"/>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0" xfId="9" applyFont="1" applyAlignment="1">
      <alignment horizontal="center" vertical="center" wrapText="1"/>
    </xf>
    <xf numFmtId="49" fontId="2" fillId="0" borderId="0" xfId="9" applyNumberFormat="1" applyFont="1" applyAlignment="1">
      <alignment horizontal="center" vertical="center"/>
    </xf>
    <xf numFmtId="0" fontId="2" fillId="0" borderId="20" xfId="9" applyFont="1" applyBorder="1">
      <alignment vertical="center"/>
    </xf>
    <xf numFmtId="0" fontId="8" fillId="0" borderId="0" xfId="9" applyFont="1">
      <alignment vertical="center"/>
    </xf>
    <xf numFmtId="0" fontId="2" fillId="0" borderId="30" xfId="9" applyFont="1" applyBorder="1" applyAlignment="1">
      <alignment horizontal="center" vertical="center"/>
    </xf>
    <xf numFmtId="0" fontId="2" fillId="0" borderId="0" xfId="9" applyFont="1" applyAlignment="1">
      <alignment horizontal="center" vertical="center"/>
    </xf>
    <xf numFmtId="0" fontId="2" fillId="0" borderId="23" xfId="9" applyFont="1" applyBorder="1" applyAlignment="1">
      <alignment horizontal="center" vertical="center"/>
    </xf>
    <xf numFmtId="0" fontId="10" fillId="0" borderId="26" xfId="10" applyFont="1" applyBorder="1">
      <alignment vertical="center"/>
    </xf>
    <xf numFmtId="0" fontId="10" fillId="0" borderId="28" xfId="10" applyFont="1" applyBorder="1" applyAlignment="1">
      <alignment horizontal="center" vertical="center"/>
    </xf>
    <xf numFmtId="0" fontId="2" fillId="0" borderId="42" xfId="9" applyFont="1" applyBorder="1" applyAlignment="1">
      <alignment horizontal="center" vertical="center"/>
    </xf>
    <xf numFmtId="0" fontId="2" fillId="0" borderId="8" xfId="9" applyFont="1" applyBorder="1" applyAlignment="1">
      <alignment horizontal="center" vertical="center"/>
    </xf>
    <xf numFmtId="0" fontId="2" fillId="0" borderId="9" xfId="9" applyFont="1" applyBorder="1" applyAlignment="1">
      <alignment horizontal="center" vertical="center"/>
    </xf>
    <xf numFmtId="0" fontId="2" fillId="0" borderId="58" xfId="9" applyFont="1" applyBorder="1" applyAlignment="1">
      <alignment horizontal="center" vertical="center"/>
    </xf>
    <xf numFmtId="0" fontId="2" fillId="0" borderId="34" xfId="9" applyFont="1" applyBorder="1" applyAlignment="1">
      <alignment horizontal="center" vertical="center" wrapText="1"/>
    </xf>
    <xf numFmtId="0" fontId="2" fillId="0" borderId="8" xfId="9" applyFont="1" applyBorder="1" applyAlignment="1">
      <alignment horizontal="left" vertical="center"/>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9" fillId="0" borderId="20" xfId="9" applyFont="1" applyBorder="1" applyAlignment="1">
      <alignment vertical="center" wrapText="1"/>
    </xf>
    <xf numFmtId="0" fontId="2" fillId="0" borderId="53" xfId="9" applyFont="1" applyBorder="1" applyAlignment="1">
      <alignment horizontal="left" vertical="center"/>
    </xf>
    <xf numFmtId="0" fontId="9" fillId="0" borderId="60" xfId="9" applyFont="1" applyBorder="1" applyAlignment="1">
      <alignment vertical="center" wrapText="1"/>
    </xf>
    <xf numFmtId="182" fontId="2" fillId="0" borderId="7"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2" fontId="2" fillId="0" borderId="19"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2" fontId="2" fillId="0" borderId="53"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2" fillId="0" borderId="0" xfId="4" applyNumberFormat="1" applyFont="1">
      <alignment vertical="center"/>
    </xf>
    <xf numFmtId="0" fontId="13" fillId="0" borderId="0" xfId="4" applyFont="1">
      <alignment vertical="center"/>
    </xf>
    <xf numFmtId="0" fontId="10" fillId="0" borderId="0" xfId="4" applyFont="1">
      <alignment vertical="center"/>
    </xf>
    <xf numFmtId="0" fontId="2" fillId="0" borderId="23" xfId="4" applyFont="1" applyBorder="1">
      <alignment vertical="center"/>
    </xf>
    <xf numFmtId="0" fontId="2" fillId="0" borderId="34" xfId="4" applyFont="1" applyBorder="1">
      <alignment vertical="center"/>
    </xf>
    <xf numFmtId="0" fontId="14" fillId="0" borderId="34" xfId="4" applyFont="1" applyBorder="1" applyAlignment="1">
      <alignment horizontal="center" vertical="center"/>
    </xf>
    <xf numFmtId="0" fontId="14" fillId="0" borderId="34" xfId="4" applyFont="1" applyBorder="1">
      <alignment vertical="center"/>
    </xf>
    <xf numFmtId="0" fontId="3" fillId="0" borderId="0" xfId="15">
      <alignment vertical="center"/>
    </xf>
    <xf numFmtId="0" fontId="15" fillId="0" borderId="0" xfId="15" applyFont="1">
      <alignment vertical="center"/>
    </xf>
    <xf numFmtId="0" fontId="3" fillId="3" borderId="0" xfId="15" applyFill="1">
      <alignment vertical="center"/>
    </xf>
    <xf numFmtId="49" fontId="2" fillId="3" borderId="0" xfId="12" applyNumberFormat="1" applyFont="1" applyFill="1">
      <alignment vertical="center"/>
    </xf>
    <xf numFmtId="0" fontId="2" fillId="3" borderId="0" xfId="12" applyFont="1" applyFill="1">
      <alignment vertical="center"/>
    </xf>
    <xf numFmtId="0" fontId="17" fillId="0" borderId="77" xfId="12" applyFont="1" applyBorder="1" applyAlignment="1" applyProtection="1">
      <alignment horizontal="center" vertical="center" shrinkToFit="1"/>
      <protection locked="0"/>
    </xf>
    <xf numFmtId="0" fontId="17" fillId="0" borderId="78" xfId="12" applyFont="1" applyBorder="1" applyAlignment="1" applyProtection="1">
      <alignment horizontal="center" vertical="center" shrinkToFit="1"/>
      <protection locked="0"/>
    </xf>
    <xf numFmtId="0" fontId="17" fillId="5" borderId="79" xfId="12" applyFont="1" applyFill="1" applyBorder="1" applyAlignment="1" applyProtection="1">
      <alignment horizontal="center" vertical="center" shrinkToFit="1"/>
      <protection locked="0"/>
    </xf>
    <xf numFmtId="0" fontId="17" fillId="0" borderId="80" xfId="12" applyFont="1" applyBorder="1" applyAlignment="1" applyProtection="1">
      <alignment horizontal="center" vertical="center" shrinkToFit="1"/>
      <protection locked="0"/>
    </xf>
    <xf numFmtId="0" fontId="11" fillId="3" borderId="0" xfId="12" applyFont="1" applyFill="1">
      <alignment vertical="center"/>
    </xf>
    <xf numFmtId="0" fontId="17" fillId="3" borderId="0" xfId="12" applyFont="1" applyFill="1">
      <alignment vertical="center"/>
    </xf>
    <xf numFmtId="0" fontId="17" fillId="0" borderId="81" xfId="12" applyFont="1" applyBorder="1" applyAlignment="1" applyProtection="1">
      <alignment horizontal="center" vertical="center" shrinkToFit="1"/>
      <protection locked="0"/>
    </xf>
    <xf numFmtId="0" fontId="17" fillId="3" borderId="0" xfId="12" applyFont="1" applyFill="1" applyAlignment="1">
      <alignment horizontal="center" vertical="center" shrinkToFit="1"/>
    </xf>
    <xf numFmtId="0" fontId="17" fillId="3" borderId="20" xfId="12" applyFont="1" applyFill="1" applyBorder="1">
      <alignment vertical="center"/>
    </xf>
    <xf numFmtId="0" fontId="17" fillId="3" borderId="12" xfId="12" applyFont="1" applyFill="1" applyBorder="1">
      <alignment vertical="center"/>
    </xf>
    <xf numFmtId="0" fontId="19" fillId="3" borderId="0" xfId="15" applyFont="1" applyFill="1">
      <alignment vertical="center"/>
    </xf>
    <xf numFmtId="0" fontId="17" fillId="3" borderId="0" xfId="12" applyFont="1" applyFill="1" applyAlignment="1">
      <alignment horizontal="left" vertical="center" shrinkToFit="1"/>
    </xf>
    <xf numFmtId="0" fontId="17" fillId="3" borderId="20" xfId="12" applyFont="1" applyFill="1" applyBorder="1" applyAlignment="1">
      <alignment horizontal="center" vertical="center"/>
    </xf>
    <xf numFmtId="0" fontId="17" fillId="3" borderId="23" xfId="12" applyFont="1" applyFill="1" applyBorder="1">
      <alignment vertical="center"/>
    </xf>
    <xf numFmtId="183" fontId="17" fillId="3" borderId="0" xfId="12" applyNumberFormat="1" applyFont="1" applyFill="1" applyAlignment="1">
      <alignment horizontal="right" vertical="center" shrinkToFit="1"/>
    </xf>
    <xf numFmtId="0" fontId="15" fillId="3" borderId="8" xfId="12" applyFont="1" applyFill="1" applyBorder="1">
      <alignment vertical="center"/>
    </xf>
    <xf numFmtId="0" fontId="15" fillId="3" borderId="0" xfId="12" applyFont="1" applyFill="1">
      <alignment vertical="center"/>
    </xf>
    <xf numFmtId="183" fontId="17" fillId="3" borderId="0" xfId="12" applyNumberFormat="1" applyFont="1" applyFill="1" applyAlignment="1">
      <alignment horizontal="left" vertical="center" shrinkToFit="1"/>
    </xf>
    <xf numFmtId="0" fontId="17" fillId="3" borderId="35" xfId="12" applyFont="1" applyFill="1" applyBorder="1">
      <alignment vertical="center"/>
    </xf>
    <xf numFmtId="0" fontId="15" fillId="3" borderId="0" xfId="12" applyFont="1" applyFill="1" applyAlignment="1">
      <alignment horizontal="center" vertical="center"/>
    </xf>
    <xf numFmtId="0" fontId="17" fillId="0" borderId="152" xfId="11" applyFont="1" applyBorder="1" applyAlignment="1" applyProtection="1">
      <alignment horizontal="center" vertical="center" shrinkToFit="1"/>
      <protection locked="0"/>
    </xf>
    <xf numFmtId="0" fontId="17" fillId="0" borderId="153" xfId="11" applyFont="1" applyBorder="1" applyAlignment="1" applyProtection="1">
      <alignment horizontal="center" vertical="center" shrinkToFit="1"/>
      <protection locked="0"/>
    </xf>
    <xf numFmtId="0" fontId="17" fillId="3" borderId="153" xfId="12" applyFont="1" applyFill="1" applyBorder="1" applyAlignment="1" applyProtection="1">
      <alignment horizontal="center" vertical="center" shrinkToFit="1"/>
      <protection locked="0"/>
    </xf>
    <xf numFmtId="0" fontId="17" fillId="3" borderId="0" xfId="12" applyFont="1" applyFill="1" applyAlignment="1">
      <alignment horizontal="center" vertical="center"/>
    </xf>
    <xf numFmtId="0" fontId="17" fillId="3" borderId="58" xfId="12" applyFont="1" applyFill="1" applyBorder="1">
      <alignment vertical="center"/>
    </xf>
    <xf numFmtId="0" fontId="2" fillId="3" borderId="20" xfId="12" applyFont="1" applyFill="1" applyBorder="1">
      <alignment vertical="center"/>
    </xf>
    <xf numFmtId="0" fontId="1" fillId="3" borderId="0" xfId="1" applyFill="1"/>
    <xf numFmtId="0" fontId="1" fillId="3" borderId="0" xfId="1" applyFill="1" applyProtection="1">
      <protection hidden="1"/>
    </xf>
    <xf numFmtId="0" fontId="3" fillId="0" borderId="14" xfId="19" applyFont="1" applyBorder="1">
      <alignment vertical="center"/>
    </xf>
    <xf numFmtId="0" fontId="3" fillId="0" borderId="42" xfId="19" applyFont="1" applyBorder="1">
      <alignment vertical="center"/>
    </xf>
    <xf numFmtId="178" fontId="14" fillId="0" borderId="0" xfId="19" applyNumberFormat="1" applyFont="1">
      <alignment vertical="center"/>
    </xf>
    <xf numFmtId="0" fontId="17" fillId="0" borderId="30" xfId="19" applyFont="1" applyBorder="1">
      <alignment vertical="center"/>
    </xf>
    <xf numFmtId="178" fontId="14" fillId="0" borderId="42" xfId="19" applyNumberFormat="1" applyFont="1" applyBorder="1">
      <alignment vertical="center"/>
    </xf>
    <xf numFmtId="178" fontId="14" fillId="0" borderId="31" xfId="19" applyNumberFormat="1" applyFont="1" applyBorder="1">
      <alignment vertical="center"/>
    </xf>
    <xf numFmtId="0" fontId="14" fillId="0" borderId="0" xfId="19" applyFont="1">
      <alignment vertical="center"/>
    </xf>
    <xf numFmtId="0" fontId="3" fillId="0" borderId="23" xfId="19" applyFont="1" applyBorder="1">
      <alignment vertical="center"/>
    </xf>
    <xf numFmtId="0" fontId="3" fillId="0" borderId="34" xfId="19" applyFont="1" applyBorder="1">
      <alignment vertical="center"/>
    </xf>
    <xf numFmtId="0" fontId="17" fillId="0" borderId="42" xfId="19" applyFont="1" applyBorder="1">
      <alignment vertical="center"/>
    </xf>
    <xf numFmtId="0" fontId="3" fillId="0" borderId="31" xfId="19" applyFont="1" applyBorder="1">
      <alignment vertical="center"/>
    </xf>
    <xf numFmtId="0" fontId="3" fillId="0" borderId="0" xfId="19" applyFont="1">
      <alignment vertical="center"/>
    </xf>
    <xf numFmtId="178" fontId="14" fillId="0" borderId="34" xfId="19" applyNumberFormat="1" applyFont="1" applyBorder="1">
      <alignment vertical="center"/>
    </xf>
    <xf numFmtId="0" fontId="3" fillId="3" borderId="30" xfId="19" applyFont="1" applyFill="1" applyBorder="1">
      <alignment vertical="center"/>
    </xf>
    <xf numFmtId="178" fontId="14" fillId="3" borderId="31" xfId="19" applyNumberFormat="1" applyFont="1" applyFill="1" applyBorder="1">
      <alignment vertical="center"/>
    </xf>
    <xf numFmtId="178" fontId="14" fillId="0" borderId="32" xfId="19" applyNumberFormat="1" applyFont="1" applyBorder="1">
      <alignment vertical="center"/>
    </xf>
    <xf numFmtId="0" fontId="14" fillId="0" borderId="0" xfId="19" applyFont="1" applyAlignment="1"/>
    <xf numFmtId="178" fontId="21" fillId="0" borderId="30" xfId="13" applyNumberFormat="1" applyFont="1" applyBorder="1" applyAlignment="1">
      <alignment vertical="center"/>
    </xf>
    <xf numFmtId="178" fontId="21" fillId="0" borderId="31" xfId="13" applyNumberFormat="1" applyFont="1" applyBorder="1" applyAlignment="1">
      <alignment vertical="center"/>
    </xf>
    <xf numFmtId="178" fontId="21" fillId="0" borderId="31" xfId="13" applyNumberFormat="1" applyFont="1" applyBorder="1" applyAlignment="1">
      <alignment horizontal="center" vertical="center"/>
    </xf>
    <xf numFmtId="0" fontId="3" fillId="3" borderId="23" xfId="19" applyFont="1" applyFill="1" applyBorder="1">
      <alignment vertical="center"/>
    </xf>
    <xf numFmtId="178" fontId="14" fillId="3" borderId="34" xfId="19" applyNumberFormat="1" applyFont="1" applyFill="1" applyBorder="1">
      <alignment vertical="center"/>
    </xf>
    <xf numFmtId="178" fontId="14" fillId="0" borderId="35" xfId="19" applyNumberFormat="1" applyFont="1" applyBorder="1">
      <alignment vertical="center"/>
    </xf>
    <xf numFmtId="178" fontId="21" fillId="0" borderId="16" xfId="13" applyNumberFormat="1" applyFont="1" applyBorder="1" applyAlignment="1">
      <alignment vertical="center"/>
    </xf>
    <xf numFmtId="178" fontId="21" fillId="0" borderId="15" xfId="13" applyNumberFormat="1" applyFont="1" applyBorder="1" applyAlignment="1">
      <alignment vertical="center"/>
    </xf>
    <xf numFmtId="178" fontId="21" fillId="0" borderId="171" xfId="13" applyNumberFormat="1" applyFont="1" applyBorder="1" applyAlignment="1">
      <alignment horizontal="center" vertical="center"/>
    </xf>
    <xf numFmtId="178" fontId="21" fillId="0" borderId="16" xfId="13" applyNumberFormat="1" applyFont="1" applyBorder="1" applyAlignment="1">
      <alignment horizontal="center" vertical="center"/>
    </xf>
    <xf numFmtId="178" fontId="21" fillId="0" borderId="27" xfId="13" applyNumberFormat="1" applyFont="1" applyBorder="1" applyAlignment="1">
      <alignment horizontal="center" vertical="center" wrapText="1"/>
    </xf>
    <xf numFmtId="183" fontId="21" fillId="0" borderId="27" xfId="14" applyNumberFormat="1" applyFont="1" applyBorder="1" applyAlignment="1">
      <alignment horizontal="right" vertical="center" shrinkToFit="1"/>
    </xf>
    <xf numFmtId="183" fontId="21" fillId="0" borderId="172" xfId="14" applyNumberFormat="1" applyFont="1" applyBorder="1" applyAlignment="1">
      <alignment horizontal="right" vertical="center" shrinkToFit="1"/>
    </xf>
    <xf numFmtId="0" fontId="3" fillId="3" borderId="16" xfId="19" applyFont="1" applyFill="1" applyBorder="1">
      <alignment vertical="center"/>
    </xf>
    <xf numFmtId="178" fontId="14" fillId="3" borderId="15" xfId="19" applyNumberFormat="1" applyFont="1" applyFill="1" applyBorder="1">
      <alignment vertical="center"/>
    </xf>
    <xf numFmtId="178" fontId="14" fillId="0" borderId="37" xfId="19" applyNumberFormat="1" applyFont="1" applyBorder="1">
      <alignment vertical="center"/>
    </xf>
    <xf numFmtId="178" fontId="21" fillId="0" borderId="32" xfId="13" applyNumberFormat="1" applyFont="1" applyBorder="1" applyAlignment="1">
      <alignment horizontal="center" vertical="center"/>
    </xf>
    <xf numFmtId="178" fontId="21" fillId="0" borderId="30" xfId="13" applyNumberFormat="1" applyFont="1" applyBorder="1" applyAlignment="1">
      <alignment horizontal="center" vertical="center"/>
    </xf>
    <xf numFmtId="183" fontId="21" fillId="0" borderId="30" xfId="14" applyNumberFormat="1" applyFont="1" applyBorder="1" applyAlignment="1">
      <alignment horizontal="right" vertical="center" shrinkToFit="1"/>
    </xf>
    <xf numFmtId="183" fontId="21" fillId="0" borderId="173" xfId="14" applyNumberFormat="1" applyFont="1" applyBorder="1" applyAlignment="1">
      <alignment horizontal="right" vertical="center" shrinkToFit="1"/>
    </xf>
    <xf numFmtId="183" fontId="14" fillId="3" borderId="26" xfId="18" applyNumberFormat="1" applyFont="1" applyFill="1" applyBorder="1" applyAlignment="1">
      <alignment horizontal="right" vertical="center" shrinkToFit="1"/>
    </xf>
    <xf numFmtId="183" fontId="14" fillId="3" borderId="74" xfId="18" applyNumberFormat="1" applyFont="1" applyFill="1" applyBorder="1" applyAlignment="1">
      <alignment horizontal="right" vertical="center" shrinkToFit="1"/>
    </xf>
    <xf numFmtId="178" fontId="14" fillId="0" borderId="74" xfId="19" applyNumberFormat="1" applyFont="1" applyBorder="1" applyAlignment="1">
      <alignment horizontal="center" vertical="center"/>
    </xf>
    <xf numFmtId="188" fontId="21" fillId="0" borderId="74" xfId="19" applyNumberFormat="1" applyFont="1" applyBorder="1" applyAlignment="1">
      <alignment horizontal="right" vertical="center" shrinkToFit="1"/>
    </xf>
    <xf numFmtId="184" fontId="21" fillId="0" borderId="74" xfId="19" applyNumberFormat="1" applyFont="1" applyBorder="1" applyAlignment="1">
      <alignment horizontal="right" vertical="center" shrinkToFit="1"/>
    </xf>
    <xf numFmtId="183" fontId="14" fillId="0" borderId="74" xfId="19" applyNumberFormat="1" applyFont="1" applyBorder="1" applyAlignment="1">
      <alignment horizontal="right" vertical="center" shrinkToFit="1"/>
    </xf>
    <xf numFmtId="178" fontId="21" fillId="0" borderId="35" xfId="13" applyNumberFormat="1" applyFont="1" applyBorder="1" applyAlignment="1">
      <alignment horizontal="center" vertical="center"/>
    </xf>
    <xf numFmtId="178" fontId="21" fillId="0" borderId="174" xfId="13" applyNumberFormat="1" applyFont="1" applyBorder="1" applyAlignment="1">
      <alignment horizontal="center" vertical="center" wrapText="1"/>
    </xf>
    <xf numFmtId="184" fontId="21" fillId="0" borderId="175" xfId="14" applyNumberFormat="1" applyFont="1" applyBorder="1" applyAlignment="1">
      <alignment horizontal="right" vertical="center" shrinkToFit="1"/>
    </xf>
    <xf numFmtId="184" fontId="21" fillId="0" borderId="171" xfId="14" applyNumberFormat="1" applyFont="1" applyBorder="1" applyAlignment="1">
      <alignment horizontal="right" vertical="center" shrinkToFit="1"/>
    </xf>
    <xf numFmtId="0" fontId="3" fillId="3" borderId="32" xfId="19" applyFont="1" applyFill="1" applyBorder="1">
      <alignment vertical="center"/>
    </xf>
    <xf numFmtId="178" fontId="14" fillId="3" borderId="74" xfId="19" applyNumberFormat="1" applyFont="1" applyFill="1" applyBorder="1" applyAlignment="1">
      <alignment horizontal="center" vertical="center"/>
    </xf>
    <xf numFmtId="178" fontId="14" fillId="0" borderId="176" xfId="19" applyNumberFormat="1" applyFont="1" applyBorder="1" applyAlignment="1">
      <alignment horizontal="center" vertical="center"/>
    </xf>
    <xf numFmtId="188" fontId="21" fillId="0" borderId="176" xfId="19" applyNumberFormat="1" applyFont="1" applyBorder="1" applyAlignment="1">
      <alignment horizontal="right" vertical="center" shrinkToFit="1"/>
    </xf>
    <xf numFmtId="184" fontId="21" fillId="0" borderId="176" xfId="19" applyNumberFormat="1" applyFont="1" applyBorder="1" applyAlignment="1">
      <alignment horizontal="right" vertical="center" shrinkToFit="1"/>
    </xf>
    <xf numFmtId="189" fontId="14" fillId="0" borderId="0" xfId="19" applyNumberFormat="1" applyFont="1">
      <alignment vertical="center"/>
    </xf>
    <xf numFmtId="189" fontId="14" fillId="0" borderId="34" xfId="19" applyNumberFormat="1" applyFont="1" applyBorder="1">
      <alignment vertical="center"/>
    </xf>
    <xf numFmtId="0" fontId="3" fillId="0" borderId="0" xfId="19" applyFont="1" applyAlignment="1"/>
    <xf numFmtId="178" fontId="10" fillId="0" borderId="177" xfId="13" applyNumberFormat="1" applyFont="1" applyBorder="1" applyAlignment="1">
      <alignment horizontal="center" vertical="center"/>
    </xf>
    <xf numFmtId="183" fontId="21" fillId="0" borderId="177" xfId="14" applyNumberFormat="1" applyFont="1" applyBorder="1" applyAlignment="1">
      <alignment horizontal="right" vertical="center" shrinkToFit="1"/>
    </xf>
    <xf numFmtId="183" fontId="21" fillId="0" borderId="178" xfId="14" applyNumberFormat="1" applyFont="1" applyBorder="1" applyAlignment="1">
      <alignment horizontal="right" vertical="center" shrinkToFit="1"/>
    </xf>
    <xf numFmtId="0" fontId="3" fillId="3" borderId="35" xfId="19" applyFont="1" applyFill="1" applyBorder="1">
      <alignment vertical="center"/>
    </xf>
    <xf numFmtId="178" fontId="2" fillId="3" borderId="176" xfId="19" applyNumberFormat="1" applyFont="1" applyFill="1" applyBorder="1" applyAlignment="1">
      <alignment horizontal="center" vertical="center"/>
    </xf>
    <xf numFmtId="183" fontId="14" fillId="3" borderId="31" xfId="18" applyNumberFormat="1" applyFont="1" applyFill="1" applyBorder="1" applyAlignment="1">
      <alignment horizontal="right" vertical="center" shrinkToFit="1"/>
    </xf>
    <xf numFmtId="183" fontId="14" fillId="3" borderId="32" xfId="18" applyNumberFormat="1" applyFont="1" applyFill="1" applyBorder="1" applyAlignment="1">
      <alignment horizontal="right" vertical="center" shrinkToFit="1"/>
    </xf>
    <xf numFmtId="178" fontId="14" fillId="0" borderId="174" xfId="19" applyNumberFormat="1" applyFont="1" applyBorder="1" applyAlignment="1">
      <alignment horizontal="center" vertical="center"/>
    </xf>
    <xf numFmtId="188" fontId="14" fillId="0" borderId="174" xfId="19" applyNumberFormat="1" applyFont="1" applyBorder="1" applyAlignment="1">
      <alignment horizontal="right" vertical="center" shrinkToFit="1"/>
    </xf>
    <xf numFmtId="184" fontId="14" fillId="0" borderId="174" xfId="19" applyNumberFormat="1" applyFont="1" applyBorder="1" applyAlignment="1">
      <alignment horizontal="right" vertical="center" shrinkToFit="1"/>
    </xf>
    <xf numFmtId="183" fontId="14" fillId="3" borderId="176" xfId="19" applyNumberFormat="1" applyFont="1" applyFill="1" applyBorder="1" applyAlignment="1">
      <alignment horizontal="right" vertical="center" shrinkToFit="1"/>
    </xf>
    <xf numFmtId="183" fontId="14" fillId="0" borderId="176" xfId="19" applyNumberFormat="1" applyFont="1" applyBorder="1" applyAlignment="1">
      <alignment horizontal="right" vertical="center" shrinkToFit="1"/>
    </xf>
    <xf numFmtId="189" fontId="14" fillId="0" borderId="23" xfId="19" applyNumberFormat="1" applyFont="1" applyBorder="1">
      <alignment vertical="center"/>
    </xf>
    <xf numFmtId="178" fontId="21" fillId="0" borderId="34" xfId="13" applyNumberFormat="1" applyFont="1" applyBorder="1" applyAlignment="1">
      <alignment horizontal="center" vertical="center" wrapText="1"/>
    </xf>
    <xf numFmtId="184" fontId="21" fillId="0" borderId="179" xfId="14" applyNumberFormat="1" applyFont="1" applyBorder="1" applyAlignment="1">
      <alignment horizontal="right" vertical="center" shrinkToFit="1"/>
    </xf>
    <xf numFmtId="184" fontId="21" fillId="0" borderId="180" xfId="14" applyNumberFormat="1" applyFont="1" applyBorder="1" applyAlignment="1">
      <alignment horizontal="right" vertical="center" shrinkToFit="1"/>
    </xf>
    <xf numFmtId="184" fontId="21" fillId="0" borderId="23" xfId="14" applyNumberFormat="1" applyFont="1" applyBorder="1" applyAlignment="1">
      <alignment horizontal="right" vertical="center" shrinkToFit="1"/>
    </xf>
    <xf numFmtId="0" fontId="3" fillId="3" borderId="37" xfId="19" applyFont="1" applyFill="1" applyBorder="1">
      <alignment vertical="center"/>
    </xf>
    <xf numFmtId="178" fontId="14" fillId="3" borderId="174" xfId="19" applyNumberFormat="1" applyFont="1" applyFill="1" applyBorder="1" applyAlignment="1">
      <alignment horizontal="center" vertical="center"/>
    </xf>
    <xf numFmtId="184" fontId="14" fillId="3" borderId="181" xfId="18" applyNumberFormat="1" applyFont="1" applyFill="1" applyBorder="1" applyAlignment="1">
      <alignment horizontal="right" vertical="center" shrinkToFit="1"/>
    </xf>
    <xf numFmtId="184" fontId="14" fillId="3" borderId="174" xfId="18" applyNumberFormat="1" applyFont="1" applyFill="1" applyBorder="1" applyAlignment="1">
      <alignment horizontal="right" vertical="center" shrinkToFit="1"/>
    </xf>
    <xf numFmtId="178" fontId="14" fillId="0" borderId="0" xfId="19" applyNumberFormat="1" applyFont="1" applyAlignment="1">
      <alignment horizontal="center" vertical="center"/>
    </xf>
    <xf numFmtId="178" fontId="21" fillId="0" borderId="37" xfId="13" applyNumberFormat="1" applyFont="1" applyBorder="1" applyAlignment="1">
      <alignment horizontal="center" vertical="center"/>
    </xf>
    <xf numFmtId="178" fontId="21" fillId="0" borderId="74" xfId="13" applyNumberFormat="1" applyFont="1" applyBorder="1" applyAlignment="1">
      <alignment horizontal="center" vertical="center"/>
    </xf>
    <xf numFmtId="184" fontId="21" fillId="0" borderId="27" xfId="14" applyNumberFormat="1" applyFont="1" applyBorder="1" applyAlignment="1">
      <alignment horizontal="right" vertical="center" shrinkToFit="1"/>
    </xf>
    <xf numFmtId="184" fontId="21" fillId="0" borderId="172" xfId="14" applyNumberFormat="1" applyFont="1" applyBorder="1" applyAlignment="1">
      <alignment horizontal="right" vertical="center" shrinkToFit="1"/>
    </xf>
    <xf numFmtId="0" fontId="3" fillId="0" borderId="16" xfId="19" applyFont="1" applyBorder="1">
      <alignment vertical="center"/>
    </xf>
    <xf numFmtId="178" fontId="14" fillId="0" borderId="14" xfId="19" applyNumberFormat="1" applyFont="1" applyBorder="1">
      <alignment vertical="center"/>
    </xf>
    <xf numFmtId="178" fontId="14" fillId="0" borderId="15" xfId="19" applyNumberFormat="1" applyFont="1" applyBorder="1">
      <alignment vertical="center"/>
    </xf>
    <xf numFmtId="0" fontId="3" fillId="0" borderId="16" xfId="19" applyFont="1" applyBorder="1" applyAlignment="1"/>
    <xf numFmtId="0" fontId="3" fillId="0" borderId="14" xfId="19" applyFont="1" applyBorder="1" applyAlignment="1"/>
    <xf numFmtId="0" fontId="3" fillId="0" borderId="15" xfId="19" applyFont="1" applyBorder="1">
      <alignment vertical="center"/>
    </xf>
    <xf numFmtId="0" fontId="22" fillId="6" borderId="6" xfId="6" applyFont="1" applyFill="1" applyBorder="1" applyAlignment="1"/>
    <xf numFmtId="0" fontId="22" fillId="0" borderId="8" xfId="6" applyFont="1" applyBorder="1" applyAlignment="1">
      <alignment horizontal="center" vertical="center" wrapText="1"/>
    </xf>
    <xf numFmtId="0" fontId="22" fillId="0" borderId="12" xfId="6" applyFont="1" applyBorder="1" applyAlignment="1">
      <alignment horizontal="center" vertical="center" wrapText="1"/>
    </xf>
    <xf numFmtId="0" fontId="22" fillId="0" borderId="61" xfId="6" applyFont="1" applyBorder="1" applyAlignment="1">
      <alignment horizontal="center" vertical="center"/>
    </xf>
    <xf numFmtId="0" fontId="22" fillId="6" borderId="18" xfId="6" applyFont="1" applyFill="1" applyBorder="1" applyAlignment="1">
      <alignment horizontal="right" vertical="top"/>
    </xf>
    <xf numFmtId="0" fontId="22" fillId="6" borderId="64" xfId="6" applyFont="1" applyFill="1" applyBorder="1" applyAlignment="1">
      <alignment horizontal="right" vertical="top"/>
    </xf>
    <xf numFmtId="0" fontId="22" fillId="6" borderId="1" xfId="6" applyFont="1" applyFill="1" applyBorder="1" applyAlignment="1">
      <alignment horizontal="center" vertical="center"/>
    </xf>
    <xf numFmtId="185" fontId="22" fillId="0" borderId="1" xfId="6" applyNumberFormat="1" applyFont="1" applyBorder="1" applyAlignment="1">
      <alignment horizontal="right" vertical="center" shrinkToFit="1"/>
    </xf>
    <xf numFmtId="185" fontId="22" fillId="0" borderId="4" xfId="6" applyNumberFormat="1" applyFont="1" applyBorder="1" applyAlignment="1">
      <alignment horizontal="right" vertical="center" shrinkToFit="1"/>
    </xf>
    <xf numFmtId="185" fontId="22" fillId="0" borderId="79" xfId="6" applyNumberFormat="1" applyFont="1" applyBorder="1" applyAlignment="1">
      <alignment horizontal="right" vertical="center" shrinkToFit="1"/>
    </xf>
    <xf numFmtId="0" fontId="22" fillId="6" borderId="24" xfId="6" applyFont="1" applyFill="1" applyBorder="1" applyAlignment="1">
      <alignment horizontal="center" vertical="center"/>
    </xf>
    <xf numFmtId="185" fontId="22" fillId="0" borderId="24" xfId="6" applyNumberFormat="1" applyFont="1" applyBorder="1" applyAlignment="1">
      <alignment horizontal="right" vertical="center" shrinkToFit="1"/>
    </xf>
    <xf numFmtId="185" fontId="22" fillId="0" borderId="27" xfId="6" applyNumberFormat="1" applyFont="1" applyBorder="1" applyAlignment="1">
      <alignment horizontal="right" vertical="center" shrinkToFit="1"/>
    </xf>
    <xf numFmtId="185" fontId="22" fillId="0" borderId="182" xfId="6" applyNumberFormat="1" applyFont="1" applyBorder="1" applyAlignment="1">
      <alignment horizontal="right" vertical="center" shrinkToFit="1"/>
    </xf>
    <xf numFmtId="0" fontId="23" fillId="0" borderId="0" xfId="6" applyFont="1" applyAlignment="1">
      <alignment horizontal="right" vertical="center"/>
    </xf>
    <xf numFmtId="0" fontId="22" fillId="6" borderId="55" xfId="6" applyFont="1" applyFill="1" applyBorder="1" applyAlignment="1">
      <alignment horizontal="center" vertical="center"/>
    </xf>
    <xf numFmtId="185" fontId="22" fillId="0" borderId="45" xfId="6" applyNumberFormat="1" applyFont="1" applyBorder="1" applyAlignment="1">
      <alignment horizontal="right" vertical="center" shrinkToFit="1"/>
    </xf>
    <xf numFmtId="185" fontId="22" fillId="0" borderId="48" xfId="6" applyNumberFormat="1" applyFont="1" applyBorder="1" applyAlignment="1">
      <alignment horizontal="right" vertical="center" shrinkToFit="1"/>
    </xf>
    <xf numFmtId="185" fontId="22" fillId="0" borderId="62" xfId="6" applyNumberFormat="1" applyFont="1" applyBorder="1" applyAlignment="1">
      <alignment horizontal="right" vertical="center" shrinkToFit="1"/>
    </xf>
    <xf numFmtId="0" fontId="22" fillId="0" borderId="0" xfId="17" applyFont="1">
      <alignment vertical="center"/>
    </xf>
    <xf numFmtId="0" fontId="22" fillId="7" borderId="6" xfId="17" applyFont="1" applyFill="1" applyBorder="1" applyAlignment="1"/>
    <xf numFmtId="0" fontId="22" fillId="0" borderId="56" xfId="17" applyFont="1" applyBorder="1" applyAlignment="1">
      <alignment vertical="center" wrapText="1"/>
    </xf>
    <xf numFmtId="0" fontId="22" fillId="0" borderId="57" xfId="17" applyFont="1" applyBorder="1">
      <alignment vertical="center"/>
    </xf>
    <xf numFmtId="0" fontId="22" fillId="0" borderId="12" xfId="17" applyFont="1" applyBorder="1">
      <alignment vertical="center"/>
    </xf>
    <xf numFmtId="0" fontId="22" fillId="0" borderId="61" xfId="17" applyFont="1" applyBorder="1">
      <alignment vertical="center"/>
    </xf>
    <xf numFmtId="0" fontId="24" fillId="0" borderId="0" xfId="17" applyFont="1">
      <alignment vertical="center"/>
    </xf>
    <xf numFmtId="0" fontId="22" fillId="7" borderId="18" xfId="17" applyFont="1" applyFill="1" applyBorder="1" applyAlignment="1">
      <alignment horizontal="right" vertical="top"/>
    </xf>
    <xf numFmtId="0" fontId="24" fillId="0" borderId="0" xfId="17" applyFont="1" applyAlignment="1">
      <alignment vertical="center" wrapText="1"/>
    </xf>
    <xf numFmtId="0" fontId="22" fillId="7" borderId="64" xfId="17" applyFont="1" applyFill="1" applyBorder="1" applyAlignment="1">
      <alignment horizontal="right" vertical="top"/>
    </xf>
    <xf numFmtId="0" fontId="22" fillId="7" borderId="13" xfId="17" applyFont="1" applyFill="1" applyBorder="1" applyAlignment="1">
      <alignment horizontal="center" vertical="center"/>
    </xf>
    <xf numFmtId="185" fontId="22" fillId="0" borderId="183" xfId="17" applyNumberFormat="1" applyFont="1" applyBorder="1" applyAlignment="1">
      <alignment horizontal="right" vertical="center" shrinkToFit="1"/>
    </xf>
    <xf numFmtId="185" fontId="22" fillId="0" borderId="184" xfId="17" applyNumberFormat="1" applyFont="1" applyBorder="1" applyAlignment="1">
      <alignment horizontal="right" vertical="center" shrinkToFit="1"/>
    </xf>
    <xf numFmtId="185" fontId="22" fillId="0" borderId="79" xfId="17" applyNumberFormat="1" applyFont="1" applyBorder="1" applyAlignment="1">
      <alignment horizontal="right" vertical="center" shrinkToFit="1"/>
    </xf>
    <xf numFmtId="0" fontId="22" fillId="7" borderId="24" xfId="17" applyFont="1" applyFill="1" applyBorder="1" applyAlignment="1">
      <alignment horizontal="center" vertical="center"/>
    </xf>
    <xf numFmtId="185" fontId="22" fillId="0" borderId="185" xfId="17" applyNumberFormat="1" applyFont="1" applyBorder="1" applyAlignment="1">
      <alignment horizontal="right" vertical="center" shrinkToFit="1"/>
    </xf>
    <xf numFmtId="185" fontId="22" fillId="0" borderId="74" xfId="17" applyNumberFormat="1" applyFont="1" applyBorder="1" applyAlignment="1">
      <alignment horizontal="right" vertical="center" shrinkToFit="1"/>
    </xf>
    <xf numFmtId="185" fontId="22" fillId="0" borderId="182" xfId="17" applyNumberFormat="1" applyFont="1" applyBorder="1" applyAlignment="1">
      <alignment horizontal="right" vertical="center" shrinkToFit="1"/>
    </xf>
    <xf numFmtId="0" fontId="22" fillId="7" borderId="45" xfId="17" applyFont="1" applyFill="1" applyBorder="1" applyAlignment="1">
      <alignment horizontal="center" vertical="center"/>
    </xf>
    <xf numFmtId="185" fontId="22" fillId="0" borderId="186" xfId="17" applyNumberFormat="1" applyFont="1" applyBorder="1" applyAlignment="1">
      <alignment horizontal="right" vertical="center" shrinkToFit="1"/>
    </xf>
    <xf numFmtId="185" fontId="22" fillId="0" borderId="187" xfId="17" applyNumberFormat="1" applyFont="1" applyBorder="1" applyAlignment="1">
      <alignment horizontal="right" vertical="center" shrinkToFit="1"/>
    </xf>
    <xf numFmtId="185" fontId="22" fillId="0" borderId="62" xfId="17" applyNumberFormat="1" applyFont="1" applyBorder="1" applyAlignment="1">
      <alignment horizontal="right" vertical="center" shrinkToFit="1"/>
    </xf>
    <xf numFmtId="0" fontId="24" fillId="6" borderId="6" xfId="8" applyFont="1" applyFill="1" applyBorder="1" applyAlignment="1"/>
    <xf numFmtId="0" fontId="24" fillId="0" borderId="0" xfId="8" applyFont="1" applyAlignment="1"/>
    <xf numFmtId="0" fontId="25" fillId="0" borderId="0" xfId="8" applyFont="1" applyAlignment="1"/>
    <xf numFmtId="0" fontId="25" fillId="8" borderId="6" xfId="8" applyFont="1" applyFill="1" applyBorder="1" applyAlignment="1"/>
    <xf numFmtId="0" fontId="26" fillId="0" borderId="0" xfId="8" applyFont="1" applyAlignment="1">
      <alignment horizontal="center" vertical="center" wrapText="1"/>
    </xf>
    <xf numFmtId="0" fontId="26" fillId="0" borderId="0" xfId="8" applyFont="1" applyAlignment="1">
      <alignment vertical="center" wrapText="1"/>
    </xf>
    <xf numFmtId="0" fontId="24" fillId="6" borderId="18" xfId="8" applyFont="1" applyFill="1" applyBorder="1" applyAlignment="1"/>
    <xf numFmtId="0" fontId="25" fillId="0" borderId="0" xfId="8" applyFont="1">
      <alignment vertical="center"/>
    </xf>
    <xf numFmtId="0" fontId="25" fillId="8" borderId="18" xfId="8" applyFont="1" applyFill="1" applyBorder="1" applyAlignment="1"/>
    <xf numFmtId="0" fontId="24" fillId="0" borderId="31" xfId="8" applyFont="1" applyBorder="1" applyAlignment="1">
      <alignment vertical="center" wrapText="1"/>
    </xf>
    <xf numFmtId="0" fontId="24" fillId="0" borderId="32" xfId="8" applyFont="1" applyBorder="1">
      <alignment vertical="center"/>
    </xf>
    <xf numFmtId="0" fontId="24" fillId="0" borderId="30" xfId="8" applyFont="1" applyBorder="1">
      <alignment vertical="center"/>
    </xf>
    <xf numFmtId="0" fontId="24" fillId="0" borderId="33" xfId="8" applyFont="1" applyBorder="1">
      <alignment vertical="center"/>
    </xf>
    <xf numFmtId="0" fontId="25" fillId="0" borderId="0" xfId="8" applyFont="1" applyAlignment="1">
      <alignment vertical="top"/>
    </xf>
    <xf numFmtId="0" fontId="24" fillId="6" borderId="18" xfId="8" applyFont="1" applyFill="1" applyBorder="1" applyAlignment="1">
      <alignment horizontal="right" vertical="center"/>
    </xf>
    <xf numFmtId="0" fontId="25" fillId="8" borderId="18" xfId="8" applyFont="1" applyFill="1" applyBorder="1" applyAlignment="1">
      <alignment horizontal="right" vertical="center"/>
    </xf>
    <xf numFmtId="0" fontId="28" fillId="0" borderId="0" xfId="8" applyFont="1">
      <alignment vertical="center"/>
    </xf>
    <xf numFmtId="0" fontId="24" fillId="6" borderId="64" xfId="8" applyFont="1" applyFill="1" applyBorder="1" applyAlignment="1">
      <alignment horizontal="right" vertical="top"/>
    </xf>
    <xf numFmtId="0" fontId="25" fillId="8" borderId="64" xfId="8" applyFont="1" applyFill="1" applyBorder="1" applyAlignment="1">
      <alignment horizontal="right" vertical="top"/>
    </xf>
    <xf numFmtId="0" fontId="24" fillId="6" borderId="13" xfId="8" applyFont="1" applyFill="1" applyBorder="1" applyAlignment="1">
      <alignment horizontal="center" vertical="center"/>
    </xf>
    <xf numFmtId="183" fontId="24" fillId="0" borderId="183" xfId="8" applyNumberFormat="1" applyFont="1" applyBorder="1" applyAlignment="1">
      <alignment horizontal="right" vertical="center" shrinkToFit="1"/>
    </xf>
    <xf numFmtId="183" fontId="24" fillId="0" borderId="184" xfId="8" applyNumberFormat="1" applyFont="1" applyBorder="1" applyAlignment="1">
      <alignment horizontal="right" vertical="center" shrinkToFit="1"/>
    </xf>
    <xf numFmtId="183" fontId="24" fillId="0" borderId="79" xfId="8" applyNumberFormat="1" applyFont="1" applyBorder="1" applyAlignment="1">
      <alignment horizontal="right" vertical="center" shrinkToFit="1"/>
    </xf>
    <xf numFmtId="183" fontId="25" fillId="0" borderId="0" xfId="8" applyNumberFormat="1" applyFont="1" applyAlignment="1">
      <alignment horizontal="right" vertical="center" shrinkToFit="1"/>
    </xf>
    <xf numFmtId="0" fontId="25" fillId="8" borderId="13" xfId="8" applyFont="1" applyFill="1" applyBorder="1" applyAlignment="1">
      <alignment horizontal="center" vertical="center"/>
    </xf>
    <xf numFmtId="183" fontId="25" fillId="0" borderId="183" xfId="8" applyNumberFormat="1" applyFont="1" applyBorder="1" applyAlignment="1" applyProtection="1">
      <alignment horizontal="right" vertical="center" shrinkToFit="1"/>
      <protection locked="0"/>
    </xf>
    <xf numFmtId="183" fontId="25" fillId="0" borderId="2" xfId="8" applyNumberFormat="1" applyFont="1" applyBorder="1" applyAlignment="1" applyProtection="1">
      <alignment horizontal="right" vertical="center" shrinkToFit="1"/>
      <protection locked="0"/>
    </xf>
    <xf numFmtId="183" fontId="25" fillId="0" borderId="79" xfId="8" applyNumberFormat="1" applyFont="1" applyBorder="1" applyAlignment="1" applyProtection="1">
      <alignment horizontal="right" vertical="center" shrinkToFit="1"/>
      <protection locked="0"/>
    </xf>
    <xf numFmtId="0" fontId="24" fillId="6" borderId="24" xfId="8" applyFont="1" applyFill="1" applyBorder="1" applyAlignment="1">
      <alignment horizontal="center" vertical="center"/>
    </xf>
    <xf numFmtId="183" fontId="24" fillId="0" borderId="185" xfId="8" applyNumberFormat="1" applyFont="1" applyBorder="1" applyAlignment="1">
      <alignment horizontal="right" vertical="center" shrinkToFit="1"/>
    </xf>
    <xf numFmtId="183" fontId="24" fillId="0" borderId="74" xfId="8" applyNumberFormat="1" applyFont="1" applyBorder="1" applyAlignment="1">
      <alignment horizontal="right" vertical="center" shrinkToFit="1"/>
    </xf>
    <xf numFmtId="183" fontId="24" fillId="0" borderId="182" xfId="8" applyNumberFormat="1" applyFont="1" applyBorder="1" applyAlignment="1">
      <alignment horizontal="right" vertical="center" shrinkToFit="1"/>
    </xf>
    <xf numFmtId="0" fontId="25" fillId="8" borderId="24" xfId="8" applyFont="1" applyFill="1" applyBorder="1" applyAlignment="1">
      <alignment horizontal="center" vertical="center"/>
    </xf>
    <xf numFmtId="183" fontId="25" fillId="0" borderId="185" xfId="8" applyNumberFormat="1" applyFont="1" applyBorder="1" applyAlignment="1" applyProtection="1">
      <alignment horizontal="right" vertical="center" shrinkToFit="1"/>
      <protection locked="0"/>
    </xf>
    <xf numFmtId="183" fontId="25" fillId="0" borderId="25" xfId="8" applyNumberFormat="1" applyFont="1" applyBorder="1" applyAlignment="1" applyProtection="1">
      <alignment horizontal="right" vertical="center" shrinkToFit="1"/>
      <protection locked="0"/>
    </xf>
    <xf numFmtId="183" fontId="25" fillId="0" borderId="182" xfId="8" applyNumberFormat="1" applyFont="1" applyBorder="1" applyAlignment="1" applyProtection="1">
      <alignment horizontal="right" vertical="center" shrinkToFit="1"/>
      <protection locked="0"/>
    </xf>
    <xf numFmtId="0" fontId="23" fillId="0" borderId="0" xfId="8" applyFont="1" applyAlignment="1">
      <alignment horizontal="center" vertical="center"/>
    </xf>
    <xf numFmtId="0" fontId="24" fillId="6" borderId="55" xfId="8" applyFont="1" applyFill="1" applyBorder="1" applyAlignment="1">
      <alignment horizontal="center" vertical="center"/>
    </xf>
    <xf numFmtId="183" fontId="24" fillId="0" borderId="186" xfId="8" applyNumberFormat="1" applyFont="1" applyBorder="1" applyAlignment="1">
      <alignment horizontal="right" vertical="center" shrinkToFit="1"/>
    </xf>
    <xf numFmtId="183" fontId="24" fillId="0" borderId="187" xfId="8" applyNumberFormat="1" applyFont="1" applyBorder="1" applyAlignment="1">
      <alignment horizontal="right" vertical="center" shrinkToFit="1"/>
    </xf>
    <xf numFmtId="183" fontId="24" fillId="0" borderId="62" xfId="8" applyNumberFormat="1" applyFont="1" applyBorder="1" applyAlignment="1">
      <alignment horizontal="right" vertical="center" shrinkToFit="1"/>
    </xf>
    <xf numFmtId="0" fontId="29" fillId="0" borderId="0" xfId="8" applyFont="1" applyAlignment="1">
      <alignment horizontal="center" vertical="center" shrinkToFit="1"/>
    </xf>
    <xf numFmtId="0" fontId="25" fillId="8" borderId="55" xfId="8" applyFont="1" applyFill="1" applyBorder="1" applyAlignment="1">
      <alignment horizontal="center" vertical="center"/>
    </xf>
    <xf numFmtId="183" fontId="25" fillId="0" borderId="186" xfId="8" applyNumberFormat="1" applyFont="1" applyBorder="1" applyAlignment="1" applyProtection="1">
      <alignment horizontal="right" vertical="center" shrinkToFit="1"/>
      <protection locked="0"/>
    </xf>
    <xf numFmtId="183" fontId="25" fillId="0" borderId="46" xfId="8" applyNumberFormat="1" applyFont="1" applyBorder="1" applyAlignment="1" applyProtection="1">
      <alignment horizontal="right" vertical="center" shrinkToFit="1"/>
      <protection locked="0"/>
    </xf>
    <xf numFmtId="183" fontId="25" fillId="0" borderId="62" xfId="8" applyNumberFormat="1" applyFont="1" applyBorder="1" applyAlignment="1" applyProtection="1">
      <alignment horizontal="right" vertical="center" shrinkToFit="1"/>
      <protection locked="0"/>
    </xf>
    <xf numFmtId="0" fontId="24" fillId="0" borderId="0" xfId="7" applyFont="1" applyAlignment="1"/>
    <xf numFmtId="0" fontId="24" fillId="0" borderId="26" xfId="7" applyFont="1" applyBorder="1">
      <alignment vertical="center"/>
    </xf>
    <xf numFmtId="0" fontId="24" fillId="0" borderId="32" xfId="7" applyFont="1" applyBorder="1" applyAlignment="1">
      <alignment vertical="center" wrapText="1"/>
    </xf>
    <xf numFmtId="0" fontId="24" fillId="0" borderId="0" xfId="7" applyFont="1" applyAlignment="1">
      <alignment horizontal="left" vertical="center"/>
    </xf>
    <xf numFmtId="183" fontId="24" fillId="0" borderId="183" xfId="7" applyNumberFormat="1" applyFont="1" applyBorder="1" applyAlignment="1">
      <alignment horizontal="right" vertical="center" shrinkToFit="1"/>
    </xf>
    <xf numFmtId="183" fontId="24" fillId="0" borderId="184" xfId="7" applyNumberFormat="1" applyFont="1" applyBorder="1" applyAlignment="1">
      <alignment horizontal="right" vertical="center" shrinkToFit="1"/>
    </xf>
    <xf numFmtId="183" fontId="24" fillId="0" borderId="79" xfId="7" applyNumberFormat="1" applyFont="1" applyBorder="1" applyAlignment="1">
      <alignment horizontal="right" vertical="center" shrinkToFit="1"/>
    </xf>
    <xf numFmtId="183" fontId="24" fillId="0" borderId="0" xfId="7" applyNumberFormat="1" applyFont="1" applyAlignment="1">
      <alignment horizontal="right" vertical="center"/>
    </xf>
    <xf numFmtId="183" fontId="24" fillId="0" borderId="185" xfId="7" applyNumberFormat="1" applyFont="1" applyBorder="1" applyAlignment="1">
      <alignment horizontal="right" vertical="center" shrinkToFit="1"/>
    </xf>
    <xf numFmtId="183" fontId="24" fillId="0" borderId="74" xfId="7" applyNumberFormat="1" applyFont="1" applyBorder="1" applyAlignment="1">
      <alignment horizontal="right" vertical="center" shrinkToFit="1"/>
    </xf>
    <xf numFmtId="183" fontId="24" fillId="0" borderId="182" xfId="7" applyNumberFormat="1" applyFont="1" applyBorder="1" applyAlignment="1">
      <alignment horizontal="right" vertical="center" shrinkToFit="1"/>
    </xf>
    <xf numFmtId="0" fontId="24" fillId="6" borderId="45" xfId="7" applyFont="1" applyFill="1" applyBorder="1" applyAlignment="1">
      <alignment horizontal="center" vertical="center"/>
    </xf>
    <xf numFmtId="183" fontId="24" fillId="0" borderId="186" xfId="7" applyNumberFormat="1" applyFont="1" applyBorder="1" applyAlignment="1">
      <alignment horizontal="right" vertical="center" shrinkToFit="1"/>
    </xf>
    <xf numFmtId="183" fontId="24" fillId="0" borderId="187" xfId="7" applyNumberFormat="1" applyFont="1" applyBorder="1" applyAlignment="1">
      <alignment horizontal="right" vertical="center" shrinkToFit="1"/>
    </xf>
    <xf numFmtId="183" fontId="24" fillId="0" borderId="62" xfId="7" applyNumberFormat="1" applyFont="1" applyBorder="1" applyAlignment="1">
      <alignment horizontal="right" vertical="center" shrinkToFit="1"/>
    </xf>
    <xf numFmtId="0" fontId="30" fillId="6" borderId="6" xfId="6" applyFont="1" applyFill="1" applyBorder="1" applyAlignment="1"/>
    <xf numFmtId="0" fontId="30" fillId="0" borderId="8" xfId="6" applyFont="1" applyBorder="1" applyAlignment="1">
      <alignment horizontal="center" vertical="center" wrapText="1"/>
    </xf>
    <xf numFmtId="0" fontId="30" fillId="0" borderId="12" xfId="6" applyFont="1" applyBorder="1" applyAlignment="1">
      <alignment horizontal="center" vertical="center" wrapText="1"/>
    </xf>
    <xf numFmtId="0" fontId="30" fillId="0" borderId="2" xfId="6" applyFont="1" applyBorder="1" applyAlignment="1">
      <alignment horizontal="center" vertical="center"/>
    </xf>
    <xf numFmtId="0" fontId="30" fillId="0" borderId="5" xfId="6" applyFont="1" applyBorder="1" applyAlignment="1">
      <alignment horizontal="center" vertical="center"/>
    </xf>
    <xf numFmtId="0" fontId="30" fillId="0" borderId="6" xfId="6" applyFont="1" applyBorder="1" applyAlignment="1">
      <alignment horizontal="center" vertical="center"/>
    </xf>
    <xf numFmtId="0" fontId="30" fillId="6" borderId="18" xfId="6" applyFont="1" applyFill="1" applyBorder="1" applyAlignment="1">
      <alignment horizontal="right" vertical="top"/>
    </xf>
    <xf numFmtId="0" fontId="30" fillId="6" borderId="64" xfId="6" applyFont="1" applyFill="1" applyBorder="1" applyAlignment="1">
      <alignment horizontal="right" vertical="top"/>
    </xf>
    <xf numFmtId="0" fontId="31" fillId="8" borderId="24" xfId="5" applyFont="1" applyFill="1" applyBorder="1" applyAlignment="1">
      <alignment horizontal="center" vertical="center"/>
    </xf>
    <xf numFmtId="183" fontId="30" fillId="0" borderId="24" xfId="5" applyNumberFormat="1" applyFont="1" applyBorder="1" applyAlignment="1">
      <alignment horizontal="right" vertical="center" shrinkToFit="1"/>
    </xf>
    <xf numFmtId="183" fontId="30" fillId="0" borderId="27" xfId="5" applyNumberFormat="1" applyFont="1" applyBorder="1" applyAlignment="1">
      <alignment horizontal="right" vertical="center" shrinkToFit="1"/>
    </xf>
    <xf numFmtId="183" fontId="30" fillId="0" borderId="74" xfId="5" applyNumberFormat="1" applyFont="1" applyBorder="1" applyAlignment="1">
      <alignment horizontal="right" vertical="center" shrinkToFit="1"/>
    </xf>
    <xf numFmtId="183" fontId="30" fillId="0" borderId="74" xfId="5" applyNumberFormat="1" applyFont="1" applyBorder="1" applyAlignment="1" applyProtection="1">
      <alignment horizontal="right" vertical="center" shrinkToFit="1"/>
      <protection locked="0"/>
    </xf>
    <xf numFmtId="183" fontId="30" fillId="0" borderId="182" xfId="5" applyNumberFormat="1" applyFont="1" applyBorder="1" applyAlignment="1" applyProtection="1">
      <alignment horizontal="right" vertical="center" shrinkToFit="1"/>
      <protection locked="0"/>
    </xf>
    <xf numFmtId="183" fontId="30" fillId="0" borderId="29" xfId="5" applyNumberFormat="1" applyFont="1" applyBorder="1" applyAlignment="1">
      <alignment horizontal="right" vertical="center" shrinkToFit="1"/>
    </xf>
    <xf numFmtId="0" fontId="23" fillId="0" borderId="0" xfId="6" applyFont="1" applyAlignment="1">
      <alignment horizontal="right"/>
    </xf>
    <xf numFmtId="0" fontId="31" fillId="8" borderId="55" xfId="5" applyFont="1" applyFill="1" applyBorder="1" applyAlignment="1">
      <alignment horizontal="center" vertical="center"/>
    </xf>
    <xf numFmtId="183" fontId="30" fillId="0" borderId="45" xfId="5" applyNumberFormat="1" applyFont="1" applyBorder="1" applyAlignment="1">
      <alignment horizontal="right" vertical="center" shrinkToFit="1"/>
    </xf>
    <xf numFmtId="183" fontId="30" fillId="0" borderId="48" xfId="5" applyNumberFormat="1" applyFont="1" applyBorder="1" applyAlignment="1">
      <alignment horizontal="right" vertical="center" shrinkToFit="1"/>
    </xf>
    <xf numFmtId="183" fontId="30" fillId="0" borderId="187" xfId="5" applyNumberFormat="1" applyFont="1" applyBorder="1" applyAlignment="1">
      <alignment horizontal="right" vertical="center" shrinkToFit="1"/>
    </xf>
    <xf numFmtId="183" fontId="30" fillId="0" borderId="187" xfId="5" applyNumberFormat="1" applyFont="1" applyBorder="1" applyAlignment="1" applyProtection="1">
      <alignment horizontal="right" vertical="center" shrinkToFit="1"/>
      <protection locked="0"/>
    </xf>
    <xf numFmtId="183" fontId="30" fillId="0" borderId="62" xfId="5" applyNumberFormat="1" applyFont="1" applyBorder="1" applyAlignment="1" applyProtection="1">
      <alignment horizontal="right" vertical="center" shrinkToFit="1"/>
      <protection locked="0"/>
    </xf>
    <xf numFmtId="183" fontId="30"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2"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Border="1" applyAlignment="1">
      <alignment vertical="center"/>
    </xf>
    <xf numFmtId="187" fontId="21" fillId="0" borderId="27" xfId="1" applyNumberFormat="1" applyFont="1" applyBorder="1" applyAlignment="1">
      <alignment vertical="center"/>
    </xf>
    <xf numFmtId="187" fontId="21" fillId="0" borderId="172" xfId="1" applyNumberFormat="1" applyFont="1" applyBorder="1" applyAlignment="1">
      <alignment vertical="center"/>
    </xf>
    <xf numFmtId="187" fontId="21" fillId="0" borderId="172" xfId="1" applyNumberFormat="1" applyFont="1" applyBorder="1" applyAlignment="1">
      <alignment vertical="center" wrapText="1"/>
    </xf>
    <xf numFmtId="187" fontId="21" fillId="0" borderId="30" xfId="1" applyNumberFormat="1" applyFont="1" applyBorder="1" applyAlignment="1">
      <alignment vertical="center"/>
    </xf>
    <xf numFmtId="187" fontId="21" fillId="0" borderId="173" xfId="1" applyNumberFormat="1" applyFont="1" applyBorder="1" applyAlignment="1">
      <alignment vertical="center"/>
    </xf>
    <xf numFmtId="190" fontId="21" fillId="0" borderId="175" xfId="1" applyNumberFormat="1" applyFont="1" applyBorder="1" applyAlignment="1">
      <alignment vertical="center"/>
    </xf>
    <xf numFmtId="190" fontId="21" fillId="0" borderId="171" xfId="1" applyNumberFormat="1" applyFont="1" applyBorder="1" applyAlignment="1">
      <alignment vertical="center"/>
    </xf>
    <xf numFmtId="178" fontId="21" fillId="0" borderId="177" xfId="1" applyNumberFormat="1" applyFont="1" applyBorder="1" applyAlignment="1">
      <alignment horizontal="center" vertical="center"/>
    </xf>
    <xf numFmtId="187" fontId="21" fillId="0" borderId="177" xfId="1" applyNumberFormat="1" applyFont="1" applyBorder="1" applyAlignment="1">
      <alignment vertical="center"/>
    </xf>
    <xf numFmtId="187" fontId="21" fillId="0" borderId="178" xfId="1" applyNumberFormat="1" applyFont="1" applyBorder="1" applyAlignment="1">
      <alignment vertical="center"/>
    </xf>
    <xf numFmtId="190" fontId="21" fillId="0" borderId="179" xfId="1" applyNumberFormat="1" applyFont="1" applyBorder="1" applyAlignment="1">
      <alignment vertical="center"/>
    </xf>
    <xf numFmtId="190" fontId="21" fillId="0" borderId="180" xfId="1" applyNumberFormat="1" applyFont="1" applyBorder="1" applyAlignment="1">
      <alignment vertical="center"/>
    </xf>
    <xf numFmtId="190" fontId="21" fillId="0" borderId="23" xfId="1" applyNumberFormat="1" applyFont="1" applyBorder="1" applyAlignment="1">
      <alignment vertical="center"/>
    </xf>
    <xf numFmtId="190" fontId="21" fillId="0" borderId="27" xfId="1" applyNumberFormat="1" applyFont="1" applyBorder="1" applyAlignment="1">
      <alignment vertical="center"/>
    </xf>
    <xf numFmtId="190" fontId="21" fillId="0" borderId="172" xfId="1" applyNumberFormat="1" applyFont="1" applyBorder="1" applyAlignment="1">
      <alignment vertical="center"/>
    </xf>
    <xf numFmtId="49" fontId="6" fillId="0" borderId="0" xfId="9" applyNumberFormat="1" applyFont="1" applyAlignment="1">
      <alignment horizontal="center" vertical="center"/>
    </xf>
    <xf numFmtId="0" fontId="2" fillId="0" borderId="6" xfId="9" applyFont="1" applyBorder="1" applyAlignment="1">
      <alignment horizontal="center" vertical="center"/>
    </xf>
    <xf numFmtId="0" fontId="2" fillId="0" borderId="18" xfId="9" applyFont="1" applyBorder="1" applyAlignment="1">
      <alignment horizontal="center" vertical="center"/>
    </xf>
    <xf numFmtId="0" fontId="2" fillId="0" borderId="64" xfId="9" applyFont="1" applyBorder="1" applyAlignment="1">
      <alignment horizontal="center" vertical="center"/>
    </xf>
    <xf numFmtId="0" fontId="2" fillId="0" borderId="7" xfId="9" applyFont="1" applyBorder="1" applyAlignment="1">
      <alignment horizontal="center" vertical="center"/>
    </xf>
    <xf numFmtId="0" fontId="2" fillId="0" borderId="19" xfId="9" applyFont="1" applyBorder="1" applyAlignment="1">
      <alignment horizontal="center" vertical="center"/>
    </xf>
    <xf numFmtId="0" fontId="2" fillId="0" borderId="53" xfId="9" applyFont="1" applyBorder="1" applyAlignment="1">
      <alignment horizontal="center" vertical="center"/>
    </xf>
    <xf numFmtId="0" fontId="10" fillId="0" borderId="7" xfId="2" applyFont="1" applyBorder="1" applyAlignment="1">
      <alignment horizontal="left" vertical="center"/>
    </xf>
    <xf numFmtId="0" fontId="10" fillId="0" borderId="19" xfId="2" applyFont="1" applyBorder="1" applyAlignment="1">
      <alignment horizontal="left" vertical="center"/>
    </xf>
    <xf numFmtId="0" fontId="10" fillId="0" borderId="53" xfId="2"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2" fillId="0" borderId="53" xfId="9" applyFont="1" applyBorder="1" applyAlignment="1">
      <alignment horizontal="left" vertical="center"/>
    </xf>
    <xf numFmtId="180" fontId="2" fillId="0" borderId="7" xfId="9" applyNumberFormat="1" applyFont="1" applyBorder="1" applyAlignment="1">
      <alignment horizontal="right" vertical="center" shrinkToFit="1"/>
    </xf>
    <xf numFmtId="180" fontId="2" fillId="0" borderId="19" xfId="9" applyNumberFormat="1" applyFont="1" applyBorder="1" applyAlignment="1">
      <alignment horizontal="right" vertical="center" shrinkToFit="1"/>
    </xf>
    <xf numFmtId="180" fontId="2" fillId="0" borderId="53" xfId="9" applyNumberFormat="1" applyFont="1" applyBorder="1" applyAlignment="1">
      <alignment horizontal="right" vertical="center" shrinkToFit="1"/>
    </xf>
    <xf numFmtId="0" fontId="2" fillId="0" borderId="57" xfId="9" applyFont="1" applyBorder="1">
      <alignment vertical="center"/>
    </xf>
    <xf numFmtId="0" fontId="2" fillId="0" borderId="35" xfId="9" applyFont="1" applyBorder="1">
      <alignment vertical="center"/>
    </xf>
    <xf numFmtId="0" fontId="2" fillId="0" borderId="37" xfId="9" applyFont="1" applyBorder="1">
      <alignment vertical="center"/>
    </xf>
    <xf numFmtId="0" fontId="2" fillId="0" borderId="32" xfId="9" applyFont="1" applyBorder="1" applyAlignment="1">
      <alignment horizontal="center" vertical="center"/>
    </xf>
    <xf numFmtId="0" fontId="2" fillId="0" borderId="35" xfId="9" applyFont="1" applyBorder="1" applyAlignment="1">
      <alignment horizontal="center" vertical="center"/>
    </xf>
    <xf numFmtId="0" fontId="10" fillId="0" borderId="8" xfId="2" applyFont="1" applyBorder="1" applyAlignment="1">
      <alignment horizontal="left" vertical="center"/>
    </xf>
    <xf numFmtId="0" fontId="10" fillId="0" borderId="0" xfId="2" applyFont="1" applyAlignment="1">
      <alignment horizontal="left" vertical="center"/>
    </xf>
    <xf numFmtId="0" fontId="10" fillId="0" borderId="58" xfId="2" applyFont="1" applyBorder="1" applyAlignment="1">
      <alignment horizontal="left" vertical="center"/>
    </xf>
    <xf numFmtId="178" fontId="2" fillId="0" borderId="8"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58" xfId="9" applyNumberFormat="1" applyFont="1" applyBorder="1" applyAlignment="1">
      <alignment horizontal="right" vertical="center" shrinkToFit="1"/>
    </xf>
    <xf numFmtId="0" fontId="2" fillId="0" borderId="8" xfId="9" applyFont="1" applyBorder="1" applyAlignment="1">
      <alignment horizontal="left" vertical="center"/>
    </xf>
    <xf numFmtId="0" fontId="2" fillId="0" borderId="0" xfId="9" applyFont="1" applyAlignment="1">
      <alignment horizontal="left" vertical="center"/>
    </xf>
    <xf numFmtId="0" fontId="2" fillId="0" borderId="58" xfId="9" applyFont="1" applyBorder="1" applyAlignment="1">
      <alignment horizontal="left" vertical="center"/>
    </xf>
    <xf numFmtId="180" fontId="2" fillId="0" borderId="8"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0" fontId="2" fillId="0" borderId="5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81" fontId="2" fillId="0" borderId="0" xfId="9" applyNumberFormat="1" applyFont="1" applyAlignment="1">
      <alignment horizontal="right" vertical="center" shrinkToFit="1"/>
    </xf>
    <xf numFmtId="181" fontId="2" fillId="0" borderId="5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77" fontId="2" fillId="0" borderId="0" xfId="9" applyNumberFormat="1" applyFont="1" applyAlignment="1">
      <alignment horizontal="right" vertical="center" shrinkToFit="1"/>
    </xf>
    <xf numFmtId="177" fontId="2" fillId="0" borderId="58" xfId="9" applyNumberFormat="1" applyFont="1" applyBorder="1" applyAlignment="1">
      <alignment horizontal="right" vertical="center" shrinkToFit="1"/>
    </xf>
    <xf numFmtId="0" fontId="2" fillId="0" borderId="39" xfId="9" applyFont="1" applyBorder="1">
      <alignment vertical="center"/>
    </xf>
    <xf numFmtId="0" fontId="2" fillId="0" borderId="22" xfId="9" applyFont="1" applyBorder="1">
      <alignment vertical="center"/>
    </xf>
    <xf numFmtId="0" fontId="2" fillId="0" borderId="41" xfId="9" applyFont="1" applyBorder="1">
      <alignment vertical="center"/>
    </xf>
    <xf numFmtId="178" fontId="2" fillId="0" borderId="39" xfId="9" applyNumberFormat="1" applyFont="1" applyBorder="1" applyAlignment="1">
      <alignment horizontal="right" vertical="center" shrinkToFit="1"/>
    </xf>
    <xf numFmtId="178" fontId="2" fillId="0" borderId="22" xfId="9" applyNumberFormat="1" applyFont="1" applyBorder="1" applyAlignment="1">
      <alignment horizontal="right" vertical="center" shrinkToFit="1"/>
    </xf>
    <xf numFmtId="178" fontId="2" fillId="0" borderId="50" xfId="9" applyNumberFormat="1" applyFont="1" applyBorder="1" applyAlignment="1">
      <alignment horizontal="right" vertical="center" shrinkToFit="1"/>
    </xf>
    <xf numFmtId="0" fontId="2" fillId="0" borderId="32" xfId="9" applyFont="1" applyBorder="1">
      <alignment vertical="center"/>
    </xf>
    <xf numFmtId="178" fontId="2" fillId="0" borderId="32" xfId="9" applyNumberFormat="1" applyFont="1" applyBorder="1" applyAlignment="1">
      <alignment horizontal="right" vertical="center" shrinkToFit="1"/>
    </xf>
    <xf numFmtId="178" fontId="2" fillId="0" borderId="35"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0" fontId="2" fillId="0" borderId="33" xfId="9" applyFont="1" applyBorder="1">
      <alignment vertical="center"/>
    </xf>
    <xf numFmtId="0" fontId="2" fillId="0" borderId="36" xfId="9" applyFont="1" applyBorder="1">
      <alignment vertical="center"/>
    </xf>
    <xf numFmtId="0" fontId="2" fillId="0" borderId="38" xfId="9" applyFont="1" applyBorder="1">
      <alignment vertical="center"/>
    </xf>
    <xf numFmtId="179" fontId="2" fillId="0" borderId="33"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0" fontId="10" fillId="0" borderId="40" xfId="9" applyFont="1" applyBorder="1">
      <alignment vertical="center"/>
    </xf>
    <xf numFmtId="0" fontId="10" fillId="0" borderId="22" xfId="9" applyFont="1" applyBorder="1">
      <alignment vertical="center"/>
    </xf>
    <xf numFmtId="0" fontId="10" fillId="0" borderId="41" xfId="9" applyFont="1" applyBorder="1">
      <alignment vertical="center"/>
    </xf>
    <xf numFmtId="178" fontId="10" fillId="0" borderId="40" xfId="9" applyNumberFormat="1" applyFont="1" applyBorder="1" applyAlignment="1">
      <alignment horizontal="right" vertical="center" shrinkToFit="1"/>
    </xf>
    <xf numFmtId="178" fontId="10" fillId="0" borderId="19" xfId="9" applyNumberFormat="1" applyFont="1" applyBorder="1" applyAlignment="1">
      <alignment horizontal="right" vertical="center" shrinkToFit="1"/>
    </xf>
    <xf numFmtId="178" fontId="10" fillId="0" borderId="53" xfId="9" applyNumberFormat="1" applyFont="1" applyBorder="1" applyAlignment="1">
      <alignment horizontal="right" vertical="center" shrinkToFit="1"/>
    </xf>
    <xf numFmtId="0" fontId="2" fillId="0" borderId="57" xfId="9" applyFont="1" applyBorder="1" applyAlignment="1">
      <alignment horizontal="center" vertical="center"/>
    </xf>
    <xf numFmtId="0" fontId="2" fillId="0" borderId="37" xfId="9" applyFont="1" applyBorder="1" applyAlignment="1">
      <alignment horizontal="center" vertical="center"/>
    </xf>
    <xf numFmtId="0" fontId="2" fillId="0" borderId="32" xfId="9" applyFont="1" applyBorder="1" applyAlignment="1">
      <alignment horizontal="center" vertical="center" shrinkToFit="1"/>
    </xf>
    <xf numFmtId="0" fontId="2" fillId="0" borderId="35" xfId="9" applyFont="1" applyBorder="1" applyAlignment="1">
      <alignment horizontal="center" vertical="center" shrinkToFit="1"/>
    </xf>
    <xf numFmtId="0" fontId="2" fillId="0" borderId="37" xfId="9" applyFont="1" applyBorder="1" applyAlignment="1">
      <alignment horizontal="center" vertical="center" shrinkToFit="1"/>
    </xf>
    <xf numFmtId="0" fontId="2" fillId="0" borderId="51" xfId="9" applyFont="1" applyBorder="1" applyAlignment="1">
      <alignment horizontal="center" vertical="center" shrinkToFit="1"/>
    </xf>
    <xf numFmtId="0" fontId="10" fillId="0" borderId="30" xfId="10" applyFont="1" applyBorder="1" applyAlignment="1">
      <alignment horizontal="center" vertical="center" shrinkToFit="1"/>
    </xf>
    <xf numFmtId="0" fontId="10" fillId="0" borderId="23" xfId="10" applyFont="1" applyBorder="1" applyAlignment="1">
      <alignment horizontal="center" vertical="center" shrinkToFit="1"/>
    </xf>
    <xf numFmtId="0" fontId="10" fillId="0" borderId="16" xfId="10" applyFont="1" applyBorder="1" applyAlignment="1">
      <alignment horizontal="center" vertical="center" shrinkToFit="1"/>
    </xf>
    <xf numFmtId="178" fontId="10" fillId="0" borderId="32" xfId="9" applyNumberFormat="1" applyFont="1" applyBorder="1" applyAlignment="1">
      <alignment horizontal="right" vertical="center" shrinkToFit="1"/>
    </xf>
    <xf numFmtId="178" fontId="10" fillId="0" borderId="35" xfId="9" applyNumberFormat="1" applyFont="1" applyBorder="1" applyAlignment="1">
      <alignment horizontal="right" vertical="center" shrinkToFit="1"/>
    </xf>
    <xf numFmtId="178" fontId="10" fillId="0" borderId="51" xfId="9" applyNumberFormat="1" applyFont="1" applyBorder="1" applyAlignment="1">
      <alignment horizontal="right" vertical="center" shrinkToFit="1"/>
    </xf>
    <xf numFmtId="178" fontId="2" fillId="0" borderId="37" xfId="9" applyNumberFormat="1" applyFont="1" applyBorder="1" applyAlignment="1">
      <alignment horizontal="right" vertical="center" shrinkToFit="1"/>
    </xf>
    <xf numFmtId="0" fontId="10" fillId="0" borderId="30" xfId="9" applyFont="1" applyBorder="1">
      <alignment vertical="center"/>
    </xf>
    <xf numFmtId="0" fontId="10" fillId="0" borderId="35" xfId="9" applyFont="1" applyBorder="1">
      <alignment vertical="center"/>
    </xf>
    <xf numFmtId="0" fontId="10" fillId="0" borderId="37" xfId="9" applyFont="1" applyBorder="1">
      <alignment vertical="center"/>
    </xf>
    <xf numFmtId="180" fontId="2" fillId="0" borderId="32" xfId="9" applyNumberFormat="1" applyFont="1" applyBorder="1" applyAlignment="1">
      <alignment horizontal="right" vertical="center" shrinkToFit="1"/>
    </xf>
    <xf numFmtId="180" fontId="2" fillId="0" borderId="35" xfId="9" applyNumberFormat="1" applyFont="1" applyBorder="1" applyAlignment="1">
      <alignment horizontal="right" vertical="center" shrinkToFit="1"/>
    </xf>
    <xf numFmtId="180" fontId="2" fillId="0" borderId="37" xfId="9" applyNumberFormat="1" applyFont="1" applyBorder="1" applyAlignment="1">
      <alignment horizontal="right" vertical="center" shrinkToFit="1"/>
    </xf>
    <xf numFmtId="180" fontId="2" fillId="0" borderId="51" xfId="9" applyNumberFormat="1" applyFont="1" applyBorder="1" applyAlignment="1">
      <alignment horizontal="right" vertical="center" shrinkToFit="1"/>
    </xf>
    <xf numFmtId="0" fontId="2" fillId="0" borderId="9" xfId="9" applyFont="1" applyBorder="1" applyAlignment="1">
      <alignment horizontal="left" vertical="center"/>
    </xf>
    <xf numFmtId="0" fontId="2" fillId="0" borderId="20" xfId="9" applyFont="1" applyBorder="1" applyAlignment="1">
      <alignment horizontal="left" vertical="center"/>
    </xf>
    <xf numFmtId="0" fontId="2" fillId="0" borderId="60" xfId="9" applyFont="1" applyBorder="1" applyAlignment="1">
      <alignment horizontal="left" vertical="center"/>
    </xf>
    <xf numFmtId="180" fontId="2" fillId="0" borderId="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0" fontId="10" fillId="0" borderId="23" xfId="9" applyFont="1" applyBorder="1">
      <alignment vertical="center"/>
    </xf>
    <xf numFmtId="0" fontId="10" fillId="0" borderId="16" xfId="9" applyFont="1" applyBorder="1">
      <alignment vertical="center"/>
    </xf>
    <xf numFmtId="179" fontId="10" fillId="0" borderId="30" xfId="9" applyNumberFormat="1" applyFont="1" applyBorder="1" applyAlignment="1">
      <alignment horizontal="right" vertical="center" shrinkToFit="1"/>
    </xf>
    <xf numFmtId="179" fontId="10" fillId="0" borderId="23" xfId="9" applyNumberFormat="1" applyFont="1" applyBorder="1" applyAlignment="1">
      <alignment horizontal="right" vertical="center" shrinkToFit="1"/>
    </xf>
    <xf numFmtId="179" fontId="10" fillId="0" borderId="54" xfId="9" applyNumberFormat="1" applyFont="1" applyBorder="1" applyAlignment="1">
      <alignment horizontal="right" vertical="center" shrinkToFit="1"/>
    </xf>
    <xf numFmtId="0" fontId="10" fillId="0" borderId="33" xfId="10" applyFont="1" applyBorder="1" applyAlignment="1">
      <alignment horizontal="center" vertical="center" shrinkToFit="1"/>
    </xf>
    <xf numFmtId="0" fontId="10" fillId="0" borderId="36" xfId="10" applyFont="1" applyBorder="1" applyAlignment="1">
      <alignment horizontal="center" vertical="center" shrinkToFit="1"/>
    </xf>
    <xf numFmtId="0" fontId="10" fillId="0" borderId="38" xfId="10" applyFont="1" applyBorder="1" applyAlignment="1">
      <alignment horizontal="center" vertical="center" shrinkToFit="1"/>
    </xf>
    <xf numFmtId="0" fontId="2" fillId="0" borderId="10" xfId="9" applyFont="1" applyBorder="1" applyAlignment="1">
      <alignment horizontal="center" vertical="center"/>
    </xf>
    <xf numFmtId="0" fontId="2" fillId="0" borderId="21" xfId="9" applyFont="1" applyBorder="1" applyAlignment="1">
      <alignment horizontal="center" vertical="center"/>
    </xf>
    <xf numFmtId="0" fontId="2" fillId="0" borderId="29" xfId="9" applyFont="1" applyBorder="1" applyAlignment="1">
      <alignment horizontal="center" vertical="center"/>
    </xf>
    <xf numFmtId="177" fontId="2" fillId="0" borderId="29"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78" fontId="2" fillId="0" borderId="53" xfId="9" applyNumberFormat="1" applyFont="1" applyBorder="1" applyAlignment="1">
      <alignment horizontal="right" vertical="center"/>
    </xf>
    <xf numFmtId="180" fontId="2" fillId="0" borderId="20"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61" xfId="9" applyFont="1" applyBorder="1">
      <alignment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11" xfId="9" applyFont="1" applyBorder="1" applyAlignment="1">
      <alignment horizontal="center" vertical="center"/>
    </xf>
    <xf numFmtId="0" fontId="2" fillId="0" borderId="22" xfId="9" applyFont="1" applyBorder="1" applyAlignment="1">
      <alignment horizontal="center" vertical="center"/>
    </xf>
    <xf numFmtId="0" fontId="2" fillId="0" borderId="50" xfId="9" applyFont="1" applyBorder="1" applyAlignment="1">
      <alignment horizontal="center" vertical="center"/>
    </xf>
    <xf numFmtId="0" fontId="10" fillId="0" borderId="9" xfId="2" applyFont="1" applyBorder="1" applyAlignment="1">
      <alignment horizontal="left" vertical="center"/>
    </xf>
    <xf numFmtId="0" fontId="10" fillId="0" borderId="20" xfId="2" applyFont="1" applyBorder="1" applyAlignment="1">
      <alignment horizontal="left" vertical="center"/>
    </xf>
    <xf numFmtId="0" fontId="10" fillId="0" borderId="60" xfId="2" applyFont="1" applyBorder="1" applyAlignment="1">
      <alignment horizontal="left" vertical="center"/>
    </xf>
    <xf numFmtId="178" fontId="2" fillId="0" borderId="9" xfId="9" applyNumberFormat="1" applyFont="1" applyBorder="1" applyAlignment="1">
      <alignment horizontal="right" vertical="center" shrinkToFit="1"/>
    </xf>
    <xf numFmtId="178" fontId="2" fillId="0" borderId="20"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11" fillId="0" borderId="35" xfId="9" applyFont="1" applyBorder="1">
      <alignment vertical="center"/>
    </xf>
    <xf numFmtId="0" fontId="11" fillId="0" borderId="37" xfId="9" applyFont="1" applyBorder="1">
      <alignment vertical="center"/>
    </xf>
    <xf numFmtId="178" fontId="2" fillId="0" borderId="33" xfId="9" applyNumberFormat="1" applyFont="1" applyBorder="1" applyAlignment="1">
      <alignment horizontal="right" vertical="center"/>
    </xf>
    <xf numFmtId="178" fontId="2" fillId="0" borderId="36" xfId="9" applyNumberFormat="1" applyFont="1" applyBorder="1" applyAlignment="1">
      <alignment horizontal="right" vertical="center"/>
    </xf>
    <xf numFmtId="178" fontId="2" fillId="0" borderId="38" xfId="9" applyNumberFormat="1" applyFont="1" applyBorder="1" applyAlignment="1">
      <alignment horizontal="right" vertical="center"/>
    </xf>
    <xf numFmtId="0" fontId="2" fillId="0" borderId="43" xfId="9" applyFont="1" applyBorder="1" applyAlignment="1">
      <alignment horizontal="center" vertical="center" shrinkToFit="1"/>
    </xf>
    <xf numFmtId="0" fontId="2" fillId="0" borderId="20" xfId="9" applyFont="1" applyBorder="1" applyAlignment="1">
      <alignment horizontal="center" vertical="center" shrinkToFit="1"/>
    </xf>
    <xf numFmtId="0" fontId="2" fillId="0" borderId="17" xfId="9" applyFont="1" applyBorder="1" applyAlignment="1">
      <alignment horizontal="center" vertical="center" shrinkToFit="1"/>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0" fontId="2" fillId="0" borderId="0" xfId="9" applyFont="1" applyAlignment="1">
      <alignment horizontal="center" vertical="center"/>
    </xf>
    <xf numFmtId="0" fontId="2" fillId="0" borderId="0" xfId="9" applyFont="1" applyAlignment="1">
      <alignment horizontal="center" vertical="center" shrinkToFit="1"/>
    </xf>
    <xf numFmtId="176" fontId="2" fillId="0" borderId="0" xfId="9" applyNumberFormat="1" applyFont="1" applyAlignment="1" applyProtection="1">
      <alignment horizontal="center" vertical="center" shrinkToFit="1"/>
      <protection hidden="1"/>
    </xf>
    <xf numFmtId="0" fontId="9" fillId="0" borderId="0" xfId="9" applyFont="1" applyAlignment="1" applyProtection="1">
      <alignment horizontal="left" vertical="center" wrapText="1"/>
      <protection hidden="1"/>
    </xf>
    <xf numFmtId="0" fontId="2" fillId="0" borderId="0" xfId="9" applyFont="1" applyAlignment="1" applyProtection="1">
      <alignment horizontal="center" vertical="center" shrinkToFit="1"/>
      <protection hidden="1"/>
    </xf>
    <xf numFmtId="0" fontId="2" fillId="0" borderId="0" xfId="9" applyFont="1">
      <alignment vertical="center"/>
    </xf>
    <xf numFmtId="0" fontId="2" fillId="0" borderId="1" xfId="9" applyFont="1" applyBorder="1" applyAlignment="1">
      <alignment horizontal="center" vertical="center"/>
    </xf>
    <xf numFmtId="0" fontId="2" fillId="0" borderId="13" xfId="9" applyFont="1" applyBorder="1" applyAlignment="1">
      <alignment horizontal="center" vertical="center"/>
    </xf>
    <xf numFmtId="0" fontId="2" fillId="0" borderId="24" xfId="9" applyFont="1" applyBorder="1" applyAlignment="1">
      <alignment horizontal="center" vertical="center"/>
    </xf>
    <xf numFmtId="0" fontId="2" fillId="0" borderId="2" xfId="9" applyFont="1" applyBorder="1" applyAlignment="1">
      <alignment horizontal="center" vertical="center"/>
    </xf>
    <xf numFmtId="0" fontId="2" fillId="0" borderId="14" xfId="9" applyFont="1" applyBorder="1" applyAlignment="1">
      <alignment horizontal="center" vertical="center"/>
    </xf>
    <xf numFmtId="0" fontId="2" fillId="0" borderId="25" xfId="9" applyFont="1" applyBorder="1" applyAlignment="1">
      <alignment horizontal="center" vertical="center"/>
    </xf>
    <xf numFmtId="0" fontId="2" fillId="0" borderId="3" xfId="9" applyFont="1" applyBorder="1" applyAlignment="1">
      <alignment horizontal="center" vertical="center"/>
    </xf>
    <xf numFmtId="0" fontId="2" fillId="0" borderId="15" xfId="9" applyFont="1" applyBorder="1" applyAlignment="1">
      <alignment horizontal="center" vertical="center"/>
    </xf>
    <xf numFmtId="0" fontId="2" fillId="0" borderId="26" xfId="9" applyFont="1" applyBorder="1" applyAlignment="1">
      <alignment horizontal="center" vertical="center"/>
    </xf>
    <xf numFmtId="0" fontId="2" fillId="0" borderId="40" xfId="9" applyFont="1" applyBorder="1" applyAlignment="1">
      <alignment horizontal="center" vertical="center"/>
    </xf>
    <xf numFmtId="0" fontId="2" fillId="0" borderId="45" xfId="9" applyFont="1" applyBorder="1" applyAlignment="1">
      <alignment horizontal="center" vertical="center"/>
    </xf>
    <xf numFmtId="0" fontId="2" fillId="0" borderId="42" xfId="9" applyFont="1" applyBorder="1" applyAlignment="1">
      <alignment horizontal="center" vertical="center"/>
    </xf>
    <xf numFmtId="0" fontId="2" fillId="0" borderId="46" xfId="9" applyFont="1" applyBorder="1" applyAlignment="1">
      <alignment horizontal="center" vertical="center"/>
    </xf>
    <xf numFmtId="0" fontId="2" fillId="0" borderId="31" xfId="9" applyFont="1" applyBorder="1" applyAlignment="1">
      <alignment horizontal="center" vertical="center"/>
    </xf>
    <xf numFmtId="0" fontId="2" fillId="0" borderId="4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34"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0" fontId="2" fillId="0" borderId="4" xfId="9" applyFont="1" applyBorder="1" applyAlignment="1">
      <alignment horizontal="center" vertical="center"/>
    </xf>
    <xf numFmtId="0" fontId="2" fillId="0" borderId="16" xfId="9" applyFont="1" applyBorder="1" applyAlignment="1">
      <alignment horizontal="center" vertical="center"/>
    </xf>
    <xf numFmtId="0" fontId="2" fillId="0" borderId="27" xfId="9" applyFont="1" applyBorder="1" applyAlignment="1">
      <alignment horizontal="center" vertical="center"/>
    </xf>
    <xf numFmtId="0" fontId="2" fillId="0" borderId="5" xfId="9" applyFont="1" applyBorder="1" applyAlignment="1">
      <alignment horizontal="center" vertical="center"/>
    </xf>
    <xf numFmtId="0" fontId="2" fillId="0" borderId="17" xfId="9" applyFont="1" applyBorder="1" applyAlignment="1">
      <alignment horizontal="center" vertical="center"/>
    </xf>
    <xf numFmtId="0" fontId="2" fillId="0" borderId="28" xfId="9" applyFont="1" applyBorder="1" applyAlignment="1">
      <alignment horizontal="center" vertical="center"/>
    </xf>
    <xf numFmtId="0" fontId="2" fillId="0" borderId="30" xfId="9" applyFont="1" applyBorder="1" applyAlignment="1">
      <alignment horizontal="center" vertical="center"/>
    </xf>
    <xf numFmtId="0" fontId="2" fillId="0" borderId="48" xfId="9" applyFont="1" applyBorder="1" applyAlignment="1">
      <alignment horizontal="center" vertical="center"/>
    </xf>
    <xf numFmtId="0" fontId="2" fillId="0" borderId="43" xfId="9" applyFont="1" applyBorder="1" applyAlignment="1">
      <alignment horizontal="center" vertical="center"/>
    </xf>
    <xf numFmtId="0" fontId="2" fillId="0" borderId="49" xfId="9" applyFont="1" applyBorder="1" applyAlignment="1">
      <alignment horizontal="center" vertical="center"/>
    </xf>
    <xf numFmtId="0" fontId="2" fillId="0" borderId="12" xfId="9" applyFont="1" applyBorder="1" applyAlignment="1">
      <alignment horizontal="center" vertical="center"/>
    </xf>
    <xf numFmtId="0" fontId="2" fillId="0" borderId="23" xfId="9" applyFont="1" applyBorder="1" applyAlignment="1">
      <alignment horizontal="center" vertical="center"/>
    </xf>
    <xf numFmtId="0" fontId="2" fillId="0" borderId="9" xfId="9" applyFont="1" applyBorder="1" applyAlignment="1">
      <alignment horizontal="center" vertical="center"/>
    </xf>
    <xf numFmtId="0" fontId="2" fillId="0" borderId="20"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23" xfId="9" applyNumberFormat="1" applyFont="1" applyBorder="1" applyAlignment="1">
      <alignment horizontal="center" vertical="center"/>
    </xf>
    <xf numFmtId="49" fontId="2" fillId="0" borderId="54"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43" xfId="9" applyNumberFormat="1" applyFont="1" applyBorder="1" applyAlignment="1">
      <alignment horizontal="center" vertical="center"/>
    </xf>
    <xf numFmtId="49" fontId="2" fillId="0" borderId="20"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7" xfId="9" applyFont="1" applyBorder="1" applyAlignment="1">
      <alignment horizontal="center" vertical="center" wrapText="1"/>
    </xf>
    <xf numFmtId="0" fontId="2" fillId="0" borderId="19" xfId="9" applyFont="1" applyBorder="1" applyAlignment="1">
      <alignment horizontal="center" vertical="center" wrapText="1"/>
    </xf>
    <xf numFmtId="0" fontId="2" fillId="0" borderId="13" xfId="9" applyFont="1" applyBorder="1" applyAlignment="1">
      <alignment horizontal="center" vertical="center" wrapText="1"/>
    </xf>
    <xf numFmtId="0" fontId="2" fillId="0" borderId="8" xfId="9" applyFont="1" applyBorder="1" applyAlignment="1">
      <alignment horizontal="center" vertical="center" wrapText="1"/>
    </xf>
    <xf numFmtId="0" fontId="2" fillId="0" borderId="0" xfId="9" applyFont="1" applyAlignment="1">
      <alignment horizontal="center" vertical="center" wrapText="1"/>
    </xf>
    <xf numFmtId="0" fontId="2" fillId="0" borderId="14" xfId="9" applyFont="1" applyBorder="1" applyAlignment="1">
      <alignment horizontal="center" vertical="center" wrapText="1"/>
    </xf>
    <xf numFmtId="0" fontId="2" fillId="0" borderId="9" xfId="9" applyFont="1" applyBorder="1" applyAlignment="1">
      <alignment horizontal="center" vertical="center" wrapText="1"/>
    </xf>
    <xf numFmtId="0" fontId="2" fillId="0" borderId="20" xfId="9" applyFont="1" applyBorder="1" applyAlignment="1">
      <alignment horizontal="center" vertical="center" wrapText="1"/>
    </xf>
    <xf numFmtId="0" fontId="2" fillId="0" borderId="17" xfId="9" applyFont="1" applyBorder="1" applyAlignment="1">
      <alignment horizontal="center" vertical="center" wrapText="1"/>
    </xf>
    <xf numFmtId="0" fontId="9" fillId="0" borderId="0" xfId="9" applyFont="1" applyAlignment="1">
      <alignment horizontal="left" vertical="center" wrapText="1"/>
    </xf>
    <xf numFmtId="0" fontId="9" fillId="0" borderId="58" xfId="9" applyFont="1" applyBorder="1" applyAlignment="1">
      <alignment horizontal="left" vertical="center" wrapText="1"/>
    </xf>
    <xf numFmtId="0" fontId="9" fillId="0" borderId="30" xfId="9" applyFont="1" applyBorder="1" applyAlignment="1">
      <alignment horizontal="center" vertical="center" wrapText="1"/>
    </xf>
    <xf numFmtId="0" fontId="9" fillId="0" borderId="23" xfId="9" applyFont="1" applyBorder="1" applyAlignment="1">
      <alignment horizontal="center" vertical="center" wrapText="1"/>
    </xf>
    <xf numFmtId="0" fontId="9" fillId="0" borderId="16" xfId="9" applyFont="1" applyBorder="1" applyAlignment="1">
      <alignment horizontal="center" vertical="center" wrapText="1"/>
    </xf>
    <xf numFmtId="0" fontId="9" fillId="0" borderId="31" xfId="9" applyFont="1" applyBorder="1" applyAlignment="1">
      <alignment horizontal="center" vertical="center" wrapText="1"/>
    </xf>
    <xf numFmtId="0" fontId="9" fillId="0" borderId="34" xfId="9" applyFont="1" applyBorder="1" applyAlignment="1">
      <alignment horizontal="center" vertical="center" wrapText="1"/>
    </xf>
    <xf numFmtId="0" fontId="9" fillId="0" borderId="15" xfId="9" applyFont="1" applyBorder="1" applyAlignment="1">
      <alignment horizontal="center" vertical="center" wrapText="1"/>
    </xf>
    <xf numFmtId="0" fontId="2" fillId="0" borderId="30"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31"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5" xfId="9" applyFont="1" applyBorder="1" applyAlignment="1">
      <alignment horizontal="center" vertical="center" wrapText="1"/>
    </xf>
    <xf numFmtId="0" fontId="9" fillId="0" borderId="54" xfId="9" applyFont="1" applyBorder="1" applyAlignment="1">
      <alignment horizontal="center" vertical="center" wrapText="1"/>
    </xf>
    <xf numFmtId="0" fontId="9" fillId="0" borderId="59" xfId="9" applyFont="1" applyBorder="1" applyAlignment="1">
      <alignment horizontal="center" vertical="center" wrapText="1"/>
    </xf>
    <xf numFmtId="0" fontId="10" fillId="0" borderId="7" xfId="2" applyFont="1" applyBorder="1" applyAlignment="1">
      <alignment horizontal="center" vertical="center" wrapText="1"/>
    </xf>
    <xf numFmtId="0" fontId="10" fillId="0" borderId="19" xfId="2" applyFont="1" applyBorder="1" applyAlignment="1">
      <alignment horizontal="center" vertical="center" wrapText="1"/>
    </xf>
    <xf numFmtId="0" fontId="10" fillId="0" borderId="53" xfId="2" applyFont="1" applyBorder="1" applyAlignment="1">
      <alignment horizontal="center" vertical="center" wrapText="1"/>
    </xf>
    <xf numFmtId="0" fontId="10" fillId="0" borderId="8" xfId="2" applyFont="1" applyBorder="1" applyAlignment="1">
      <alignment horizontal="center" vertical="center" wrapText="1"/>
    </xf>
    <xf numFmtId="0" fontId="10" fillId="0" borderId="0" xfId="2" applyFont="1" applyAlignment="1">
      <alignment horizontal="center" vertical="center" wrapText="1"/>
    </xf>
    <xf numFmtId="0" fontId="10" fillId="0" borderId="58" xfId="2" applyFont="1" applyBorder="1" applyAlignment="1">
      <alignment horizontal="center" vertical="center" wrapText="1"/>
    </xf>
    <xf numFmtId="0" fontId="10" fillId="0" borderId="9" xfId="2" applyFont="1" applyBorder="1" applyAlignment="1">
      <alignment horizontal="center" vertical="center" wrapText="1"/>
    </xf>
    <xf numFmtId="0" fontId="10" fillId="0" borderId="20" xfId="2" applyFont="1" applyBorder="1" applyAlignment="1">
      <alignment horizontal="center" vertical="center" wrapText="1"/>
    </xf>
    <xf numFmtId="0" fontId="10" fillId="0" borderId="60" xfId="2" applyFont="1" applyBorder="1" applyAlignment="1">
      <alignment horizontal="center" vertical="center" wrapText="1"/>
    </xf>
    <xf numFmtId="0" fontId="2" fillId="0" borderId="12" xfId="9" applyFont="1" applyBorder="1" applyAlignment="1">
      <alignment horizontal="center" vertical="center" textRotation="255"/>
    </xf>
    <xf numFmtId="0" fontId="2" fillId="0" borderId="23" xfId="9" applyFont="1" applyBorder="1" applyAlignment="1">
      <alignment horizontal="center" vertical="center" textRotation="255"/>
    </xf>
    <xf numFmtId="0" fontId="2" fillId="0" borderId="16"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0" xfId="9" applyFont="1" applyAlignment="1">
      <alignment horizontal="center" vertical="center" textRotation="255"/>
    </xf>
    <xf numFmtId="0" fontId="2" fillId="0" borderId="14"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20"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34" xfId="9" applyFont="1" applyBorder="1" applyAlignment="1">
      <alignment horizontal="center" vertical="center" textRotation="255"/>
    </xf>
    <xf numFmtId="0" fontId="2" fillId="0" borderId="15" xfId="9" applyFont="1" applyBorder="1" applyAlignment="1">
      <alignment horizontal="center" vertical="center" textRotation="255"/>
    </xf>
    <xf numFmtId="49" fontId="8" fillId="0" borderId="6" xfId="4" applyNumberFormat="1" applyFont="1" applyBorder="1" applyAlignment="1">
      <alignment horizontal="center" vertical="center"/>
    </xf>
    <xf numFmtId="49" fontId="8" fillId="0" borderId="18" xfId="4" applyNumberFormat="1" applyFont="1" applyBorder="1" applyAlignment="1">
      <alignment horizontal="center" vertical="center"/>
    </xf>
    <xf numFmtId="49" fontId="8" fillId="0" borderId="64" xfId="4" applyNumberFormat="1" applyFont="1" applyBorder="1" applyAlignment="1">
      <alignment horizontal="center" vertical="center"/>
    </xf>
    <xf numFmtId="0" fontId="2" fillId="0" borderId="74" xfId="4" applyFont="1" applyBorder="1" applyAlignment="1">
      <alignment horizontal="center" vertical="center"/>
    </xf>
    <xf numFmtId="0" fontId="2" fillId="0" borderId="30" xfId="4" applyFont="1" applyBorder="1">
      <alignment vertical="center"/>
    </xf>
    <xf numFmtId="0" fontId="2" fillId="0" borderId="23" xfId="4" applyFont="1" applyBorder="1">
      <alignment vertical="center"/>
    </xf>
    <xf numFmtId="0" fontId="2" fillId="0" borderId="16" xfId="4" applyFont="1" applyBorder="1">
      <alignment vertical="center"/>
    </xf>
    <xf numFmtId="178" fontId="2" fillId="0" borderId="30"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80" fontId="2" fillId="0" borderId="72"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5" xfId="4" applyNumberFormat="1" applyFont="1" applyBorder="1" applyAlignment="1">
      <alignment horizontal="right" vertical="center" shrinkToFit="1"/>
    </xf>
    <xf numFmtId="0" fontId="2" fillId="0" borderId="42" xfId="4" applyFont="1" applyBorder="1">
      <alignment vertical="center"/>
    </xf>
    <xf numFmtId="0" fontId="2" fillId="0" borderId="14" xfId="4" applyFont="1" applyBorder="1">
      <alignment vertical="center"/>
    </xf>
    <xf numFmtId="180" fontId="2" fillId="0" borderId="70"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65"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0" fontId="9" fillId="0" borderId="42" xfId="4" applyFont="1" applyBorder="1">
      <alignment vertical="center"/>
    </xf>
    <xf numFmtId="0" fontId="9" fillId="0" borderId="0" xfId="4" applyFont="1">
      <alignment vertical="center"/>
    </xf>
    <xf numFmtId="0" fontId="9" fillId="0" borderId="14" xfId="4" applyFont="1" applyBorder="1">
      <alignment vertical="center"/>
    </xf>
    <xf numFmtId="0" fontId="1" fillId="0" borderId="0" xfId="1" applyAlignment="1">
      <alignment vertical="center"/>
    </xf>
    <xf numFmtId="0" fontId="1" fillId="0" borderId="14" xfId="1" applyBorder="1" applyAlignment="1">
      <alignment vertical="center"/>
    </xf>
    <xf numFmtId="0" fontId="2" fillId="0" borderId="31" xfId="4" applyFont="1" applyBorder="1">
      <alignment vertical="center"/>
    </xf>
    <xf numFmtId="0" fontId="2" fillId="0" borderId="34" xfId="4" applyFont="1" applyBorder="1">
      <alignment vertical="center"/>
    </xf>
    <xf numFmtId="0" fontId="2" fillId="0" borderId="15" xfId="4" applyFont="1" applyBorder="1">
      <alignment vertical="center"/>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180" fontId="2" fillId="0" borderId="69" xfId="4" applyNumberFormat="1" applyFont="1" applyBorder="1" applyAlignment="1">
      <alignment horizontal="right" vertical="center"/>
    </xf>
    <xf numFmtId="178" fontId="2" fillId="0" borderId="70" xfId="4" applyNumberFormat="1" applyFont="1" applyBorder="1" applyAlignment="1">
      <alignment horizontal="right" vertical="center"/>
    </xf>
    <xf numFmtId="178" fontId="2" fillId="0" borderId="14" xfId="4" applyNumberFormat="1" applyFont="1" applyBorder="1" applyAlignment="1">
      <alignment horizontal="right" vertical="center"/>
    </xf>
    <xf numFmtId="0" fontId="9" fillId="0" borderId="32" xfId="4" applyFont="1" applyBorder="1" applyAlignment="1">
      <alignment horizontal="center" vertical="center"/>
    </xf>
    <xf numFmtId="0" fontId="9" fillId="0" borderId="35" xfId="4" applyFont="1" applyBorder="1" applyAlignment="1">
      <alignment horizontal="center" vertical="center"/>
    </xf>
    <xf numFmtId="0" fontId="9" fillId="0" borderId="37" xfId="4" applyFont="1" applyBorder="1" applyAlignment="1">
      <alignment horizontal="center" vertical="center"/>
    </xf>
    <xf numFmtId="178" fontId="2" fillId="0" borderId="72" xfId="4" applyNumberFormat="1" applyFont="1" applyBorder="1" applyAlignment="1">
      <alignment horizontal="right" vertical="center" shrinkToFit="1"/>
    </xf>
    <xf numFmtId="0" fontId="3" fillId="0" borderId="0" xfId="4" applyAlignment="1">
      <alignment horizontal="right" vertical="center" shrinkToFit="1"/>
    </xf>
    <xf numFmtId="0" fontId="3" fillId="0" borderId="66" xfId="4" applyBorder="1" applyAlignment="1">
      <alignment horizontal="right" vertical="center" shrinkToFit="1"/>
    </xf>
    <xf numFmtId="180" fontId="3" fillId="0" borderId="0" xfId="4" applyNumberFormat="1" applyAlignment="1">
      <alignment horizontal="right" vertical="center" shrinkToFit="1"/>
    </xf>
    <xf numFmtId="180" fontId="3" fillId="0" borderId="66" xfId="4" applyNumberFormat="1" applyBorder="1" applyAlignment="1">
      <alignment horizontal="right" vertical="center" shrinkToFit="1"/>
    </xf>
    <xf numFmtId="180" fontId="3" fillId="0" borderId="14" xfId="4" applyNumberFormat="1" applyBorder="1" applyAlignment="1">
      <alignment horizontal="right" vertical="center" shrinkToFit="1"/>
    </xf>
    <xf numFmtId="0" fontId="3" fillId="0" borderId="35" xfId="4" applyBorder="1" applyAlignment="1">
      <alignment horizontal="center" vertical="center"/>
    </xf>
    <xf numFmtId="0" fontId="3" fillId="0" borderId="37" xfId="4" applyBorder="1" applyAlignment="1">
      <alignment horizontal="center" vertical="center"/>
    </xf>
    <xf numFmtId="180" fontId="2" fillId="0" borderId="30" xfId="4" applyNumberFormat="1" applyFont="1" applyBorder="1" applyAlignment="1">
      <alignment horizontal="right" vertical="center" shrinkToFit="1"/>
    </xf>
    <xf numFmtId="0" fontId="3" fillId="0" borderId="23" xfId="4" applyBorder="1" applyAlignment="1">
      <alignment horizontal="right" vertical="center" shrinkToFit="1"/>
    </xf>
    <xf numFmtId="0" fontId="3" fillId="0" borderId="16" xfId="4" applyBorder="1" applyAlignment="1">
      <alignment horizontal="right" vertical="center" shrinkToFit="1"/>
    </xf>
    <xf numFmtId="180" fontId="2" fillId="0" borderId="42" xfId="4" applyNumberFormat="1" applyFont="1" applyBorder="1" applyAlignment="1">
      <alignment horizontal="right" vertical="center" shrinkToFit="1"/>
    </xf>
    <xf numFmtId="0" fontId="3" fillId="0" borderId="14" xfId="4"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4" xfId="4" applyBorder="1" applyAlignment="1">
      <alignment horizontal="right" vertical="center" shrinkToFit="1"/>
    </xf>
    <xf numFmtId="180" fontId="2" fillId="0" borderId="34" xfId="4" applyNumberFormat="1" applyFont="1" applyBorder="1" applyAlignment="1">
      <alignment horizontal="right" vertical="center" shrinkToFit="1"/>
    </xf>
    <xf numFmtId="0" fontId="3" fillId="0" borderId="15" xfId="4" applyBorder="1" applyAlignment="1">
      <alignment horizontal="right" vertical="center" shrinkToFit="1"/>
    </xf>
    <xf numFmtId="0" fontId="2" fillId="0" borderId="30" xfId="4" applyFont="1" applyBorder="1" applyAlignment="1">
      <alignment horizontal="left" vertical="center"/>
    </xf>
    <xf numFmtId="0" fontId="2" fillId="0" borderId="23" xfId="4" applyFont="1" applyBorder="1" applyAlignment="1">
      <alignment horizontal="left" vertical="center"/>
    </xf>
    <xf numFmtId="0" fontId="2" fillId="0" borderId="16" xfId="4" applyFont="1" applyBorder="1" applyAlignment="1">
      <alignment horizontal="left" vertical="center"/>
    </xf>
    <xf numFmtId="178" fontId="2" fillId="0" borderId="16" xfId="4" applyNumberFormat="1" applyFont="1" applyBorder="1" applyAlignment="1">
      <alignment horizontal="right" vertical="center" shrinkToFit="1"/>
    </xf>
    <xf numFmtId="0" fontId="2" fillId="0" borderId="42" xfId="4" applyFont="1" applyBorder="1" applyAlignment="1">
      <alignment horizontal="left" vertical="center"/>
    </xf>
    <xf numFmtId="0" fontId="2" fillId="0" borderId="14" xfId="4" applyFont="1" applyBorder="1" applyAlignment="1">
      <alignment horizontal="left" vertical="center"/>
    </xf>
    <xf numFmtId="178" fontId="2" fillId="0" borderId="31"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178" fontId="2" fillId="2" borderId="70"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178" fontId="2" fillId="2" borderId="66"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0" xfId="4" applyFont="1" applyFill="1" applyAlignment="1">
      <alignment horizontal="right" vertical="center" shrinkToFit="1"/>
    </xf>
    <xf numFmtId="0" fontId="2" fillId="2" borderId="14" xfId="4" applyFont="1" applyFill="1" applyBorder="1" applyAlignment="1">
      <alignment horizontal="right" vertical="center" shrinkToFit="1"/>
    </xf>
    <xf numFmtId="0" fontId="2" fillId="0" borderId="31" xfId="4" applyFont="1" applyBorder="1" applyAlignment="1">
      <alignment horizontal="left" vertical="center"/>
    </xf>
    <xf numFmtId="0" fontId="2" fillId="0" borderId="34" xfId="4" applyFont="1" applyBorder="1" applyAlignment="1">
      <alignment horizontal="left" vertical="center"/>
    </xf>
    <xf numFmtId="0" fontId="2" fillId="0" borderId="15" xfId="4" applyFont="1" applyBorder="1" applyAlignment="1">
      <alignment horizontal="left" vertical="center"/>
    </xf>
    <xf numFmtId="178" fontId="2" fillId="0" borderId="15" xfId="4" applyNumberFormat="1" applyFont="1" applyBorder="1" applyAlignment="1">
      <alignment horizontal="right" vertical="center" shrinkToFit="1"/>
    </xf>
    <xf numFmtId="0" fontId="10" fillId="0" borderId="0" xfId="4" applyFont="1">
      <alignment vertical="center"/>
    </xf>
    <xf numFmtId="0" fontId="10" fillId="0" borderId="14" xfId="4" applyFont="1" applyBorder="1">
      <alignment vertical="center"/>
    </xf>
    <xf numFmtId="0" fontId="3" fillId="0" borderId="67" xfId="4" applyBorder="1" applyAlignment="1">
      <alignment horizontal="right" vertical="center" shrinkToFit="1"/>
    </xf>
    <xf numFmtId="180" fontId="3" fillId="0" borderId="34"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3" xfId="4" applyNumberFormat="1" applyFont="1" applyBorder="1" applyAlignment="1">
      <alignment horizontal="right" vertical="center" shrinkToFit="1"/>
    </xf>
    <xf numFmtId="178" fontId="2" fillId="2" borderId="73" xfId="4" applyNumberFormat="1" applyFont="1" applyFill="1" applyBorder="1" applyAlignment="1">
      <alignment horizontal="right" vertical="center" shrinkToFit="1"/>
    </xf>
    <xf numFmtId="178" fontId="2" fillId="2" borderId="34"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2" fillId="0" borderId="42" xfId="4" applyFont="1" applyBorder="1" applyAlignment="1">
      <alignment horizontal="center" vertical="center" wrapText="1"/>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16" fillId="3" borderId="0" xfId="12" applyFont="1" applyFill="1">
      <alignment vertical="center"/>
    </xf>
    <xf numFmtId="0" fontId="20" fillId="3" borderId="6" xfId="12" applyFont="1" applyFill="1" applyBorder="1" applyAlignment="1">
      <alignment horizontal="center" vertical="center"/>
    </xf>
    <xf numFmtId="0" fontId="20" fillId="3" borderId="18" xfId="12" applyFont="1" applyFill="1" applyBorder="1" applyAlignment="1">
      <alignment horizontal="center" vertical="center"/>
    </xf>
    <xf numFmtId="0" fontId="20" fillId="3" borderId="64" xfId="12" applyFont="1" applyFill="1" applyBorder="1" applyAlignment="1">
      <alignment horizontal="center" vertical="center"/>
    </xf>
    <xf numFmtId="0" fontId="17" fillId="3" borderId="20" xfId="12" applyFont="1" applyFill="1" applyBorder="1" applyAlignment="1">
      <alignment horizontal="left" vertical="center"/>
    </xf>
    <xf numFmtId="0" fontId="17" fillId="3" borderId="20" xfId="12" applyFont="1" applyFill="1" applyBorder="1">
      <alignment vertical="center"/>
    </xf>
    <xf numFmtId="0" fontId="17" fillId="0" borderId="83" xfId="16" applyFont="1" applyBorder="1" applyAlignment="1" applyProtection="1">
      <alignment horizontal="left" vertical="center" shrinkToFit="1"/>
      <protection locked="0"/>
    </xf>
    <xf numFmtId="0" fontId="17" fillId="0" borderId="86" xfId="16" applyFont="1" applyBorder="1" applyAlignment="1" applyProtection="1">
      <alignment horizontal="left" vertical="center" shrinkToFit="1"/>
      <protection locked="0"/>
    </xf>
    <xf numFmtId="0" fontId="17" fillId="0" borderId="90" xfId="16" applyFont="1" applyBorder="1" applyAlignment="1" applyProtection="1">
      <alignment horizontal="left" vertical="center" shrinkToFit="1"/>
      <protection locked="0"/>
    </xf>
    <xf numFmtId="183" fontId="17" fillId="0" borderId="94" xfId="16" applyNumberFormat="1" applyFont="1" applyBorder="1" applyAlignment="1" applyProtection="1">
      <alignment horizontal="right" vertical="center" shrinkToFit="1"/>
      <protection locked="0"/>
    </xf>
    <xf numFmtId="183" fontId="17" fillId="0" borderId="100" xfId="16" applyNumberFormat="1" applyFont="1" applyBorder="1" applyAlignment="1" applyProtection="1">
      <alignment horizontal="right" vertical="center" shrinkToFit="1"/>
      <protection locked="0"/>
    </xf>
    <xf numFmtId="183" fontId="17" fillId="0" borderId="109" xfId="16" applyNumberFormat="1" applyFont="1" applyBorder="1" applyAlignment="1" applyProtection="1">
      <alignment horizontal="right" vertical="center" shrinkToFit="1"/>
      <protection locked="0"/>
    </xf>
    <xf numFmtId="183" fontId="17" fillId="0" borderId="115" xfId="16" applyNumberFormat="1" applyFont="1" applyBorder="1" applyAlignment="1" applyProtection="1">
      <alignment horizontal="right" vertical="center" shrinkToFit="1"/>
      <protection locked="0"/>
    </xf>
    <xf numFmtId="183" fontId="17" fillId="0" borderId="120" xfId="16" applyNumberFormat="1" applyFont="1" applyBorder="1" applyAlignment="1" applyProtection="1">
      <alignment horizontal="right" vertical="center" shrinkToFit="1"/>
      <protection locked="0"/>
    </xf>
    <xf numFmtId="183" fontId="17" fillId="0" borderId="122" xfId="16" applyNumberFormat="1" applyFont="1" applyBorder="1" applyAlignment="1" applyProtection="1">
      <alignment horizontal="right" vertical="center" shrinkToFit="1"/>
      <protection locked="0"/>
    </xf>
    <xf numFmtId="183" fontId="17" fillId="0" borderId="126" xfId="11" applyNumberFormat="1" applyFont="1" applyBorder="1" applyAlignment="1" applyProtection="1">
      <alignment horizontal="right" vertical="center" shrinkToFit="1"/>
      <protection locked="0"/>
    </xf>
    <xf numFmtId="0" fontId="17" fillId="0" borderId="100" xfId="11" applyFont="1" applyBorder="1" applyAlignment="1" applyProtection="1">
      <alignment horizontal="left" vertical="center" shrinkToFit="1"/>
      <protection locked="0"/>
    </xf>
    <xf numFmtId="0" fontId="17" fillId="0" borderId="145" xfId="11" applyFont="1" applyBorder="1" applyAlignment="1" applyProtection="1">
      <alignment horizontal="left" vertical="center" shrinkToFit="1"/>
      <protection locked="0"/>
    </xf>
    <xf numFmtId="183" fontId="17" fillId="0" borderId="83" xfId="11" applyNumberFormat="1" applyFont="1" applyBorder="1" applyAlignment="1" applyProtection="1">
      <alignment horizontal="right" vertical="center" shrinkToFit="1"/>
      <protection locked="0"/>
    </xf>
    <xf numFmtId="183" fontId="17" fillId="0" borderId="86" xfId="11" applyNumberFormat="1" applyFont="1" applyBorder="1" applyAlignment="1" applyProtection="1">
      <alignment horizontal="right" vertical="center" shrinkToFit="1"/>
      <protection locked="0"/>
    </xf>
    <xf numFmtId="183" fontId="17" fillId="0" borderId="90" xfId="11" applyNumberFormat="1" applyFont="1" applyBorder="1" applyAlignment="1" applyProtection="1">
      <alignment horizontal="right" vertical="center" shrinkToFit="1"/>
      <protection locked="0"/>
    </xf>
    <xf numFmtId="0" fontId="17" fillId="0" borderId="167" xfId="11" applyFont="1" applyBorder="1" applyAlignment="1" applyProtection="1">
      <alignment horizontal="left" vertical="center" shrinkToFit="1"/>
      <protection locked="0"/>
    </xf>
    <xf numFmtId="0" fontId="17" fillId="0" borderId="84" xfId="16" applyFont="1" applyBorder="1" applyAlignment="1" applyProtection="1">
      <alignment horizontal="left" vertical="center" shrinkToFit="1"/>
      <protection locked="0"/>
    </xf>
    <xf numFmtId="0" fontId="17" fillId="0" borderId="87" xfId="16" applyFont="1" applyBorder="1" applyAlignment="1" applyProtection="1">
      <alignment horizontal="left" vertical="center" shrinkToFit="1"/>
      <protection locked="0"/>
    </xf>
    <xf numFmtId="0" fontId="17" fillId="0" borderId="91" xfId="16" applyFont="1" applyBorder="1" applyAlignment="1" applyProtection="1">
      <alignment horizontal="left" vertical="center" shrinkToFit="1"/>
      <protection locked="0"/>
    </xf>
    <xf numFmtId="183" fontId="17" fillId="0" borderId="95" xfId="16" applyNumberFormat="1" applyFont="1" applyBorder="1" applyAlignment="1" applyProtection="1">
      <alignment horizontal="right" vertical="center" shrinkToFit="1"/>
      <protection locked="0"/>
    </xf>
    <xf numFmtId="183" fontId="17" fillId="0" borderId="101" xfId="16" applyNumberFormat="1" applyFont="1" applyBorder="1" applyAlignment="1" applyProtection="1">
      <alignment horizontal="right" vertical="center" shrinkToFit="1"/>
      <protection locked="0"/>
    </xf>
    <xf numFmtId="183" fontId="17" fillId="0" borderId="107" xfId="12" applyNumberFormat="1" applyFont="1" applyBorder="1" applyAlignment="1" applyProtection="1">
      <alignment horizontal="right" vertical="center" shrinkToFit="1"/>
      <protection locked="0"/>
    </xf>
    <xf numFmtId="183" fontId="17" fillId="0" borderId="116" xfId="16" applyNumberFormat="1" applyFont="1" applyBorder="1" applyAlignment="1" applyProtection="1">
      <alignment horizontal="right" vertical="center" shrinkToFit="1"/>
      <protection locked="0"/>
    </xf>
    <xf numFmtId="183" fontId="17" fillId="0" borderId="87" xfId="12" applyNumberFormat="1" applyFont="1" applyBorder="1" applyAlignment="1" applyProtection="1">
      <alignment horizontal="right" vertical="center" shrinkToFit="1"/>
      <protection locked="0"/>
    </xf>
    <xf numFmtId="183" fontId="17" fillId="0" borderId="123" xfId="16" applyNumberFormat="1" applyFont="1" applyBorder="1" applyAlignment="1" applyProtection="1">
      <alignment horizontal="right" vertical="center" shrinkToFit="1"/>
      <protection locked="0"/>
    </xf>
    <xf numFmtId="183" fontId="17" fillId="0" borderId="106" xfId="12" applyNumberFormat="1" applyFont="1" applyBorder="1" applyAlignment="1" applyProtection="1">
      <alignment horizontal="right" vertical="center" shrinkToFit="1"/>
      <protection locked="0"/>
    </xf>
    <xf numFmtId="0" fontId="17" fillId="0" borderId="101" xfId="11" applyFont="1" applyBorder="1" applyAlignment="1" applyProtection="1">
      <alignment horizontal="left" vertical="center" shrinkToFit="1"/>
      <protection locked="0"/>
    </xf>
    <xf numFmtId="0" fontId="17" fillId="0" borderId="146" xfId="11" applyFont="1" applyBorder="1" applyAlignment="1" applyProtection="1">
      <alignment horizontal="left" vertical="center" shrinkToFit="1"/>
      <protection locked="0"/>
    </xf>
    <xf numFmtId="183" fontId="17" fillId="0" borderId="84" xfId="12" applyNumberFormat="1" applyFont="1" applyBorder="1" applyAlignment="1" applyProtection="1">
      <alignment horizontal="right" vertical="center" shrinkToFit="1"/>
      <protection locked="0"/>
    </xf>
    <xf numFmtId="183" fontId="17" fillId="0" borderId="91" xfId="11" applyNumberFormat="1" applyFont="1" applyBorder="1" applyAlignment="1" applyProtection="1">
      <alignment horizontal="right" vertical="center" shrinkToFit="1"/>
      <protection locked="0"/>
    </xf>
    <xf numFmtId="0" fontId="17" fillId="0" borderId="123" xfId="11" applyFont="1" applyBorder="1" applyAlignment="1" applyProtection="1">
      <alignment horizontal="left" vertical="center" shrinkToFit="1"/>
      <protection locked="0"/>
    </xf>
    <xf numFmtId="183" fontId="17" fillId="0" borderId="96" xfId="16" applyNumberFormat="1" applyFont="1" applyBorder="1" applyAlignment="1" applyProtection="1">
      <alignment horizontal="right" vertical="center" shrinkToFit="1"/>
      <protection locked="0"/>
    </xf>
    <xf numFmtId="183" fontId="17" fillId="0" borderId="102" xfId="16" applyNumberFormat="1" applyFont="1" applyBorder="1" applyAlignment="1" applyProtection="1">
      <alignment horizontal="right" vertical="center" shrinkToFit="1"/>
      <protection locked="0"/>
    </xf>
    <xf numFmtId="183" fontId="17" fillId="0" borderId="110" xfId="16" applyNumberFormat="1" applyFont="1" applyBorder="1" applyAlignment="1" applyProtection="1">
      <alignment horizontal="right" vertical="center" shrinkToFit="1"/>
      <protection locked="0"/>
    </xf>
    <xf numFmtId="183" fontId="17" fillId="0" borderId="127" xfId="11" applyNumberFormat="1" applyFont="1" applyBorder="1" applyAlignment="1" applyProtection="1">
      <alignment horizontal="right" vertical="center" shrinkToFit="1"/>
      <protection locked="0"/>
    </xf>
    <xf numFmtId="0" fontId="17" fillId="0" borderId="102" xfId="11" applyFont="1" applyBorder="1" applyAlignment="1" applyProtection="1">
      <alignment horizontal="left" vertical="center" shrinkToFit="1"/>
      <protection locked="0"/>
    </xf>
    <xf numFmtId="0" fontId="17" fillId="0" borderId="147" xfId="11" applyFont="1" applyBorder="1" applyAlignment="1" applyProtection="1">
      <alignment horizontal="left" vertical="center" shrinkToFit="1"/>
      <protection locked="0"/>
    </xf>
    <xf numFmtId="0" fontId="17" fillId="0" borderId="22" xfId="12" applyFont="1" applyBorder="1" applyAlignment="1" applyProtection="1">
      <alignment horizontal="center" vertical="center"/>
      <protection locked="0"/>
    </xf>
    <xf numFmtId="0" fontId="17" fillId="0" borderId="50" xfId="12" applyFont="1" applyBorder="1" applyAlignment="1" applyProtection="1">
      <alignment horizontal="center" vertical="center"/>
      <protection locked="0"/>
    </xf>
    <xf numFmtId="0" fontId="17" fillId="5" borderId="33" xfId="12" applyFont="1" applyFill="1" applyBorder="1" applyAlignment="1" applyProtection="1">
      <alignment horizontal="left" vertical="center" shrinkToFit="1"/>
      <protection locked="0"/>
    </xf>
    <xf numFmtId="0" fontId="17" fillId="5" borderId="36" xfId="12" applyFont="1" applyFill="1" applyBorder="1" applyAlignment="1" applyProtection="1">
      <alignment horizontal="left" vertical="center" shrinkToFit="1"/>
      <protection locked="0"/>
    </xf>
    <xf numFmtId="0" fontId="17" fillId="5" borderId="38" xfId="12" applyFont="1" applyFill="1" applyBorder="1" applyAlignment="1" applyProtection="1">
      <alignment horizontal="left" vertical="center" shrinkToFit="1"/>
      <protection locked="0"/>
    </xf>
    <xf numFmtId="183" fontId="17" fillId="5" borderId="97" xfId="11" applyNumberFormat="1" applyFont="1" applyFill="1" applyBorder="1" applyAlignment="1" applyProtection="1">
      <alignment horizontal="right" vertical="center" shrinkToFit="1"/>
      <protection locked="0"/>
    </xf>
    <xf numFmtId="183" fontId="17" fillId="5" borderId="103" xfId="11" applyNumberFormat="1" applyFont="1" applyFill="1" applyBorder="1" applyAlignment="1" applyProtection="1">
      <alignment horizontal="right" vertical="center" shrinkToFit="1"/>
      <protection locked="0"/>
    </xf>
    <xf numFmtId="183" fontId="17" fillId="5" borderId="108" xfId="11" applyNumberFormat="1" applyFont="1" applyFill="1" applyBorder="1" applyAlignment="1" applyProtection="1">
      <alignment horizontal="right" vertical="center" shrinkToFit="1"/>
      <protection locked="0"/>
    </xf>
    <xf numFmtId="183" fontId="17" fillId="5" borderId="117" xfId="11" applyNumberFormat="1" applyFont="1" applyFill="1" applyBorder="1" applyAlignment="1" applyProtection="1">
      <alignment horizontal="right" vertical="center" shrinkToFit="1"/>
      <protection locked="0"/>
    </xf>
    <xf numFmtId="183" fontId="17" fillId="5" borderId="124" xfId="11" applyNumberFormat="1" applyFont="1" applyFill="1" applyBorder="1" applyAlignment="1" applyProtection="1">
      <alignment horizontal="right" vertical="center" shrinkToFit="1"/>
      <protection locked="0"/>
    </xf>
    <xf numFmtId="183" fontId="17" fillId="5" borderId="128" xfId="11" applyNumberFormat="1" applyFont="1" applyFill="1" applyBorder="1" applyAlignment="1" applyProtection="1">
      <alignment horizontal="right" vertical="center" shrinkToFit="1"/>
      <protection locked="0"/>
    </xf>
    <xf numFmtId="183" fontId="17" fillId="5" borderId="105" xfId="12" applyNumberFormat="1" applyFont="1" applyFill="1" applyBorder="1" applyAlignment="1" applyProtection="1">
      <alignment horizontal="right" vertical="center" shrinkToFit="1"/>
      <protection locked="0"/>
    </xf>
    <xf numFmtId="0" fontId="17" fillId="5" borderId="103" xfId="11" applyFont="1" applyFill="1" applyBorder="1" applyAlignment="1" applyProtection="1">
      <alignment horizontal="left" vertical="center" shrinkToFit="1"/>
      <protection locked="0"/>
    </xf>
    <xf numFmtId="0" fontId="17" fillId="5" borderId="124" xfId="11" applyFont="1" applyFill="1" applyBorder="1" applyAlignment="1" applyProtection="1">
      <alignment horizontal="left" vertical="center" shrinkToFit="1"/>
      <protection locked="0"/>
    </xf>
    <xf numFmtId="183" fontId="17" fillId="5" borderId="61" xfId="11" applyNumberFormat="1" applyFont="1" applyFill="1" applyBorder="1" applyAlignment="1" applyProtection="1">
      <alignment horizontal="right" vertical="center" shrinkToFit="1"/>
      <protection locked="0"/>
    </xf>
    <xf numFmtId="183" fontId="17" fillId="5" borderId="36" xfId="11" applyNumberFormat="1" applyFont="1" applyFill="1" applyBorder="1" applyAlignment="1" applyProtection="1">
      <alignment horizontal="right" vertical="center" shrinkToFit="1"/>
      <protection locked="0"/>
    </xf>
    <xf numFmtId="183" fontId="17" fillId="5" borderId="52" xfId="11" applyNumberFormat="1" applyFont="1" applyFill="1" applyBorder="1" applyAlignment="1" applyProtection="1">
      <alignment horizontal="right" vertical="center" shrinkToFit="1"/>
      <protection locked="0"/>
    </xf>
    <xf numFmtId="0" fontId="17" fillId="3" borderId="19" xfId="12" applyFont="1" applyFill="1" applyBorder="1" applyAlignment="1">
      <alignment horizontal="left" vertical="center"/>
    </xf>
    <xf numFmtId="183" fontId="17" fillId="0" borderId="98" xfId="16" applyNumberFormat="1" applyFont="1" applyBorder="1" applyAlignment="1" applyProtection="1">
      <alignment horizontal="right" vertical="center" shrinkToFit="1"/>
      <protection locked="0"/>
    </xf>
    <xf numFmtId="183" fontId="17" fillId="0" borderId="104" xfId="16" applyNumberFormat="1" applyFont="1" applyBorder="1" applyAlignment="1" applyProtection="1">
      <alignment horizontal="right" vertical="center" shrinkToFit="1"/>
      <protection locked="0"/>
    </xf>
    <xf numFmtId="183" fontId="17" fillId="0" borderId="111" xfId="16" applyNumberFormat="1" applyFont="1" applyBorder="1" applyAlignment="1" applyProtection="1">
      <alignment horizontal="right" vertical="center" shrinkToFit="1"/>
      <protection locked="0"/>
    </xf>
    <xf numFmtId="183" fontId="17" fillId="0" borderId="118" xfId="16" applyNumberFormat="1" applyFont="1" applyBorder="1" applyAlignment="1" applyProtection="1">
      <alignment horizontal="right" vertical="center" shrinkToFit="1"/>
      <protection locked="0"/>
    </xf>
    <xf numFmtId="183" fontId="17" fillId="0" borderId="125" xfId="16" applyNumberFormat="1" applyFont="1" applyBorder="1" applyAlignment="1" applyProtection="1">
      <alignment horizontal="right" vertical="center" shrinkToFit="1"/>
      <protection locked="0"/>
    </xf>
    <xf numFmtId="183" fontId="17" fillId="0" borderId="129" xfId="12" applyNumberFormat="1" applyFont="1" applyBorder="1" applyAlignment="1" applyProtection="1">
      <alignment horizontal="right" vertical="center" shrinkToFit="1"/>
      <protection locked="0"/>
    </xf>
    <xf numFmtId="184" fontId="17" fillId="0" borderId="101" xfId="12" applyNumberFormat="1" applyFont="1" applyBorder="1" applyAlignment="1" applyProtection="1">
      <alignment horizontal="right" vertical="center" shrinkToFit="1"/>
      <protection locked="0"/>
    </xf>
    <xf numFmtId="184" fontId="17" fillId="0" borderId="104" xfId="12" applyNumberFormat="1" applyFont="1" applyBorder="1" applyAlignment="1" applyProtection="1">
      <alignment horizontal="right" vertical="center" shrinkToFit="1"/>
      <protection locked="0"/>
    </xf>
    <xf numFmtId="0" fontId="17" fillId="0" borderId="104" xfId="12" applyFont="1" applyBorder="1" applyAlignment="1" applyProtection="1">
      <alignment horizontal="left" vertical="center" shrinkToFit="1"/>
      <protection locked="0"/>
    </xf>
    <xf numFmtId="0" fontId="17" fillId="0" borderId="125" xfId="12" applyFont="1" applyBorder="1" applyAlignment="1" applyProtection="1">
      <alignment horizontal="left" vertical="center" shrinkToFit="1"/>
      <protection locked="0"/>
    </xf>
    <xf numFmtId="183" fontId="17" fillId="3" borderId="95" xfId="15" applyNumberFormat="1" applyFont="1" applyFill="1" applyBorder="1" applyAlignment="1" applyProtection="1">
      <alignment horizontal="right" vertical="center" shrinkToFit="1"/>
      <protection locked="0"/>
    </xf>
    <xf numFmtId="183" fontId="17" fillId="3" borderId="101" xfId="15" applyNumberFormat="1" applyFont="1" applyFill="1" applyBorder="1" applyAlignment="1" applyProtection="1">
      <alignment horizontal="right" vertical="center" shrinkToFit="1"/>
      <protection locked="0"/>
    </xf>
    <xf numFmtId="183" fontId="17" fillId="3" borderId="107" xfId="15" applyNumberFormat="1" applyFont="1" applyFill="1" applyBorder="1" applyAlignment="1" applyProtection="1">
      <alignment horizontal="right" vertical="center" shrinkToFit="1"/>
      <protection locked="0"/>
    </xf>
    <xf numFmtId="183" fontId="17" fillId="3" borderId="106" xfId="15" applyNumberFormat="1" applyFont="1" applyFill="1" applyBorder="1" applyAlignment="1" applyProtection="1">
      <alignment horizontal="right" vertical="center" shrinkToFit="1"/>
      <protection locked="0"/>
    </xf>
    <xf numFmtId="184" fontId="17" fillId="3" borderId="101" xfId="15" applyNumberFormat="1" applyFont="1" applyFill="1" applyBorder="1" applyAlignment="1" applyProtection="1">
      <alignment horizontal="right" vertical="center" shrinkToFit="1"/>
      <protection locked="0"/>
    </xf>
    <xf numFmtId="0" fontId="17" fillId="0" borderId="11" xfId="12" applyFont="1" applyBorder="1" applyAlignment="1" applyProtection="1">
      <alignment horizontal="center" vertical="center" shrinkToFit="1"/>
      <protection locked="0"/>
    </xf>
    <xf numFmtId="183" fontId="17" fillId="5" borderId="99" xfId="12" applyNumberFormat="1" applyFont="1" applyFill="1" applyBorder="1" applyAlignment="1" applyProtection="1">
      <alignment horizontal="right" vertical="center" shrinkToFit="1"/>
      <protection locked="0"/>
    </xf>
    <xf numFmtId="183" fontId="17" fillId="5" borderId="112" xfId="12" applyNumberFormat="1" applyFont="1" applyFill="1" applyBorder="1" applyAlignment="1" applyProtection="1">
      <alignment horizontal="right" vertical="center" shrinkToFit="1"/>
      <protection locked="0"/>
    </xf>
    <xf numFmtId="184" fontId="17" fillId="5" borderId="105" xfId="12" applyNumberFormat="1" applyFont="1" applyFill="1" applyBorder="1" applyAlignment="1" applyProtection="1">
      <alignment horizontal="right" vertical="center" shrinkToFit="1"/>
      <protection locked="0"/>
    </xf>
    <xf numFmtId="0" fontId="17" fillId="3" borderId="84" xfId="12" applyFont="1" applyFill="1" applyBorder="1" applyAlignment="1" applyProtection="1">
      <alignment horizontal="left" vertical="center" shrinkToFit="1"/>
      <protection locked="0"/>
    </xf>
    <xf numFmtId="0" fontId="17" fillId="3" borderId="87" xfId="12" applyFont="1" applyFill="1" applyBorder="1" applyAlignment="1" applyProtection="1">
      <alignment horizontal="left" vertical="center" shrinkToFit="1"/>
      <protection locked="0"/>
    </xf>
    <xf numFmtId="0" fontId="17" fillId="3" borderId="91" xfId="12" applyFont="1" applyFill="1" applyBorder="1" applyAlignment="1" applyProtection="1">
      <alignment horizontal="left" vertical="center" shrinkToFit="1"/>
      <protection locked="0"/>
    </xf>
    <xf numFmtId="183" fontId="17" fillId="3" borderId="84" xfId="12" applyNumberFormat="1" applyFont="1" applyFill="1" applyBorder="1" applyAlignment="1" applyProtection="1">
      <alignment horizontal="right" vertical="center" shrinkToFit="1"/>
      <protection locked="0"/>
    </xf>
    <xf numFmtId="183" fontId="17" fillId="3" borderId="87" xfId="12" applyNumberFormat="1" applyFont="1" applyFill="1" applyBorder="1" applyAlignment="1" applyProtection="1">
      <alignment horizontal="right" vertical="center" shrinkToFit="1"/>
      <protection locked="0"/>
    </xf>
    <xf numFmtId="183" fontId="17" fillId="3" borderId="91" xfId="12" applyNumberFormat="1" applyFont="1" applyFill="1" applyBorder="1" applyAlignment="1" applyProtection="1">
      <alignment horizontal="right" vertical="center" shrinkToFit="1"/>
      <protection locked="0"/>
    </xf>
    <xf numFmtId="0" fontId="17" fillId="3" borderId="123" xfId="12" applyFont="1" applyFill="1" applyBorder="1" applyAlignment="1" applyProtection="1">
      <alignment horizontal="left" vertical="center" shrinkToFit="1"/>
      <protection locked="0"/>
    </xf>
    <xf numFmtId="0" fontId="17" fillId="3" borderId="85" xfId="12" applyFont="1" applyFill="1" applyBorder="1" applyAlignment="1" applyProtection="1">
      <alignment horizontal="left" vertical="center" shrinkToFit="1"/>
      <protection locked="0"/>
    </xf>
    <xf numFmtId="0" fontId="17" fillId="3" borderId="88" xfId="12" applyFont="1" applyFill="1" applyBorder="1" applyAlignment="1" applyProtection="1">
      <alignment horizontal="left" vertical="center" shrinkToFit="1"/>
      <protection locked="0"/>
    </xf>
    <xf numFmtId="0" fontId="17" fillId="3" borderId="92" xfId="12" applyFont="1" applyFill="1" applyBorder="1" applyAlignment="1" applyProtection="1">
      <alignment horizontal="left" vertical="center" shrinkToFit="1"/>
      <protection locked="0"/>
    </xf>
    <xf numFmtId="183" fontId="17" fillId="3" borderId="96" xfId="12" applyNumberFormat="1" applyFont="1" applyFill="1" applyBorder="1" applyAlignment="1" applyProtection="1">
      <alignment horizontal="right" vertical="center" shrinkToFit="1"/>
      <protection locked="0"/>
    </xf>
    <xf numFmtId="183" fontId="17" fillId="3" borderId="102" xfId="12" applyNumberFormat="1" applyFont="1" applyFill="1" applyBorder="1" applyAlignment="1" applyProtection="1">
      <alignment horizontal="right" vertical="center" shrinkToFit="1"/>
      <protection locked="0"/>
    </xf>
    <xf numFmtId="0" fontId="17" fillId="3" borderId="102" xfId="12" applyFont="1" applyFill="1" applyBorder="1" applyAlignment="1" applyProtection="1">
      <alignment horizontal="left" vertical="center" shrinkToFit="1"/>
      <protection locked="0"/>
    </xf>
    <xf numFmtId="0" fontId="17" fillId="3" borderId="147" xfId="12" applyFont="1" applyFill="1" applyBorder="1" applyAlignment="1" applyProtection="1">
      <alignment horizontal="left" vertical="center" shrinkToFit="1"/>
      <protection locked="0"/>
    </xf>
    <xf numFmtId="183" fontId="17" fillId="5" borderId="160" xfId="12" applyNumberFormat="1" applyFont="1" applyFill="1" applyBorder="1" applyAlignment="1" applyProtection="1">
      <alignment horizontal="right" vertical="center" shrinkToFit="1"/>
      <protection locked="0"/>
    </xf>
    <xf numFmtId="183" fontId="17" fillId="5" borderId="161" xfId="12" applyNumberFormat="1" applyFont="1" applyFill="1" applyBorder="1" applyAlignment="1" applyProtection="1">
      <alignment horizontal="right" vertical="center" shrinkToFit="1"/>
      <protection locked="0"/>
    </xf>
    <xf numFmtId="183" fontId="17" fillId="5" borderId="164" xfId="12" applyNumberFormat="1" applyFont="1" applyFill="1" applyBorder="1" applyAlignment="1" applyProtection="1">
      <alignment horizontal="right" vertical="center" shrinkToFit="1"/>
      <protection locked="0"/>
    </xf>
    <xf numFmtId="183" fontId="17" fillId="5" borderId="33" xfId="12" applyNumberFormat="1" applyFont="1" applyFill="1" applyBorder="1" applyAlignment="1" applyProtection="1">
      <alignment horizontal="right" vertical="center" shrinkToFit="1"/>
      <protection locked="0"/>
    </xf>
    <xf numFmtId="183" fontId="17" fillId="5" borderId="38" xfId="12" applyNumberFormat="1" applyFont="1" applyFill="1" applyBorder="1" applyAlignment="1" applyProtection="1">
      <alignment horizontal="right" vertical="center" shrinkToFit="1"/>
      <protection locked="0"/>
    </xf>
    <xf numFmtId="0" fontId="17" fillId="5" borderId="52" xfId="12" applyFont="1" applyFill="1" applyBorder="1" applyAlignment="1" applyProtection="1">
      <alignment horizontal="left" vertical="center" shrinkToFit="1"/>
      <protection locked="0"/>
    </xf>
    <xf numFmtId="0" fontId="17" fillId="3" borderId="19" xfId="12" applyFont="1" applyFill="1" applyBorder="1" applyAlignment="1">
      <alignment horizontal="left" vertical="center" wrapText="1"/>
    </xf>
    <xf numFmtId="0" fontId="17" fillId="3" borderId="0" xfId="12" applyFont="1" applyFill="1" applyAlignment="1">
      <alignment horizontal="left" vertical="center"/>
    </xf>
    <xf numFmtId="0" fontId="17" fillId="3" borderId="56" xfId="12" applyFont="1" applyFill="1" applyBorder="1" applyAlignment="1">
      <alignment horizontal="center" vertical="center"/>
    </xf>
    <xf numFmtId="0" fontId="17" fillId="3" borderId="34" xfId="12" applyFont="1" applyFill="1" applyBorder="1" applyAlignment="1">
      <alignment horizontal="center" vertical="center"/>
    </xf>
    <xf numFmtId="0" fontId="17" fillId="3" borderId="59" xfId="12" applyFont="1" applyFill="1" applyBorder="1" applyAlignment="1">
      <alignment horizontal="center" vertical="center"/>
    </xf>
    <xf numFmtId="0" fontId="17" fillId="3" borderId="57" xfId="12" applyFont="1" applyFill="1" applyBorder="1" applyAlignment="1">
      <alignment horizontal="center" vertical="center"/>
    </xf>
    <xf numFmtId="0" fontId="17" fillId="3" borderId="35" xfId="12" applyFont="1" applyFill="1" applyBorder="1" applyAlignment="1">
      <alignment horizontal="center" vertical="center"/>
    </xf>
    <xf numFmtId="0" fontId="17" fillId="3" borderId="37" xfId="12" applyFont="1" applyFill="1" applyBorder="1" applyAlignment="1">
      <alignment horizontal="center" vertical="center"/>
    </xf>
    <xf numFmtId="0" fontId="17" fillId="3" borderId="32" xfId="12" applyFont="1" applyFill="1" applyBorder="1" applyAlignment="1">
      <alignment horizontal="center" vertical="center"/>
    </xf>
    <xf numFmtId="0" fontId="17" fillId="3" borderId="51" xfId="12" applyFont="1" applyFill="1" applyBorder="1" applyAlignment="1">
      <alignment horizontal="center" vertical="center"/>
    </xf>
    <xf numFmtId="0" fontId="17" fillId="3" borderId="74" xfId="12" applyFont="1" applyFill="1" applyBorder="1" applyAlignment="1">
      <alignment horizontal="center" vertical="center"/>
    </xf>
    <xf numFmtId="0" fontId="17" fillId="3" borderId="12" xfId="12" applyFont="1" applyFill="1" applyBorder="1">
      <alignment vertical="center"/>
    </xf>
    <xf numFmtId="0" fontId="17" fillId="3" borderId="23" xfId="12" applyFont="1" applyFill="1" applyBorder="1">
      <alignment vertical="center"/>
    </xf>
    <xf numFmtId="0" fontId="17" fillId="3" borderId="16" xfId="12" applyFont="1" applyFill="1" applyBorder="1">
      <alignment vertical="center"/>
    </xf>
    <xf numFmtId="183" fontId="17" fillId="3" borderId="30" xfId="16" applyNumberFormat="1" applyFont="1" applyFill="1" applyBorder="1" applyAlignment="1">
      <alignment horizontal="right" vertical="center" shrinkToFit="1"/>
    </xf>
    <xf numFmtId="183" fontId="17" fillId="3" borderId="23" xfId="16" applyNumberFormat="1" applyFont="1" applyFill="1" applyBorder="1" applyAlignment="1">
      <alignment horizontal="right" vertical="center" shrinkToFit="1"/>
    </xf>
    <xf numFmtId="183" fontId="17" fillId="3" borderId="65" xfId="16" applyNumberFormat="1" applyFont="1" applyFill="1" applyBorder="1" applyAlignment="1">
      <alignment horizontal="right" vertical="center" shrinkToFit="1"/>
    </xf>
    <xf numFmtId="183" fontId="17" fillId="3" borderId="72" xfId="16" applyNumberFormat="1" applyFont="1" applyFill="1" applyBorder="1" applyAlignment="1">
      <alignment horizontal="right" vertical="center" shrinkToFit="1"/>
    </xf>
    <xf numFmtId="184" fontId="17" fillId="3" borderId="72" xfId="16" applyNumberFormat="1" applyFont="1" applyFill="1" applyBorder="1" applyAlignment="1">
      <alignment horizontal="right" vertical="center" shrinkToFit="1"/>
    </xf>
    <xf numFmtId="184" fontId="17" fillId="3" borderId="23" xfId="16" applyNumberFormat="1" applyFont="1" applyFill="1" applyBorder="1" applyAlignment="1">
      <alignment horizontal="right" vertical="center" shrinkToFit="1"/>
    </xf>
    <xf numFmtId="184" fontId="17" fillId="3" borderId="54" xfId="16" applyNumberFormat="1" applyFont="1" applyFill="1" applyBorder="1" applyAlignment="1">
      <alignment horizontal="right" vertical="center" shrinkToFit="1"/>
    </xf>
    <xf numFmtId="0" fontId="17" fillId="3" borderId="30" xfId="12" applyFont="1" applyFill="1" applyBorder="1">
      <alignment vertical="center"/>
    </xf>
    <xf numFmtId="183" fontId="17" fillId="3" borderId="148" xfId="16" applyNumberFormat="1" applyFont="1" applyFill="1" applyBorder="1" applyAlignment="1">
      <alignment horizontal="right" vertical="center" shrinkToFit="1"/>
    </xf>
    <xf numFmtId="183" fontId="17" fillId="3" borderId="68" xfId="16" applyNumberFormat="1" applyFont="1" applyFill="1" applyBorder="1" applyAlignment="1">
      <alignment horizontal="right" vertical="center" shrinkToFit="1"/>
    </xf>
    <xf numFmtId="184" fontId="17" fillId="3" borderId="158" xfId="16" applyNumberFormat="1" applyFont="1" applyFill="1" applyBorder="1" applyAlignment="1">
      <alignment horizontal="right" vertical="center" shrinkToFit="1"/>
    </xf>
    <xf numFmtId="184" fontId="17" fillId="3" borderId="27" xfId="16" applyNumberFormat="1" applyFont="1" applyFill="1" applyBorder="1" applyAlignment="1">
      <alignment horizontal="right" vertical="center" shrinkToFit="1"/>
    </xf>
    <xf numFmtId="184" fontId="17" fillId="3" borderId="68" xfId="16" applyNumberFormat="1" applyFont="1" applyFill="1" applyBorder="1" applyAlignment="1">
      <alignment horizontal="right" vertical="center" shrinkToFit="1"/>
    </xf>
    <xf numFmtId="184" fontId="17" fillId="3" borderId="168" xfId="16" applyNumberFormat="1" applyFont="1" applyFill="1" applyBorder="1" applyAlignment="1">
      <alignment horizontal="right" vertical="center" shrinkToFit="1"/>
    </xf>
    <xf numFmtId="0" fontId="17" fillId="3" borderId="8" xfId="12" applyFont="1" applyFill="1" applyBorder="1" applyAlignment="1">
      <alignment horizontal="left" vertical="center"/>
    </xf>
    <xf numFmtId="0" fontId="17" fillId="3" borderId="14" xfId="12" applyFont="1" applyFill="1" applyBorder="1" applyAlignment="1">
      <alignment horizontal="left" vertical="center"/>
    </xf>
    <xf numFmtId="183" fontId="17" fillId="3" borderId="42" xfId="15" applyNumberFormat="1" applyFont="1" applyFill="1" applyBorder="1" applyAlignment="1">
      <alignment horizontal="right" vertical="center" shrinkToFit="1"/>
    </xf>
    <xf numFmtId="183" fontId="17" fillId="3" borderId="0" xfId="12" applyNumberFormat="1" applyFont="1" applyFill="1" applyAlignment="1">
      <alignment horizontal="right" vertical="center" shrinkToFit="1"/>
    </xf>
    <xf numFmtId="183" fontId="17" fillId="3" borderId="66" xfId="15" applyNumberFormat="1" applyFont="1" applyFill="1" applyBorder="1" applyAlignment="1">
      <alignment horizontal="right" vertical="center" shrinkToFit="1"/>
    </xf>
    <xf numFmtId="183" fontId="17" fillId="3" borderId="70" xfId="15" applyNumberFormat="1" applyFont="1" applyFill="1" applyBorder="1" applyAlignment="1">
      <alignment horizontal="right" vertical="center" shrinkToFit="1"/>
    </xf>
    <xf numFmtId="184" fontId="17" fillId="3" borderId="70" xfId="15" applyNumberFormat="1" applyFont="1" applyFill="1" applyBorder="1" applyAlignment="1">
      <alignment horizontal="right" vertical="center" shrinkToFit="1"/>
    </xf>
    <xf numFmtId="184" fontId="17" fillId="3" borderId="0" xfId="15" applyNumberFormat="1" applyFont="1" applyFill="1" applyAlignment="1">
      <alignment horizontal="right" vertical="center" shrinkToFit="1"/>
    </xf>
    <xf numFmtId="184" fontId="17" fillId="3" borderId="58" xfId="15" applyNumberFormat="1" applyFont="1" applyFill="1" applyBorder="1" applyAlignment="1">
      <alignment horizontal="right" vertical="center" shrinkToFit="1"/>
    </xf>
    <xf numFmtId="0" fontId="17" fillId="3" borderId="42" xfId="12" applyFont="1" applyFill="1" applyBorder="1">
      <alignment vertical="center"/>
    </xf>
    <xf numFmtId="0" fontId="17" fillId="3" borderId="0" xfId="12" applyFont="1" applyFill="1">
      <alignment vertical="center"/>
    </xf>
    <xf numFmtId="0" fontId="17" fillId="3" borderId="14" xfId="12" applyFont="1" applyFill="1" applyBorder="1">
      <alignment vertical="center"/>
    </xf>
    <xf numFmtId="183" fontId="17" fillId="3" borderId="149" xfId="16" applyNumberFormat="1" applyFont="1" applyFill="1" applyBorder="1" applyAlignment="1">
      <alignment horizontal="right" vertical="center" shrinkToFit="1"/>
    </xf>
    <xf numFmtId="183" fontId="17" fillId="3" borderId="69" xfId="16" applyNumberFormat="1" applyFont="1" applyFill="1" applyBorder="1" applyAlignment="1">
      <alignment horizontal="right" vertical="center" shrinkToFit="1"/>
    </xf>
    <xf numFmtId="184" fontId="17" fillId="3" borderId="75" xfId="16" applyNumberFormat="1" applyFont="1" applyFill="1" applyBorder="1" applyAlignment="1">
      <alignment horizontal="right" vertical="center" shrinkToFit="1"/>
    </xf>
    <xf numFmtId="184" fontId="17" fillId="3" borderId="25" xfId="16" applyNumberFormat="1" applyFont="1" applyFill="1" applyBorder="1" applyAlignment="1">
      <alignment horizontal="right" vertical="center" shrinkToFit="1"/>
    </xf>
    <xf numFmtId="184" fontId="17" fillId="3" borderId="69" xfId="16" applyNumberFormat="1" applyFont="1" applyFill="1" applyBorder="1" applyAlignment="1">
      <alignment horizontal="right" vertical="center" shrinkToFit="1"/>
    </xf>
    <xf numFmtId="184" fontId="17" fillId="3" borderId="169" xfId="16" applyNumberFormat="1" applyFont="1" applyFill="1" applyBorder="1" applyAlignment="1">
      <alignment horizontal="right" vertical="center" shrinkToFit="1"/>
    </xf>
    <xf numFmtId="0" fontId="17" fillId="3" borderId="34" xfId="12" applyFont="1" applyFill="1" applyBorder="1">
      <alignment vertical="center"/>
    </xf>
    <xf numFmtId="0" fontId="17" fillId="3" borderId="15" xfId="12" applyFont="1" applyFill="1" applyBorder="1">
      <alignment vertical="center"/>
    </xf>
    <xf numFmtId="0" fontId="3" fillId="3" borderId="42" xfId="12" applyFill="1" applyBorder="1" applyAlignment="1">
      <alignment vertical="center" shrinkToFit="1"/>
    </xf>
    <xf numFmtId="0" fontId="3" fillId="3" borderId="0" xfId="12" applyFill="1" applyAlignment="1">
      <alignment vertical="center" shrinkToFit="1"/>
    </xf>
    <xf numFmtId="0" fontId="3" fillId="3" borderId="14" xfId="12" applyFill="1" applyBorder="1" applyAlignment="1">
      <alignment vertical="center" shrinkToFit="1"/>
    </xf>
    <xf numFmtId="0" fontId="17" fillId="3" borderId="35" xfId="12" applyFont="1" applyFill="1" applyBorder="1" applyAlignment="1">
      <alignment horizontal="center" vertical="center" wrapText="1"/>
    </xf>
    <xf numFmtId="183" fontId="17" fillId="3" borderId="32" xfId="16" applyNumberFormat="1" applyFont="1" applyFill="1" applyBorder="1" applyAlignment="1">
      <alignment horizontal="right" vertical="center" shrinkToFit="1"/>
    </xf>
    <xf numFmtId="183" fontId="17" fillId="3" borderId="35" xfId="16" applyNumberFormat="1" applyFont="1" applyFill="1" applyBorder="1" applyAlignment="1">
      <alignment horizontal="right" vertical="center" shrinkToFit="1"/>
    </xf>
    <xf numFmtId="183" fontId="17" fillId="3" borderId="113" xfId="16" applyNumberFormat="1" applyFont="1" applyFill="1" applyBorder="1" applyAlignment="1">
      <alignment horizontal="right" vertical="center" shrinkToFit="1"/>
    </xf>
    <xf numFmtId="183" fontId="17" fillId="3" borderId="119" xfId="16" applyNumberFormat="1" applyFont="1" applyFill="1" applyBorder="1" applyAlignment="1">
      <alignment horizontal="right" vertical="center" shrinkToFit="1"/>
    </xf>
    <xf numFmtId="183" fontId="17" fillId="3" borderId="130" xfId="16" applyNumberFormat="1" applyFont="1" applyFill="1" applyBorder="1" applyAlignment="1">
      <alignment horizontal="right" vertical="center" shrinkToFit="1"/>
    </xf>
    <xf numFmtId="183" fontId="17" fillId="3" borderId="135" xfId="16" applyNumberFormat="1" applyFont="1" applyFill="1" applyBorder="1" applyAlignment="1">
      <alignment horizontal="right" vertical="center" shrinkToFit="1"/>
    </xf>
    <xf numFmtId="183" fontId="17" fillId="3" borderId="140" xfId="16" applyNumberFormat="1" applyFont="1" applyFill="1" applyBorder="1" applyAlignment="1">
      <alignment horizontal="right" vertical="center" shrinkToFit="1"/>
    </xf>
    <xf numFmtId="0" fontId="17" fillId="3" borderId="42" xfId="12" applyFont="1" applyFill="1" applyBorder="1" applyAlignment="1">
      <alignment vertical="center" shrinkToFit="1"/>
    </xf>
    <xf numFmtId="0" fontId="17" fillId="3" borderId="0" xfId="12" applyFont="1" applyFill="1" applyAlignment="1">
      <alignment vertical="center" shrinkToFit="1"/>
    </xf>
    <xf numFmtId="0" fontId="17" fillId="3" borderId="14" xfId="12" applyFont="1" applyFill="1" applyBorder="1" applyAlignment="1">
      <alignment vertical="center" shrinkToFit="1"/>
    </xf>
    <xf numFmtId="0" fontId="17" fillId="3" borderId="31" xfId="12" applyFont="1" applyFill="1" applyBorder="1">
      <alignment vertical="center"/>
    </xf>
    <xf numFmtId="183" fontId="17" fillId="3" borderId="150" xfId="16" applyNumberFormat="1" applyFont="1" applyFill="1" applyBorder="1" applyAlignment="1">
      <alignment horizontal="right" vertical="center" shrinkToFit="1"/>
    </xf>
    <xf numFmtId="183" fontId="17" fillId="3" borderId="71" xfId="16" applyNumberFormat="1" applyFont="1" applyFill="1" applyBorder="1" applyAlignment="1">
      <alignment horizontal="right" vertical="center" shrinkToFit="1"/>
    </xf>
    <xf numFmtId="0" fontId="18" fillId="3" borderId="37" xfId="12" applyFont="1" applyFill="1" applyBorder="1" applyAlignment="1">
      <alignment horizontal="center" vertical="center"/>
    </xf>
    <xf numFmtId="184" fontId="17" fillId="3" borderId="130" xfId="16" applyNumberFormat="1" applyFont="1" applyFill="1" applyBorder="1" applyAlignment="1">
      <alignment horizontal="right" vertical="center" shrinkToFit="1"/>
    </xf>
    <xf numFmtId="184" fontId="17" fillId="3" borderId="135" xfId="16" applyNumberFormat="1" applyFont="1" applyFill="1" applyBorder="1" applyAlignment="1">
      <alignment horizontal="right" vertical="center" shrinkToFit="1"/>
    </xf>
    <xf numFmtId="184" fontId="17" fillId="3" borderId="162" xfId="16" applyNumberFormat="1" applyFont="1" applyFill="1" applyBorder="1" applyAlignment="1">
      <alignment horizontal="right" vertical="center" shrinkToFit="1"/>
    </xf>
    <xf numFmtId="183" fontId="17" fillId="3" borderId="31" xfId="16" applyNumberFormat="1" applyFont="1" applyFill="1" applyBorder="1" applyAlignment="1">
      <alignment horizontal="right" vertical="center" shrinkToFit="1"/>
    </xf>
    <xf numFmtId="183" fontId="17" fillId="3" borderId="34" xfId="16" applyNumberFormat="1" applyFont="1" applyFill="1" applyBorder="1" applyAlignment="1">
      <alignment horizontal="right" vertical="center" shrinkToFit="1"/>
    </xf>
    <xf numFmtId="183" fontId="17" fillId="3" borderId="67" xfId="16" applyNumberFormat="1" applyFont="1" applyFill="1" applyBorder="1" applyAlignment="1">
      <alignment horizontal="right" vertical="center" shrinkToFit="1"/>
    </xf>
    <xf numFmtId="183" fontId="17" fillId="3" borderId="73" xfId="16" applyNumberFormat="1" applyFont="1" applyFill="1" applyBorder="1" applyAlignment="1">
      <alignment horizontal="right" vertical="center" shrinkToFit="1"/>
    </xf>
    <xf numFmtId="184" fontId="17" fillId="3" borderId="73" xfId="16" applyNumberFormat="1" applyFont="1" applyFill="1" applyBorder="1" applyAlignment="1">
      <alignment horizontal="right" vertical="center" shrinkToFit="1"/>
    </xf>
    <xf numFmtId="184" fontId="17" fillId="3" borderId="34" xfId="16" applyNumberFormat="1" applyFont="1" applyFill="1" applyBorder="1" applyAlignment="1">
      <alignment horizontal="right" vertical="center" shrinkToFit="1"/>
    </xf>
    <xf numFmtId="184" fontId="17" fillId="3" borderId="59" xfId="16" applyNumberFormat="1" applyFont="1" applyFill="1" applyBorder="1" applyAlignment="1">
      <alignment horizontal="right" vertical="center" shrinkToFit="1"/>
    </xf>
    <xf numFmtId="0" fontId="17" fillId="3" borderId="30" xfId="16" applyFont="1" applyFill="1" applyBorder="1" applyAlignment="1">
      <alignment horizontal="left" vertical="center" shrinkToFit="1"/>
    </xf>
    <xf numFmtId="0" fontId="17" fillId="3" borderId="23" xfId="16" applyFont="1" applyFill="1" applyBorder="1" applyAlignment="1">
      <alignment horizontal="left" vertical="center" shrinkToFit="1"/>
    </xf>
    <xf numFmtId="0" fontId="17" fillId="3" borderId="16" xfId="16" applyFont="1" applyFill="1" applyBorder="1" applyAlignment="1">
      <alignment horizontal="left" vertical="center" shrinkToFit="1"/>
    </xf>
    <xf numFmtId="0" fontId="17" fillId="3" borderId="42" xfId="16" applyFont="1" applyFill="1" applyBorder="1" applyAlignment="1">
      <alignment horizontal="left" vertical="center" shrinkToFit="1"/>
    </xf>
    <xf numFmtId="0" fontId="17" fillId="3" borderId="0" xfId="12" applyFont="1" applyFill="1" applyAlignment="1">
      <alignment horizontal="left" vertical="center" shrinkToFit="1"/>
    </xf>
    <xf numFmtId="0" fontId="17" fillId="3" borderId="14" xfId="16" applyFont="1" applyFill="1" applyBorder="1" applyAlignment="1">
      <alignment horizontal="left" vertical="center" shrinkToFit="1"/>
    </xf>
    <xf numFmtId="184" fontId="17" fillId="3" borderId="159" xfId="16" applyNumberFormat="1" applyFont="1" applyFill="1" applyBorder="1" applyAlignment="1">
      <alignment horizontal="right" vertical="center" shrinkToFit="1"/>
    </xf>
    <xf numFmtId="184" fontId="17" fillId="3" borderId="26" xfId="16" applyNumberFormat="1" applyFont="1" applyFill="1" applyBorder="1" applyAlignment="1">
      <alignment horizontal="right" vertical="center" shrinkToFit="1"/>
    </xf>
    <xf numFmtId="183" fontId="17" fillId="3" borderId="151" xfId="16" applyNumberFormat="1" applyFont="1" applyFill="1" applyBorder="1" applyAlignment="1">
      <alignment horizontal="right" vertical="center" shrinkToFit="1"/>
    </xf>
    <xf numFmtId="183" fontId="17" fillId="3" borderId="154" xfId="16" applyNumberFormat="1" applyFont="1" applyFill="1" applyBorder="1" applyAlignment="1">
      <alignment horizontal="right" vertical="center" shrinkToFit="1"/>
    </xf>
    <xf numFmtId="0" fontId="17" fillId="3" borderId="61" xfId="12" applyFont="1" applyFill="1" applyBorder="1" applyAlignment="1">
      <alignment horizontal="left" vertical="center" wrapText="1"/>
    </xf>
    <xf numFmtId="0" fontId="17" fillId="3" borderId="36" xfId="12" applyFont="1" applyFill="1" applyBorder="1" applyAlignment="1">
      <alignment horizontal="left" vertical="center"/>
    </xf>
    <xf numFmtId="0" fontId="17" fillId="3" borderId="38" xfId="12" applyFont="1" applyFill="1" applyBorder="1" applyAlignment="1">
      <alignment horizontal="left" vertical="center"/>
    </xf>
    <xf numFmtId="184" fontId="17" fillId="3" borderId="97" xfId="16" applyNumberFormat="1" applyFont="1" applyFill="1" applyBorder="1" applyAlignment="1">
      <alignment horizontal="right" vertical="center" shrinkToFit="1"/>
    </xf>
    <xf numFmtId="184" fontId="17" fillId="3" borderId="103" xfId="16" applyNumberFormat="1" applyFont="1" applyFill="1" applyBorder="1" applyAlignment="1">
      <alignment horizontal="right" vertical="center" shrinkToFit="1"/>
    </xf>
    <xf numFmtId="184" fontId="17" fillId="3" borderId="134" xfId="16" applyNumberFormat="1" applyFont="1" applyFill="1" applyBorder="1" applyAlignment="1">
      <alignment horizontal="right" vertical="center" shrinkToFit="1"/>
    </xf>
    <xf numFmtId="184" fontId="17" fillId="3" borderId="139" xfId="16" applyNumberFormat="1" applyFont="1" applyFill="1" applyBorder="1" applyAlignment="1">
      <alignment horizontal="right" vertical="center" shrinkToFit="1"/>
    </xf>
    <xf numFmtId="184" fontId="17" fillId="3" borderId="163" xfId="16" applyNumberFormat="1" applyFont="1" applyFill="1" applyBorder="1" applyAlignment="1">
      <alignment horizontal="right" vertical="center" shrinkToFit="1"/>
    </xf>
    <xf numFmtId="0" fontId="17" fillId="3" borderId="11" xfId="12" applyFont="1" applyFill="1" applyBorder="1" applyAlignment="1">
      <alignment horizontal="center" vertical="center"/>
    </xf>
    <xf numFmtId="0" fontId="17" fillId="3" borderId="22" xfId="12" applyFont="1" applyFill="1" applyBorder="1" applyAlignment="1">
      <alignment horizontal="center" vertical="center"/>
    </xf>
    <xf numFmtId="0" fontId="17" fillId="3" borderId="41" xfId="12" applyFont="1" applyFill="1" applyBorder="1" applyAlignment="1">
      <alignment horizontal="center" vertical="center"/>
    </xf>
    <xf numFmtId="0" fontId="17" fillId="3" borderId="39" xfId="12" applyFont="1" applyFill="1" applyBorder="1" applyAlignment="1">
      <alignment horizontal="center" vertical="center"/>
    </xf>
    <xf numFmtId="0" fontId="17" fillId="3" borderId="50" xfId="12" applyFont="1" applyFill="1" applyBorder="1" applyAlignment="1">
      <alignment horizontal="center" vertical="center"/>
    </xf>
    <xf numFmtId="0" fontId="17" fillId="3" borderId="12" xfId="12" applyFont="1" applyFill="1" applyBorder="1" applyAlignment="1">
      <alignment horizontal="left" vertical="center"/>
    </xf>
    <xf numFmtId="0" fontId="17" fillId="3" borderId="23" xfId="12" applyFont="1" applyFill="1" applyBorder="1" applyAlignment="1">
      <alignment horizontal="left" vertical="center"/>
    </xf>
    <xf numFmtId="0" fontId="17" fillId="3" borderId="23" xfId="12" applyFont="1" applyFill="1" applyBorder="1" applyAlignment="1">
      <alignment horizontal="right" vertical="center"/>
    </xf>
    <xf numFmtId="0" fontId="17" fillId="3" borderId="16" xfId="12" applyFont="1" applyFill="1" applyBorder="1" applyAlignment="1">
      <alignment horizontal="right" vertical="center"/>
    </xf>
    <xf numFmtId="184" fontId="17" fillId="3" borderId="131" xfId="16" applyNumberFormat="1" applyFont="1" applyFill="1" applyBorder="1" applyAlignment="1">
      <alignment horizontal="right" vertical="center" shrinkToFit="1"/>
    </xf>
    <xf numFmtId="184" fontId="17" fillId="3" borderId="136" xfId="16" applyNumberFormat="1" applyFont="1" applyFill="1" applyBorder="1" applyAlignment="1">
      <alignment horizontal="right" vertical="center" shrinkToFit="1"/>
    </xf>
    <xf numFmtId="184" fontId="17" fillId="3" borderId="141" xfId="16" applyNumberFormat="1" applyFont="1" applyFill="1" applyBorder="1" applyAlignment="1">
      <alignment horizontal="right" vertical="center" shrinkToFit="1"/>
    </xf>
    <xf numFmtId="185" fontId="17" fillId="3" borderId="30" xfId="16" applyNumberFormat="1" applyFont="1" applyFill="1" applyBorder="1" applyAlignment="1">
      <alignment horizontal="right" vertical="center" shrinkToFit="1"/>
    </xf>
    <xf numFmtId="185" fontId="17" fillId="3" borderId="23" xfId="16" applyNumberFormat="1" applyFont="1" applyFill="1" applyBorder="1" applyAlignment="1">
      <alignment horizontal="right" vertical="center" shrinkToFit="1"/>
    </xf>
    <xf numFmtId="185" fontId="17" fillId="3" borderId="16" xfId="16" applyNumberFormat="1" applyFont="1" applyFill="1" applyBorder="1" applyAlignment="1">
      <alignment horizontal="right" vertical="center" shrinkToFit="1"/>
    </xf>
    <xf numFmtId="185" fontId="17" fillId="3" borderId="54" xfId="16" applyNumberFormat="1" applyFont="1" applyFill="1" applyBorder="1" applyAlignment="1">
      <alignment horizontal="right" vertical="center" shrinkToFit="1"/>
    </xf>
    <xf numFmtId="0" fontId="17" fillId="3" borderId="43" xfId="12" applyFont="1" applyFill="1" applyBorder="1">
      <alignment vertical="center"/>
    </xf>
    <xf numFmtId="0" fontId="17" fillId="3" borderId="17" xfId="12" applyFont="1" applyFill="1" applyBorder="1">
      <alignment vertical="center"/>
    </xf>
    <xf numFmtId="183" fontId="17" fillId="3" borderId="165" xfId="16" applyNumberFormat="1" applyFont="1" applyFill="1" applyBorder="1" applyAlignment="1">
      <alignment horizontal="right" vertical="center" shrinkToFit="1"/>
    </xf>
    <xf numFmtId="183" fontId="17" fillId="3" borderId="166" xfId="16" applyNumberFormat="1" applyFont="1" applyFill="1" applyBorder="1" applyAlignment="1">
      <alignment horizontal="right" vertical="center" shrinkToFit="1"/>
    </xf>
    <xf numFmtId="184" fontId="17" fillId="3" borderId="166" xfId="16" applyNumberFormat="1" applyFont="1" applyFill="1" applyBorder="1" applyAlignment="1">
      <alignment horizontal="right" vertical="center" shrinkToFit="1"/>
    </xf>
    <xf numFmtId="184" fontId="17" fillId="3" borderId="170" xfId="16" applyNumberFormat="1" applyFont="1" applyFill="1" applyBorder="1" applyAlignment="1">
      <alignment horizontal="right" vertical="center" shrinkToFit="1"/>
    </xf>
    <xf numFmtId="0" fontId="17" fillId="3" borderId="0" xfId="12" applyFont="1" applyFill="1" applyAlignment="1">
      <alignment horizontal="right" vertical="center" wrapText="1"/>
    </xf>
    <xf numFmtId="0" fontId="17" fillId="3" borderId="0" xfId="12" applyFont="1" applyFill="1" applyAlignment="1">
      <alignment horizontal="right" vertical="center"/>
    </xf>
    <xf numFmtId="0" fontId="17" fillId="3" borderId="14" xfId="12" applyFont="1" applyFill="1" applyBorder="1" applyAlignment="1">
      <alignment horizontal="right" vertical="center"/>
    </xf>
    <xf numFmtId="184" fontId="17" fillId="3" borderId="132" xfId="16" applyNumberFormat="1" applyFont="1" applyFill="1" applyBorder="1" applyAlignment="1">
      <alignment horizontal="right" vertical="center" shrinkToFit="1"/>
    </xf>
    <xf numFmtId="184" fontId="17" fillId="3" borderId="137" xfId="16" applyNumberFormat="1" applyFont="1" applyFill="1" applyBorder="1" applyAlignment="1">
      <alignment horizontal="right" vertical="center" shrinkToFit="1"/>
    </xf>
    <xf numFmtId="184" fontId="17" fillId="3" borderId="142" xfId="16" applyNumberFormat="1" applyFont="1" applyFill="1" applyBorder="1" applyAlignment="1">
      <alignment horizontal="right" vertical="center" shrinkToFit="1"/>
    </xf>
    <xf numFmtId="0" fontId="17" fillId="3" borderId="8" xfId="12" applyFont="1" applyFill="1" applyBorder="1">
      <alignment vertical="center"/>
    </xf>
    <xf numFmtId="185" fontId="17" fillId="3" borderId="42" xfId="16" applyNumberFormat="1" applyFont="1" applyFill="1" applyBorder="1" applyAlignment="1">
      <alignment horizontal="right" vertical="center" shrinkToFit="1"/>
    </xf>
    <xf numFmtId="185" fontId="17" fillId="3" borderId="0" xfId="16" applyNumberFormat="1" applyFont="1" applyFill="1" applyAlignment="1">
      <alignment horizontal="right" vertical="center" shrinkToFit="1"/>
    </xf>
    <xf numFmtId="185" fontId="17" fillId="3" borderId="14" xfId="16" applyNumberFormat="1" applyFont="1" applyFill="1" applyBorder="1" applyAlignment="1">
      <alignment horizontal="right" vertical="center" shrinkToFit="1"/>
    </xf>
    <xf numFmtId="185" fontId="17" fillId="3" borderId="58" xfId="16" applyNumberFormat="1" applyFont="1" applyFill="1" applyBorder="1" applyAlignment="1">
      <alignment horizontal="right" vertical="center" shrinkToFit="1"/>
    </xf>
    <xf numFmtId="186" fontId="17" fillId="3" borderId="42" xfId="16" applyNumberFormat="1" applyFont="1" applyFill="1" applyBorder="1" applyAlignment="1">
      <alignment horizontal="right" vertical="center" shrinkToFit="1"/>
    </xf>
    <xf numFmtId="186" fontId="17" fillId="3" borderId="0" xfId="16" applyNumberFormat="1" applyFont="1" applyFill="1" applyAlignment="1">
      <alignment horizontal="right" vertical="center" shrinkToFit="1"/>
    </xf>
    <xf numFmtId="186" fontId="17" fillId="3" borderId="14" xfId="16" applyNumberFormat="1" applyFont="1" applyFill="1" applyBorder="1" applyAlignment="1">
      <alignment horizontal="right" vertical="center" shrinkToFit="1"/>
    </xf>
    <xf numFmtId="186" fontId="17" fillId="3" borderId="58" xfId="16" applyNumberFormat="1" applyFont="1" applyFill="1" applyBorder="1" applyAlignment="1">
      <alignment horizontal="right" vertical="center" shrinkToFit="1"/>
    </xf>
    <xf numFmtId="0" fontId="18" fillId="3" borderId="56" xfId="12" applyFont="1" applyFill="1" applyBorder="1" applyAlignment="1">
      <alignment horizontal="left" vertical="center"/>
    </xf>
    <xf numFmtId="0" fontId="17" fillId="3" borderId="34" xfId="12" applyFont="1" applyFill="1" applyBorder="1" applyAlignment="1">
      <alignment horizontal="left" vertical="center"/>
    </xf>
    <xf numFmtId="0" fontId="17" fillId="3" borderId="34" xfId="12" applyFont="1" applyFill="1" applyBorder="1" applyAlignment="1">
      <alignment horizontal="right" vertical="center" wrapText="1"/>
    </xf>
    <xf numFmtId="0" fontId="17" fillId="3" borderId="34" xfId="12" applyFont="1" applyFill="1" applyBorder="1" applyAlignment="1">
      <alignment horizontal="right" vertical="center"/>
    </xf>
    <xf numFmtId="0" fontId="17" fillId="3" borderId="15" xfId="12" applyFont="1" applyFill="1" applyBorder="1" applyAlignment="1">
      <alignment horizontal="right" vertical="center"/>
    </xf>
    <xf numFmtId="184" fontId="17" fillId="3" borderId="133" xfId="16" applyNumberFormat="1" applyFont="1" applyFill="1" applyBorder="1" applyAlignment="1">
      <alignment horizontal="right" vertical="center" shrinkToFit="1"/>
    </xf>
    <xf numFmtId="184" fontId="17" fillId="3" borderId="138" xfId="16" applyNumberFormat="1" applyFont="1" applyFill="1" applyBorder="1" applyAlignment="1">
      <alignment horizontal="right" vertical="center" shrinkToFit="1"/>
    </xf>
    <xf numFmtId="184" fontId="17" fillId="3" borderId="143" xfId="16" applyNumberFormat="1" applyFont="1" applyFill="1" applyBorder="1" applyAlignment="1">
      <alignment horizontal="right" vertical="center" shrinkToFit="1"/>
    </xf>
    <xf numFmtId="0" fontId="17" fillId="3" borderId="9" xfId="12" applyFont="1" applyFill="1" applyBorder="1">
      <alignment vertical="center"/>
    </xf>
    <xf numFmtId="186" fontId="17" fillId="3" borderId="43" xfId="16" applyNumberFormat="1" applyFont="1" applyFill="1" applyBorder="1" applyAlignment="1">
      <alignment horizontal="right" vertical="center" shrinkToFit="1"/>
    </xf>
    <xf numFmtId="186" fontId="17" fillId="3" borderId="20" xfId="16" applyNumberFormat="1" applyFont="1" applyFill="1" applyBorder="1" applyAlignment="1">
      <alignment horizontal="right" vertical="center" shrinkToFit="1"/>
    </xf>
    <xf numFmtId="186" fontId="17" fillId="3" borderId="17" xfId="16" applyNumberFormat="1" applyFont="1" applyFill="1" applyBorder="1" applyAlignment="1">
      <alignment horizontal="right" vertical="center" shrinkToFit="1"/>
    </xf>
    <xf numFmtId="186" fontId="17" fillId="3" borderId="155" xfId="16" applyNumberFormat="1" applyFont="1" applyFill="1" applyBorder="1" applyAlignment="1">
      <alignment horizontal="right" vertical="center" shrinkToFit="1"/>
    </xf>
    <xf numFmtId="186" fontId="17" fillId="3" borderId="156" xfId="16" applyNumberFormat="1" applyFont="1" applyFill="1" applyBorder="1" applyAlignment="1">
      <alignment horizontal="right" vertical="center" shrinkToFit="1"/>
    </xf>
    <xf numFmtId="186" fontId="17" fillId="3" borderId="157" xfId="16" applyNumberFormat="1" applyFont="1" applyFill="1" applyBorder="1" applyAlignment="1">
      <alignment horizontal="right" vertical="center" shrinkToFit="1"/>
    </xf>
    <xf numFmtId="0" fontId="17" fillId="3" borderId="23" xfId="12" applyFont="1" applyFill="1" applyBorder="1" applyAlignment="1">
      <alignment horizontal="center" vertical="center"/>
    </xf>
    <xf numFmtId="0" fontId="17" fillId="3" borderId="16" xfId="12" applyFont="1" applyFill="1" applyBorder="1" applyAlignment="1">
      <alignment horizontal="center" vertical="center"/>
    </xf>
    <xf numFmtId="184" fontId="17" fillId="3" borderId="32" xfId="16" applyNumberFormat="1" applyFont="1" applyFill="1" applyBorder="1" applyAlignment="1">
      <alignment horizontal="right" vertical="center" shrinkToFit="1"/>
    </xf>
    <xf numFmtId="184" fontId="17" fillId="3" borderId="35" xfId="16" applyNumberFormat="1" applyFont="1" applyFill="1" applyBorder="1" applyAlignment="1">
      <alignment horizontal="right" vertical="center" shrinkToFit="1"/>
    </xf>
    <xf numFmtId="184" fontId="17" fillId="3" borderId="113" xfId="16" applyNumberFormat="1" applyFont="1" applyFill="1" applyBorder="1" applyAlignment="1">
      <alignment horizontal="right" vertical="center" shrinkToFit="1"/>
    </xf>
    <xf numFmtId="184" fontId="17" fillId="3" borderId="119" xfId="16" applyNumberFormat="1" applyFont="1" applyFill="1" applyBorder="1" applyAlignment="1">
      <alignment horizontal="right" vertical="center" shrinkToFit="1"/>
    </xf>
    <xf numFmtId="184" fontId="17" fillId="3" borderId="140" xfId="16" applyNumberFormat="1" applyFont="1" applyFill="1" applyBorder="1" applyAlignment="1">
      <alignment horizontal="right" vertical="center" shrinkToFit="1"/>
    </xf>
    <xf numFmtId="0" fontId="17" fillId="3" borderId="20" xfId="12" applyFont="1" applyFill="1" applyBorder="1" applyAlignment="1">
      <alignment horizontal="center" vertical="center"/>
    </xf>
    <xf numFmtId="0" fontId="17" fillId="3" borderId="17" xfId="12" applyFont="1" applyFill="1" applyBorder="1" applyAlignment="1">
      <alignment horizontal="center" vertical="center"/>
    </xf>
    <xf numFmtId="184" fontId="17" fillId="3" borderId="108" xfId="16" applyNumberFormat="1" applyFont="1" applyFill="1" applyBorder="1" applyAlignment="1">
      <alignment horizontal="right" vertical="center" shrinkToFit="1"/>
    </xf>
    <xf numFmtId="184" fontId="17" fillId="3" borderId="36" xfId="16" applyNumberFormat="1" applyFont="1" applyFill="1" applyBorder="1" applyAlignment="1">
      <alignment horizontal="right" vertical="center" shrinkToFit="1"/>
    </xf>
    <xf numFmtId="184" fontId="17" fillId="3" borderId="114" xfId="16" applyNumberFormat="1" applyFont="1" applyFill="1" applyBorder="1" applyAlignment="1">
      <alignment horizontal="right" vertical="center" shrinkToFit="1"/>
    </xf>
    <xf numFmtId="184" fontId="17" fillId="3" borderId="144" xfId="16" applyNumberFormat="1" applyFont="1" applyFill="1" applyBorder="1" applyAlignment="1">
      <alignment horizontal="right" vertical="center" shrinkToFit="1"/>
    </xf>
    <xf numFmtId="0" fontId="17" fillId="4" borderId="7" xfId="12" applyFont="1" applyFill="1" applyBorder="1" applyAlignment="1" applyProtection="1">
      <alignment horizontal="center" vertical="center"/>
      <protection locked="0"/>
    </xf>
    <xf numFmtId="0" fontId="17" fillId="4" borderId="19" xfId="12" applyFont="1" applyFill="1" applyBorder="1" applyAlignment="1" applyProtection="1">
      <alignment horizontal="center" vertical="center"/>
      <protection locked="0"/>
    </xf>
    <xf numFmtId="0" fontId="17" fillId="4" borderId="13" xfId="12" applyFont="1" applyFill="1" applyBorder="1" applyAlignment="1" applyProtection="1">
      <alignment horizontal="center" vertical="center"/>
      <protection locked="0"/>
    </xf>
    <xf numFmtId="0" fontId="17" fillId="4" borderId="76" xfId="12" applyFont="1" applyFill="1" applyBorder="1" applyAlignment="1" applyProtection="1">
      <alignment horizontal="center" vertical="center"/>
      <protection locked="0"/>
    </xf>
    <xf numFmtId="0" fontId="17" fillId="4" borderId="82" xfId="12" applyFont="1" applyFill="1" applyBorder="1" applyAlignment="1" applyProtection="1">
      <alignment horizontal="center" vertical="center"/>
      <protection locked="0"/>
    </xf>
    <xf numFmtId="0" fontId="17" fillId="4" borderId="89" xfId="12" applyFont="1" applyFill="1" applyBorder="1" applyAlignment="1" applyProtection="1">
      <alignment horizontal="center" vertical="center"/>
      <protection locked="0"/>
    </xf>
    <xf numFmtId="0" fontId="17" fillId="4" borderId="40" xfId="12" applyFont="1" applyFill="1" applyBorder="1" applyAlignment="1" applyProtection="1">
      <alignment horizontal="center" vertical="center" wrapText="1"/>
      <protection locked="0"/>
    </xf>
    <xf numFmtId="0" fontId="17" fillId="4" borderId="19" xfId="12" applyFont="1" applyFill="1" applyBorder="1" applyAlignment="1" applyProtection="1">
      <alignment horizontal="center" vertical="center" wrapText="1"/>
      <protection locked="0"/>
    </xf>
    <xf numFmtId="0" fontId="17" fillId="4" borderId="13" xfId="12" applyFont="1" applyFill="1" applyBorder="1" applyAlignment="1" applyProtection="1">
      <alignment horizontal="center" vertical="center" wrapText="1"/>
      <protection locked="0"/>
    </xf>
    <xf numFmtId="0" fontId="17" fillId="4" borderId="93" xfId="12" applyFont="1" applyFill="1" applyBorder="1" applyAlignment="1" applyProtection="1">
      <alignment horizontal="center" vertical="center" wrapText="1"/>
      <protection locked="0"/>
    </xf>
    <xf numFmtId="0" fontId="17" fillId="4" borderId="82" xfId="12" applyFont="1" applyFill="1" applyBorder="1" applyAlignment="1" applyProtection="1">
      <alignment horizontal="center" vertical="center" wrapText="1"/>
      <protection locked="0"/>
    </xf>
    <xf numFmtId="0" fontId="17" fillId="4" borderId="89" xfId="12" applyFont="1" applyFill="1" applyBorder="1" applyAlignment="1" applyProtection="1">
      <alignment horizontal="center" vertical="center" wrapText="1"/>
      <protection locked="0"/>
    </xf>
    <xf numFmtId="0" fontId="17" fillId="4" borderId="7" xfId="12" applyFont="1" applyFill="1" applyBorder="1" applyAlignment="1" applyProtection="1">
      <alignment horizontal="center" vertical="center" wrapText="1"/>
      <protection locked="0"/>
    </xf>
    <xf numFmtId="0" fontId="17" fillId="4" borderId="53" xfId="12" applyFont="1" applyFill="1" applyBorder="1" applyAlignment="1" applyProtection="1">
      <alignment horizontal="center" vertical="center" wrapText="1"/>
      <protection locked="0"/>
    </xf>
    <xf numFmtId="0" fontId="17" fillId="4" borderId="76" xfId="12" applyFont="1" applyFill="1" applyBorder="1" applyAlignment="1" applyProtection="1">
      <alignment horizontal="center" vertical="center" wrapText="1"/>
      <protection locked="0"/>
    </xf>
    <xf numFmtId="0" fontId="17" fillId="4" borderId="121" xfId="12" applyFont="1" applyFill="1" applyBorder="1" applyAlignment="1" applyProtection="1">
      <alignment horizontal="center" vertical="center" wrapText="1"/>
      <protection locked="0"/>
    </xf>
    <xf numFmtId="0" fontId="3" fillId="4" borderId="40"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3"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17" fillId="4" borderId="7" xfId="12" applyFont="1" applyFill="1" applyBorder="1" applyAlignment="1" applyProtection="1">
      <alignment horizontal="center" vertical="center" wrapText="1" shrinkToFit="1"/>
      <protection locked="0"/>
    </xf>
    <xf numFmtId="0" fontId="17" fillId="4" borderId="19" xfId="12" applyFont="1" applyFill="1" applyBorder="1" applyAlignment="1" applyProtection="1">
      <alignment horizontal="center" vertical="center" shrinkToFit="1"/>
      <protection locked="0"/>
    </xf>
    <xf numFmtId="0" fontId="17" fillId="4" borderId="53" xfId="12" applyFont="1" applyFill="1" applyBorder="1" applyAlignment="1" applyProtection="1">
      <alignment horizontal="center" vertical="center" shrinkToFit="1"/>
      <protection locked="0"/>
    </xf>
    <xf numFmtId="0" fontId="17" fillId="4" borderId="76" xfId="12" applyFont="1" applyFill="1" applyBorder="1" applyAlignment="1" applyProtection="1">
      <alignment horizontal="center" vertical="center" shrinkToFit="1"/>
      <protection locked="0"/>
    </xf>
    <xf numFmtId="0" fontId="17" fillId="4" borderId="82" xfId="12" applyFont="1" applyFill="1" applyBorder="1" applyAlignment="1" applyProtection="1">
      <alignment horizontal="center" vertical="center" shrinkToFit="1"/>
      <protection locked="0"/>
    </xf>
    <xf numFmtId="0" fontId="17" fillId="4" borderId="121" xfId="12" applyFont="1" applyFill="1" applyBorder="1" applyAlignment="1" applyProtection="1">
      <alignment horizontal="center" vertical="center" shrinkToFit="1"/>
      <protection locked="0"/>
    </xf>
    <xf numFmtId="0" fontId="17" fillId="4" borderId="40" xfId="12" applyFont="1" applyFill="1" applyBorder="1" applyAlignment="1" applyProtection="1">
      <alignment horizontal="center" vertical="center" wrapText="1" shrinkToFit="1"/>
      <protection locked="0"/>
    </xf>
    <xf numFmtId="0" fontId="17" fillId="4" borderId="13" xfId="12" applyFont="1" applyFill="1" applyBorder="1" applyAlignment="1" applyProtection="1">
      <alignment horizontal="center" vertical="center" shrinkToFit="1"/>
      <protection locked="0"/>
    </xf>
    <xf numFmtId="0" fontId="17" fillId="4" borderId="93" xfId="12" applyFont="1" applyFill="1" applyBorder="1" applyAlignment="1" applyProtection="1">
      <alignment horizontal="center" vertical="center" shrinkToFit="1"/>
      <protection locked="0"/>
    </xf>
    <xf numFmtId="0" fontId="17" fillId="4" borderId="89" xfId="12" applyFont="1" applyFill="1" applyBorder="1" applyAlignment="1" applyProtection="1">
      <alignment horizontal="center" vertical="center" shrinkToFit="1"/>
      <protection locked="0"/>
    </xf>
    <xf numFmtId="0" fontId="17" fillId="4" borderId="93" xfId="12" applyFont="1" applyFill="1" applyBorder="1" applyAlignment="1" applyProtection="1">
      <alignment horizontal="center" vertical="center"/>
      <protection locked="0"/>
    </xf>
    <xf numFmtId="0" fontId="17" fillId="3" borderId="12" xfId="12" applyFont="1" applyFill="1" applyBorder="1" applyAlignment="1">
      <alignment horizontal="center" vertical="center" textRotation="255" shrinkToFit="1"/>
    </xf>
    <xf numFmtId="0" fontId="17" fillId="3" borderId="16" xfId="12" applyFont="1" applyFill="1" applyBorder="1" applyAlignment="1">
      <alignment horizontal="center" vertical="center" textRotation="255" shrinkToFit="1"/>
    </xf>
    <xf numFmtId="0" fontId="17" fillId="3" borderId="8" xfId="12" applyFont="1" applyFill="1" applyBorder="1" applyAlignment="1">
      <alignment horizontal="center" vertical="center" textRotation="255" shrinkToFit="1"/>
    </xf>
    <xf numFmtId="0" fontId="17" fillId="3" borderId="14" xfId="12" applyFont="1" applyFill="1" applyBorder="1" applyAlignment="1">
      <alignment horizontal="center" vertical="center" textRotation="255" shrinkToFit="1"/>
    </xf>
    <xf numFmtId="0" fontId="17" fillId="3" borderId="56" xfId="12" applyFont="1" applyFill="1" applyBorder="1" applyAlignment="1">
      <alignment horizontal="center" vertical="center" textRotation="255" shrinkToFit="1"/>
    </xf>
    <xf numFmtId="0" fontId="17" fillId="3" borderId="15" xfId="12" applyFont="1" applyFill="1" applyBorder="1" applyAlignment="1">
      <alignment horizontal="center" vertical="center" textRotation="255" shrinkToFit="1"/>
    </xf>
    <xf numFmtId="0" fontId="17" fillId="3" borderId="12" xfId="12" applyFont="1" applyFill="1" applyBorder="1" applyAlignment="1">
      <alignment horizontal="center" vertical="top" wrapText="1"/>
    </xf>
    <xf numFmtId="0" fontId="17" fillId="3" borderId="23" xfId="12" applyFont="1" applyFill="1" applyBorder="1" applyAlignment="1">
      <alignment horizontal="center" vertical="top" wrapText="1"/>
    </xf>
    <xf numFmtId="0" fontId="17" fillId="3" borderId="16" xfId="12" applyFont="1" applyFill="1" applyBorder="1" applyAlignment="1">
      <alignment horizontal="center" vertical="top" wrapText="1"/>
    </xf>
    <xf numFmtId="0" fontId="17" fillId="3" borderId="8" xfId="12" applyFont="1" applyFill="1" applyBorder="1" applyAlignment="1">
      <alignment horizontal="center" vertical="top" wrapText="1"/>
    </xf>
    <xf numFmtId="0" fontId="17" fillId="3" borderId="0" xfId="12" applyFont="1" applyFill="1" applyAlignment="1">
      <alignment horizontal="center" vertical="top" wrapText="1"/>
    </xf>
    <xf numFmtId="0" fontId="17" fillId="3" borderId="14" xfId="12" applyFont="1" applyFill="1" applyBorder="1" applyAlignment="1">
      <alignment horizontal="center" vertical="top" wrapText="1"/>
    </xf>
    <xf numFmtId="0" fontId="17" fillId="3" borderId="56" xfId="12" applyFont="1" applyFill="1" applyBorder="1" applyAlignment="1">
      <alignment horizontal="center" vertical="top" wrapText="1"/>
    </xf>
    <xf numFmtId="0" fontId="17" fillId="3" borderId="34" xfId="12" applyFont="1" applyFill="1" applyBorder="1" applyAlignment="1">
      <alignment horizontal="center" vertical="top" wrapText="1"/>
    </xf>
    <xf numFmtId="0" fontId="17" fillId="3" borderId="30" xfId="12" applyFont="1" applyFill="1" applyBorder="1" applyAlignment="1">
      <alignment horizontal="center" vertical="center" wrapText="1"/>
    </xf>
    <xf numFmtId="0" fontId="17" fillId="3" borderId="23" xfId="12" applyFont="1" applyFill="1" applyBorder="1" applyAlignment="1">
      <alignment horizontal="center" vertical="center" wrapText="1"/>
    </xf>
    <xf numFmtId="0" fontId="17" fillId="3" borderId="16" xfId="12" applyFont="1" applyFill="1" applyBorder="1" applyAlignment="1">
      <alignment horizontal="center" vertical="center" wrapText="1"/>
    </xf>
    <xf numFmtId="0" fontId="17" fillId="3" borderId="42" xfId="12" applyFont="1" applyFill="1" applyBorder="1" applyAlignment="1">
      <alignment horizontal="center" vertical="center" wrapText="1"/>
    </xf>
    <xf numFmtId="0" fontId="17" fillId="3" borderId="0" xfId="12" applyFont="1" applyFill="1" applyAlignment="1">
      <alignment horizontal="center" vertical="center" wrapText="1"/>
    </xf>
    <xf numFmtId="0" fontId="17" fillId="3" borderId="14" xfId="12" applyFont="1" applyFill="1" applyBorder="1" applyAlignment="1">
      <alignment horizontal="center" vertical="center" wrapText="1"/>
    </xf>
    <xf numFmtId="0" fontId="17" fillId="3" borderId="34" xfId="12" applyFont="1" applyFill="1" applyBorder="1" applyAlignment="1">
      <alignment horizontal="center" vertical="center" wrapText="1"/>
    </xf>
    <xf numFmtId="0" fontId="17" fillId="3" borderId="15" xfId="12" applyFont="1" applyFill="1" applyBorder="1" applyAlignment="1">
      <alignment horizontal="center" vertical="center" wrapText="1"/>
    </xf>
    <xf numFmtId="0" fontId="17" fillId="3" borderId="12" xfId="12" applyFont="1" applyFill="1" applyBorder="1" applyAlignment="1">
      <alignment horizontal="center" vertical="center" wrapText="1"/>
    </xf>
    <xf numFmtId="0" fontId="17" fillId="3" borderId="8" xfId="12" applyFont="1" applyFill="1" applyBorder="1" applyAlignment="1">
      <alignment horizontal="center" vertical="center" wrapText="1"/>
    </xf>
    <xf numFmtId="0" fontId="17" fillId="3" borderId="9" xfId="12" applyFont="1" applyFill="1" applyBorder="1" applyAlignment="1">
      <alignment horizontal="center" vertical="center" wrapText="1"/>
    </xf>
    <xf numFmtId="0" fontId="17" fillId="3" borderId="20" xfId="12" applyFont="1" applyFill="1" applyBorder="1" applyAlignment="1">
      <alignment horizontal="center" vertical="center" wrapText="1"/>
    </xf>
    <xf numFmtId="0" fontId="17" fillId="3" borderId="17" xfId="12" applyFont="1" applyFill="1" applyBorder="1" applyAlignment="1">
      <alignment horizontal="center" vertical="center" wrapText="1"/>
    </xf>
    <xf numFmtId="0" fontId="17" fillId="3" borderId="12" xfId="12" applyFont="1" applyFill="1" applyBorder="1" applyAlignment="1">
      <alignment horizontal="left" vertical="center" wrapText="1"/>
    </xf>
    <xf numFmtId="0" fontId="17" fillId="3" borderId="23" xfId="12" applyFont="1" applyFill="1" applyBorder="1" applyAlignment="1">
      <alignment horizontal="left" vertical="center" wrapText="1"/>
    </xf>
    <xf numFmtId="0" fontId="17" fillId="3" borderId="9" xfId="12" applyFont="1" applyFill="1" applyBorder="1" applyAlignment="1">
      <alignment horizontal="left" vertical="center" wrapText="1"/>
    </xf>
    <xf numFmtId="0" fontId="17" fillId="3" borderId="20" xfId="12" applyFont="1" applyFill="1" applyBorder="1" applyAlignment="1">
      <alignment horizontal="left" vertical="center" wrapText="1"/>
    </xf>
    <xf numFmtId="0" fontId="17" fillId="3" borderId="12" xfId="12" applyFont="1" applyFill="1" applyBorder="1" applyAlignment="1">
      <alignment horizontal="center" vertical="top"/>
    </xf>
    <xf numFmtId="0" fontId="17" fillId="3" borderId="23" xfId="12" applyFont="1" applyFill="1" applyBorder="1" applyAlignment="1">
      <alignment horizontal="center" vertical="top"/>
    </xf>
    <xf numFmtId="0" fontId="17" fillId="3" borderId="8" xfId="12" applyFont="1" applyFill="1" applyBorder="1" applyAlignment="1">
      <alignment horizontal="center" vertical="top"/>
    </xf>
    <xf numFmtId="0" fontId="17" fillId="3" borderId="0" xfId="12" applyFont="1" applyFill="1" applyAlignment="1">
      <alignment horizontal="center" vertical="top"/>
    </xf>
    <xf numFmtId="0" fontId="17" fillId="3" borderId="56" xfId="12" applyFont="1" applyFill="1" applyBorder="1" applyAlignment="1">
      <alignment horizontal="center" vertical="top"/>
    </xf>
    <xf numFmtId="0" fontId="17" fillId="3" borderId="34" xfId="12" applyFont="1" applyFill="1" applyBorder="1" applyAlignment="1">
      <alignment horizontal="center" vertical="top"/>
    </xf>
    <xf numFmtId="0" fontId="17" fillId="3" borderId="30" xfId="12" applyFont="1" applyFill="1" applyBorder="1" applyAlignment="1">
      <alignment horizontal="center" vertical="center" textRotation="255" wrapText="1"/>
    </xf>
    <xf numFmtId="0" fontId="17" fillId="3" borderId="16" xfId="12" applyFont="1" applyFill="1" applyBorder="1" applyAlignment="1">
      <alignment horizontal="center" vertical="center" textRotation="255" wrapText="1"/>
    </xf>
    <xf numFmtId="0" fontId="17" fillId="3" borderId="42" xfId="12" applyFont="1" applyFill="1" applyBorder="1" applyAlignment="1">
      <alignment horizontal="center" vertical="center" textRotation="255" wrapText="1"/>
    </xf>
    <xf numFmtId="0" fontId="17" fillId="3" borderId="14" xfId="12" applyFont="1" applyFill="1" applyBorder="1" applyAlignment="1">
      <alignment horizontal="center" vertical="center" textRotation="255" wrapText="1"/>
    </xf>
    <xf numFmtId="0" fontId="17" fillId="3" borderId="31" xfId="12" applyFont="1" applyFill="1" applyBorder="1" applyAlignment="1">
      <alignment horizontal="center" vertical="center" textRotation="255" wrapText="1"/>
    </xf>
    <xf numFmtId="0" fontId="17" fillId="3" borderId="15" xfId="12" applyFont="1" applyFill="1" applyBorder="1" applyAlignment="1">
      <alignment horizontal="center" vertical="center" textRotation="255" wrapText="1"/>
    </xf>
    <xf numFmtId="0" fontId="17" fillId="3" borderId="12" xfId="12" applyFont="1" applyFill="1" applyBorder="1" applyAlignment="1">
      <alignment horizontal="center" vertical="center" textRotation="255" wrapText="1"/>
    </xf>
    <xf numFmtId="0" fontId="17" fillId="3" borderId="8" xfId="12" applyFont="1" applyFill="1" applyBorder="1" applyAlignment="1">
      <alignment horizontal="center" vertical="center" textRotation="255" wrapText="1"/>
    </xf>
    <xf numFmtId="0" fontId="17" fillId="3" borderId="56" xfId="12" applyFont="1" applyFill="1" applyBorder="1" applyAlignment="1">
      <alignment horizontal="center" vertical="center" textRotation="255" wrapText="1"/>
    </xf>
    <xf numFmtId="187" fontId="14" fillId="3" borderId="32" xfId="18" applyNumberFormat="1" applyFont="1" applyFill="1" applyBorder="1" applyAlignment="1">
      <alignment horizontal="left" vertical="center" wrapText="1"/>
    </xf>
    <xf numFmtId="187" fontId="14" fillId="3" borderId="35" xfId="18" applyNumberFormat="1" applyFont="1" applyFill="1" applyBorder="1" applyAlignment="1">
      <alignment horizontal="left" vertical="center" wrapText="1"/>
    </xf>
    <xf numFmtId="187" fontId="14" fillId="3" borderId="37" xfId="18" applyNumberFormat="1" applyFont="1" applyFill="1" applyBorder="1" applyAlignment="1">
      <alignment horizontal="left" vertical="center" wrapText="1"/>
    </xf>
    <xf numFmtId="0" fontId="14" fillId="3" borderId="32" xfId="18" applyFont="1" applyFill="1" applyBorder="1" applyAlignment="1">
      <alignment horizontal="left" vertical="center"/>
    </xf>
    <xf numFmtId="0" fontId="14" fillId="3" borderId="35" xfId="18" applyFont="1" applyFill="1" applyBorder="1" applyAlignment="1">
      <alignment horizontal="left" vertical="center"/>
    </xf>
    <xf numFmtId="0" fontId="14" fillId="3" borderId="37" xfId="18" applyFont="1" applyFill="1" applyBorder="1" applyAlignment="1">
      <alignment horizontal="left" vertical="center"/>
    </xf>
    <xf numFmtId="178" fontId="21" fillId="0" borderId="32" xfId="19" applyNumberFormat="1" applyFont="1" applyBorder="1">
      <alignment vertical="center"/>
    </xf>
    <xf numFmtId="178" fontId="21" fillId="0" borderId="35" xfId="19" applyNumberFormat="1" applyFont="1" applyBorder="1">
      <alignment vertical="center"/>
    </xf>
    <xf numFmtId="178" fontId="21" fillId="0" borderId="37" xfId="19" applyNumberFormat="1" applyFont="1" applyBorder="1">
      <alignment vertical="center"/>
    </xf>
    <xf numFmtId="178" fontId="14" fillId="0" borderId="23" xfId="19" applyNumberFormat="1" applyFont="1" applyBorder="1">
      <alignment vertical="center"/>
    </xf>
    <xf numFmtId="178" fontId="14" fillId="3" borderId="32" xfId="19" applyNumberFormat="1" applyFont="1" applyFill="1" applyBorder="1" applyAlignment="1">
      <alignment vertical="center" wrapText="1"/>
    </xf>
    <xf numFmtId="178" fontId="14" fillId="3" borderId="35" xfId="19" applyNumberFormat="1" applyFont="1" applyFill="1" applyBorder="1" applyAlignment="1">
      <alignment vertical="center" wrapText="1"/>
    </xf>
    <xf numFmtId="178" fontId="14" fillId="3" borderId="37" xfId="19" applyNumberFormat="1" applyFont="1" applyFill="1" applyBorder="1" applyAlignment="1">
      <alignment vertical="center" wrapText="1"/>
    </xf>
    <xf numFmtId="178" fontId="14" fillId="0" borderId="32" xfId="19" applyNumberFormat="1" applyFont="1" applyBorder="1" applyAlignment="1">
      <alignment vertical="center" wrapText="1"/>
    </xf>
    <xf numFmtId="178" fontId="14" fillId="0" borderId="35" xfId="19" applyNumberFormat="1" applyFont="1" applyBorder="1" applyAlignment="1">
      <alignment vertical="center" wrapText="1"/>
    </xf>
    <xf numFmtId="178" fontId="14" fillId="0" borderId="37" xfId="19" applyNumberFormat="1" applyFont="1" applyBorder="1" applyAlignment="1">
      <alignment vertical="center" wrapText="1"/>
    </xf>
    <xf numFmtId="0" fontId="14" fillId="3" borderId="32" xfId="19" applyFont="1" applyFill="1" applyBorder="1">
      <alignment vertical="center"/>
    </xf>
    <xf numFmtId="0" fontId="14" fillId="3" borderId="35" xfId="19" applyFont="1" applyFill="1" applyBorder="1">
      <alignment vertical="center"/>
    </xf>
    <xf numFmtId="0" fontId="14" fillId="3" borderId="37" xfId="19" applyFont="1" applyFill="1" applyBorder="1">
      <alignment vertical="center"/>
    </xf>
    <xf numFmtId="178" fontId="21" fillId="0" borderId="32" xfId="13" applyNumberFormat="1" applyFont="1" applyBorder="1" applyAlignment="1">
      <alignment horizontal="center" vertical="center"/>
    </xf>
    <xf numFmtId="178" fontId="21" fillId="0" borderId="35" xfId="13" applyNumberFormat="1" applyFont="1" applyBorder="1" applyAlignment="1">
      <alignment horizontal="center" vertical="center"/>
    </xf>
    <xf numFmtId="178" fontId="21" fillId="0" borderId="37" xfId="13" applyNumberFormat="1" applyFont="1" applyBorder="1" applyAlignment="1">
      <alignment horizontal="center" vertical="center"/>
    </xf>
    <xf numFmtId="0" fontId="3" fillId="3" borderId="74" xfId="19" applyFont="1" applyFill="1" applyBorder="1" applyAlignment="1">
      <alignment horizontal="center" vertical="center" wrapText="1"/>
    </xf>
    <xf numFmtId="0" fontId="3" fillId="3" borderId="74" xfId="19" applyFont="1" applyFill="1" applyBorder="1" applyAlignment="1">
      <alignment horizontal="center" vertical="center"/>
    </xf>
    <xf numFmtId="178" fontId="21" fillId="0" borderId="27" xfId="13" applyNumberFormat="1" applyFont="1" applyBorder="1" applyAlignment="1">
      <alignment horizontal="center" vertical="center" wrapText="1"/>
    </xf>
    <xf numFmtId="178" fontId="21" fillId="0" borderId="26" xfId="13" applyNumberFormat="1" applyFont="1" applyBorder="1" applyAlignment="1">
      <alignment horizontal="center" vertical="center" wrapText="1"/>
    </xf>
    <xf numFmtId="0" fontId="22" fillId="0" borderId="19" xfId="6" applyFont="1" applyBorder="1" applyAlignment="1">
      <alignment horizontal="left" vertical="center" wrapText="1"/>
    </xf>
    <xf numFmtId="0" fontId="22" fillId="0" borderId="53" xfId="6" applyFont="1" applyBorder="1" applyAlignment="1">
      <alignment horizontal="left" vertical="center" wrapText="1"/>
    </xf>
    <xf numFmtId="0" fontId="22" fillId="0" borderId="23" xfId="6" applyFont="1" applyBorder="1" applyAlignment="1">
      <alignment horizontal="left" vertical="center"/>
    </xf>
    <xf numFmtId="0" fontId="22" fillId="0" borderId="54" xfId="6" applyFont="1" applyBorder="1" applyAlignment="1">
      <alignment horizontal="left" vertical="center"/>
    </xf>
    <xf numFmtId="0" fontId="22" fillId="0" borderId="36" xfId="6" applyFont="1" applyBorder="1" applyAlignment="1">
      <alignment horizontal="left" vertical="center"/>
    </xf>
    <xf numFmtId="0" fontId="22" fillId="0" borderId="52" xfId="6" applyFont="1" applyBorder="1" applyAlignment="1">
      <alignment horizontal="left" vertical="center"/>
    </xf>
    <xf numFmtId="0" fontId="24" fillId="0" borderId="22" xfId="17" applyFont="1" applyBorder="1" applyAlignment="1">
      <alignment horizontal="left" vertical="center" wrapText="1"/>
    </xf>
    <xf numFmtId="0" fontId="24" fillId="0" borderId="50" xfId="17" applyFont="1" applyBorder="1" applyAlignment="1">
      <alignment horizontal="left" vertical="center" wrapText="1"/>
    </xf>
    <xf numFmtId="0" fontId="24" fillId="0" borderId="35" xfId="17" applyFont="1" applyBorder="1" applyAlignment="1">
      <alignment horizontal="left" vertical="center" wrapText="1"/>
    </xf>
    <xf numFmtId="0" fontId="24" fillId="0" borderId="51" xfId="17" applyFont="1" applyBorder="1" applyAlignment="1">
      <alignment horizontal="left" vertical="center" wrapText="1"/>
    </xf>
    <xf numFmtId="0" fontId="24" fillId="0" borderId="36" xfId="17" applyFont="1" applyBorder="1" applyAlignment="1">
      <alignment horizontal="left" vertical="center" wrapText="1"/>
    </xf>
    <xf numFmtId="0" fontId="24" fillId="0" borderId="52" xfId="17" applyFont="1" applyBorder="1" applyAlignment="1">
      <alignment horizontal="left" vertical="center" wrapText="1"/>
    </xf>
    <xf numFmtId="0" fontId="24" fillId="0" borderId="22" xfId="8" applyFont="1" applyBorder="1">
      <alignment vertical="center"/>
    </xf>
    <xf numFmtId="0" fontId="24" fillId="0" borderId="50" xfId="8" applyFont="1" applyBorder="1">
      <alignment vertical="center"/>
    </xf>
    <xf numFmtId="0" fontId="24" fillId="0" borderId="35" xfId="8" applyFont="1" applyBorder="1">
      <alignment vertical="center"/>
    </xf>
    <xf numFmtId="0" fontId="24" fillId="0" borderId="51" xfId="8" applyFont="1" applyBorder="1">
      <alignment vertical="center"/>
    </xf>
    <xf numFmtId="0" fontId="24" fillId="0" borderId="57" xfId="8" applyFont="1" applyBorder="1" applyAlignment="1">
      <alignment vertical="center" wrapText="1"/>
    </xf>
    <xf numFmtId="0" fontId="24" fillId="0" borderId="37" xfId="8" applyFont="1" applyBorder="1" applyAlignment="1">
      <alignment vertical="center" wrapText="1"/>
    </xf>
    <xf numFmtId="0" fontId="24" fillId="0" borderId="61" xfId="8" applyFont="1" applyBorder="1">
      <alignment vertical="center"/>
    </xf>
    <xf numFmtId="0" fontId="24" fillId="0" borderId="38" xfId="8" applyFont="1" applyBorder="1">
      <alignment vertical="center"/>
    </xf>
    <xf numFmtId="0" fontId="24" fillId="0" borderId="36" xfId="8" applyFont="1" applyBorder="1">
      <alignment vertical="center"/>
    </xf>
    <xf numFmtId="0" fontId="24" fillId="0" borderId="52" xfId="8" applyFont="1" applyBorder="1">
      <alignment vertical="center"/>
    </xf>
    <xf numFmtId="0" fontId="27" fillId="0" borderId="39" xfId="8" applyFont="1" applyBorder="1">
      <alignment vertical="center"/>
    </xf>
    <xf numFmtId="0" fontId="27" fillId="0" borderId="22" xfId="8" applyFont="1" applyBorder="1">
      <alignment vertical="center"/>
    </xf>
    <xf numFmtId="0" fontId="27" fillId="0" borderId="41" xfId="8" applyFont="1" applyBorder="1">
      <alignment vertical="center"/>
    </xf>
    <xf numFmtId="0" fontId="25" fillId="0" borderId="32" xfId="8" applyFont="1" applyBorder="1">
      <alignment vertical="center"/>
    </xf>
    <xf numFmtId="0" fontId="25" fillId="0" borderId="35" xfId="8" applyFont="1" applyBorder="1">
      <alignment vertical="center"/>
    </xf>
    <xf numFmtId="0" fontId="25" fillId="0" borderId="51" xfId="8" applyFont="1" applyBorder="1">
      <alignment vertical="center"/>
    </xf>
    <xf numFmtId="0" fontId="25" fillId="0" borderId="33" xfId="8" applyFont="1" applyBorder="1">
      <alignment vertical="center"/>
    </xf>
    <xf numFmtId="0" fontId="25" fillId="0" borderId="36" xfId="8" applyFont="1" applyBorder="1">
      <alignment vertical="center"/>
    </xf>
    <xf numFmtId="0" fontId="25" fillId="0" borderId="38" xfId="8" applyFont="1" applyBorder="1">
      <alignment vertical="center"/>
    </xf>
    <xf numFmtId="0" fontId="25" fillId="0" borderId="183" xfId="8" applyFont="1" applyBorder="1" applyAlignment="1">
      <alignment horizontal="center" vertical="center" wrapText="1"/>
    </xf>
    <xf numFmtId="0" fontId="25" fillId="0" borderId="185" xfId="8" applyFont="1" applyBorder="1" applyAlignment="1">
      <alignment horizontal="center" vertical="center" wrapText="1"/>
    </xf>
    <xf numFmtId="0" fontId="25" fillId="0" borderId="2" xfId="8" applyFont="1" applyBorder="1" applyAlignment="1">
      <alignment horizontal="center" vertical="center" wrapText="1"/>
    </xf>
    <xf numFmtId="0" fontId="25" fillId="0" borderId="25" xfId="8" applyFont="1" applyBorder="1" applyAlignment="1">
      <alignment horizontal="center" vertical="center" wrapText="1"/>
    </xf>
    <xf numFmtId="0" fontId="25" fillId="0" borderId="79" xfId="8" applyFont="1" applyBorder="1" applyAlignment="1">
      <alignment horizontal="center" vertical="center" wrapText="1"/>
    </xf>
    <xf numFmtId="0" fontId="25" fillId="0" borderId="182" xfId="8" applyFont="1" applyBorder="1" applyAlignment="1">
      <alignment horizontal="center" vertical="center" wrapText="1"/>
    </xf>
    <xf numFmtId="0" fontId="24" fillId="0" borderId="7" xfId="8" applyFont="1" applyBorder="1" applyAlignment="1">
      <alignment vertical="center" wrapText="1"/>
    </xf>
    <xf numFmtId="0" fontId="24" fillId="0" borderId="13" xfId="8" applyFont="1" applyBorder="1" applyAlignment="1">
      <alignment vertical="center" wrapText="1"/>
    </xf>
    <xf numFmtId="0" fontId="24" fillId="0" borderId="8" xfId="8" applyFont="1" applyBorder="1" applyAlignment="1">
      <alignment vertical="center" wrapText="1"/>
    </xf>
    <xf numFmtId="0" fontId="24" fillId="0" borderId="14" xfId="8" applyFont="1" applyBorder="1" applyAlignment="1">
      <alignment vertical="center" wrapText="1"/>
    </xf>
    <xf numFmtId="0" fontId="24" fillId="0" borderId="56" xfId="8" applyFont="1" applyBorder="1" applyAlignment="1">
      <alignment vertical="center" wrapText="1"/>
    </xf>
    <xf numFmtId="0" fontId="24" fillId="0" borderId="15" xfId="8" applyFont="1" applyBorder="1" applyAlignment="1">
      <alignment vertical="center" wrapText="1"/>
    </xf>
    <xf numFmtId="0" fontId="24" fillId="0" borderId="22" xfId="7" applyFont="1" applyBorder="1" applyAlignment="1">
      <alignment horizontal="left" vertical="center"/>
    </xf>
    <xf numFmtId="0" fontId="24" fillId="0" borderId="50" xfId="7" applyFont="1" applyBorder="1" applyAlignment="1">
      <alignment horizontal="left" vertical="center"/>
    </xf>
    <xf numFmtId="0" fontId="24" fillId="0" borderId="35" xfId="7" applyFont="1" applyBorder="1" applyAlignment="1">
      <alignment horizontal="left" vertical="center"/>
    </xf>
    <xf numFmtId="0" fontId="24" fillId="0" borderId="51" xfId="7" applyFont="1" applyBorder="1" applyAlignment="1">
      <alignment horizontal="left" vertical="center"/>
    </xf>
    <xf numFmtId="0" fontId="24" fillId="0" borderId="32" xfId="7" applyFont="1" applyBorder="1" applyAlignment="1">
      <alignment horizontal="center" vertical="center" shrinkToFit="1"/>
    </xf>
    <xf numFmtId="0" fontId="24" fillId="0" borderId="35" xfId="7" applyFont="1" applyBorder="1" applyAlignment="1">
      <alignment horizontal="center" vertical="center" shrinkToFit="1"/>
    </xf>
    <xf numFmtId="0" fontId="24" fillId="0" borderId="51" xfId="7" applyFont="1" applyBorder="1" applyAlignment="1">
      <alignment horizontal="center" vertical="center" shrinkToFit="1"/>
    </xf>
    <xf numFmtId="0" fontId="24" fillId="0" borderId="36" xfId="7" applyFont="1" applyBorder="1" applyAlignment="1">
      <alignment horizontal="left" vertical="center"/>
    </xf>
    <xf numFmtId="0" fontId="24" fillId="0" borderId="52" xfId="7" applyFont="1" applyBorder="1" applyAlignment="1">
      <alignment horizontal="left" vertical="center"/>
    </xf>
    <xf numFmtId="0" fontId="24" fillId="0" borderId="12" xfId="7" applyFont="1" applyBorder="1" applyAlignment="1">
      <alignment vertical="center" wrapText="1"/>
    </xf>
    <xf numFmtId="0" fontId="24" fillId="0" borderId="16" xfId="7" applyFont="1" applyBorder="1" applyAlignment="1">
      <alignment vertical="center" wrapText="1"/>
    </xf>
    <xf numFmtId="0" fontId="30" fillId="0" borderId="19" xfId="6" applyFont="1" applyBorder="1" applyAlignment="1">
      <alignment horizontal="left" vertical="center" wrapText="1"/>
    </xf>
    <xf numFmtId="0" fontId="30" fillId="0" borderId="53" xfId="6" applyFont="1" applyBorder="1" applyAlignment="1">
      <alignment horizontal="left" vertical="center" wrapText="1"/>
    </xf>
    <xf numFmtId="0" fontId="30" fillId="0" borderId="23" xfId="6" applyFont="1" applyBorder="1" applyAlignment="1">
      <alignment horizontal="left" vertical="center"/>
    </xf>
    <xf numFmtId="0" fontId="30" fillId="0" borderId="54" xfId="6" applyFont="1" applyBorder="1" applyAlignment="1">
      <alignment horizontal="left" vertical="center"/>
    </xf>
    <xf numFmtId="0" fontId="30" fillId="0" borderId="35" xfId="6" applyFont="1" applyBorder="1" applyAlignment="1">
      <alignment horizontal="left" vertical="center"/>
    </xf>
    <xf numFmtId="0" fontId="30" fillId="0" borderId="51" xfId="6" applyFont="1" applyBorder="1" applyAlignment="1">
      <alignment horizontal="left" vertical="center"/>
    </xf>
    <xf numFmtId="0" fontId="30" fillId="0" borderId="32" xfId="6" applyFont="1" applyBorder="1" applyAlignment="1" applyProtection="1">
      <alignment horizontal="left" vertical="center" wrapText="1"/>
      <protection locked="0"/>
    </xf>
    <xf numFmtId="0" fontId="30" fillId="0" borderId="35" xfId="6" applyFont="1" applyBorder="1" applyAlignment="1" applyProtection="1">
      <alignment horizontal="left" vertical="center" wrapText="1"/>
      <protection locked="0"/>
    </xf>
    <xf numFmtId="0" fontId="30" fillId="0" borderId="51" xfId="6" applyFont="1" applyBorder="1" applyAlignment="1" applyProtection="1">
      <alignment horizontal="left" vertical="center" wrapText="1"/>
      <protection locked="0"/>
    </xf>
    <xf numFmtId="0" fontId="30" fillId="0" borderId="33" xfId="6" applyFont="1" applyBorder="1" applyAlignment="1" applyProtection="1">
      <alignment horizontal="left" vertical="center" wrapText="1"/>
      <protection locked="0"/>
    </xf>
    <xf numFmtId="0" fontId="30" fillId="0" borderId="36" xfId="6" applyFont="1" applyBorder="1" applyAlignment="1" applyProtection="1">
      <alignment horizontal="left" vertical="center" wrapText="1"/>
      <protection locked="0"/>
    </xf>
    <xf numFmtId="0" fontId="30" fillId="0" borderId="52" xfId="6" applyFont="1" applyBorder="1" applyAlignment="1" applyProtection="1">
      <alignment horizontal="left" vertical="center" wrapText="1"/>
      <protection locked="0"/>
    </xf>
    <xf numFmtId="0" fontId="30" fillId="0" borderId="18" xfId="6" applyFont="1" applyBorder="1" applyAlignment="1">
      <alignment horizontal="left" vertical="center"/>
    </xf>
    <xf numFmtId="0" fontId="30" fillId="0" borderId="64" xfId="6" applyFont="1" applyBorder="1" applyAlignment="1">
      <alignment horizontal="left" vertical="center"/>
    </xf>
    <xf numFmtId="0" fontId="0" fillId="3" borderId="0" xfId="1" applyFont="1" applyFill="1" applyAlignment="1">
      <alignment vertical="center"/>
    </xf>
    <xf numFmtId="0" fontId="1" fillId="3" borderId="0" xfId="1" applyFill="1" applyAlignment="1" applyProtection="1">
      <alignment vertical="center"/>
      <protection hidden="1"/>
    </xf>
    <xf numFmtId="0" fontId="1" fillId="3" borderId="0" xfId="1" applyFill="1" applyAlignment="1">
      <alignment vertical="center"/>
    </xf>
    <xf numFmtId="0" fontId="3" fillId="0" borderId="30" xfId="19" applyFont="1" applyBorder="1">
      <alignment vertical="center"/>
    </xf>
    <xf numFmtId="189" fontId="3" fillId="0" borderId="23" xfId="19" applyNumberFormat="1" applyFont="1" applyBorder="1">
      <alignment vertical="center"/>
    </xf>
    <xf numFmtId="0" fontId="3" fillId="0" borderId="35" xfId="19" applyFont="1" applyBorder="1">
      <alignment vertical="center"/>
    </xf>
    <xf numFmtId="178" fontId="0" fillId="0" borderId="0" xfId="19" applyNumberFormat="1" applyFont="1">
      <alignment vertical="center"/>
    </xf>
    <xf numFmtId="178" fontId="3" fillId="0" borderId="0" xfId="19" applyNumberFormat="1" applyFont="1">
      <alignment vertical="center"/>
    </xf>
    <xf numFmtId="0" fontId="3" fillId="0" borderId="30" xfId="19" applyFont="1" applyBorder="1" applyAlignment="1" applyProtection="1">
      <alignment horizontal="left" vertical="top" wrapText="1"/>
      <protection locked="0"/>
    </xf>
    <xf numFmtId="0" fontId="3" fillId="0" borderId="23" xfId="19" applyFont="1" applyBorder="1" applyAlignment="1" applyProtection="1">
      <alignment horizontal="left" vertical="top" wrapText="1"/>
      <protection locked="0"/>
    </xf>
    <xf numFmtId="0" fontId="3" fillId="0" borderId="16" xfId="19" applyFont="1" applyBorder="1" applyAlignment="1" applyProtection="1">
      <alignment horizontal="left" vertical="top" wrapText="1"/>
      <protection locked="0"/>
    </xf>
    <xf numFmtId="0" fontId="3" fillId="0" borderId="42" xfId="19" applyFont="1" applyBorder="1" applyAlignment="1" applyProtection="1">
      <alignment horizontal="left" vertical="top" wrapText="1"/>
      <protection locked="0"/>
    </xf>
    <xf numFmtId="0" fontId="3" fillId="0" borderId="0" xfId="19" applyFont="1" applyAlignment="1" applyProtection="1">
      <alignment horizontal="left" vertical="top" wrapText="1"/>
      <protection locked="0"/>
    </xf>
    <xf numFmtId="0" fontId="3" fillId="0" borderId="14" xfId="19" applyFont="1" applyBorder="1" applyAlignment="1" applyProtection="1">
      <alignment horizontal="left" vertical="top" wrapText="1"/>
      <protection locked="0"/>
    </xf>
    <xf numFmtId="0" fontId="3" fillId="0" borderId="31" xfId="19" applyFont="1" applyBorder="1" applyAlignment="1" applyProtection="1">
      <alignment horizontal="left" vertical="top" wrapText="1"/>
      <protection locked="0"/>
    </xf>
    <xf numFmtId="0" fontId="3" fillId="0" borderId="34" xfId="19" applyFont="1" applyBorder="1" applyAlignment="1" applyProtection="1">
      <alignment horizontal="left" vertical="top" wrapText="1"/>
      <protection locked="0"/>
    </xf>
    <xf numFmtId="0" fontId="3" fillId="0" borderId="15" xfId="19" applyFont="1" applyBorder="1" applyAlignment="1" applyProtection="1">
      <alignment horizontal="left" vertical="top" wrapText="1"/>
      <protection locked="0"/>
    </xf>
    <xf numFmtId="187" fontId="3" fillId="3" borderId="0" xfId="18" applyNumberFormat="1" applyFont="1" applyFill="1" applyAlignment="1">
      <alignment vertical="center" wrapText="1"/>
    </xf>
    <xf numFmtId="0" fontId="3" fillId="0" borderId="0" xfId="19" applyFont="1" applyAlignment="1">
      <alignment horizontal="center" vertical="center"/>
    </xf>
    <xf numFmtId="49" fontId="3" fillId="3" borderId="0" xfId="18" applyNumberFormat="1" applyFont="1" applyFill="1" applyAlignment="1">
      <alignment horizontal="center" vertical="center" wrapText="1"/>
    </xf>
    <xf numFmtId="49" fontId="3" fillId="3" borderId="0" xfId="18" applyNumberFormat="1" applyFont="1" applyFill="1" applyAlignment="1">
      <alignment horizontal="center" vertical="center"/>
    </xf>
    <xf numFmtId="0" fontId="3" fillId="0" borderId="32" xfId="19" applyFont="1" applyBorder="1" applyAlignment="1">
      <alignment horizontal="center" vertical="center"/>
    </xf>
    <xf numFmtId="0" fontId="3" fillId="0" borderId="35" xfId="19" applyFont="1" applyBorder="1" applyAlignment="1">
      <alignment horizontal="center" vertical="center"/>
    </xf>
    <xf numFmtId="0" fontId="3" fillId="0" borderId="37" xfId="19" applyFont="1" applyBorder="1" applyAlignment="1">
      <alignment horizontal="center" vertical="center"/>
    </xf>
    <xf numFmtId="0" fontId="3" fillId="0" borderId="74" xfId="19" applyFont="1" applyBorder="1" applyAlignment="1">
      <alignment horizontal="center" vertical="center"/>
    </xf>
    <xf numFmtId="187" fontId="3" fillId="3" borderId="0" xfId="18" applyNumberFormat="1" applyFont="1" applyFill="1" applyAlignment="1">
      <alignment horizontal="center" vertical="center" wrapText="1"/>
    </xf>
    <xf numFmtId="187" fontId="3" fillId="0" borderId="0" xfId="18" applyNumberFormat="1" applyFont="1" applyAlignment="1">
      <alignment horizontal="center" vertical="center" wrapText="1"/>
    </xf>
    <xf numFmtId="184" fontId="3" fillId="3" borderId="0" xfId="18" applyNumberFormat="1" applyFont="1" applyFill="1" applyAlignment="1">
      <alignment horizontal="center" vertical="center"/>
    </xf>
    <xf numFmtId="187" fontId="3" fillId="3" borderId="74" xfId="18" applyNumberFormat="1" applyFont="1" applyFill="1" applyBorder="1" applyAlignment="1">
      <alignment horizontal="center" vertical="center" wrapText="1"/>
    </xf>
    <xf numFmtId="184" fontId="3" fillId="3" borderId="74" xfId="18" applyNumberFormat="1" applyFont="1" applyFill="1" applyBorder="1" applyAlignment="1">
      <alignment horizontal="center" vertical="center"/>
    </xf>
    <xf numFmtId="178" fontId="3" fillId="0" borderId="42" xfId="19" applyNumberFormat="1" applyFont="1" applyBorder="1">
      <alignment vertical="center"/>
    </xf>
    <xf numFmtId="178" fontId="1" fillId="0" borderId="0" xfId="19" applyNumberFormat="1" applyAlignment="1">
      <alignment horizontal="center" vertical="center"/>
    </xf>
    <xf numFmtId="178" fontId="3" fillId="0" borderId="14" xfId="19" applyNumberFormat="1" applyFont="1" applyBorder="1">
      <alignment vertical="center"/>
    </xf>
    <xf numFmtId="191" fontId="3" fillId="0" borderId="0" xfId="19" applyNumberFormat="1" applyFont="1">
      <alignment vertical="center"/>
    </xf>
    <xf numFmtId="178" fontId="3" fillId="0" borderId="31" xfId="19" applyNumberFormat="1" applyFont="1" applyBorder="1">
      <alignment vertical="center"/>
    </xf>
    <xf numFmtId="178" fontId="3" fillId="0" borderId="34" xfId="19" applyNumberFormat="1" applyFont="1" applyBorder="1">
      <alignment vertical="center"/>
    </xf>
    <xf numFmtId="189" fontId="3" fillId="0" borderId="34" xfId="19" applyNumberFormat="1" applyFont="1" applyBorder="1">
      <alignment vertical="center"/>
    </xf>
    <xf numFmtId="178" fontId="3" fillId="0" borderId="15" xfId="19" applyNumberFormat="1" applyFont="1" applyBorder="1">
      <alignment vertical="center"/>
    </xf>
    <xf numFmtId="189" fontId="3" fillId="0" borderId="0" xfId="18" applyNumberFormat="1" applyFont="1">
      <alignment vertical="center"/>
    </xf>
    <xf numFmtId="178" fontId="1" fillId="0" borderId="0" xfId="13" applyNumberFormat="1" applyAlignment="1">
      <alignment vertical="center"/>
    </xf>
    <xf numFmtId="183" fontId="1" fillId="0" borderId="0" xfId="14" applyNumberFormat="1" applyAlignment="1">
      <alignment horizontal="right" vertical="center"/>
    </xf>
    <xf numFmtId="184" fontId="1" fillId="0" borderId="0" xfId="14" applyNumberFormat="1" applyAlignment="1">
      <alignment horizontal="right" vertical="center"/>
    </xf>
    <xf numFmtId="178" fontId="3" fillId="3" borderId="0" xfId="19" applyNumberFormat="1" applyFont="1" applyFill="1" applyAlignment="1">
      <alignment vertical="center" wrapText="1"/>
    </xf>
    <xf numFmtId="178" fontId="1" fillId="0" borderId="0" xfId="19" applyNumberFormat="1" applyAlignment="1">
      <alignment horizontal="center" vertical="center"/>
    </xf>
    <xf numFmtId="184" fontId="3" fillId="3" borderId="0" xfId="18" applyNumberFormat="1" applyFont="1" applyFill="1" applyAlignment="1">
      <alignment horizontal="center" vertical="center" wrapText="1"/>
    </xf>
    <xf numFmtId="184" fontId="3" fillId="0" borderId="0" xfId="19" applyNumberFormat="1" applyFont="1" applyAlignment="1">
      <alignment horizontal="center" vertical="center"/>
    </xf>
    <xf numFmtId="0" fontId="46" fillId="0" borderId="0" xfId="20" applyFont="1">
      <alignment vertical="center"/>
    </xf>
  </cellXfs>
  <cellStyles count="21">
    <cellStyle name="標準" xfId="0" builtinId="0"/>
    <cellStyle name="標準 2" xfId="1" xr:uid="{00000000-0005-0000-0000-000001000000}"/>
    <cellStyle name="標準 2 2" xfId="2" xr:uid="{00000000-0005-0000-0000-000002000000}"/>
    <cellStyle name="標準 2 3" xfId="3" xr:uid="{00000000-0005-0000-0000-000003000000}"/>
    <cellStyle name="標準 3" xfId="4" xr:uid="{00000000-0005-0000-0000-000004000000}"/>
    <cellStyle name="標準 4" xfId="5" xr:uid="{00000000-0005-0000-0000-000005000000}"/>
    <cellStyle name="標準 4_APAHO401600" xfId="6" xr:uid="{00000000-0005-0000-0000-000006000000}"/>
    <cellStyle name="標準 4_APAHO4019001" xfId="7" xr:uid="{00000000-0005-0000-0000-000007000000}"/>
    <cellStyle name="標準 4_ZJ08_022012_青森市_2010" xfId="8" xr:uid="{00000000-0005-0000-0000-000008000000}"/>
    <cellStyle name="標準 6" xfId="9" xr:uid="{00000000-0005-0000-0000-000009000000}"/>
    <cellStyle name="標準 6_APAHO401000" xfId="10" xr:uid="{00000000-0005-0000-0000-00000A000000}"/>
    <cellStyle name="標準 6_APAHO401200_O-JJ1016-001-3_財政状況資料集(決算状況カード(各会計・関係団体))(Rev2)2" xfId="11" xr:uid="{00000000-0005-0000-0000-00000B000000}"/>
    <cellStyle name="標準 6_APAHO402200_O-JJ1016-001-3_財政状況資料集(決算状況カード(各会計・関係団体))(Rev2)2" xfId="12" xr:uid="{00000000-0005-0000-0000-00000C000000}"/>
    <cellStyle name="標準 7" xfId="20" xr:uid="{32646794-1F4E-4AF5-897F-A5AC7223FF24}"/>
    <cellStyle name="標準_【レイアウト】（県）資料３（Ｐ２）　歳出比較分析表" xfId="19" xr:uid="{00000000-0005-0000-0000-000013000000}"/>
    <cellStyle name="標準_【レイアウト】（市）資料３（Ｐ２）　歳出比較分析表" xfId="18" xr:uid="{00000000-0005-0000-0000-000012000000}"/>
    <cellStyle name="標準_APAHO251300" xfId="13" xr:uid="{00000000-0005-0000-0000-00000D000000}"/>
    <cellStyle name="標準_APAHO252300" xfId="14" xr:uid="{00000000-0005-0000-0000-00000E000000}"/>
    <cellStyle name="標準_Book1" xfId="15" xr:uid="{00000000-0005-0000-0000-00000F000000}"/>
    <cellStyle name="標準_O-JJ0722-001-3_決算状況カード(各会計・関係団体)_O-JJ1016-001-3_財政状況資料集(決算状況カード(各会計・関係団体))(Rev2)2" xfId="16" xr:uid="{00000000-0005-0000-0000-000010000000}"/>
    <cellStyle name="標準_O-JJ0722-001-8_連結実質赤字比率に係る赤字・黒字の構成分析" xfId="17" xr:uid="{00000000-0005-0000-0000-00001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76347</c:v>
                </c:pt>
                <c:pt idx="1">
                  <c:v>69604</c:v>
                </c:pt>
                <c:pt idx="2">
                  <c:v>68410</c:v>
                </c:pt>
                <c:pt idx="3">
                  <c:v>73019</c:v>
                </c:pt>
                <c:pt idx="4">
                  <c:v>76590</c:v>
                </c:pt>
              </c:numCache>
            </c:numRef>
          </c:val>
          <c:smooth val="0"/>
          <c:extLst>
            <c:ext xmlns:c16="http://schemas.microsoft.com/office/drawing/2014/chart" uri="{C3380CC4-5D6E-409C-BE32-E72D297353CC}">
              <c16:uniqueId val="{00000000-5FEA-4FDB-8B84-7A58119B70CB}"/>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69052</c:v>
                </c:pt>
                <c:pt idx="1">
                  <c:v>47164</c:v>
                </c:pt>
                <c:pt idx="2">
                  <c:v>49084</c:v>
                </c:pt>
                <c:pt idx="3">
                  <c:v>71841</c:v>
                </c:pt>
                <c:pt idx="4">
                  <c:v>46662</c:v>
                </c:pt>
              </c:numCache>
            </c:numRef>
          </c:val>
          <c:smooth val="0"/>
          <c:extLst>
            <c:ext xmlns:c16="http://schemas.microsoft.com/office/drawing/2014/chart" uri="{C3380CC4-5D6E-409C-BE32-E72D297353CC}">
              <c16:uniqueId val="{00000001-5FEA-4FDB-8B84-7A58119B70CB}"/>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10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2815884476536E-2"/>
              <c:y val="7.5163398692810454E-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b="0.98399999999999999" l="0.78700000000000003" r="0.78700000000000003" t="0.98399999999999999"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11.02</c:v>
                </c:pt>
                <c:pt idx="1">
                  <c:v>13.53</c:v>
                </c:pt>
                <c:pt idx="2">
                  <c:v>14.49</c:v>
                </c:pt>
                <c:pt idx="3">
                  <c:v>11.42</c:v>
                </c:pt>
                <c:pt idx="4">
                  <c:v>11.65</c:v>
                </c:pt>
              </c:numCache>
            </c:numRef>
          </c:val>
          <c:extLst>
            <c:ext xmlns:c16="http://schemas.microsoft.com/office/drawing/2014/chart" uri="{C3380CC4-5D6E-409C-BE32-E72D297353CC}">
              <c16:uniqueId val="{00000000-B25C-4DEB-9C54-41F7599B75B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19.649999999999999</c:v>
                </c:pt>
                <c:pt idx="1">
                  <c:v>19.11</c:v>
                </c:pt>
                <c:pt idx="2">
                  <c:v>19.57</c:v>
                </c:pt>
                <c:pt idx="3">
                  <c:v>19.68</c:v>
                </c:pt>
                <c:pt idx="4">
                  <c:v>19.16</c:v>
                </c:pt>
              </c:numCache>
            </c:numRef>
          </c:val>
          <c:extLst>
            <c:ext xmlns:c16="http://schemas.microsoft.com/office/drawing/2014/chart" uri="{C3380CC4-5D6E-409C-BE32-E72D297353CC}">
              <c16:uniqueId val="{00000001-B25C-4DEB-9C54-41F7599B75B0}"/>
            </c:ext>
          </c:extLst>
        </c:ser>
        <c:dLbls>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3.38</c:v>
                </c:pt>
                <c:pt idx="1">
                  <c:v>6.69</c:v>
                </c:pt>
                <c:pt idx="2">
                  <c:v>0.64</c:v>
                </c:pt>
                <c:pt idx="3">
                  <c:v>-3.15</c:v>
                </c:pt>
                <c:pt idx="4">
                  <c:v>0.55000000000000004</c:v>
                </c:pt>
              </c:numCache>
            </c:numRef>
          </c:val>
          <c:smooth val="0"/>
          <c:extLst>
            <c:ext xmlns:c16="http://schemas.microsoft.com/office/drawing/2014/chart" uri="{C3380CC4-5D6E-409C-BE32-E72D297353CC}">
              <c16:uniqueId val="{00000002-B25C-4DEB-9C54-41F7599B75B0}"/>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0.02</c:v>
                </c:pt>
                <c:pt idx="2">
                  <c:v>#N/A</c:v>
                </c:pt>
                <c:pt idx="3">
                  <c:v>0.01</c:v>
                </c:pt>
                <c:pt idx="4">
                  <c:v>#N/A</c:v>
                </c:pt>
                <c:pt idx="5">
                  <c:v>0.02</c:v>
                </c:pt>
                <c:pt idx="6">
                  <c:v>#N/A</c:v>
                </c:pt>
                <c:pt idx="7">
                  <c:v>0.01</c:v>
                </c:pt>
                <c:pt idx="8">
                  <c:v>#N/A</c:v>
                </c:pt>
                <c:pt idx="9">
                  <c:v>0.01</c:v>
                </c:pt>
              </c:numCache>
            </c:numRef>
          </c:val>
          <c:extLst>
            <c:ext xmlns:c16="http://schemas.microsoft.com/office/drawing/2014/chart" uri="{C3380CC4-5D6E-409C-BE32-E72D297353CC}">
              <c16:uniqueId val="{00000000-7686-4836-8289-EB206E5159D1}"/>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686-4836-8289-EB206E5159D1}"/>
            </c:ext>
          </c:extLst>
        </c:ser>
        <c:ser>
          <c:idx val="2"/>
          <c:order val="2"/>
          <c:tx>
            <c:strRef>
              <c:f>データシート!$A$29</c:f>
              <c:strCache>
                <c:ptCount val="1"/>
                <c:pt idx="0">
                  <c:v>霊苑事業特別会計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0.01</c:v>
                </c:pt>
                <c:pt idx="2">
                  <c:v>#N/A</c:v>
                </c:pt>
                <c:pt idx="3">
                  <c:v>0</c:v>
                </c:pt>
                <c:pt idx="4">
                  <c:v>#N/A</c:v>
                </c:pt>
                <c:pt idx="5">
                  <c:v>0.01</c:v>
                </c:pt>
                <c:pt idx="6">
                  <c:v>#N/A</c:v>
                </c:pt>
                <c:pt idx="7">
                  <c:v>0.02</c:v>
                </c:pt>
                <c:pt idx="8">
                  <c:v>#N/A</c:v>
                </c:pt>
                <c:pt idx="9">
                  <c:v>0.01</c:v>
                </c:pt>
              </c:numCache>
            </c:numRef>
          </c:val>
          <c:extLst>
            <c:ext xmlns:c16="http://schemas.microsoft.com/office/drawing/2014/chart" uri="{C3380CC4-5D6E-409C-BE32-E72D297353CC}">
              <c16:uniqueId val="{00000002-7686-4836-8289-EB206E5159D1}"/>
            </c:ext>
          </c:extLst>
        </c:ser>
        <c:ser>
          <c:idx val="3"/>
          <c:order val="3"/>
          <c:tx>
            <c:strRef>
              <c:f>データシート!$A$30</c:f>
              <c:strCache>
                <c:ptCount val="1"/>
                <c:pt idx="0">
                  <c:v>砺波市工業用水道事業</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0.39</c:v>
                </c:pt>
                <c:pt idx="2">
                  <c:v>#N/A</c:v>
                </c:pt>
                <c:pt idx="3">
                  <c:v>0.39</c:v>
                </c:pt>
                <c:pt idx="4">
                  <c:v>#N/A</c:v>
                </c:pt>
                <c:pt idx="5">
                  <c:v>0.41</c:v>
                </c:pt>
                <c:pt idx="6">
                  <c:v>#N/A</c:v>
                </c:pt>
                <c:pt idx="7">
                  <c:v>0.42</c:v>
                </c:pt>
                <c:pt idx="8">
                  <c:v>#N/A</c:v>
                </c:pt>
                <c:pt idx="9">
                  <c:v>0.43</c:v>
                </c:pt>
              </c:numCache>
            </c:numRef>
          </c:val>
          <c:extLst>
            <c:ext xmlns:c16="http://schemas.microsoft.com/office/drawing/2014/chart" uri="{C3380CC4-5D6E-409C-BE32-E72D297353CC}">
              <c16:uniqueId val="{00000003-7686-4836-8289-EB206E5159D1}"/>
            </c:ext>
          </c:extLst>
        </c:ser>
        <c:ser>
          <c:idx val="4"/>
          <c:order val="4"/>
          <c:tx>
            <c:strRef>
              <c:f>データシート!$A$31</c:f>
              <c:strCache>
                <c:ptCount val="1"/>
                <c:pt idx="0">
                  <c:v>国民健康保険事業特別会計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0.7</c:v>
                </c:pt>
                <c:pt idx="2">
                  <c:v>#N/A</c:v>
                </c:pt>
                <c:pt idx="3">
                  <c:v>0.93</c:v>
                </c:pt>
                <c:pt idx="4">
                  <c:v>#N/A</c:v>
                </c:pt>
                <c:pt idx="5">
                  <c:v>0.2</c:v>
                </c:pt>
                <c:pt idx="6">
                  <c:v>#N/A</c:v>
                </c:pt>
                <c:pt idx="7">
                  <c:v>0.42</c:v>
                </c:pt>
                <c:pt idx="8">
                  <c:v>#N/A</c:v>
                </c:pt>
                <c:pt idx="9">
                  <c:v>0.49</c:v>
                </c:pt>
              </c:numCache>
            </c:numRef>
          </c:val>
          <c:extLst>
            <c:ext xmlns:c16="http://schemas.microsoft.com/office/drawing/2014/chart" uri="{C3380CC4-5D6E-409C-BE32-E72D297353CC}">
              <c16:uniqueId val="{00000004-7686-4836-8289-EB206E5159D1}"/>
            </c:ext>
          </c:extLst>
        </c:ser>
        <c:ser>
          <c:idx val="5"/>
          <c:order val="5"/>
          <c:tx>
            <c:strRef>
              <c:f>データシート!$A$32</c:f>
              <c:strCache>
                <c:ptCount val="1"/>
                <c:pt idx="0">
                  <c:v>砺波市工業団地造成事業</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#N/A</c:v>
                </c:pt>
                <c:pt idx="3">
                  <c:v>4.18</c:v>
                </c:pt>
                <c:pt idx="4">
                  <c:v>#N/A</c:v>
                </c:pt>
                <c:pt idx="5">
                  <c:v>2.44</c:v>
                </c:pt>
                <c:pt idx="6">
                  <c:v>#N/A</c:v>
                </c:pt>
                <c:pt idx="7">
                  <c:v>4.3600000000000003</c:v>
                </c:pt>
                <c:pt idx="8">
                  <c:v>#N/A</c:v>
                </c:pt>
                <c:pt idx="9">
                  <c:v>2.99</c:v>
                </c:pt>
              </c:numCache>
            </c:numRef>
          </c:val>
          <c:extLst>
            <c:ext xmlns:c16="http://schemas.microsoft.com/office/drawing/2014/chart" uri="{C3380CC4-5D6E-409C-BE32-E72D297353CC}">
              <c16:uniqueId val="{00000005-7686-4836-8289-EB206E5159D1}"/>
            </c:ext>
          </c:extLst>
        </c:ser>
        <c:ser>
          <c:idx val="6"/>
          <c:order val="6"/>
          <c:tx>
            <c:strRef>
              <c:f>データシート!$A$33</c:f>
              <c:strCache>
                <c:ptCount val="1"/>
                <c:pt idx="0">
                  <c:v>砺波市下水道事業</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5.43</c:v>
                </c:pt>
                <c:pt idx="2">
                  <c:v>#N/A</c:v>
                </c:pt>
                <c:pt idx="3">
                  <c:v>5.56</c:v>
                </c:pt>
                <c:pt idx="4">
                  <c:v>#N/A</c:v>
                </c:pt>
                <c:pt idx="5">
                  <c:v>5.39</c:v>
                </c:pt>
                <c:pt idx="6">
                  <c:v>#N/A</c:v>
                </c:pt>
                <c:pt idx="7">
                  <c:v>5.49</c:v>
                </c:pt>
                <c:pt idx="8">
                  <c:v>#N/A</c:v>
                </c:pt>
                <c:pt idx="9">
                  <c:v>5.3</c:v>
                </c:pt>
              </c:numCache>
            </c:numRef>
          </c:val>
          <c:extLst>
            <c:ext xmlns:c16="http://schemas.microsoft.com/office/drawing/2014/chart" uri="{C3380CC4-5D6E-409C-BE32-E72D297353CC}">
              <c16:uniqueId val="{00000006-7686-4836-8289-EB206E5159D1}"/>
            </c:ext>
          </c:extLst>
        </c:ser>
        <c:ser>
          <c:idx val="7"/>
          <c:order val="7"/>
          <c:tx>
            <c:strRef>
              <c:f>データシート!$A$34</c:f>
              <c:strCache>
                <c:ptCount val="1"/>
                <c:pt idx="0">
                  <c:v>砺波市病院事業</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17.8</c:v>
                </c:pt>
                <c:pt idx="2">
                  <c:v>#N/A</c:v>
                </c:pt>
                <c:pt idx="3">
                  <c:v>18.670000000000002</c:v>
                </c:pt>
                <c:pt idx="4">
                  <c:v>#N/A</c:v>
                </c:pt>
                <c:pt idx="5">
                  <c:v>18.88</c:v>
                </c:pt>
                <c:pt idx="6">
                  <c:v>#N/A</c:v>
                </c:pt>
                <c:pt idx="7">
                  <c:v>16.22</c:v>
                </c:pt>
                <c:pt idx="8">
                  <c:v>#N/A</c:v>
                </c:pt>
                <c:pt idx="9">
                  <c:v>8.48</c:v>
                </c:pt>
              </c:numCache>
            </c:numRef>
          </c:val>
          <c:extLst>
            <c:ext xmlns:c16="http://schemas.microsoft.com/office/drawing/2014/chart" uri="{C3380CC4-5D6E-409C-BE32-E72D297353CC}">
              <c16:uniqueId val="{00000007-7686-4836-8289-EB206E5159D1}"/>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11</c:v>
                </c:pt>
                <c:pt idx="2">
                  <c:v>#N/A</c:v>
                </c:pt>
                <c:pt idx="3">
                  <c:v>13.52</c:v>
                </c:pt>
                <c:pt idx="4">
                  <c:v>#N/A</c:v>
                </c:pt>
                <c:pt idx="5">
                  <c:v>14.47</c:v>
                </c:pt>
                <c:pt idx="6">
                  <c:v>#N/A</c:v>
                </c:pt>
                <c:pt idx="7">
                  <c:v>11.39</c:v>
                </c:pt>
                <c:pt idx="8">
                  <c:v>#N/A</c:v>
                </c:pt>
                <c:pt idx="9">
                  <c:v>11.63</c:v>
                </c:pt>
              </c:numCache>
            </c:numRef>
          </c:val>
          <c:extLst>
            <c:ext xmlns:c16="http://schemas.microsoft.com/office/drawing/2014/chart" uri="{C3380CC4-5D6E-409C-BE32-E72D297353CC}">
              <c16:uniqueId val="{00000008-7686-4836-8289-EB206E5159D1}"/>
            </c:ext>
          </c:extLst>
        </c:ser>
        <c:ser>
          <c:idx val="9"/>
          <c:order val="9"/>
          <c:tx>
            <c:strRef>
              <c:f>データシート!$A$36</c:f>
              <c:strCache>
                <c:ptCount val="1"/>
                <c:pt idx="0">
                  <c:v>砺波市水道事業</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14.46</c:v>
                </c:pt>
                <c:pt idx="2">
                  <c:v>#N/A</c:v>
                </c:pt>
                <c:pt idx="3">
                  <c:v>13.98</c:v>
                </c:pt>
                <c:pt idx="4">
                  <c:v>#N/A</c:v>
                </c:pt>
                <c:pt idx="5">
                  <c:v>13.53</c:v>
                </c:pt>
                <c:pt idx="6">
                  <c:v>#N/A</c:v>
                </c:pt>
                <c:pt idx="7">
                  <c:v>12.53</c:v>
                </c:pt>
                <c:pt idx="8">
                  <c:v>#N/A</c:v>
                </c:pt>
                <c:pt idx="9">
                  <c:v>12.45</c:v>
                </c:pt>
              </c:numCache>
            </c:numRef>
          </c:val>
          <c:extLst>
            <c:ext xmlns:c16="http://schemas.microsoft.com/office/drawing/2014/chart" uri="{C3380CC4-5D6E-409C-BE32-E72D297353CC}">
              <c16:uniqueId val="{00000009-7686-4836-8289-EB206E5159D1}"/>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2835</c:v>
                </c:pt>
                <c:pt idx="5">
                  <c:v>2713</c:v>
                </c:pt>
                <c:pt idx="8">
                  <c:v>2563</c:v>
                </c:pt>
                <c:pt idx="11">
                  <c:v>2450</c:v>
                </c:pt>
                <c:pt idx="14">
                  <c:v>2401</c:v>
                </c:pt>
              </c:numCache>
            </c:numRef>
          </c:val>
          <c:extLst>
            <c:ext xmlns:c16="http://schemas.microsoft.com/office/drawing/2014/chart" uri="{C3380CC4-5D6E-409C-BE32-E72D297353CC}">
              <c16:uniqueId val="{00000000-7F2B-4888-B599-D867F1956051}"/>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7F2B-4888-B599-D867F1956051}"/>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26</c:v>
                </c:pt>
                <c:pt idx="3">
                  <c:v>57</c:v>
                </c:pt>
                <c:pt idx="6">
                  <c:v>56</c:v>
                </c:pt>
                <c:pt idx="9">
                  <c:v>46</c:v>
                </c:pt>
                <c:pt idx="12">
                  <c:v>44</c:v>
                </c:pt>
              </c:numCache>
            </c:numRef>
          </c:val>
          <c:extLst>
            <c:ext xmlns:c16="http://schemas.microsoft.com/office/drawing/2014/chart" uri="{C3380CC4-5D6E-409C-BE32-E72D297353CC}">
              <c16:uniqueId val="{00000002-7F2B-4888-B599-D867F1956051}"/>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79</c:v>
                </c:pt>
                <c:pt idx="3">
                  <c:v>84</c:v>
                </c:pt>
                <c:pt idx="6">
                  <c:v>97</c:v>
                </c:pt>
                <c:pt idx="9">
                  <c:v>97</c:v>
                </c:pt>
                <c:pt idx="12">
                  <c:v>111</c:v>
                </c:pt>
              </c:numCache>
            </c:numRef>
          </c:val>
          <c:extLst>
            <c:ext xmlns:c16="http://schemas.microsoft.com/office/drawing/2014/chart" uri="{C3380CC4-5D6E-409C-BE32-E72D297353CC}">
              <c16:uniqueId val="{00000003-7F2B-4888-B599-D867F1956051}"/>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1437</c:v>
                </c:pt>
                <c:pt idx="3">
                  <c:v>1289</c:v>
                </c:pt>
                <c:pt idx="6">
                  <c:v>1245</c:v>
                </c:pt>
                <c:pt idx="9">
                  <c:v>1288</c:v>
                </c:pt>
                <c:pt idx="12">
                  <c:v>1214</c:v>
                </c:pt>
              </c:numCache>
            </c:numRef>
          </c:val>
          <c:extLst>
            <c:ext xmlns:c16="http://schemas.microsoft.com/office/drawing/2014/chart" uri="{C3380CC4-5D6E-409C-BE32-E72D297353CC}">
              <c16:uniqueId val="{00000004-7F2B-4888-B599-D867F1956051}"/>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F2B-4888-B599-D867F1956051}"/>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7F2B-4888-B599-D867F1956051}"/>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2787</c:v>
                </c:pt>
                <c:pt idx="3">
                  <c:v>2793</c:v>
                </c:pt>
                <c:pt idx="6">
                  <c:v>2547</c:v>
                </c:pt>
                <c:pt idx="9">
                  <c:v>2353</c:v>
                </c:pt>
                <c:pt idx="12">
                  <c:v>2264</c:v>
                </c:pt>
              </c:numCache>
            </c:numRef>
          </c:val>
          <c:extLst>
            <c:ext xmlns:c16="http://schemas.microsoft.com/office/drawing/2014/chart" uri="{C3380CC4-5D6E-409C-BE32-E72D297353CC}">
              <c16:uniqueId val="{00000007-7F2B-4888-B599-D867F1956051}"/>
            </c:ext>
          </c:extLst>
        </c:ser>
        <c:dLbls>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1494</c:v>
                </c:pt>
                <c:pt idx="2">
                  <c:v>#N/A</c:v>
                </c:pt>
                <c:pt idx="3">
                  <c:v>#N/A</c:v>
                </c:pt>
                <c:pt idx="4">
                  <c:v>1510</c:v>
                </c:pt>
                <c:pt idx="5">
                  <c:v>#N/A</c:v>
                </c:pt>
                <c:pt idx="6">
                  <c:v>#N/A</c:v>
                </c:pt>
                <c:pt idx="7">
                  <c:v>1382</c:v>
                </c:pt>
                <c:pt idx="8">
                  <c:v>#N/A</c:v>
                </c:pt>
                <c:pt idx="9">
                  <c:v>#N/A</c:v>
                </c:pt>
                <c:pt idx="10">
                  <c:v>1334</c:v>
                </c:pt>
                <c:pt idx="11">
                  <c:v>#N/A</c:v>
                </c:pt>
                <c:pt idx="12">
                  <c:v>#N/A</c:v>
                </c:pt>
                <c:pt idx="13">
                  <c:v>1232</c:v>
                </c:pt>
                <c:pt idx="14">
                  <c:v>#N/A</c:v>
                </c:pt>
              </c:numCache>
            </c:numRef>
          </c:val>
          <c:smooth val="0"/>
          <c:extLst>
            <c:ext xmlns:c16="http://schemas.microsoft.com/office/drawing/2014/chart" uri="{C3380CC4-5D6E-409C-BE32-E72D297353CC}">
              <c16:uniqueId val="{00000008-7F2B-4888-B599-D867F1956051}"/>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29474</c:v>
                </c:pt>
                <c:pt idx="5">
                  <c:v>28383</c:v>
                </c:pt>
                <c:pt idx="8">
                  <c:v>26948</c:v>
                </c:pt>
                <c:pt idx="11">
                  <c:v>25592</c:v>
                </c:pt>
                <c:pt idx="14">
                  <c:v>24342</c:v>
                </c:pt>
              </c:numCache>
            </c:numRef>
          </c:val>
          <c:extLst>
            <c:ext xmlns:c16="http://schemas.microsoft.com/office/drawing/2014/chart" uri="{C3380CC4-5D6E-409C-BE32-E72D297353CC}">
              <c16:uniqueId val="{00000000-9FAF-4059-B5E5-FDC635D52168}"/>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199</c:v>
                </c:pt>
                <c:pt idx="5">
                  <c:v>167</c:v>
                </c:pt>
                <c:pt idx="8">
                  <c:v>119</c:v>
                </c:pt>
                <c:pt idx="11">
                  <c:v>74</c:v>
                </c:pt>
                <c:pt idx="14">
                  <c:v>47</c:v>
                </c:pt>
              </c:numCache>
            </c:numRef>
          </c:val>
          <c:extLst>
            <c:ext xmlns:c16="http://schemas.microsoft.com/office/drawing/2014/chart" uri="{C3380CC4-5D6E-409C-BE32-E72D297353CC}">
              <c16:uniqueId val="{00000001-9FAF-4059-B5E5-FDC635D52168}"/>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6538</c:v>
                </c:pt>
                <c:pt idx="5">
                  <c:v>6299</c:v>
                </c:pt>
                <c:pt idx="8">
                  <c:v>6602</c:v>
                </c:pt>
                <c:pt idx="11">
                  <c:v>6838</c:v>
                </c:pt>
                <c:pt idx="14">
                  <c:v>6960</c:v>
                </c:pt>
              </c:numCache>
            </c:numRef>
          </c:val>
          <c:extLst>
            <c:ext xmlns:c16="http://schemas.microsoft.com/office/drawing/2014/chart" uri="{C3380CC4-5D6E-409C-BE32-E72D297353CC}">
              <c16:uniqueId val="{00000002-9FAF-4059-B5E5-FDC635D52168}"/>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FAF-4059-B5E5-FDC635D52168}"/>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9FAF-4059-B5E5-FDC635D52168}"/>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FAF-4059-B5E5-FDC635D52168}"/>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865</c:v>
                </c:pt>
                <c:pt idx="3">
                  <c:v>595</c:v>
                </c:pt>
                <c:pt idx="6">
                  <c:v>695</c:v>
                </c:pt>
                <c:pt idx="9">
                  <c:v>792</c:v>
                </c:pt>
                <c:pt idx="12">
                  <c:v>772</c:v>
                </c:pt>
              </c:numCache>
            </c:numRef>
          </c:val>
          <c:extLst>
            <c:ext xmlns:c16="http://schemas.microsoft.com/office/drawing/2014/chart" uri="{C3380CC4-5D6E-409C-BE32-E72D297353CC}">
              <c16:uniqueId val="{00000006-9FAF-4059-B5E5-FDC635D52168}"/>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956</c:v>
                </c:pt>
                <c:pt idx="3">
                  <c:v>916</c:v>
                </c:pt>
                <c:pt idx="6">
                  <c:v>1229</c:v>
                </c:pt>
                <c:pt idx="9">
                  <c:v>1205</c:v>
                </c:pt>
                <c:pt idx="12">
                  <c:v>1545</c:v>
                </c:pt>
              </c:numCache>
            </c:numRef>
          </c:val>
          <c:extLst>
            <c:ext xmlns:c16="http://schemas.microsoft.com/office/drawing/2014/chart" uri="{C3380CC4-5D6E-409C-BE32-E72D297353CC}">
              <c16:uniqueId val="{00000007-9FAF-4059-B5E5-FDC635D52168}"/>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14368</c:v>
                </c:pt>
                <c:pt idx="3">
                  <c:v>13502</c:v>
                </c:pt>
                <c:pt idx="6">
                  <c:v>12685</c:v>
                </c:pt>
                <c:pt idx="9">
                  <c:v>12346</c:v>
                </c:pt>
                <c:pt idx="12">
                  <c:v>12932</c:v>
                </c:pt>
              </c:numCache>
            </c:numRef>
          </c:val>
          <c:extLst>
            <c:ext xmlns:c16="http://schemas.microsoft.com/office/drawing/2014/chart" uri="{C3380CC4-5D6E-409C-BE32-E72D297353CC}">
              <c16:uniqueId val="{00000008-9FAF-4059-B5E5-FDC635D52168}"/>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909</c:v>
                </c:pt>
                <c:pt idx="3">
                  <c:v>852</c:v>
                </c:pt>
                <c:pt idx="6">
                  <c:v>798</c:v>
                </c:pt>
                <c:pt idx="9">
                  <c:v>752</c:v>
                </c:pt>
                <c:pt idx="12">
                  <c:v>1005</c:v>
                </c:pt>
              </c:numCache>
            </c:numRef>
          </c:val>
          <c:extLst>
            <c:ext xmlns:c16="http://schemas.microsoft.com/office/drawing/2014/chart" uri="{C3380CC4-5D6E-409C-BE32-E72D297353CC}">
              <c16:uniqueId val="{00000009-9FAF-4059-B5E5-FDC635D52168}"/>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24164</c:v>
                </c:pt>
                <c:pt idx="3">
                  <c:v>22350</c:v>
                </c:pt>
                <c:pt idx="6">
                  <c:v>20854</c:v>
                </c:pt>
                <c:pt idx="9">
                  <c:v>19525</c:v>
                </c:pt>
                <c:pt idx="12">
                  <c:v>18288</c:v>
                </c:pt>
              </c:numCache>
            </c:numRef>
          </c:val>
          <c:extLst>
            <c:ext xmlns:c16="http://schemas.microsoft.com/office/drawing/2014/chart" uri="{C3380CC4-5D6E-409C-BE32-E72D297353CC}">
              <c16:uniqueId val="{0000000A-9FAF-4059-B5E5-FDC635D52168}"/>
            </c:ext>
          </c:extLst>
        </c:ser>
        <c:dLbls>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5051</c:v>
                </c:pt>
                <c:pt idx="2">
                  <c:v>#N/A</c:v>
                </c:pt>
                <c:pt idx="3">
                  <c:v>#N/A</c:v>
                </c:pt>
                <c:pt idx="4">
                  <c:v>3366</c:v>
                </c:pt>
                <c:pt idx="5">
                  <c:v>#N/A</c:v>
                </c:pt>
                <c:pt idx="6">
                  <c:v>#N/A</c:v>
                </c:pt>
                <c:pt idx="7">
                  <c:v>2593</c:v>
                </c:pt>
                <c:pt idx="8">
                  <c:v>#N/A</c:v>
                </c:pt>
                <c:pt idx="9">
                  <c:v>#N/A</c:v>
                </c:pt>
                <c:pt idx="10">
                  <c:v>2114</c:v>
                </c:pt>
                <c:pt idx="11">
                  <c:v>#N/A</c:v>
                </c:pt>
                <c:pt idx="12">
                  <c:v>#N/A</c:v>
                </c:pt>
                <c:pt idx="13">
                  <c:v>3193</c:v>
                </c:pt>
                <c:pt idx="14">
                  <c:v>#N/A</c:v>
                </c:pt>
              </c:numCache>
            </c:numRef>
          </c:val>
          <c:smooth val="0"/>
          <c:extLst>
            <c:ext xmlns:c16="http://schemas.microsoft.com/office/drawing/2014/chart" uri="{C3380CC4-5D6E-409C-BE32-E72D297353CC}">
              <c16:uniqueId val="{0000000B-9FAF-4059-B5E5-FDC635D52168}"/>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2712</c:v>
                </c:pt>
                <c:pt idx="1">
                  <c:v>2712</c:v>
                </c:pt>
                <c:pt idx="2">
                  <c:v>2713</c:v>
                </c:pt>
              </c:numCache>
            </c:numRef>
          </c:val>
          <c:extLst>
            <c:ext xmlns:c16="http://schemas.microsoft.com/office/drawing/2014/chart" uri="{C3380CC4-5D6E-409C-BE32-E72D297353CC}">
              <c16:uniqueId val="{00000000-A472-469D-B444-EA379B99472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974</c:v>
                </c:pt>
                <c:pt idx="1">
                  <c:v>974</c:v>
                </c:pt>
                <c:pt idx="2">
                  <c:v>974</c:v>
                </c:pt>
              </c:numCache>
            </c:numRef>
          </c:val>
          <c:extLst>
            <c:ext xmlns:c16="http://schemas.microsoft.com/office/drawing/2014/chart" uri="{C3380CC4-5D6E-409C-BE32-E72D297353CC}">
              <c16:uniqueId val="{00000001-A472-469D-B444-EA379B99472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3013</c:v>
                </c:pt>
                <c:pt idx="1">
                  <c:v>3259</c:v>
                </c:pt>
                <c:pt idx="2">
                  <c:v>3309</c:v>
                </c:pt>
              </c:numCache>
            </c:numRef>
          </c:val>
          <c:extLst>
            <c:ext xmlns:c16="http://schemas.microsoft.com/office/drawing/2014/chart" uri="{C3380CC4-5D6E-409C-BE32-E72D297353CC}">
              <c16:uniqueId val="{00000002-A472-469D-B444-EA379B994721}"/>
            </c:ext>
          </c:extLst>
        </c:ser>
        <c:dLbls>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82B0-4F2C-AF71-DDF237AECC0A}"/>
              </c:ext>
            </c:extLst>
          </c:dPt>
          <c:dPt>
            <c:idx val="1"/>
            <c:bubble3D val="0"/>
            <c:extLst>
              <c:ext xmlns:c16="http://schemas.microsoft.com/office/drawing/2014/chart" uri="{C3380CC4-5D6E-409C-BE32-E72D297353CC}">
                <c16:uniqueId val="{00000001-82B0-4F2C-AF71-DDF237AECC0A}"/>
              </c:ext>
            </c:extLst>
          </c:dPt>
          <c:dPt>
            <c:idx val="2"/>
            <c:bubble3D val="0"/>
            <c:extLst>
              <c:ext xmlns:c16="http://schemas.microsoft.com/office/drawing/2014/chart" uri="{C3380CC4-5D6E-409C-BE32-E72D297353CC}">
                <c16:uniqueId val="{00000002-82B0-4F2C-AF71-DDF237AECC0A}"/>
              </c:ext>
            </c:extLst>
          </c:dPt>
          <c:dPt>
            <c:idx val="3"/>
            <c:bubble3D val="0"/>
            <c:extLst>
              <c:ext xmlns:c16="http://schemas.microsoft.com/office/drawing/2014/chart" uri="{C3380CC4-5D6E-409C-BE32-E72D297353CC}">
                <c16:uniqueId val="{00000003-82B0-4F2C-AF71-DDF237AECC0A}"/>
              </c:ext>
            </c:extLst>
          </c:dPt>
          <c:dPt>
            <c:idx val="4"/>
            <c:bubble3D val="0"/>
            <c:extLst>
              <c:ext xmlns:c16="http://schemas.microsoft.com/office/drawing/2014/chart" uri="{C3380CC4-5D6E-409C-BE32-E72D297353CC}">
                <c16:uniqueId val="{00000004-82B0-4F2C-AF71-DDF237AECC0A}"/>
              </c:ext>
            </c:extLst>
          </c:dPt>
          <c:dPt>
            <c:idx val="8"/>
            <c:bubble3D val="0"/>
            <c:extLst>
              <c:ext xmlns:c16="http://schemas.microsoft.com/office/drawing/2014/chart" uri="{C3380CC4-5D6E-409C-BE32-E72D297353CC}">
                <c16:uniqueId val="{00000005-82B0-4F2C-AF71-DDF237AECC0A}"/>
              </c:ext>
            </c:extLst>
          </c:dPt>
          <c:dPt>
            <c:idx val="16"/>
            <c:bubble3D val="0"/>
            <c:extLst>
              <c:ext xmlns:c16="http://schemas.microsoft.com/office/drawing/2014/chart" uri="{C3380CC4-5D6E-409C-BE32-E72D297353CC}">
                <c16:uniqueId val="{00000006-82B0-4F2C-AF71-DDF237AECC0A}"/>
              </c:ext>
            </c:extLst>
          </c:dPt>
          <c:dPt>
            <c:idx val="24"/>
            <c:bubble3D val="0"/>
            <c:extLst>
              <c:ext xmlns:c16="http://schemas.microsoft.com/office/drawing/2014/chart" uri="{C3380CC4-5D6E-409C-BE32-E72D297353CC}">
                <c16:uniqueId val="{00000007-82B0-4F2C-AF71-DDF237AECC0A}"/>
              </c:ext>
            </c:extLst>
          </c:dPt>
          <c:dPt>
            <c:idx val="32"/>
            <c:bubble3D val="0"/>
            <c:extLst>
              <c:ext xmlns:c16="http://schemas.microsoft.com/office/drawing/2014/chart" uri="{C3380CC4-5D6E-409C-BE32-E72D297353CC}">
                <c16:uniqueId val="{00000008-82B0-4F2C-AF71-DDF237AECC0A}"/>
              </c:ext>
            </c:extLst>
          </c:dPt>
          <c:dLbls>
            <c:dLbl>
              <c:idx val="0"/>
              <c:tx>
                <c:rich>
                  <a:bodyPr horzOverflow="overflow"/>
                  <a:lstStyle/>
                  <a:p>
                    <a:pPr>
                      <a:defRPr/>
                    </a:pPr>
                    <a:r>
                      <a:rPr lang="en-US" altLang="ja-JP"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82B0-4F2C-AF71-DDF237AECC0A}"/>
                </c:ext>
              </c:extLst>
            </c:dLbl>
            <c:dLbl>
              <c:idx val="1"/>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1-82B0-4F2C-AF71-DDF237AECC0A}"/>
                </c:ext>
              </c:extLst>
            </c:dLbl>
            <c:dLbl>
              <c:idx val="2"/>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2-82B0-4F2C-AF71-DDF237AECC0A}"/>
                </c:ext>
              </c:extLst>
            </c:dLbl>
            <c:dLbl>
              <c:idx val="3"/>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3-82B0-4F2C-AF71-DDF237AECC0A}"/>
                </c:ext>
              </c:extLst>
            </c:dLbl>
            <c:dLbl>
              <c:idx val="4"/>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4-82B0-4F2C-AF71-DDF237AECC0A}"/>
                </c:ext>
              </c:extLst>
            </c:dLbl>
            <c:dLbl>
              <c:idx val="8"/>
              <c:tx>
                <c:rich>
                  <a:bodyPr horzOverflow="overflow"/>
                  <a:lstStyle/>
                  <a:p>
                    <a:pPr>
                      <a:defRPr/>
                    </a:pPr>
                    <a:r>
                      <a:rPr lang="en-US" altLang="ja-JP"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82B0-4F2C-AF71-DDF237AECC0A}"/>
                </c:ext>
              </c:extLst>
            </c:dLbl>
            <c:dLbl>
              <c:idx val="16"/>
              <c:tx>
                <c:rich>
                  <a:bodyPr horzOverflow="overflow"/>
                  <a:lstStyle/>
                  <a:p>
                    <a:pPr>
                      <a:defRPr/>
                    </a:pPr>
                    <a:r>
                      <a:rPr lang="en-US" altLang="ja-JP"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82B0-4F2C-AF71-DDF237AECC0A}"/>
                </c:ext>
              </c:extLst>
            </c:dLbl>
            <c:dLbl>
              <c:idx val="24"/>
              <c:tx>
                <c:rich>
                  <a:bodyPr horzOverflow="overflow"/>
                  <a:lstStyle/>
                  <a:p>
                    <a:pPr>
                      <a:defRPr/>
                    </a:pPr>
                    <a:r>
                      <a:rPr lang="en-US" altLang="ja-JP"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82B0-4F2C-AF71-DDF237AECC0A}"/>
                </c:ext>
              </c:extLst>
            </c:dLbl>
            <c:dLbl>
              <c:idx val="32"/>
              <c:tx>
                <c:rich>
                  <a:bodyPr horzOverflow="overflow"/>
                  <a:lstStyle/>
                  <a:p>
                    <a:pPr>
                      <a:defRPr/>
                    </a:pPr>
                    <a:r>
                      <a:rPr lang="en-US" altLang="ja-JP" sz="90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82B0-4F2C-AF71-DDF237AECC0A}"/>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62.3</c:v>
                </c:pt>
                <c:pt idx="8">
                  <c:v>64.099999999999994</c:v>
                </c:pt>
                <c:pt idx="16">
                  <c:v>65.7</c:v>
                </c:pt>
                <c:pt idx="24">
                  <c:v>67.5</c:v>
                </c:pt>
                <c:pt idx="32">
                  <c:v>69.099999999999994</c:v>
                </c:pt>
              </c:numCache>
            </c:numRef>
          </c:xVal>
          <c:yVal>
            <c:numRef>
              <c:f>公会計指標分析・財政指標組合せ分析表!$BP$51:$DC$51</c:f>
              <c:numCache>
                <c:formatCode>#,##0.0;"▲ "#,##0.0</c:formatCode>
                <c:ptCount val="40"/>
                <c:pt idx="0">
                  <c:v>45.7</c:v>
                </c:pt>
                <c:pt idx="8">
                  <c:v>29.1</c:v>
                </c:pt>
                <c:pt idx="16">
                  <c:v>22.8</c:v>
                </c:pt>
                <c:pt idx="24">
                  <c:v>18.5</c:v>
                </c:pt>
                <c:pt idx="32">
                  <c:v>27</c:v>
                </c:pt>
              </c:numCache>
            </c:numRef>
          </c:yVal>
          <c:smooth val="0"/>
          <c:extLst>
            <c:ext xmlns:c16="http://schemas.microsoft.com/office/drawing/2014/chart" uri="{C3380CC4-5D6E-409C-BE32-E72D297353CC}">
              <c16:uniqueId val="{00000009-82B0-4F2C-AF71-DDF237AECC0A}"/>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bubble3D val="0"/>
            <c:extLst>
              <c:ext xmlns:c16="http://schemas.microsoft.com/office/drawing/2014/chart" uri="{C3380CC4-5D6E-409C-BE32-E72D297353CC}">
                <c16:uniqueId val="{0000000A-82B0-4F2C-AF71-DDF237AECC0A}"/>
              </c:ext>
            </c:extLst>
          </c:dPt>
          <c:dPt>
            <c:idx val="1"/>
            <c:bubble3D val="0"/>
            <c:extLst>
              <c:ext xmlns:c16="http://schemas.microsoft.com/office/drawing/2014/chart" uri="{C3380CC4-5D6E-409C-BE32-E72D297353CC}">
                <c16:uniqueId val="{0000000B-82B0-4F2C-AF71-DDF237AECC0A}"/>
              </c:ext>
            </c:extLst>
          </c:dPt>
          <c:dPt>
            <c:idx val="2"/>
            <c:bubble3D val="0"/>
            <c:extLst>
              <c:ext xmlns:c16="http://schemas.microsoft.com/office/drawing/2014/chart" uri="{C3380CC4-5D6E-409C-BE32-E72D297353CC}">
                <c16:uniqueId val="{0000000C-82B0-4F2C-AF71-DDF237AECC0A}"/>
              </c:ext>
            </c:extLst>
          </c:dPt>
          <c:dPt>
            <c:idx val="3"/>
            <c:bubble3D val="0"/>
            <c:extLst>
              <c:ext xmlns:c16="http://schemas.microsoft.com/office/drawing/2014/chart" uri="{C3380CC4-5D6E-409C-BE32-E72D297353CC}">
                <c16:uniqueId val="{0000000D-82B0-4F2C-AF71-DDF237AECC0A}"/>
              </c:ext>
            </c:extLst>
          </c:dPt>
          <c:dPt>
            <c:idx val="4"/>
            <c:bubble3D val="0"/>
            <c:extLst>
              <c:ext xmlns:c16="http://schemas.microsoft.com/office/drawing/2014/chart" uri="{C3380CC4-5D6E-409C-BE32-E72D297353CC}">
                <c16:uniqueId val="{0000000E-82B0-4F2C-AF71-DDF237AECC0A}"/>
              </c:ext>
            </c:extLst>
          </c:dPt>
          <c:dPt>
            <c:idx val="8"/>
            <c:bubble3D val="0"/>
            <c:extLst>
              <c:ext xmlns:c16="http://schemas.microsoft.com/office/drawing/2014/chart" uri="{C3380CC4-5D6E-409C-BE32-E72D297353CC}">
                <c16:uniqueId val="{0000000F-82B0-4F2C-AF71-DDF237AECC0A}"/>
              </c:ext>
            </c:extLst>
          </c:dPt>
          <c:dPt>
            <c:idx val="16"/>
            <c:bubble3D val="0"/>
            <c:extLst>
              <c:ext xmlns:c16="http://schemas.microsoft.com/office/drawing/2014/chart" uri="{C3380CC4-5D6E-409C-BE32-E72D297353CC}">
                <c16:uniqueId val="{00000010-82B0-4F2C-AF71-DDF237AECC0A}"/>
              </c:ext>
            </c:extLst>
          </c:dPt>
          <c:dPt>
            <c:idx val="24"/>
            <c:bubble3D val="0"/>
            <c:extLst>
              <c:ext xmlns:c16="http://schemas.microsoft.com/office/drawing/2014/chart" uri="{C3380CC4-5D6E-409C-BE32-E72D297353CC}">
                <c16:uniqueId val="{00000011-82B0-4F2C-AF71-DDF237AECC0A}"/>
              </c:ext>
            </c:extLst>
          </c:dPt>
          <c:dPt>
            <c:idx val="32"/>
            <c:bubble3D val="0"/>
            <c:extLst>
              <c:ext xmlns:c16="http://schemas.microsoft.com/office/drawing/2014/chart" uri="{C3380CC4-5D6E-409C-BE32-E72D297353CC}">
                <c16:uniqueId val="{00000012-82B0-4F2C-AF71-DDF237AECC0A}"/>
              </c:ext>
            </c:extLst>
          </c:dPt>
          <c:dLbls>
            <c:dLbl>
              <c:idx val="0"/>
              <c:tx>
                <c:rich>
                  <a:bodyPr horzOverflow="overflow"/>
                  <a:lstStyle/>
                  <a:p>
                    <a:pPr>
                      <a:defRPr/>
                    </a:pPr>
                    <a:r>
                      <a:rPr lang="en-US" altLang="ja-JP" sz="900" baseline="0">
                        <a:solidFill>
                          <a:schemeClr val="tx1"/>
                        </a:solidFill>
                        <a:latin typeface="ＭＳ Ｐゴシック"/>
                        <a:ea typeface="ＭＳ Ｐゴシック"/>
                      </a:rPr>
                      <a:t>R02</a:t>
                    </a:r>
                  </a:p>
                </c:rich>
              </c:tx>
              <c:spPr>
                <a:noFill/>
                <a:ln>
                  <a:noFill/>
                </a:ln>
                <a:effectLst/>
              </c:spPr>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82B0-4F2C-AF71-DDF237AECC0A}"/>
                </c:ext>
              </c:extLst>
            </c:dLbl>
            <c:dLbl>
              <c:idx val="1"/>
              <c:delete val="1"/>
              <c:extLst>
                <c:ext xmlns:c15="http://schemas.microsoft.com/office/drawing/2012/chart" uri="{CE6537A1-D6FC-4f65-9D91-7224C49458BB}"/>
                <c:ext xmlns:c16="http://schemas.microsoft.com/office/drawing/2014/chart" uri="{C3380CC4-5D6E-409C-BE32-E72D297353CC}">
                  <c16:uniqueId val="{0000000B-82B0-4F2C-AF71-DDF237AECC0A}"/>
                </c:ext>
              </c:extLst>
            </c:dLbl>
            <c:dLbl>
              <c:idx val="2"/>
              <c:delete val="1"/>
              <c:extLst>
                <c:ext xmlns:c15="http://schemas.microsoft.com/office/drawing/2012/chart" uri="{CE6537A1-D6FC-4f65-9D91-7224C49458BB}"/>
                <c:ext xmlns:c16="http://schemas.microsoft.com/office/drawing/2014/chart" uri="{C3380CC4-5D6E-409C-BE32-E72D297353CC}">
                  <c16:uniqueId val="{0000000C-82B0-4F2C-AF71-DDF237AECC0A}"/>
                </c:ext>
              </c:extLst>
            </c:dLbl>
            <c:dLbl>
              <c:idx val="3"/>
              <c:delete val="1"/>
              <c:extLst>
                <c:ext xmlns:c15="http://schemas.microsoft.com/office/drawing/2012/chart" uri="{CE6537A1-D6FC-4f65-9D91-7224C49458BB}"/>
                <c:ext xmlns:c16="http://schemas.microsoft.com/office/drawing/2014/chart" uri="{C3380CC4-5D6E-409C-BE32-E72D297353CC}">
                  <c16:uniqueId val="{0000000D-82B0-4F2C-AF71-DDF237AECC0A}"/>
                </c:ext>
              </c:extLst>
            </c:dLbl>
            <c:dLbl>
              <c:idx val="4"/>
              <c:delete val="1"/>
              <c:extLst>
                <c:ext xmlns:c15="http://schemas.microsoft.com/office/drawing/2012/chart" uri="{CE6537A1-D6FC-4f65-9D91-7224C49458BB}"/>
                <c:ext xmlns:c16="http://schemas.microsoft.com/office/drawing/2014/chart" uri="{C3380CC4-5D6E-409C-BE32-E72D297353CC}">
                  <c16:uniqueId val="{0000000E-82B0-4F2C-AF71-DDF237AECC0A}"/>
                </c:ext>
              </c:extLst>
            </c:dLbl>
            <c:dLbl>
              <c:idx val="8"/>
              <c:tx>
                <c:rich>
                  <a:bodyPr horzOverflow="overflow"/>
                  <a:lstStyle/>
                  <a:p>
                    <a:pPr>
                      <a:defRPr/>
                    </a:pPr>
                    <a:r>
                      <a:rPr lang="en-US" altLang="ja-JP"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82B0-4F2C-AF71-DDF237AECC0A}"/>
                </c:ext>
              </c:extLst>
            </c:dLbl>
            <c:dLbl>
              <c:idx val="16"/>
              <c:tx>
                <c:rich>
                  <a:bodyPr horzOverflow="overflow"/>
                  <a:lstStyle/>
                  <a:p>
                    <a:pPr>
                      <a:defRPr/>
                    </a:pPr>
                    <a:r>
                      <a:rPr lang="en-US" altLang="ja-JP" sz="900" baseline="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82B0-4F2C-AF71-DDF237AECC0A}"/>
                </c:ext>
              </c:extLst>
            </c:dLbl>
            <c:dLbl>
              <c:idx val="24"/>
              <c:tx>
                <c:rich>
                  <a:bodyPr horzOverflow="overflow"/>
                  <a:lstStyle/>
                  <a:p>
                    <a:pPr>
                      <a:defRPr/>
                    </a:pPr>
                    <a:r>
                      <a:rPr lang="en-US" altLang="ja-JP" sz="900" baseline="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82B0-4F2C-AF71-DDF237AECC0A}"/>
                </c:ext>
              </c:extLst>
            </c:dLbl>
            <c:dLbl>
              <c:idx val="32"/>
              <c:tx>
                <c:rich>
                  <a:bodyPr horzOverflow="overflow"/>
                  <a:lstStyle/>
                  <a:p>
                    <a:pPr>
                      <a:defRPr/>
                    </a:pPr>
                    <a:r>
                      <a:rPr lang="en-US" altLang="ja-JP" sz="900" baseline="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82B0-4F2C-AF71-DDF237AECC0A}"/>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63.2</c:v>
                </c:pt>
                <c:pt idx="16">
                  <c:v>65.3</c:v>
                </c:pt>
                <c:pt idx="24">
                  <c:v>66.900000000000006</c:v>
                </c:pt>
                <c:pt idx="32">
                  <c:v>68.099999999999994</c:v>
                </c:pt>
              </c:numCache>
            </c:numRef>
          </c:xVal>
          <c:yVal>
            <c:numRef>
              <c:f>公会計指標分析・財政指標組合せ分析表!$BP$55:$DC$55</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82B0-4F2C-AF71-DDF237AECC0A}"/>
            </c:ext>
          </c:extLst>
        </c:ser>
        <c:dLbls>
          <c:showLegendKey val="0"/>
          <c:showVal val="1"/>
          <c:showCatName val="0"/>
          <c:showSerName val="0"/>
          <c:showPercent val="0"/>
          <c:showBubbleSize val="0"/>
        </c:dLbls>
        <c:axId val="3"/>
        <c:axId val="2"/>
      </c:scatterChart>
      <c:valAx>
        <c:axId val="3"/>
        <c:scaling>
          <c:orientation val="maxMin"/>
          <c:max val="70"/>
          <c:min val="61"/>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57305336835"/>
              <c:y val="0.90792923106833867"/>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50"/>
          <c:min val="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820329277022E-2"/>
              <c:y val="0.25088130650335377"/>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txPr>
    <a:bodyPr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0EE1-4223-9989-F598CAE270FA}"/>
              </c:ext>
            </c:extLst>
          </c:dPt>
          <c:dPt>
            <c:idx val="1"/>
            <c:bubble3D val="0"/>
            <c:extLst>
              <c:ext xmlns:c16="http://schemas.microsoft.com/office/drawing/2014/chart" uri="{C3380CC4-5D6E-409C-BE32-E72D297353CC}">
                <c16:uniqueId val="{00000001-0EE1-4223-9989-F598CAE270FA}"/>
              </c:ext>
            </c:extLst>
          </c:dPt>
          <c:dPt>
            <c:idx val="2"/>
            <c:bubble3D val="0"/>
            <c:extLst>
              <c:ext xmlns:c16="http://schemas.microsoft.com/office/drawing/2014/chart" uri="{C3380CC4-5D6E-409C-BE32-E72D297353CC}">
                <c16:uniqueId val="{00000002-0EE1-4223-9989-F598CAE270FA}"/>
              </c:ext>
            </c:extLst>
          </c:dPt>
          <c:dPt>
            <c:idx val="3"/>
            <c:bubble3D val="0"/>
            <c:extLst>
              <c:ext xmlns:c16="http://schemas.microsoft.com/office/drawing/2014/chart" uri="{C3380CC4-5D6E-409C-BE32-E72D297353CC}">
                <c16:uniqueId val="{00000003-0EE1-4223-9989-F598CAE270FA}"/>
              </c:ext>
            </c:extLst>
          </c:dPt>
          <c:dPt>
            <c:idx val="4"/>
            <c:bubble3D val="0"/>
            <c:extLst>
              <c:ext xmlns:c16="http://schemas.microsoft.com/office/drawing/2014/chart" uri="{C3380CC4-5D6E-409C-BE32-E72D297353CC}">
                <c16:uniqueId val="{00000004-0EE1-4223-9989-F598CAE270FA}"/>
              </c:ext>
            </c:extLst>
          </c:dPt>
          <c:dPt>
            <c:idx val="8"/>
            <c:bubble3D val="0"/>
            <c:extLst>
              <c:ext xmlns:c16="http://schemas.microsoft.com/office/drawing/2014/chart" uri="{C3380CC4-5D6E-409C-BE32-E72D297353CC}">
                <c16:uniqueId val="{00000005-0EE1-4223-9989-F598CAE270FA}"/>
              </c:ext>
            </c:extLst>
          </c:dPt>
          <c:dPt>
            <c:idx val="16"/>
            <c:bubble3D val="0"/>
            <c:extLst>
              <c:ext xmlns:c16="http://schemas.microsoft.com/office/drawing/2014/chart" uri="{C3380CC4-5D6E-409C-BE32-E72D297353CC}">
                <c16:uniqueId val="{00000006-0EE1-4223-9989-F598CAE270FA}"/>
              </c:ext>
            </c:extLst>
          </c:dPt>
          <c:dPt>
            <c:idx val="24"/>
            <c:bubble3D val="0"/>
            <c:extLst>
              <c:ext xmlns:c16="http://schemas.microsoft.com/office/drawing/2014/chart" uri="{C3380CC4-5D6E-409C-BE32-E72D297353CC}">
                <c16:uniqueId val="{00000007-0EE1-4223-9989-F598CAE270FA}"/>
              </c:ext>
            </c:extLst>
          </c:dPt>
          <c:dPt>
            <c:idx val="32"/>
            <c:bubble3D val="0"/>
            <c:extLst>
              <c:ext xmlns:c16="http://schemas.microsoft.com/office/drawing/2014/chart" uri="{C3380CC4-5D6E-409C-BE32-E72D297353CC}">
                <c16:uniqueId val="{00000008-0EE1-4223-9989-F598CAE270FA}"/>
              </c:ext>
            </c:extLst>
          </c:dPt>
          <c:dLbls>
            <c:dLbl>
              <c:idx val="0"/>
              <c:tx>
                <c:rich>
                  <a:bodyPr horzOverflow="overflow"/>
                  <a:lstStyle/>
                  <a:p>
                    <a:pPr>
                      <a:defRPr/>
                    </a:pPr>
                    <a:r>
                      <a:rPr lang="en-US" altLang="ja-JP" sz="900">
                        <a:solidFill>
                          <a:schemeClr val="tx1"/>
                        </a:solidFill>
                        <a:latin typeface="ＭＳ Ｐゴシック"/>
                        <a:ea typeface="ＭＳ Ｐゴシック"/>
                      </a:rPr>
                      <a:t>R02</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0EE1-4223-9989-F598CAE270FA}"/>
                </c:ext>
              </c:extLst>
            </c:dLbl>
            <c:dLbl>
              <c:idx val="1"/>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EE1-4223-9989-F598CAE270FA}"/>
                </c:ext>
              </c:extLst>
            </c:dLbl>
            <c:dLbl>
              <c:idx val="2"/>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EE1-4223-9989-F598CAE270FA}"/>
                </c:ext>
              </c:extLst>
            </c:dLbl>
            <c:dLbl>
              <c:idx val="3"/>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EE1-4223-9989-F598CAE270FA}"/>
                </c:ext>
              </c:extLst>
            </c:dLbl>
            <c:dLbl>
              <c:idx val="4"/>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0EE1-4223-9989-F598CAE270FA}"/>
                </c:ext>
              </c:extLst>
            </c:dLbl>
            <c:dLbl>
              <c:idx val="8"/>
              <c:tx>
                <c:rich>
                  <a:bodyPr horzOverflow="overflow"/>
                  <a:lstStyle/>
                  <a:p>
                    <a:pPr>
                      <a:defRPr/>
                    </a:pPr>
                    <a:r>
                      <a:rPr lang="en-US" altLang="ja-JP" sz="90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0EE1-4223-9989-F598CAE270FA}"/>
                </c:ext>
              </c:extLst>
            </c:dLbl>
            <c:dLbl>
              <c:idx val="16"/>
              <c:tx>
                <c:rich>
                  <a:bodyPr horzOverflow="overflow"/>
                  <a:lstStyle/>
                  <a:p>
                    <a:pPr>
                      <a:defRPr/>
                    </a:pPr>
                    <a:r>
                      <a:rPr lang="en-US" altLang="ja-JP" sz="90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0EE1-4223-9989-F598CAE270FA}"/>
                </c:ext>
              </c:extLst>
            </c:dLbl>
            <c:dLbl>
              <c:idx val="24"/>
              <c:tx>
                <c:rich>
                  <a:bodyPr horzOverflow="overflow"/>
                  <a:lstStyle/>
                  <a:p>
                    <a:pPr>
                      <a:defRPr/>
                    </a:pPr>
                    <a:r>
                      <a:rPr lang="en-US" altLang="ja-JP" sz="90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0EE1-4223-9989-F598CAE270FA}"/>
                </c:ext>
              </c:extLst>
            </c:dLbl>
            <c:dLbl>
              <c:idx val="32"/>
              <c:tx>
                <c:rich>
                  <a:bodyPr horzOverflow="overflow"/>
                  <a:lstStyle/>
                  <a:p>
                    <a:pPr>
                      <a:defRPr/>
                    </a:pPr>
                    <a:r>
                      <a:rPr lang="en-US" altLang="ja-JP" sz="90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0EE1-4223-9989-F598CAE270FA}"/>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12.9</c:v>
                </c:pt>
                <c:pt idx="8">
                  <c:v>13.1</c:v>
                </c:pt>
                <c:pt idx="16">
                  <c:v>12.9</c:v>
                </c:pt>
                <c:pt idx="24">
                  <c:v>12.3</c:v>
                </c:pt>
                <c:pt idx="32">
                  <c:v>11.4</c:v>
                </c:pt>
              </c:numCache>
            </c:numRef>
          </c:xVal>
          <c:yVal>
            <c:numRef>
              <c:f>公会計指標分析・財政指標組合せ分析表!$BP$73:$DC$73</c:f>
              <c:numCache>
                <c:formatCode>#,##0.0;"▲ "#,##0.0</c:formatCode>
                <c:ptCount val="40"/>
                <c:pt idx="0">
                  <c:v>45.7</c:v>
                </c:pt>
                <c:pt idx="8">
                  <c:v>29.1</c:v>
                </c:pt>
                <c:pt idx="16">
                  <c:v>22.8</c:v>
                </c:pt>
                <c:pt idx="24">
                  <c:v>18.5</c:v>
                </c:pt>
                <c:pt idx="32">
                  <c:v>27</c:v>
                </c:pt>
              </c:numCache>
            </c:numRef>
          </c:yVal>
          <c:smooth val="0"/>
          <c:extLst>
            <c:ext xmlns:c16="http://schemas.microsoft.com/office/drawing/2014/chart" uri="{C3380CC4-5D6E-409C-BE32-E72D297353CC}">
              <c16:uniqueId val="{00000009-0EE1-4223-9989-F598CAE270F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bubble3D val="0"/>
            <c:extLst>
              <c:ext xmlns:c16="http://schemas.microsoft.com/office/drawing/2014/chart" uri="{C3380CC4-5D6E-409C-BE32-E72D297353CC}">
                <c16:uniqueId val="{0000000A-0EE1-4223-9989-F598CAE270FA}"/>
              </c:ext>
            </c:extLst>
          </c:dPt>
          <c:dPt>
            <c:idx val="1"/>
            <c:bubble3D val="0"/>
            <c:extLst>
              <c:ext xmlns:c16="http://schemas.microsoft.com/office/drawing/2014/chart" uri="{C3380CC4-5D6E-409C-BE32-E72D297353CC}">
                <c16:uniqueId val="{0000000B-0EE1-4223-9989-F598CAE270FA}"/>
              </c:ext>
            </c:extLst>
          </c:dPt>
          <c:dPt>
            <c:idx val="2"/>
            <c:bubble3D val="0"/>
            <c:extLst>
              <c:ext xmlns:c16="http://schemas.microsoft.com/office/drawing/2014/chart" uri="{C3380CC4-5D6E-409C-BE32-E72D297353CC}">
                <c16:uniqueId val="{0000000C-0EE1-4223-9989-F598CAE270FA}"/>
              </c:ext>
            </c:extLst>
          </c:dPt>
          <c:dPt>
            <c:idx val="3"/>
            <c:bubble3D val="0"/>
            <c:extLst>
              <c:ext xmlns:c16="http://schemas.microsoft.com/office/drawing/2014/chart" uri="{C3380CC4-5D6E-409C-BE32-E72D297353CC}">
                <c16:uniqueId val="{0000000D-0EE1-4223-9989-F598CAE270FA}"/>
              </c:ext>
            </c:extLst>
          </c:dPt>
          <c:dPt>
            <c:idx val="4"/>
            <c:bubble3D val="0"/>
            <c:extLst>
              <c:ext xmlns:c16="http://schemas.microsoft.com/office/drawing/2014/chart" uri="{C3380CC4-5D6E-409C-BE32-E72D297353CC}">
                <c16:uniqueId val="{0000000E-0EE1-4223-9989-F598CAE270FA}"/>
              </c:ext>
            </c:extLst>
          </c:dPt>
          <c:dPt>
            <c:idx val="8"/>
            <c:bubble3D val="0"/>
            <c:extLst>
              <c:ext xmlns:c16="http://schemas.microsoft.com/office/drawing/2014/chart" uri="{C3380CC4-5D6E-409C-BE32-E72D297353CC}">
                <c16:uniqueId val="{0000000F-0EE1-4223-9989-F598CAE270FA}"/>
              </c:ext>
            </c:extLst>
          </c:dPt>
          <c:dPt>
            <c:idx val="16"/>
            <c:bubble3D val="0"/>
            <c:extLst>
              <c:ext xmlns:c16="http://schemas.microsoft.com/office/drawing/2014/chart" uri="{C3380CC4-5D6E-409C-BE32-E72D297353CC}">
                <c16:uniqueId val="{00000010-0EE1-4223-9989-F598CAE270FA}"/>
              </c:ext>
            </c:extLst>
          </c:dPt>
          <c:dPt>
            <c:idx val="24"/>
            <c:bubble3D val="0"/>
            <c:extLst>
              <c:ext xmlns:c16="http://schemas.microsoft.com/office/drawing/2014/chart" uri="{C3380CC4-5D6E-409C-BE32-E72D297353CC}">
                <c16:uniqueId val="{00000011-0EE1-4223-9989-F598CAE270FA}"/>
              </c:ext>
            </c:extLst>
          </c:dPt>
          <c:dPt>
            <c:idx val="32"/>
            <c:bubble3D val="0"/>
            <c:extLst>
              <c:ext xmlns:c16="http://schemas.microsoft.com/office/drawing/2014/chart" uri="{C3380CC4-5D6E-409C-BE32-E72D297353CC}">
                <c16:uniqueId val="{00000012-0EE1-4223-9989-F598CAE270FA}"/>
              </c:ext>
            </c:extLst>
          </c:dPt>
          <c:dLbls>
            <c:dLbl>
              <c:idx val="0"/>
              <c:tx>
                <c:rich>
                  <a:bodyPr horzOverflow="overflow"/>
                  <a:lstStyle/>
                  <a:p>
                    <a:pPr>
                      <a:defRPr/>
                    </a:pPr>
                    <a:r>
                      <a:rPr lang="en-US" altLang="ja-JP" sz="900" baseline="0">
                        <a:solidFill>
                          <a:schemeClr val="tx1"/>
                        </a:solidFill>
                        <a:latin typeface="ＭＳ Ｐゴシック"/>
                        <a:ea typeface="ＭＳ Ｐゴシック"/>
                      </a:rPr>
                      <a:t>R02</a:t>
                    </a:r>
                  </a:p>
                </c:rich>
              </c:tx>
              <c:spPr>
                <a:noFill/>
                <a:ln>
                  <a:noFill/>
                </a:ln>
                <a:effectLst/>
              </c:spPr>
              <c:dLblPos val="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0EE1-4223-9989-F598CAE270FA}"/>
                </c:ext>
              </c:extLst>
            </c:dLbl>
            <c:dLbl>
              <c:idx val="1"/>
              <c:delete val="1"/>
              <c:extLst>
                <c:ext xmlns:c15="http://schemas.microsoft.com/office/drawing/2012/chart" uri="{CE6537A1-D6FC-4f65-9D91-7224C49458BB}"/>
                <c:ext xmlns:c16="http://schemas.microsoft.com/office/drawing/2014/chart" uri="{C3380CC4-5D6E-409C-BE32-E72D297353CC}">
                  <c16:uniqueId val="{0000000B-0EE1-4223-9989-F598CAE270FA}"/>
                </c:ext>
              </c:extLst>
            </c:dLbl>
            <c:dLbl>
              <c:idx val="2"/>
              <c:delete val="1"/>
              <c:extLst>
                <c:ext xmlns:c15="http://schemas.microsoft.com/office/drawing/2012/chart" uri="{CE6537A1-D6FC-4f65-9D91-7224C49458BB}"/>
                <c:ext xmlns:c16="http://schemas.microsoft.com/office/drawing/2014/chart" uri="{C3380CC4-5D6E-409C-BE32-E72D297353CC}">
                  <c16:uniqueId val="{0000000C-0EE1-4223-9989-F598CAE270FA}"/>
                </c:ext>
              </c:extLst>
            </c:dLbl>
            <c:dLbl>
              <c:idx val="3"/>
              <c:delete val="1"/>
              <c:extLst>
                <c:ext xmlns:c15="http://schemas.microsoft.com/office/drawing/2012/chart" uri="{CE6537A1-D6FC-4f65-9D91-7224C49458BB}"/>
                <c:ext xmlns:c16="http://schemas.microsoft.com/office/drawing/2014/chart" uri="{C3380CC4-5D6E-409C-BE32-E72D297353CC}">
                  <c16:uniqueId val="{0000000D-0EE1-4223-9989-F598CAE270FA}"/>
                </c:ext>
              </c:extLst>
            </c:dLbl>
            <c:dLbl>
              <c:idx val="4"/>
              <c:delete val="1"/>
              <c:extLst>
                <c:ext xmlns:c15="http://schemas.microsoft.com/office/drawing/2012/chart" uri="{CE6537A1-D6FC-4f65-9D91-7224C49458BB}"/>
                <c:ext xmlns:c16="http://schemas.microsoft.com/office/drawing/2014/chart" uri="{C3380CC4-5D6E-409C-BE32-E72D297353CC}">
                  <c16:uniqueId val="{0000000E-0EE1-4223-9989-F598CAE270FA}"/>
                </c:ext>
              </c:extLst>
            </c:dLbl>
            <c:dLbl>
              <c:idx val="8"/>
              <c:tx>
                <c:rich>
                  <a:bodyPr horzOverflow="overflow"/>
                  <a:lstStyle/>
                  <a:p>
                    <a:pPr>
                      <a:defRPr/>
                    </a:pPr>
                    <a:r>
                      <a:rPr lang="en-US" altLang="ja-JP" sz="900" baseline="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0EE1-4223-9989-F598CAE270FA}"/>
                </c:ext>
              </c:extLst>
            </c:dLbl>
            <c:dLbl>
              <c:idx val="16"/>
              <c:layout>
                <c:manualLayout>
                  <c:x val="0"/>
                  <c:y val="2.493035515275973E-2"/>
                </c:manualLayout>
              </c:layout>
              <c:tx>
                <c:rich>
                  <a:bodyPr horzOverflow="overflow"/>
                  <a:lstStyle/>
                  <a:p>
                    <a:pPr>
                      <a:defRPr/>
                    </a:pPr>
                    <a:r>
                      <a:rPr lang="en-US" altLang="ja-JP" sz="900" baseline="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0EE1-4223-9989-F598CAE270FA}"/>
                </c:ext>
              </c:extLst>
            </c:dLbl>
            <c:dLbl>
              <c:idx val="24"/>
              <c:layout>
                <c:manualLayout>
                  <c:x val="0"/>
                  <c:y val="-2.1148607411294405E-3"/>
                </c:manualLayout>
              </c:layout>
              <c:tx>
                <c:rich>
                  <a:bodyPr horzOverflow="overflow"/>
                  <a:lstStyle/>
                  <a:p>
                    <a:pPr>
                      <a:defRPr/>
                    </a:pPr>
                    <a:r>
                      <a:rPr lang="en-US" altLang="ja-JP" sz="900" baseline="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0EE1-4223-9989-F598CAE270FA}"/>
                </c:ext>
              </c:extLst>
            </c:dLbl>
            <c:dLbl>
              <c:idx val="32"/>
              <c:layout>
                <c:manualLayout>
                  <c:x val="0"/>
                  <c:y val="-2.2815494411630329E-2"/>
                </c:manualLayout>
              </c:layout>
              <c:tx>
                <c:rich>
                  <a:bodyPr horzOverflow="overflow"/>
                  <a:lstStyle/>
                  <a:p>
                    <a:pPr>
                      <a:defRPr/>
                    </a:pPr>
                    <a:r>
                      <a:rPr lang="en-US" altLang="ja-JP" sz="900" baseline="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0EE1-4223-9989-F598CAE270FA}"/>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8.3000000000000007</c:v>
                </c:pt>
                <c:pt idx="16">
                  <c:v>8.4</c:v>
                </c:pt>
                <c:pt idx="24">
                  <c:v>8.6</c:v>
                </c:pt>
                <c:pt idx="32">
                  <c:v>8.6999999999999993</c:v>
                </c:pt>
              </c:numCache>
            </c:numRef>
          </c:xVal>
          <c:yVal>
            <c:numRef>
              <c:f>公会計指標分析・財政指標組合せ分析表!$BP$77:$DC$77</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0EE1-4223-9989-F598CAE270FA}"/>
            </c:ext>
          </c:extLst>
        </c:ser>
        <c:dLbls>
          <c:showLegendKey val="0"/>
          <c:showVal val="1"/>
          <c:showCatName val="0"/>
          <c:showSerName val="0"/>
          <c:showPercent val="0"/>
          <c:showBubbleSize val="0"/>
        </c:dLbls>
        <c:axId val="3"/>
        <c:axId val="2"/>
      </c:scatterChart>
      <c:valAx>
        <c:axId val="3"/>
        <c:scaling>
          <c:orientation val="maxMin"/>
          <c:max val="14"/>
          <c:min val="7"/>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54929008315"/>
              <c:y val="0.8995695538057743"/>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50"/>
          <c:min val="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548262184715E-2"/>
              <c:y val="0.25115448068991375"/>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valAx>
      <c:spPr>
        <a:solidFill>
          <a:srgbClr val="E6FFD5"/>
        </a:solidFill>
        <a:ln w="19050">
          <a:solidFill>
            <a:srgbClr val="000000"/>
          </a:solidFill>
        </a:ln>
      </c:spPr>
    </c:plotArea>
    <c:plotVisOnly val="1"/>
    <c:dispBlanksAs val="span"/>
    <c:showDLblsOverMax val="0"/>
  </c:chart>
  <c:spPr>
    <a:ln>
      <a:noFill/>
    </a:ln>
  </c:spPr>
  <c:txPr>
    <a:bodyPr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富山県砺波市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46,674
45,852
127.03
24,837,536
23,042,638
1,649,759
14,165,179
18,288,303</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11.4
27.0</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260" cy="259080"/>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815" cy="25209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8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535" cy="25209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53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380" cy="259080"/>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23</xdr:row>
      <xdr:rowOff>82550</xdr:rowOff>
    </xdr:from>
    <xdr:ext cx="8146415" cy="259080"/>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25" cy="425450"/>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85" cy="25209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63500</xdr:rowOff>
    </xdr:from>
    <xdr:ext cx="1272540" cy="308610"/>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38100</xdr:rowOff>
    </xdr:from>
    <xdr:ext cx="1644015" cy="358775"/>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270" y="5353050"/>
          <a:ext cx="164401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[0.57]</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32/82</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0.54</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平成</a:t>
          </a:r>
          <a:r>
            <a:rPr kumimoji="1" lang="en-US" altLang="ja-JP" sz="1300">
              <a:latin typeface="ＭＳ Ｐゴシック"/>
              <a:ea typeface="ＭＳ Ｐゴシック"/>
            </a:rPr>
            <a:t>28</a:t>
          </a:r>
          <a:r>
            <a:rPr kumimoji="1" lang="ja-JP" altLang="en-US" sz="1300">
              <a:latin typeface="ＭＳ Ｐゴシック"/>
              <a:ea typeface="ＭＳ Ｐゴシック"/>
            </a:rPr>
            <a:t>年度以降ほぼ同水準を維持している。</a:t>
          </a:r>
        </a:p>
        <a:p>
          <a:r>
            <a:rPr kumimoji="1" lang="ja-JP" altLang="en-US" sz="1300">
              <a:latin typeface="ＭＳ Ｐゴシック"/>
              <a:ea typeface="ＭＳ Ｐゴシック"/>
            </a:rPr>
            <a:t>　しかし、社会保障費の増などを受け基準財政需要額は増加傾向にあるため、今後においても制度・施策等の見直しによる歳出抑制、税の徴収率向上等による歳入確保により財政基盤の強化に努める。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162560</xdr:rowOff>
    </xdr:from>
    <xdr:ext cx="762000" cy="259080"/>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3</xdr:col>
      <xdr:colOff>133350</xdr:colOff>
      <xdr:row>45</xdr:row>
      <xdr:rowOff>74930</xdr:rowOff>
    </xdr:from>
    <xdr:to>
      <xdr:col>27</xdr:col>
      <xdr:colOff>184150</xdr:colOff>
      <xdr:row>45</xdr:row>
      <xdr:rowOff>74930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103505</xdr:rowOff>
    </xdr:from>
    <xdr:ext cx="762000" cy="259080"/>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dr:col>3</xdr:col>
      <xdr:colOff>133350</xdr:colOff>
      <xdr:row>43</xdr:row>
      <xdr:rowOff>14605</xdr:rowOff>
    </xdr:from>
    <xdr:to>
      <xdr:col>27</xdr:col>
      <xdr:colOff>184150</xdr:colOff>
      <xdr:row>43</xdr:row>
      <xdr:rowOff>14605</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43815</xdr:rowOff>
    </xdr:from>
    <xdr:ext cx="762000" cy="25209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7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156210</xdr:rowOff>
    </xdr:from>
    <xdr:ext cx="762000" cy="25209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dr:col>3</xdr:col>
      <xdr:colOff>133350</xdr:colOff>
      <xdr:row>38</xdr:row>
      <xdr:rowOff>67945</xdr:rowOff>
    </xdr:from>
    <xdr:to>
      <xdr:col>27</xdr:col>
      <xdr:colOff>184150</xdr:colOff>
      <xdr:row>38</xdr:row>
      <xdr:rowOff>67945</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97790</xdr:rowOff>
    </xdr:from>
    <xdr:ext cx="762000" cy="25209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144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0.80</a:t>
          </a:r>
          <a:endParaRPr kumimoji="1" lang="ja-JP" altLang="en-US" sz="1000">
            <a:latin typeface="ＭＳ Ｐゴシック"/>
            <a:ea typeface="ＭＳ Ｐゴシック"/>
          </a:endParaRPr>
        </a:p>
      </xdr:txBody>
    </xdr:sp>
    <xdr:clientData/>
  </xdr:oneCellAnchor>
  <xdr:twoCellAnchor>
    <xdr:from>
      <xdr:col>3</xdr:col>
      <xdr:colOff>133350</xdr:colOff>
      <xdr:row>36</xdr:row>
      <xdr:rowOff>8255</xdr:rowOff>
    </xdr:from>
    <xdr:to>
      <xdr:col>27</xdr:col>
      <xdr:colOff>184150</xdr:colOff>
      <xdr:row>36</xdr:row>
      <xdr:rowOff>8255</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37465</xdr:rowOff>
    </xdr:from>
    <xdr:ext cx="762000" cy="259080"/>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149860</xdr:rowOff>
    </xdr:from>
    <xdr:ext cx="762000" cy="259080"/>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139700</xdr:rowOff>
    </xdr:from>
    <xdr:to>
      <xdr:col>23</xdr:col>
      <xdr:colOff>133350</xdr:colOff>
      <xdr:row>44</xdr:row>
      <xdr:rowOff>24130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140450"/>
          <a:ext cx="0" cy="142748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167640</xdr:rowOff>
    </xdr:from>
    <xdr:ext cx="762000" cy="25209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53999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0.31</a:t>
          </a:r>
          <a:endParaRPr kumimoji="1" lang="ja-JP" altLang="en-US" sz="1000" b="1">
            <a:latin typeface="ＭＳ Ｐゴシック"/>
            <a:ea typeface="ＭＳ Ｐゴシック"/>
          </a:endParaRPr>
        </a:p>
      </xdr:txBody>
    </xdr:sp>
    <xdr:clientData/>
  </xdr:oneCellAnchor>
  <xdr:twoCellAnchor>
    <xdr:from>
      <xdr:col>23</xdr:col>
      <xdr:colOff>44450</xdr:colOff>
      <xdr:row>44</xdr:row>
      <xdr:rowOff>24130</xdr:rowOff>
    </xdr:from>
    <xdr:to>
      <xdr:col>24</xdr:col>
      <xdr:colOff>12700</xdr:colOff>
      <xdr:row>44</xdr:row>
      <xdr:rowOff>24130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5679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54610</xdr:rowOff>
    </xdr:from>
    <xdr:ext cx="762000" cy="25209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8391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1.02</a:t>
          </a:r>
          <a:endParaRPr kumimoji="1" lang="ja-JP" altLang="en-US" sz="1000" b="1">
            <a:latin typeface="ＭＳ Ｐゴシック"/>
            <a:ea typeface="ＭＳ Ｐゴシック"/>
          </a:endParaRPr>
        </a:p>
      </xdr:txBody>
    </xdr:sp>
    <xdr:clientData/>
  </xdr:oneCellAnchor>
  <xdr:twoCellAnchor>
    <xdr:from>
      <xdr:col>23</xdr:col>
      <xdr:colOff>44450</xdr:colOff>
      <xdr:row>35</xdr:row>
      <xdr:rowOff>139700</xdr:rowOff>
    </xdr:from>
    <xdr:to>
      <xdr:col>24</xdr:col>
      <xdr:colOff>12700</xdr:colOff>
      <xdr:row>35</xdr:row>
      <xdr:rowOff>139700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1404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15875</xdr:rowOff>
    </xdr:from>
    <xdr:to>
      <xdr:col>23</xdr:col>
      <xdr:colOff>133350</xdr:colOff>
      <xdr:row>41</xdr:row>
      <xdr:rowOff>15875</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04532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168910</xdr:rowOff>
    </xdr:from>
    <xdr:ext cx="762000" cy="25209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026910"/>
          <a:ext cx="76200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0.54</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15875</xdr:rowOff>
    </xdr:from>
    <xdr:to>
      <xdr:col>19</xdr:col>
      <xdr:colOff>133350</xdr:colOff>
      <xdr:row>41</xdr:row>
      <xdr:rowOff>15875</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04532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111760</xdr:rowOff>
    </xdr:from>
    <xdr:ext cx="736600" cy="25209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141210"/>
          <a:ext cx="7366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0.54</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40</xdr:row>
      <xdr:rowOff>167005</xdr:rowOff>
    </xdr:from>
    <xdr:to>
      <xdr:col>15</xdr:col>
      <xdr:colOff>82550</xdr:colOff>
      <xdr:row>41</xdr:row>
      <xdr:rowOff>15875</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025005"/>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5080</xdr:rowOff>
    </xdr:from>
    <xdr:to>
      <xdr:col>15</xdr:col>
      <xdr:colOff>133350</xdr:colOff>
      <xdr:row>41</xdr:row>
      <xdr:rowOff>106680</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03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91440</xdr:rowOff>
    </xdr:from>
    <xdr:ext cx="762000" cy="259080"/>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1208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0.55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40</xdr:row>
      <xdr:rowOff>147320</xdr:rowOff>
    </xdr:from>
    <xdr:to>
      <xdr:col>11</xdr:col>
      <xdr:colOff>31750</xdr:colOff>
      <xdr:row>40</xdr:row>
      <xdr:rowOff>167005</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005320"/>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156845</xdr:rowOff>
    </xdr:from>
    <xdr:to>
      <xdr:col>11</xdr:col>
      <xdr:colOff>82550</xdr:colOff>
      <xdr:row>41</xdr:row>
      <xdr:rowOff>86995</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14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71755</xdr:rowOff>
    </xdr:from>
    <xdr:ext cx="762000" cy="259080"/>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1012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0.56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40</xdr:row>
      <xdr:rowOff>136525</xdr:rowOff>
    </xdr:from>
    <xdr:to>
      <xdr:col>7</xdr:col>
      <xdr:colOff>31750</xdr:colOff>
      <xdr:row>41</xdr:row>
      <xdr:rowOff>66675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99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52070</xdr:rowOff>
    </xdr:from>
    <xdr:ext cx="762000" cy="25209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08152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0.57</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130810</xdr:rowOff>
    </xdr:from>
    <xdr:ext cx="762000" cy="259080"/>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130810</xdr:rowOff>
    </xdr:from>
    <xdr:ext cx="762000" cy="259080"/>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130810</xdr:rowOff>
    </xdr:from>
    <xdr:ext cx="762000" cy="259080"/>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130810</xdr:rowOff>
    </xdr:from>
    <xdr:ext cx="762000" cy="259080"/>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130810</xdr:rowOff>
    </xdr:from>
    <xdr:ext cx="762000" cy="259080"/>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40</xdr:row>
      <xdr:rowOff>136525</xdr:rowOff>
    </xdr:from>
    <xdr:to>
      <xdr:col>23</xdr:col>
      <xdr:colOff>184150</xdr:colOff>
      <xdr:row>41</xdr:row>
      <xdr:rowOff>66675</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99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153035</xdr:rowOff>
    </xdr:from>
    <xdr:ext cx="762000" cy="259080"/>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8395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0.57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40</xdr:row>
      <xdr:rowOff>136525</xdr:rowOff>
    </xdr:from>
    <xdr:to>
      <xdr:col>19</xdr:col>
      <xdr:colOff>184150</xdr:colOff>
      <xdr:row>41</xdr:row>
      <xdr:rowOff>66675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99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76835</xdr:rowOff>
    </xdr:from>
    <xdr:ext cx="736600" cy="25209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763385"/>
          <a:ext cx="7366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40</xdr:row>
      <xdr:rowOff>136525</xdr:rowOff>
    </xdr:from>
    <xdr:to>
      <xdr:col>15</xdr:col>
      <xdr:colOff>133350</xdr:colOff>
      <xdr:row>41</xdr:row>
      <xdr:rowOff>66675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99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76835</xdr:rowOff>
    </xdr:from>
    <xdr:ext cx="762000" cy="25209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76338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40</xdr:row>
      <xdr:rowOff>116205</xdr:rowOff>
    </xdr:from>
    <xdr:to>
      <xdr:col>11</xdr:col>
      <xdr:colOff>82550</xdr:colOff>
      <xdr:row>41</xdr:row>
      <xdr:rowOff>46355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974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56515</xdr:rowOff>
    </xdr:from>
    <xdr:ext cx="762000" cy="2584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743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0.58</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40</xdr:row>
      <xdr:rowOff>96520</xdr:rowOff>
    </xdr:from>
    <xdr:to>
      <xdr:col>7</xdr:col>
      <xdr:colOff>31750</xdr:colOff>
      <xdr:row>41</xdr:row>
      <xdr:rowOff>26670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95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36830</xdr:rowOff>
    </xdr:from>
    <xdr:ext cx="762000" cy="259080"/>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7233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0.59</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101600</xdr:rowOff>
    </xdr:from>
    <xdr:ext cx="1438910" cy="304800"/>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45" y="9188450"/>
          <a:ext cx="143891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76200</xdr:rowOff>
    </xdr:from>
    <xdr:ext cx="1644015" cy="353060"/>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55" y="9163050"/>
          <a:ext cx="1644015" cy="353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[92.5%]</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42/82</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91.1</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a:t>
          </a:r>
          <a:r>
            <a:rPr kumimoji="1" lang="ja-JP" altLang="en-US" sz="1300">
              <a:latin typeface="ＭＳ Ｐゴシック"/>
              <a:ea typeface="ＭＳ Ｐゴシック"/>
            </a:rPr>
            <a:t>物件費等の増加により分子が大きくなったものの、普通交付税額の増額等により、昨年度に比べ分母が大きくなったため、全体として経常収支比率は昨年比0.2ポイント減少し、類似団体と比べても同率となった。</a:t>
          </a:r>
        </a:p>
        <a:p>
          <a:r>
            <a:rPr kumimoji="1" lang="ja-JP" altLang="en-US" sz="1300">
              <a:latin typeface="ＭＳ Ｐゴシック"/>
              <a:ea typeface="ＭＳ Ｐゴシック"/>
            </a:rPr>
            <a:t>　公共施設の指定管理により経費の節減に努めているが、更なる民間等の活用や、公共施設等総合管理計画に基づく公共施設の適正配置などによる行政の効率化と経費の節減に努める。</a:t>
          </a:r>
        </a:p>
        <a:p>
          <a:r>
            <a:rPr kumimoji="1" lang="ja-JP" altLang="en-US" sz="1300">
              <a:latin typeface="ＭＳ Ｐゴシック"/>
              <a:ea typeface="ＭＳ Ｐゴシック"/>
            </a:rPr>
            <a:t>　また、補助費等も比較的大きいことから、補助金等の適正化に努めているところであり、引き続き徹底した歳出削減に努める。</a:t>
          </a:r>
        </a:p>
      </xdr:txBody>
    </xdr:sp>
    <xdr:clientData/>
  </xdr:twoCellAnchor>
  <xdr:oneCellAnchor>
    <xdr:from>
      <xdr:col>3</xdr:col>
      <xdr:colOff>95250</xdr:colOff>
      <xdr:row>54</xdr:row>
      <xdr:rowOff>139700</xdr:rowOff>
    </xdr:from>
    <xdr:ext cx="298450" cy="22542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29210</xdr:rowOff>
    </xdr:from>
    <xdr:ext cx="762000" cy="25209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105.0</a:t>
          </a:r>
          <a:endParaRPr kumimoji="1" lang="ja-JP" altLang="en-US" sz="1000">
            <a:latin typeface="ＭＳ Ｐゴシック"/>
            <a:ea typeface="ＭＳ Ｐゴシック"/>
          </a:endParaRPr>
        </a:p>
      </xdr:txBody>
    </xdr:sp>
    <xdr:clientData/>
  </xdr:oneCellAnchor>
  <xdr:twoCellAnchor>
    <xdr:from>
      <xdr:col>3</xdr:col>
      <xdr:colOff>133350</xdr:colOff>
      <xdr:row>67</xdr:row>
      <xdr:rowOff>112395</xdr:rowOff>
    </xdr:from>
    <xdr:to>
      <xdr:col>27</xdr:col>
      <xdr:colOff>184150</xdr:colOff>
      <xdr:row>67</xdr:row>
      <xdr:rowOff>112395</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9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141605</xdr:rowOff>
    </xdr:from>
    <xdr:ext cx="762000" cy="259080"/>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45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133350</xdr:colOff>
      <xdr:row>65</xdr:row>
      <xdr:rowOff>52705</xdr:rowOff>
    </xdr:from>
    <xdr:to>
      <xdr:col>27</xdr:col>
      <xdr:colOff>184150</xdr:colOff>
      <xdr:row>65</xdr:row>
      <xdr:rowOff>52705</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19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81915</xdr:rowOff>
    </xdr:from>
    <xdr:ext cx="762000" cy="259080"/>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054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95.0</a:t>
          </a:r>
          <a:endParaRPr kumimoji="1" lang="ja-JP" altLang="en-US" sz="1000">
            <a:latin typeface="ＭＳ Ｐゴシック"/>
            <a:ea typeface="ＭＳ Ｐゴシック"/>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22860</xdr:rowOff>
    </xdr:from>
    <xdr:ext cx="762000" cy="259080"/>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3</xdr:col>
      <xdr:colOff>133350</xdr:colOff>
      <xdr:row>60</xdr:row>
      <xdr:rowOff>106045</xdr:rowOff>
    </xdr:from>
    <xdr:to>
      <xdr:col>27</xdr:col>
      <xdr:colOff>184150</xdr:colOff>
      <xdr:row>60</xdr:row>
      <xdr:rowOff>106045</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39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135255</xdr:rowOff>
    </xdr:from>
    <xdr:ext cx="762000" cy="25209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25080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85.0</a:t>
          </a:r>
          <a:endParaRPr kumimoji="1" lang="ja-JP" altLang="en-US" sz="1000">
            <a:latin typeface="ＭＳ Ｐゴシック"/>
            <a:ea typeface="ＭＳ Ｐゴシック"/>
          </a:endParaRPr>
        </a:p>
      </xdr:txBody>
    </xdr:sp>
    <xdr:clientData/>
  </xdr:oneCellAnchor>
  <xdr:twoCellAnchor>
    <xdr:from>
      <xdr:col>3</xdr:col>
      <xdr:colOff>133350</xdr:colOff>
      <xdr:row>58</xdr:row>
      <xdr:rowOff>46355</xdr:rowOff>
    </xdr:from>
    <xdr:to>
      <xdr:col>27</xdr:col>
      <xdr:colOff>184150</xdr:colOff>
      <xdr:row>58</xdr:row>
      <xdr:rowOff>46355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9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75565</xdr:rowOff>
    </xdr:from>
    <xdr:ext cx="762000" cy="25209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8482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16510</xdr:rowOff>
    </xdr:from>
    <xdr:ext cx="762000" cy="259080"/>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75.0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80010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264140"/>
          <a:ext cx="0" cy="13030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52070</xdr:rowOff>
    </xdr:from>
    <xdr:ext cx="762000" cy="25209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53922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99.6</a:t>
          </a:r>
          <a:endParaRPr kumimoji="1" lang="ja-JP" altLang="en-US" sz="1000" b="1">
            <a:latin typeface="ＭＳ Ｐゴシック"/>
            <a:ea typeface="ＭＳ Ｐゴシック"/>
          </a:endParaRPr>
        </a:p>
      </xdr:txBody>
    </xdr:sp>
    <xdr:clientData/>
  </xdr:oneCellAnchor>
  <xdr:twoCellAnchor>
    <xdr:from>
      <xdr:col>23</xdr:col>
      <xdr:colOff>44450</xdr:colOff>
      <xdr:row>67</xdr:row>
      <xdr:rowOff>80010</xdr:rowOff>
    </xdr:from>
    <xdr:to>
      <xdr:col>24</xdr:col>
      <xdr:colOff>12700</xdr:colOff>
      <xdr:row>67</xdr:row>
      <xdr:rowOff>80010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671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63500</xdr:rowOff>
    </xdr:from>
    <xdr:ext cx="762000" cy="25209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1000760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83.4</a:t>
          </a:r>
          <a:endParaRPr kumimoji="1" lang="ja-JP" altLang="en-US" sz="1000" b="1">
            <a:latin typeface="ＭＳ Ｐゴシック"/>
            <a:ea typeface="ＭＳ Ｐゴシック"/>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264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23495</xdr:rowOff>
    </xdr:from>
    <xdr:to>
      <xdr:col>23</xdr:col>
      <xdr:colOff>133350</xdr:colOff>
      <xdr:row>64</xdr:row>
      <xdr:rowOff>39370</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114800" y="10996295"/>
          <a:ext cx="8382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160655</xdr:rowOff>
    </xdr:from>
    <xdr:ext cx="762000" cy="259080"/>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79055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92.5</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63</xdr:row>
      <xdr:rowOff>144145</xdr:rowOff>
    </xdr:from>
    <xdr:to>
      <xdr:col>23</xdr:col>
      <xdr:colOff>184150</xdr:colOff>
      <xdr:row>64</xdr:row>
      <xdr:rowOff>74930</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9454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154940</xdr:rowOff>
    </xdr:from>
    <xdr:to>
      <xdr:col>19</xdr:col>
      <xdr:colOff>133350</xdr:colOff>
      <xdr:row>64</xdr:row>
      <xdr:rowOff>39370</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956290"/>
          <a:ext cx="88900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103505</xdr:rowOff>
    </xdr:from>
    <xdr:to>
      <xdr:col>19</xdr:col>
      <xdr:colOff>184150</xdr:colOff>
      <xdr:row>64</xdr:row>
      <xdr:rowOff>33655</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904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43815</xdr:rowOff>
    </xdr:from>
    <xdr:ext cx="736600" cy="25209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673715"/>
          <a:ext cx="7366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63</xdr:row>
      <xdr:rowOff>41910</xdr:rowOff>
    </xdr:from>
    <xdr:to>
      <xdr:col>15</xdr:col>
      <xdr:colOff>82550</xdr:colOff>
      <xdr:row>63</xdr:row>
      <xdr:rowOff>154940</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843260"/>
          <a:ext cx="889000" cy="1130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162560</xdr:rowOff>
    </xdr:from>
    <xdr:to>
      <xdr:col>15</xdr:col>
      <xdr:colOff>133350</xdr:colOff>
      <xdr:row>63</xdr:row>
      <xdr:rowOff>92710</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79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102870</xdr:rowOff>
    </xdr:from>
    <xdr:ext cx="762000" cy="259080"/>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5613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62</xdr:row>
      <xdr:rowOff>84455</xdr:rowOff>
    </xdr:from>
    <xdr:to>
      <xdr:col>11</xdr:col>
      <xdr:colOff>31750</xdr:colOff>
      <xdr:row>63</xdr:row>
      <xdr:rowOff>41910</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1447800" y="10714355"/>
          <a:ext cx="889000" cy="128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44450</xdr:rowOff>
    </xdr:from>
    <xdr:to>
      <xdr:col>11</xdr:col>
      <xdr:colOff>82550</xdr:colOff>
      <xdr:row>61</xdr:row>
      <xdr:rowOff>146050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156210</xdr:rowOff>
    </xdr:from>
    <xdr:ext cx="762000" cy="25209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2717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87.0</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63</xdr:row>
      <xdr:rowOff>47625</xdr:rowOff>
    </xdr:from>
    <xdr:to>
      <xdr:col>7</xdr:col>
      <xdr:colOff>31750</xdr:colOff>
      <xdr:row>63</xdr:row>
      <xdr:rowOff>149225</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848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133985</xdr:rowOff>
    </xdr:from>
    <xdr:ext cx="762000" cy="25209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93533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91.3</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168910</xdr:rowOff>
    </xdr:from>
    <xdr:ext cx="762000" cy="25209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168910</xdr:rowOff>
    </xdr:from>
    <xdr:ext cx="762000" cy="25209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168910</xdr:rowOff>
    </xdr:from>
    <xdr:ext cx="762000" cy="25209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168910</xdr:rowOff>
    </xdr:from>
    <xdr:ext cx="762000" cy="25209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168910</xdr:rowOff>
    </xdr:from>
    <xdr:ext cx="762000" cy="25209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63</xdr:row>
      <xdr:rowOff>144145</xdr:rowOff>
    </xdr:from>
    <xdr:to>
      <xdr:col>23</xdr:col>
      <xdr:colOff>184150</xdr:colOff>
      <xdr:row>64</xdr:row>
      <xdr:rowOff>74930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9454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116205</xdr:rowOff>
    </xdr:from>
    <xdr:ext cx="762000" cy="259080"/>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9175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92.5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63</xdr:row>
      <xdr:rowOff>160020</xdr:rowOff>
    </xdr:from>
    <xdr:to>
      <xdr:col>19</xdr:col>
      <xdr:colOff>184150</xdr:colOff>
      <xdr:row>64</xdr:row>
      <xdr:rowOff>90170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96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74930</xdr:rowOff>
    </xdr:from>
    <xdr:ext cx="736600" cy="25209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1047730"/>
          <a:ext cx="7366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63</xdr:row>
      <xdr:rowOff>103505</xdr:rowOff>
    </xdr:from>
    <xdr:to>
      <xdr:col>15</xdr:col>
      <xdr:colOff>133350</xdr:colOff>
      <xdr:row>64</xdr:row>
      <xdr:rowOff>33655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904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18415</xdr:rowOff>
    </xdr:from>
    <xdr:ext cx="762000" cy="25209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9912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62</xdr:row>
      <xdr:rowOff>162560</xdr:rowOff>
    </xdr:from>
    <xdr:to>
      <xdr:col>11</xdr:col>
      <xdr:colOff>82550</xdr:colOff>
      <xdr:row>63</xdr:row>
      <xdr:rowOff>92710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79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77470</xdr:rowOff>
    </xdr:from>
    <xdr:ext cx="762000" cy="25209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87882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90.6</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62</xdr:row>
      <xdr:rowOff>33655</xdr:rowOff>
    </xdr:from>
    <xdr:to>
      <xdr:col>7</xdr:col>
      <xdr:colOff>31750</xdr:colOff>
      <xdr:row>62</xdr:row>
      <xdr:rowOff>135255</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663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145415</xdr:rowOff>
    </xdr:from>
    <xdr:ext cx="762000" cy="25209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4324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89.0</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139700</xdr:rowOff>
    </xdr:from>
    <xdr:ext cx="3218815" cy="3092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114300</xdr:rowOff>
    </xdr:from>
    <xdr:ext cx="1644015" cy="35877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090" y="12973050"/>
          <a:ext cx="164401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[159,614</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16/82</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159,750</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a:t>
          </a:r>
          <a:r>
            <a:rPr kumimoji="1" lang="ja-JP" altLang="en-US" sz="1200">
              <a:latin typeface="ＭＳ Ｐゴシック"/>
              <a:ea typeface="ＭＳ Ｐゴシック"/>
            </a:rPr>
            <a:t>人件費については、昨年度比で退職者が増加及び会計年度任用職員任用職員の給与等が増加した。</a:t>
          </a:r>
        </a:p>
        <a:p>
          <a:r>
            <a:rPr kumimoji="1" lang="ja-JP" altLang="en-US" sz="1200">
              <a:latin typeface="ＭＳ Ｐゴシック"/>
              <a:ea typeface="ＭＳ Ｐゴシック"/>
            </a:rPr>
            <a:t>　物件費は昨年度行った職員のテレワーク用端末購入費の皆減があったものの、電気料の高騰や電算化の推進事業費の増加により昨年度比73,866千円（2.5ポイント）増加しており、全体として昨年度比13,042円増となっている。</a:t>
          </a:r>
        </a:p>
        <a:p>
          <a:r>
            <a:rPr kumimoji="1" lang="ja-JP" altLang="en-US" sz="1200">
              <a:latin typeface="ＭＳ Ｐゴシック"/>
              <a:ea typeface="ＭＳ Ｐゴシック"/>
            </a:rPr>
            <a:t>　類似団体と比較して低くなっている要因としては、ゴミ処理業務や消防業務などを一部事務組合で行っていることが挙げられるため、今後はこれらを含めた経費についても抑制していく必要がある。</a:t>
          </a:r>
        </a:p>
      </xdr:txBody>
    </xdr:sp>
    <xdr:clientData/>
  </xdr:twoCellAnchor>
  <xdr:oneCellAnchor>
    <xdr:from>
      <xdr:col>3</xdr:col>
      <xdr:colOff>95250</xdr:colOff>
      <xdr:row>77</xdr:row>
      <xdr:rowOff>6350</xdr:rowOff>
    </xdr:from>
    <xdr:ext cx="349885" cy="218440"/>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85"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67310</xdr:rowOff>
    </xdr:from>
    <xdr:ext cx="762000" cy="259080"/>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99060</xdr:rowOff>
    </xdr:from>
    <xdr:ext cx="762000" cy="25209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130810</xdr:rowOff>
    </xdr:from>
    <xdr:ext cx="762000" cy="259080"/>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162560</xdr:rowOff>
    </xdr:from>
    <xdr:ext cx="762000" cy="259080"/>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22860</xdr:rowOff>
    </xdr:from>
    <xdr:ext cx="762000" cy="259080"/>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54610</xdr:rowOff>
    </xdr:from>
    <xdr:ext cx="762000" cy="25209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80645</xdr:rowOff>
    </xdr:from>
    <xdr:to>
      <xdr:col>23</xdr:col>
      <xdr:colOff>133350</xdr:colOff>
      <xdr:row>88</xdr:row>
      <xdr:rowOff>71120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68095"/>
          <a:ext cx="0" cy="119062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43180</xdr:rowOff>
    </xdr:from>
    <xdr:ext cx="762000" cy="25209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13078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364,703</a:t>
          </a:r>
          <a:endParaRPr kumimoji="1" lang="ja-JP" altLang="en-US" sz="1000" b="1">
            <a:latin typeface="ＭＳ Ｐゴシック"/>
            <a:ea typeface="ＭＳ Ｐゴシック"/>
          </a:endParaRPr>
        </a:p>
      </xdr:txBody>
    </xdr:sp>
    <xdr:clientData/>
  </xdr:oneCellAnchor>
  <xdr:twoCellAnchor>
    <xdr:from>
      <xdr:col>23</xdr:col>
      <xdr:colOff>44450</xdr:colOff>
      <xdr:row>88</xdr:row>
      <xdr:rowOff>71120</xdr:rowOff>
    </xdr:from>
    <xdr:to>
      <xdr:col>24</xdr:col>
      <xdr:colOff>12700</xdr:colOff>
      <xdr:row>88</xdr:row>
      <xdr:rowOff>71120</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1587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167005</xdr:rowOff>
    </xdr:from>
    <xdr:ext cx="762000" cy="25209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711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118,067</a:t>
          </a:r>
          <a:endParaRPr kumimoji="1" lang="ja-JP" altLang="en-US" sz="1000" b="1">
            <a:latin typeface="ＭＳ Ｐゴシック"/>
            <a:ea typeface="ＭＳ Ｐゴシック"/>
          </a:endParaRPr>
        </a:p>
      </xdr:txBody>
    </xdr:sp>
    <xdr:clientData/>
  </xdr:oneCellAnchor>
  <xdr:twoCellAnchor>
    <xdr:from>
      <xdr:col>23</xdr:col>
      <xdr:colOff>44450</xdr:colOff>
      <xdr:row>81</xdr:row>
      <xdr:rowOff>80645</xdr:rowOff>
    </xdr:from>
    <xdr:to>
      <xdr:col>24</xdr:col>
      <xdr:colOff>12700</xdr:colOff>
      <xdr:row>81</xdr:row>
      <xdr:rowOff>80645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680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46990</xdr:rowOff>
    </xdr:from>
    <xdr:to>
      <xdr:col>23</xdr:col>
      <xdr:colOff>133350</xdr:colOff>
      <xdr:row>82</xdr:row>
      <xdr:rowOff>109855</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105890"/>
          <a:ext cx="838200"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40640</xdr:rowOff>
    </xdr:from>
    <xdr:ext cx="762000" cy="25209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270990"/>
          <a:ext cx="76200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197,101</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83</xdr:row>
      <xdr:rowOff>68580</xdr:rowOff>
    </xdr:from>
    <xdr:to>
      <xdr:col>23</xdr:col>
      <xdr:colOff>184150</xdr:colOff>
      <xdr:row>83</xdr:row>
      <xdr:rowOff>170180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298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46990</xdr:rowOff>
    </xdr:from>
    <xdr:to>
      <xdr:col>19</xdr:col>
      <xdr:colOff>133350</xdr:colOff>
      <xdr:row>82</xdr:row>
      <xdr:rowOff>52705</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410589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155575</xdr:rowOff>
    </xdr:from>
    <xdr:to>
      <xdr:col>19</xdr:col>
      <xdr:colOff>184150</xdr:colOff>
      <xdr:row>83</xdr:row>
      <xdr:rowOff>86360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144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70485</xdr:rowOff>
    </xdr:from>
    <xdr:ext cx="736600" cy="259080"/>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30083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179,664</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82</xdr:row>
      <xdr:rowOff>52705</xdr:rowOff>
    </xdr:from>
    <xdr:to>
      <xdr:col>15</xdr:col>
      <xdr:colOff>82550</xdr:colOff>
      <xdr:row>82</xdr:row>
      <xdr:rowOff>76200</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flipV="1">
          <a:off x="2336800" y="14111605"/>
          <a:ext cx="88900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156210</xdr:rowOff>
    </xdr:from>
    <xdr:to>
      <xdr:col>15</xdr:col>
      <xdr:colOff>133350</xdr:colOff>
      <xdr:row>83</xdr:row>
      <xdr:rowOff>86360</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1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71120</xdr:rowOff>
    </xdr:from>
    <xdr:ext cx="762000" cy="259080"/>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3014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179,688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82</xdr:row>
      <xdr:rowOff>33020</xdr:rowOff>
    </xdr:from>
    <xdr:to>
      <xdr:col>11</xdr:col>
      <xdr:colOff>31750</xdr:colOff>
      <xdr:row>82</xdr:row>
      <xdr:rowOff>76200</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091920"/>
          <a:ext cx="8890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119380</xdr:rowOff>
    </xdr:from>
    <xdr:to>
      <xdr:col>11</xdr:col>
      <xdr:colOff>82550</xdr:colOff>
      <xdr:row>83</xdr:row>
      <xdr:rowOff>49530</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17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34290</xdr:rowOff>
    </xdr:from>
    <xdr:ext cx="762000" cy="259080"/>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2646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172,085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82</xdr:row>
      <xdr:rowOff>66040</xdr:rowOff>
    </xdr:from>
    <xdr:to>
      <xdr:col>7</xdr:col>
      <xdr:colOff>31750</xdr:colOff>
      <xdr:row>82</xdr:row>
      <xdr:rowOff>167640</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124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153035</xdr:rowOff>
    </xdr:from>
    <xdr:ext cx="762000" cy="259080"/>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42119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161,117</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35560</xdr:rowOff>
    </xdr:from>
    <xdr:ext cx="762000" cy="259080"/>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35560</xdr:rowOff>
    </xdr:from>
    <xdr:ext cx="762000" cy="259080"/>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35560</xdr:rowOff>
    </xdr:from>
    <xdr:ext cx="762000" cy="259080"/>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35560</xdr:rowOff>
    </xdr:from>
    <xdr:ext cx="762000" cy="259080"/>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35560</xdr:rowOff>
    </xdr:from>
    <xdr:ext cx="762000" cy="259080"/>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82</xdr:row>
      <xdr:rowOff>59055</xdr:rowOff>
    </xdr:from>
    <xdr:to>
      <xdr:col>23</xdr:col>
      <xdr:colOff>184150</xdr:colOff>
      <xdr:row>82</xdr:row>
      <xdr:rowOff>160655</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117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75565</xdr:rowOff>
    </xdr:from>
    <xdr:ext cx="762000" cy="25209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9630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159,614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81</xdr:row>
      <xdr:rowOff>167640</xdr:rowOff>
    </xdr:from>
    <xdr:to>
      <xdr:col>19</xdr:col>
      <xdr:colOff>184150</xdr:colOff>
      <xdr:row>82</xdr:row>
      <xdr:rowOff>97790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055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107950</xdr:rowOff>
    </xdr:from>
    <xdr:ext cx="736600" cy="259080"/>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82395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146,572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82</xdr:row>
      <xdr:rowOff>1905</xdr:rowOff>
    </xdr:from>
    <xdr:to>
      <xdr:col>15</xdr:col>
      <xdr:colOff>133350</xdr:colOff>
      <xdr:row>82</xdr:row>
      <xdr:rowOff>103505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060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113665</xdr:rowOff>
    </xdr:from>
    <xdr:ext cx="762000" cy="2584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8296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147,754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82</xdr:row>
      <xdr:rowOff>25400</xdr:rowOff>
    </xdr:from>
    <xdr:to>
      <xdr:col>11</xdr:col>
      <xdr:colOff>82550</xdr:colOff>
      <xdr:row>82</xdr:row>
      <xdr:rowOff>127000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08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137160</xdr:rowOff>
    </xdr:from>
    <xdr:ext cx="762000" cy="259080"/>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853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152,636</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81</xdr:row>
      <xdr:rowOff>153670</xdr:rowOff>
    </xdr:from>
    <xdr:to>
      <xdr:col>7</xdr:col>
      <xdr:colOff>31750</xdr:colOff>
      <xdr:row>82</xdr:row>
      <xdr:rowOff>83820</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041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93980</xdr:rowOff>
    </xdr:from>
    <xdr:ext cx="762000" cy="259080"/>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8099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143,658</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139700</xdr:rowOff>
    </xdr:from>
    <xdr:ext cx="1653540" cy="3092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114300</xdr:rowOff>
    </xdr:from>
    <xdr:ext cx="1644015" cy="358775"/>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770" y="12973050"/>
          <a:ext cx="164401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[97.8]</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46/82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類似団体とほぼ同値であり、</a:t>
          </a:r>
          <a:r>
            <a:rPr kumimoji="1" lang="en-US" altLang="ja-JP" sz="1300">
              <a:latin typeface="ＭＳ Ｐゴシック"/>
              <a:ea typeface="ＭＳ Ｐゴシック"/>
            </a:rPr>
            <a:t>100</a:t>
          </a:r>
          <a:r>
            <a:rPr kumimoji="1" lang="ja-JP" altLang="en-US" sz="1300">
              <a:latin typeface="ＭＳ Ｐゴシック"/>
              <a:ea typeface="ＭＳ Ｐゴシック"/>
            </a:rPr>
            <a:t>を下回った値となっている。</a:t>
          </a:r>
        </a:p>
        <a:p>
          <a:r>
            <a:rPr kumimoji="1" lang="ja-JP" altLang="en-US" sz="1300">
              <a:latin typeface="ＭＳ Ｐゴシック"/>
              <a:ea typeface="ＭＳ Ｐゴシック"/>
            </a:rPr>
            <a:t>　今後とも引き続き、適正な給与水準を維持するよう努める。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67310</xdr:rowOff>
    </xdr:from>
    <xdr:ext cx="762000" cy="259080"/>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dr:col>61</xdr:col>
      <xdr:colOff>44450</xdr:colOff>
      <xdr:row>90</xdr:row>
      <xdr:rowOff>36195</xdr:rowOff>
    </xdr:from>
    <xdr:to>
      <xdr:col>85</xdr:col>
      <xdr:colOff>95250</xdr:colOff>
      <xdr:row>90</xdr:row>
      <xdr:rowOff>36195</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65405</xdr:rowOff>
    </xdr:from>
    <xdr:ext cx="762000" cy="25209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4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61</xdr:col>
      <xdr:colOff>44450</xdr:colOff>
      <xdr:row>88</xdr:row>
      <xdr:rowOff>34290</xdr:rowOff>
    </xdr:from>
    <xdr:to>
      <xdr:col>85</xdr:col>
      <xdr:colOff>95250</xdr:colOff>
      <xdr:row>88</xdr:row>
      <xdr:rowOff>34290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63500</xdr:rowOff>
    </xdr:from>
    <xdr:ext cx="762000" cy="25209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65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86</xdr:row>
      <xdr:rowOff>32385</xdr:rowOff>
    </xdr:from>
    <xdr:to>
      <xdr:col>85</xdr:col>
      <xdr:colOff>95250</xdr:colOff>
      <xdr:row>86</xdr:row>
      <xdr:rowOff>32385</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61595</xdr:rowOff>
    </xdr:from>
    <xdr:ext cx="762000" cy="259080"/>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dr:col>61</xdr:col>
      <xdr:colOff>44450</xdr:colOff>
      <xdr:row>84</xdr:row>
      <xdr:rowOff>31115</xdr:rowOff>
    </xdr:from>
    <xdr:to>
      <xdr:col>85</xdr:col>
      <xdr:colOff>95250</xdr:colOff>
      <xdr:row>84</xdr:row>
      <xdr:rowOff>31115</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60325</xdr:rowOff>
    </xdr:from>
    <xdr:ext cx="762000" cy="259080"/>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61</xdr:col>
      <xdr:colOff>44450</xdr:colOff>
      <xdr:row>82</xdr:row>
      <xdr:rowOff>29210</xdr:rowOff>
    </xdr:from>
    <xdr:to>
      <xdr:col>85</xdr:col>
      <xdr:colOff>95250</xdr:colOff>
      <xdr:row>82</xdr:row>
      <xdr:rowOff>29210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58420</xdr:rowOff>
    </xdr:from>
    <xdr:ext cx="762000" cy="259080"/>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dr:col>61</xdr:col>
      <xdr:colOff>44450</xdr:colOff>
      <xdr:row>80</xdr:row>
      <xdr:rowOff>27305</xdr:rowOff>
    </xdr:from>
    <xdr:to>
      <xdr:col>85</xdr:col>
      <xdr:colOff>95250</xdr:colOff>
      <xdr:row>80</xdr:row>
      <xdr:rowOff>27305</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56515</xdr:rowOff>
    </xdr:from>
    <xdr:ext cx="762000" cy="2584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54610</xdr:rowOff>
    </xdr:from>
    <xdr:ext cx="762000" cy="25209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80010</xdr:rowOff>
    </xdr:from>
    <xdr:to>
      <xdr:col>81</xdr:col>
      <xdr:colOff>44450</xdr:colOff>
      <xdr:row>90</xdr:row>
      <xdr:rowOff>70485</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967460"/>
          <a:ext cx="0" cy="153352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42545</xdr:rowOff>
    </xdr:from>
    <xdr:ext cx="762000" cy="25209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47304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102.2</a:t>
          </a:r>
          <a:endParaRPr kumimoji="1" lang="ja-JP" altLang="en-US" sz="1000" b="1">
            <a:latin typeface="ＭＳ Ｐゴシック"/>
            <a:ea typeface="ＭＳ Ｐゴシック"/>
          </a:endParaRPr>
        </a:p>
      </xdr:txBody>
    </xdr:sp>
    <xdr:clientData/>
  </xdr:oneCellAnchor>
  <xdr:twoCellAnchor>
    <xdr:from>
      <xdr:col>80</xdr:col>
      <xdr:colOff>165100</xdr:colOff>
      <xdr:row>90</xdr:row>
      <xdr:rowOff>70485</xdr:rowOff>
    </xdr:from>
    <xdr:to>
      <xdr:col>81</xdr:col>
      <xdr:colOff>133350</xdr:colOff>
      <xdr:row>90</xdr:row>
      <xdr:rowOff>70485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5009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166370</xdr:rowOff>
    </xdr:from>
    <xdr:ext cx="762000" cy="25209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71092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93.3</a:t>
          </a:r>
          <a:endParaRPr kumimoji="1" lang="ja-JP" altLang="en-US" sz="1000" b="1">
            <a:latin typeface="ＭＳ Ｐゴシック"/>
            <a:ea typeface="ＭＳ Ｐゴシック"/>
          </a:endParaRPr>
        </a:p>
      </xdr:txBody>
    </xdr:sp>
    <xdr:clientData/>
  </xdr:oneCellAnchor>
  <xdr:twoCellAnchor>
    <xdr:from>
      <xdr:col>80</xdr:col>
      <xdr:colOff>165100</xdr:colOff>
      <xdr:row>81</xdr:row>
      <xdr:rowOff>80010</xdr:rowOff>
    </xdr:from>
    <xdr:to>
      <xdr:col>81</xdr:col>
      <xdr:colOff>133350</xdr:colOff>
      <xdr:row>81</xdr:row>
      <xdr:rowOff>80010</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9674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152400</xdr:rowOff>
    </xdr:from>
    <xdr:to>
      <xdr:col>81</xdr:col>
      <xdr:colOff>44450</xdr:colOff>
      <xdr:row>85</xdr:row>
      <xdr:rowOff>169545</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4725650"/>
          <a:ext cx="8382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83820</xdr:rowOff>
    </xdr:from>
    <xdr:ext cx="762000" cy="259080"/>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48562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97.5</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85</xdr:row>
      <xdr:rowOff>67310</xdr:rowOff>
    </xdr:from>
    <xdr:to>
      <xdr:col>81</xdr:col>
      <xdr:colOff>95250</xdr:colOff>
      <xdr:row>85</xdr:row>
      <xdr:rowOff>168910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640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135255</xdr:rowOff>
    </xdr:from>
    <xdr:to>
      <xdr:col>77</xdr:col>
      <xdr:colOff>44450</xdr:colOff>
      <xdr:row>85</xdr:row>
      <xdr:rowOff>152400</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4708505"/>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67310</xdr:rowOff>
    </xdr:from>
    <xdr:to>
      <xdr:col>77</xdr:col>
      <xdr:colOff>95250</xdr:colOff>
      <xdr:row>85</xdr:row>
      <xdr:rowOff>168910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640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7620</xdr:rowOff>
    </xdr:from>
    <xdr:ext cx="736600" cy="25209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409420"/>
          <a:ext cx="7366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97.5</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85</xdr:row>
      <xdr:rowOff>118110</xdr:rowOff>
    </xdr:from>
    <xdr:to>
      <xdr:col>72</xdr:col>
      <xdr:colOff>203200</xdr:colOff>
      <xdr:row>85</xdr:row>
      <xdr:rowOff>135255</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4691360"/>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67310</xdr:rowOff>
    </xdr:from>
    <xdr:to>
      <xdr:col>73</xdr:col>
      <xdr:colOff>44450</xdr:colOff>
      <xdr:row>85</xdr:row>
      <xdr:rowOff>168910</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40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7620</xdr:rowOff>
    </xdr:from>
    <xdr:ext cx="762000" cy="25209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40942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85</xdr:row>
      <xdr:rowOff>118110</xdr:rowOff>
    </xdr:from>
    <xdr:to>
      <xdr:col>68</xdr:col>
      <xdr:colOff>152400</xdr:colOff>
      <xdr:row>86</xdr:row>
      <xdr:rowOff>15240</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4691360"/>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67310</xdr:rowOff>
    </xdr:from>
    <xdr:to>
      <xdr:col>68</xdr:col>
      <xdr:colOff>203200</xdr:colOff>
      <xdr:row>85</xdr:row>
      <xdr:rowOff>168910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640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7620</xdr:rowOff>
    </xdr:from>
    <xdr:ext cx="762000" cy="25209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40942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41910</xdr:rowOff>
    </xdr:from>
    <xdr:ext cx="762000" cy="25209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44371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35560</xdr:rowOff>
    </xdr:from>
    <xdr:ext cx="762000" cy="259080"/>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35560</xdr:rowOff>
    </xdr:from>
    <xdr:ext cx="762000" cy="259080"/>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92</xdr:row>
      <xdr:rowOff>35560</xdr:rowOff>
    </xdr:from>
    <xdr:ext cx="762000" cy="259080"/>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35560</xdr:rowOff>
    </xdr:from>
    <xdr:ext cx="762000" cy="259080"/>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35560</xdr:rowOff>
    </xdr:from>
    <xdr:ext cx="762000" cy="259080"/>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85</xdr:row>
      <xdr:rowOff>118745</xdr:rowOff>
    </xdr:from>
    <xdr:to>
      <xdr:col>81</xdr:col>
      <xdr:colOff>95250</xdr:colOff>
      <xdr:row>86</xdr:row>
      <xdr:rowOff>48895</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691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90805</xdr:rowOff>
    </xdr:from>
    <xdr:ext cx="762000" cy="2584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6640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97.8</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85</xdr:row>
      <xdr:rowOff>101600</xdr:rowOff>
    </xdr:from>
    <xdr:to>
      <xdr:col>77</xdr:col>
      <xdr:colOff>95250</xdr:colOff>
      <xdr:row>86</xdr:row>
      <xdr:rowOff>31750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16510</xdr:rowOff>
    </xdr:from>
    <xdr:ext cx="736600" cy="259080"/>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7612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97.7</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85</xdr:row>
      <xdr:rowOff>84455</xdr:rowOff>
    </xdr:from>
    <xdr:to>
      <xdr:col>73</xdr:col>
      <xdr:colOff>44450</xdr:colOff>
      <xdr:row>86</xdr:row>
      <xdr:rowOff>14605</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657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170815</xdr:rowOff>
    </xdr:from>
    <xdr:ext cx="762000" cy="2584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744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97.6</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85</xdr:row>
      <xdr:rowOff>67310</xdr:rowOff>
    </xdr:from>
    <xdr:to>
      <xdr:col>68</xdr:col>
      <xdr:colOff>203200</xdr:colOff>
      <xdr:row>85</xdr:row>
      <xdr:rowOff>168910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64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153670</xdr:rowOff>
    </xdr:from>
    <xdr:ext cx="762000" cy="259080"/>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7269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97.5</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85</xdr:row>
      <xdr:rowOff>135890</xdr:rowOff>
    </xdr:from>
    <xdr:to>
      <xdr:col>64</xdr:col>
      <xdr:colOff>152400</xdr:colOff>
      <xdr:row>86</xdr:row>
      <xdr:rowOff>66040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70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50800</xdr:rowOff>
    </xdr:from>
    <xdr:ext cx="762000" cy="259080"/>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7955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97.9</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63</xdr:col>
      <xdr:colOff>144780</xdr:colOff>
      <xdr:row>53</xdr:row>
      <xdr:rowOff>101600</xdr:rowOff>
    </xdr:from>
    <xdr:ext cx="2263140" cy="304800"/>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430" y="9188450"/>
          <a:ext cx="226314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dr:col>75</xdr:col>
      <xdr:colOff>20320</xdr:colOff>
      <xdr:row>53</xdr:row>
      <xdr:rowOff>76200</xdr:rowOff>
    </xdr:from>
    <xdr:ext cx="1644015" cy="353060"/>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570" y="9163050"/>
          <a:ext cx="1644015" cy="353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[7.65</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22/82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定員適正化計画の前倒し実施による職員数の減少により、類似団体平均より</a:t>
          </a:r>
          <a:r>
            <a:rPr kumimoji="1" lang="en-US" altLang="ja-JP" sz="1300">
              <a:latin typeface="ＭＳ Ｐゴシック"/>
              <a:ea typeface="ＭＳ Ｐゴシック"/>
            </a:rPr>
            <a:t>1.52</a:t>
          </a:r>
          <a:r>
            <a:rPr kumimoji="1" lang="ja-JP" altLang="en-US" sz="1300">
              <a:latin typeface="ＭＳ Ｐゴシック"/>
              <a:ea typeface="ＭＳ Ｐゴシック"/>
            </a:rPr>
            <a:t>人少なくなっている。</a:t>
          </a:r>
        </a:p>
        <a:p>
          <a:r>
            <a:rPr kumimoji="1" lang="ja-JP" altLang="en-US" sz="1300">
              <a:latin typeface="ＭＳ Ｐゴシック"/>
              <a:ea typeface="ＭＳ Ｐゴシック"/>
            </a:rPr>
            <a:t>　地方分権により業務が増えているところではあるが、今後も類似団体の動向も考慮しながら、適正な職員配置の検討を進めていく。</a:t>
          </a:r>
        </a:p>
      </xdr:txBody>
    </xdr:sp>
    <xdr:clientData/>
  </xdr:twoCellAnchor>
  <xdr:oneCellAnchor>
    <xdr:from>
      <xdr:col>61</xdr:col>
      <xdr:colOff>6350</xdr:colOff>
      <xdr:row>54</xdr:row>
      <xdr:rowOff>139700</xdr:rowOff>
    </xdr:from>
    <xdr:ext cx="349885" cy="22542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29210</xdr:rowOff>
    </xdr:from>
    <xdr:ext cx="762000" cy="25209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a:t>
          </a:r>
          <a:endParaRPr kumimoji="1" lang="ja-JP" altLang="en-US" sz="1000">
            <a:latin typeface="ＭＳ Ｐゴシック"/>
            <a:ea typeface="ＭＳ Ｐゴシック"/>
          </a:endParaRPr>
        </a:p>
      </xdr:txBody>
    </xdr:sp>
    <xdr:clientData/>
  </xdr:oneCellAnchor>
  <xdr:twoCellAnchor>
    <xdr:from>
      <xdr:col>61</xdr:col>
      <xdr:colOff>44450</xdr:colOff>
      <xdr:row>67</xdr:row>
      <xdr:rowOff>169545</xdr:rowOff>
    </xdr:from>
    <xdr:to>
      <xdr:col>85</xdr:col>
      <xdr:colOff>95250</xdr:colOff>
      <xdr:row>67</xdr:row>
      <xdr:rowOff>169545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65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27305</xdr:rowOff>
    </xdr:from>
    <xdr:ext cx="762000" cy="259080"/>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51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61</xdr:col>
      <xdr:colOff>44450</xdr:colOff>
      <xdr:row>65</xdr:row>
      <xdr:rowOff>167640</xdr:rowOff>
    </xdr:from>
    <xdr:to>
      <xdr:col>85</xdr:col>
      <xdr:colOff>95250</xdr:colOff>
      <xdr:row>65</xdr:row>
      <xdr:rowOff>167640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1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25400</xdr:rowOff>
    </xdr:from>
    <xdr:ext cx="762000" cy="259080"/>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16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63</xdr:row>
      <xdr:rowOff>166370</xdr:rowOff>
    </xdr:from>
    <xdr:to>
      <xdr:col>85</xdr:col>
      <xdr:colOff>95250</xdr:colOff>
      <xdr:row>63</xdr:row>
      <xdr:rowOff>166370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96772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23495</xdr:rowOff>
    </xdr:from>
    <xdr:ext cx="762000" cy="259080"/>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2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61</xdr:row>
      <xdr:rowOff>164465</xdr:rowOff>
    </xdr:from>
    <xdr:to>
      <xdr:col>85</xdr:col>
      <xdr:colOff>95250</xdr:colOff>
      <xdr:row>61</xdr:row>
      <xdr:rowOff>164465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62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22225</xdr:rowOff>
    </xdr:from>
    <xdr:ext cx="762000" cy="2584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806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59</xdr:row>
      <xdr:rowOff>162560</xdr:rowOff>
    </xdr:from>
    <xdr:to>
      <xdr:col>85</xdr:col>
      <xdr:colOff>95250</xdr:colOff>
      <xdr:row>59</xdr:row>
      <xdr:rowOff>162560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27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20320</xdr:rowOff>
    </xdr:from>
    <xdr:ext cx="762000" cy="25209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1358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57</xdr:row>
      <xdr:rowOff>160655</xdr:rowOff>
    </xdr:from>
    <xdr:to>
      <xdr:col>85</xdr:col>
      <xdr:colOff>95250</xdr:colOff>
      <xdr:row>57</xdr:row>
      <xdr:rowOff>160655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3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18415</xdr:rowOff>
    </xdr:from>
    <xdr:ext cx="762000" cy="25209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9106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16510</xdr:rowOff>
    </xdr:from>
    <xdr:ext cx="762000" cy="259080"/>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43180</xdr:rowOff>
    </xdr:from>
    <xdr:to>
      <xdr:col>81</xdr:col>
      <xdr:colOff>44450</xdr:colOff>
      <xdr:row>66</xdr:row>
      <xdr:rowOff>154940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158730"/>
          <a:ext cx="0" cy="131191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127000</xdr:rowOff>
    </xdr:from>
    <xdr:ext cx="762000" cy="259080"/>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4427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16.38</a:t>
          </a:r>
          <a:endParaRPr kumimoji="1" lang="ja-JP" altLang="en-US" sz="1000" b="1">
            <a:latin typeface="ＭＳ Ｐゴシック"/>
            <a:ea typeface="ＭＳ Ｐゴシック"/>
          </a:endParaRPr>
        </a:p>
      </xdr:txBody>
    </xdr:sp>
    <xdr:clientData/>
  </xdr:oneCellAnchor>
  <xdr:twoCellAnchor>
    <xdr:from>
      <xdr:col>80</xdr:col>
      <xdr:colOff>165100</xdr:colOff>
      <xdr:row>66</xdr:row>
      <xdr:rowOff>154940</xdr:rowOff>
    </xdr:from>
    <xdr:to>
      <xdr:col>81</xdr:col>
      <xdr:colOff>133350</xdr:colOff>
      <xdr:row>66</xdr:row>
      <xdr:rowOff>154940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4706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129540</xdr:rowOff>
    </xdr:from>
    <xdr:ext cx="762000" cy="259080"/>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021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4.96</a:t>
          </a:r>
          <a:endParaRPr kumimoji="1" lang="ja-JP" altLang="en-US" sz="1000" b="1">
            <a:latin typeface="ＭＳ Ｐゴシック"/>
            <a:ea typeface="ＭＳ Ｐゴシック"/>
          </a:endParaRPr>
        </a:p>
      </xdr:txBody>
    </xdr:sp>
    <xdr:clientData/>
  </xdr:oneCellAnchor>
  <xdr:twoCellAnchor>
    <xdr:from>
      <xdr:col>80</xdr:col>
      <xdr:colOff>165100</xdr:colOff>
      <xdr:row>59</xdr:row>
      <xdr:rowOff>43180</xdr:rowOff>
    </xdr:from>
    <xdr:to>
      <xdr:col>81</xdr:col>
      <xdr:colOff>133350</xdr:colOff>
      <xdr:row>59</xdr:row>
      <xdr:rowOff>43180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158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161925</xdr:rowOff>
    </xdr:from>
    <xdr:to>
      <xdr:col>81</xdr:col>
      <xdr:colOff>44450</xdr:colOff>
      <xdr:row>61</xdr:row>
      <xdr:rowOff>8890</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448925"/>
          <a:ext cx="8382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104775</xdr:rowOff>
    </xdr:from>
    <xdr:ext cx="762000" cy="259080"/>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56322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9.17</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61</xdr:row>
      <xdr:rowOff>132715</xdr:rowOff>
    </xdr:from>
    <xdr:to>
      <xdr:col>81</xdr:col>
      <xdr:colOff>95250</xdr:colOff>
      <xdr:row>62</xdr:row>
      <xdr:rowOff>63500</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5911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161925</xdr:rowOff>
    </xdr:from>
    <xdr:to>
      <xdr:col>77</xdr:col>
      <xdr:colOff>44450</xdr:colOff>
      <xdr:row>61</xdr:row>
      <xdr:rowOff>1270</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flipV="1">
          <a:off x="15290800" y="10448925"/>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114300</xdr:rowOff>
    </xdr:from>
    <xdr:to>
      <xdr:col>77</xdr:col>
      <xdr:colOff>95250</xdr:colOff>
      <xdr:row>62</xdr:row>
      <xdr:rowOff>44450</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572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29210</xdr:rowOff>
    </xdr:from>
    <xdr:ext cx="736600" cy="25209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659110"/>
          <a:ext cx="7366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9.01</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61</xdr:row>
      <xdr:rowOff>1270</xdr:rowOff>
    </xdr:from>
    <xdr:to>
      <xdr:col>72</xdr:col>
      <xdr:colOff>203200</xdr:colOff>
      <xdr:row>61</xdr:row>
      <xdr:rowOff>7620</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flipV="1">
          <a:off x="14401800" y="1045972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102870</xdr:rowOff>
    </xdr:from>
    <xdr:to>
      <xdr:col>73</xdr:col>
      <xdr:colOff>44450</xdr:colOff>
      <xdr:row>62</xdr:row>
      <xdr:rowOff>33020</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56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17780</xdr:rowOff>
    </xdr:from>
    <xdr:ext cx="762000" cy="25209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64768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8.91</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60</xdr:row>
      <xdr:rowOff>171450</xdr:rowOff>
    </xdr:from>
    <xdr:to>
      <xdr:col>68</xdr:col>
      <xdr:colOff>152400</xdr:colOff>
      <xdr:row>61</xdr:row>
      <xdr:rowOff>7620</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45845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95885</xdr:rowOff>
    </xdr:from>
    <xdr:to>
      <xdr:col>68</xdr:col>
      <xdr:colOff>203200</xdr:colOff>
      <xdr:row>62</xdr:row>
      <xdr:rowOff>26035</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554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10795</xdr:rowOff>
    </xdr:from>
    <xdr:ext cx="762000" cy="2584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6406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61</xdr:row>
      <xdr:rowOff>58420</xdr:rowOff>
    </xdr:from>
    <xdr:to>
      <xdr:col>64</xdr:col>
      <xdr:colOff>152400</xdr:colOff>
      <xdr:row>61</xdr:row>
      <xdr:rowOff>160020</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51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144780</xdr:rowOff>
    </xdr:from>
    <xdr:ext cx="762000" cy="25209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60323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8.52</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168910</xdr:rowOff>
    </xdr:from>
    <xdr:ext cx="762000" cy="25209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168910</xdr:rowOff>
    </xdr:from>
    <xdr:ext cx="762000" cy="25209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69</xdr:row>
      <xdr:rowOff>168910</xdr:rowOff>
    </xdr:from>
    <xdr:ext cx="762000" cy="25209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168910</xdr:rowOff>
    </xdr:from>
    <xdr:ext cx="762000" cy="25209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168910</xdr:rowOff>
    </xdr:from>
    <xdr:ext cx="762000" cy="25209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60</xdr:row>
      <xdr:rowOff>129540</xdr:rowOff>
    </xdr:from>
    <xdr:to>
      <xdr:col>81</xdr:col>
      <xdr:colOff>95250</xdr:colOff>
      <xdr:row>61</xdr:row>
      <xdr:rowOff>59690</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41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146050</xdr:rowOff>
    </xdr:from>
    <xdr:ext cx="762000" cy="25209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26160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7.65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60</xdr:row>
      <xdr:rowOff>111125</xdr:rowOff>
    </xdr:from>
    <xdr:to>
      <xdr:col>77</xdr:col>
      <xdr:colOff>95250</xdr:colOff>
      <xdr:row>61</xdr:row>
      <xdr:rowOff>41275</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39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52070</xdr:rowOff>
    </xdr:from>
    <xdr:ext cx="736600" cy="25209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167620"/>
          <a:ext cx="7366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7.49</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60</xdr:row>
      <xdr:rowOff>121920</xdr:rowOff>
    </xdr:from>
    <xdr:to>
      <xdr:col>73</xdr:col>
      <xdr:colOff>44450</xdr:colOff>
      <xdr:row>61</xdr:row>
      <xdr:rowOff>52070</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40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62230</xdr:rowOff>
    </xdr:from>
    <xdr:ext cx="762000" cy="259080"/>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1777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7.58</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60</xdr:row>
      <xdr:rowOff>128270</xdr:rowOff>
    </xdr:from>
    <xdr:to>
      <xdr:col>68</xdr:col>
      <xdr:colOff>203200</xdr:colOff>
      <xdr:row>61</xdr:row>
      <xdr:rowOff>58420</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41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69215</xdr:rowOff>
    </xdr:from>
    <xdr:ext cx="762000" cy="259080"/>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1847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7.64</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60</xdr:row>
      <xdr:rowOff>120650</xdr:rowOff>
    </xdr:from>
    <xdr:to>
      <xdr:col>64</xdr:col>
      <xdr:colOff>152400</xdr:colOff>
      <xdr:row>61</xdr:row>
      <xdr:rowOff>50800</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40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60960</xdr:rowOff>
    </xdr:from>
    <xdr:ext cx="762000" cy="259080"/>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176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7.57</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63500</xdr:rowOff>
    </xdr:from>
    <xdr:ext cx="1605915" cy="308610"/>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38100</xdr:rowOff>
    </xdr:from>
    <xdr:ext cx="1644015" cy="358775"/>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640" y="5353050"/>
          <a:ext cx="164401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[11.4%]</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10.1</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　出町中学校耐震化改修事業及び臨時財政対策債の償還終了により、前年度比0.9ポイント減となった。</a:t>
          </a:r>
          <a:endParaRPr kumimoji="1" lang="en-US" altLang="ja-JP" sz="1300">
            <a:solidFill>
              <a:srgbClr val="FF0000"/>
            </a:solidFill>
            <a:latin typeface="ＭＳ Ｐゴシック"/>
            <a:ea typeface="ＭＳ Ｐゴシック"/>
          </a:endParaRPr>
        </a:p>
        <a:p>
          <a:r>
            <a:rPr kumimoji="1" lang="ja-JP" altLang="en-US" sz="1300">
              <a:latin typeface="ＭＳ Ｐゴシック"/>
              <a:ea typeface="ＭＳ Ｐゴシック"/>
            </a:rPr>
            <a:t>　償還額は令和3年度をピークに減少しており、それに伴い実質公債費比率も下降していく見込みではあるものの、今後は新庁舎整備も控えているため、引き続き徹底した投資的事業の選択を行い公債費負担の健全化に努める。</a:t>
          </a:r>
        </a:p>
        <a:p>
          <a:r>
            <a:rPr kumimoji="1" lang="ja-JP" altLang="en-US" sz="1300">
              <a:latin typeface="ＭＳ Ｐゴシック"/>
              <a:ea typeface="ＭＳ Ｐゴシック"/>
            </a:rPr>
            <a:t>　また、繰出を行っている病院事業や下水道事業に対しては、病院中長期計画や下水道事業中期経営計画を基に一層の経営努力を求めていく。</a:t>
          </a:r>
        </a:p>
      </xdr:txBody>
    </xdr:sp>
    <xdr:clientData/>
  </xdr:twoCellAnchor>
  <xdr:oneCellAnchor>
    <xdr:from>
      <xdr:col>61</xdr:col>
      <xdr:colOff>6350</xdr:colOff>
      <xdr:row>32</xdr:row>
      <xdr:rowOff>101600</xdr:rowOff>
    </xdr:from>
    <xdr:ext cx="298450" cy="224790"/>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162560</xdr:rowOff>
    </xdr:from>
    <xdr:ext cx="762000" cy="259080"/>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61</xdr:col>
      <xdr:colOff>44450</xdr:colOff>
      <xdr:row>45</xdr:row>
      <xdr:rowOff>74930</xdr:rowOff>
    </xdr:from>
    <xdr:to>
      <xdr:col>85</xdr:col>
      <xdr:colOff>95250</xdr:colOff>
      <xdr:row>45</xdr:row>
      <xdr:rowOff>74930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103505</xdr:rowOff>
    </xdr:from>
    <xdr:ext cx="762000" cy="259080"/>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61</xdr:col>
      <xdr:colOff>44450</xdr:colOff>
      <xdr:row>43</xdr:row>
      <xdr:rowOff>14605</xdr:rowOff>
    </xdr:from>
    <xdr:to>
      <xdr:col>85</xdr:col>
      <xdr:colOff>95250</xdr:colOff>
      <xdr:row>43</xdr:row>
      <xdr:rowOff>14605</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43815</xdr:rowOff>
    </xdr:from>
    <xdr:ext cx="762000" cy="25209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2447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156210</xdr:rowOff>
    </xdr:from>
    <xdr:ext cx="762000" cy="25209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8427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61</xdr:col>
      <xdr:colOff>44450</xdr:colOff>
      <xdr:row>38</xdr:row>
      <xdr:rowOff>67945</xdr:rowOff>
    </xdr:from>
    <xdr:to>
      <xdr:col>85</xdr:col>
      <xdr:colOff>95250</xdr:colOff>
      <xdr:row>38</xdr:row>
      <xdr:rowOff>67945</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97790</xdr:rowOff>
    </xdr:from>
    <xdr:ext cx="762000" cy="25209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44144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61</xdr:col>
      <xdr:colOff>44450</xdr:colOff>
      <xdr:row>36</xdr:row>
      <xdr:rowOff>8255</xdr:rowOff>
    </xdr:from>
    <xdr:to>
      <xdr:col>85</xdr:col>
      <xdr:colOff>95250</xdr:colOff>
      <xdr:row>36</xdr:row>
      <xdr:rowOff>8255</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37465</xdr:rowOff>
    </xdr:from>
    <xdr:ext cx="762000" cy="259080"/>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038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149860</xdr:rowOff>
    </xdr:from>
    <xdr:ext cx="762000" cy="259080"/>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59055</xdr:rowOff>
    </xdr:from>
    <xdr:to>
      <xdr:col>81</xdr:col>
      <xdr:colOff>44450</xdr:colOff>
      <xdr:row>45</xdr:row>
      <xdr:rowOff>74930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059805"/>
          <a:ext cx="0" cy="173037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46355</xdr:rowOff>
    </xdr:from>
    <xdr:ext cx="762000" cy="259080"/>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7616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15.0</a:t>
          </a:r>
          <a:endParaRPr kumimoji="1" lang="ja-JP" altLang="en-US" sz="1000" b="1">
            <a:latin typeface="ＭＳ Ｐゴシック"/>
            <a:ea typeface="ＭＳ Ｐゴシック"/>
          </a:endParaRPr>
        </a:p>
      </xdr:txBody>
    </xdr:sp>
    <xdr:clientData/>
  </xdr:oneCellAnchor>
  <xdr:twoCellAnchor>
    <xdr:from>
      <xdr:col>80</xdr:col>
      <xdr:colOff>165100</xdr:colOff>
      <xdr:row>45</xdr:row>
      <xdr:rowOff>74930</xdr:rowOff>
    </xdr:from>
    <xdr:to>
      <xdr:col>81</xdr:col>
      <xdr:colOff>133350</xdr:colOff>
      <xdr:row>45</xdr:row>
      <xdr:rowOff>74930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7901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145415</xdr:rowOff>
    </xdr:from>
    <xdr:ext cx="762000" cy="25209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80326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2.1</a:t>
          </a:r>
          <a:endParaRPr kumimoji="1" lang="ja-JP" altLang="en-US" sz="1000" b="1">
            <a:latin typeface="ＭＳ Ｐゴシック"/>
            <a:ea typeface="ＭＳ Ｐゴシック"/>
          </a:endParaRPr>
        </a:p>
      </xdr:txBody>
    </xdr:sp>
    <xdr:clientData/>
  </xdr:oneCellAnchor>
  <xdr:twoCellAnchor>
    <xdr:from>
      <xdr:col>80</xdr:col>
      <xdr:colOff>165100</xdr:colOff>
      <xdr:row>35</xdr:row>
      <xdr:rowOff>59055</xdr:rowOff>
    </xdr:from>
    <xdr:to>
      <xdr:col>81</xdr:col>
      <xdr:colOff>133350</xdr:colOff>
      <xdr:row>35</xdr:row>
      <xdr:rowOff>59055</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0598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106045</xdr:rowOff>
    </xdr:from>
    <xdr:to>
      <xdr:col>81</xdr:col>
      <xdr:colOff>44450</xdr:colOff>
      <xdr:row>43</xdr:row>
      <xdr:rowOff>55245</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6179800" y="7306945"/>
          <a:ext cx="838200" cy="1206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52705</xdr:rowOff>
    </xdr:from>
    <xdr:ext cx="762000" cy="25209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739255"/>
          <a:ext cx="76200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8.7</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40</xdr:row>
      <xdr:rowOff>36195</xdr:rowOff>
    </xdr:from>
    <xdr:to>
      <xdr:col>81</xdr:col>
      <xdr:colOff>95250</xdr:colOff>
      <xdr:row>40</xdr:row>
      <xdr:rowOff>137795</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94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55245</xdr:rowOff>
    </xdr:from>
    <xdr:to>
      <xdr:col>77</xdr:col>
      <xdr:colOff>44450</xdr:colOff>
      <xdr:row>43</xdr:row>
      <xdr:rowOff>135255</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5290800" y="7427595"/>
          <a:ext cx="88900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22860</xdr:rowOff>
    </xdr:from>
    <xdr:to>
      <xdr:col>77</xdr:col>
      <xdr:colOff>95250</xdr:colOff>
      <xdr:row>40</xdr:row>
      <xdr:rowOff>124460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80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134620</xdr:rowOff>
    </xdr:from>
    <xdr:ext cx="736600" cy="25209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649720"/>
          <a:ext cx="7366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8.6</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43</xdr:row>
      <xdr:rowOff>135255</xdr:rowOff>
    </xdr:from>
    <xdr:to>
      <xdr:col>72</xdr:col>
      <xdr:colOff>203200</xdr:colOff>
      <xdr:row>43</xdr:row>
      <xdr:rowOff>162560</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flipV="1">
          <a:off x="14401800" y="7507605"/>
          <a:ext cx="889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167005</xdr:rowOff>
    </xdr:from>
    <xdr:to>
      <xdr:col>73</xdr:col>
      <xdr:colOff>44450</xdr:colOff>
      <xdr:row>40</xdr:row>
      <xdr:rowOff>97790</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535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107315</xdr:rowOff>
    </xdr:from>
    <xdr:ext cx="762000" cy="259080"/>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6224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43</xdr:row>
      <xdr:rowOff>135255</xdr:rowOff>
    </xdr:from>
    <xdr:to>
      <xdr:col>68</xdr:col>
      <xdr:colOff>152400</xdr:colOff>
      <xdr:row>43</xdr:row>
      <xdr:rowOff>162560</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a:off x="13512800" y="7507605"/>
          <a:ext cx="889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153670</xdr:rowOff>
    </xdr:from>
    <xdr:to>
      <xdr:col>68</xdr:col>
      <xdr:colOff>203200</xdr:colOff>
      <xdr:row>40</xdr:row>
      <xdr:rowOff>83820</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4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93980</xdr:rowOff>
    </xdr:from>
    <xdr:ext cx="762000" cy="259080"/>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6090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40</xdr:row>
      <xdr:rowOff>22860</xdr:rowOff>
    </xdr:from>
    <xdr:to>
      <xdr:col>64</xdr:col>
      <xdr:colOff>152400</xdr:colOff>
      <xdr:row>40</xdr:row>
      <xdr:rowOff>124460</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80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134620</xdr:rowOff>
    </xdr:from>
    <xdr:ext cx="762000" cy="25209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64972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130810</xdr:rowOff>
    </xdr:from>
    <xdr:ext cx="762000" cy="259080"/>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130810</xdr:rowOff>
    </xdr:from>
    <xdr:ext cx="762000" cy="259080"/>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47</xdr:row>
      <xdr:rowOff>130810</xdr:rowOff>
    </xdr:from>
    <xdr:ext cx="762000" cy="259080"/>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130810</xdr:rowOff>
    </xdr:from>
    <xdr:ext cx="762000" cy="259080"/>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130810</xdr:rowOff>
    </xdr:from>
    <xdr:ext cx="762000" cy="259080"/>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42</xdr:row>
      <xdr:rowOff>55245</xdr:rowOff>
    </xdr:from>
    <xdr:to>
      <xdr:col>81</xdr:col>
      <xdr:colOff>95250</xdr:colOff>
      <xdr:row>42</xdr:row>
      <xdr:rowOff>156845</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7256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27305</xdr:rowOff>
    </xdr:from>
    <xdr:ext cx="762000" cy="259080"/>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72282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11.4</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43</xdr:row>
      <xdr:rowOff>4445</xdr:rowOff>
    </xdr:from>
    <xdr:to>
      <xdr:col>77</xdr:col>
      <xdr:colOff>95250</xdr:colOff>
      <xdr:row>43</xdr:row>
      <xdr:rowOff>106045</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7376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90805</xdr:rowOff>
    </xdr:from>
    <xdr:ext cx="736600" cy="2584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746315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12.3</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43</xdr:row>
      <xdr:rowOff>84455</xdr:rowOff>
    </xdr:from>
    <xdr:to>
      <xdr:col>73</xdr:col>
      <xdr:colOff>44450</xdr:colOff>
      <xdr:row>44</xdr:row>
      <xdr:rowOff>14605</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7456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170815</xdr:rowOff>
    </xdr:from>
    <xdr:ext cx="762000" cy="2584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75431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12.9</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43</xdr:row>
      <xdr:rowOff>111760</xdr:rowOff>
    </xdr:from>
    <xdr:to>
      <xdr:col>68</xdr:col>
      <xdr:colOff>203200</xdr:colOff>
      <xdr:row>44</xdr:row>
      <xdr:rowOff>41910</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7484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44</xdr:row>
      <xdr:rowOff>26670</xdr:rowOff>
    </xdr:from>
    <xdr:ext cx="762000" cy="259080"/>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75704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13.1</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43</xdr:row>
      <xdr:rowOff>84455</xdr:rowOff>
    </xdr:from>
    <xdr:to>
      <xdr:col>64</xdr:col>
      <xdr:colOff>152400</xdr:colOff>
      <xdr:row>44</xdr:row>
      <xdr:rowOff>14605</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7456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170815</xdr:rowOff>
    </xdr:from>
    <xdr:ext cx="762000" cy="2584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75431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12.9</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25400</xdr:rowOff>
    </xdr:from>
    <xdr:ext cx="1438910" cy="3092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44015" cy="358775"/>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55" y="1543050"/>
          <a:ext cx="164401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[27.0%]</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47/82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57.6</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将来負担比率は令和3年度以降減少傾向にあったが、今年度は</a:t>
          </a:r>
          <a:r>
            <a:rPr kumimoji="1" lang="ja-JP" altLang="en-US" sz="1300">
              <a:solidFill>
                <a:schemeClr val="tx1"/>
              </a:solidFill>
              <a:latin typeface="ＭＳ Ｐゴシック"/>
              <a:ea typeface="ＭＳ Ｐゴシック"/>
            </a:rPr>
            <a:t>分子のマイナス要因である基準財政需要額算入見込額の減少が影響し、前年度比</a:t>
          </a:r>
          <a:r>
            <a:rPr kumimoji="1" lang="ja-JP" altLang="en-US" sz="1300">
              <a:latin typeface="ＭＳ Ｐゴシック"/>
              <a:ea typeface="ＭＳ Ｐゴシック"/>
            </a:rPr>
            <a:t>8.5ポイント増となった。</a:t>
          </a:r>
          <a:endParaRPr kumimoji="1" lang="en-US" altLang="ja-JP" sz="1300">
            <a:solidFill>
              <a:schemeClr val="tx1"/>
            </a:solidFill>
            <a:latin typeface="ＭＳ Ｐゴシック"/>
            <a:ea typeface="ＭＳ Ｐゴシック"/>
          </a:endParaRPr>
        </a:p>
        <a:p>
          <a:r>
            <a:rPr kumimoji="1" lang="ja-JP" altLang="en-US" sz="1300">
              <a:solidFill>
                <a:srgbClr val="FF0000"/>
              </a:solidFill>
              <a:latin typeface="ＭＳ Ｐゴシック"/>
              <a:ea typeface="ＭＳ Ｐゴシック"/>
            </a:rPr>
            <a:t>　</a:t>
          </a:r>
          <a:r>
            <a:rPr kumimoji="1" lang="ja-JP" altLang="en-US" sz="1300">
              <a:solidFill>
                <a:schemeClr val="tx1"/>
              </a:solidFill>
              <a:latin typeface="ＭＳ Ｐゴシック"/>
              <a:ea typeface="ＭＳ Ｐゴシック"/>
            </a:rPr>
            <a:t>基準財政需要額算入見込額の減少の要因としては、臨時財政対策債償還費の減少が大きく影響している。</a:t>
          </a:r>
          <a:endParaRPr kumimoji="1" lang="en-US" altLang="ja-JP" sz="1300">
            <a:solidFill>
              <a:schemeClr val="tx1"/>
            </a:solidFill>
            <a:latin typeface="ＭＳ Ｐゴシック"/>
            <a:ea typeface="ＭＳ Ｐゴシック"/>
          </a:endParaRPr>
        </a:p>
        <a:p>
          <a:r>
            <a:rPr kumimoji="1" lang="ja-JP" altLang="en-US" sz="1300">
              <a:latin typeface="ＭＳ Ｐゴシック"/>
              <a:ea typeface="ＭＳ Ｐゴシック"/>
            </a:rPr>
            <a:t>　今後も新規事業の実施等については徹底した事業選択を行い、継続事業については効果検証による見直しも視野に入れながら、将来負担の軽減に努める。</a:t>
          </a:r>
        </a:p>
      </xdr:txBody>
    </xdr:sp>
    <xdr:clientData/>
  </xdr:twoCellAnchor>
  <xdr:oneCellAnchor>
    <xdr:from>
      <xdr:col>61</xdr:col>
      <xdr:colOff>6350</xdr:colOff>
      <xdr:row>10</xdr:row>
      <xdr:rowOff>63500</xdr:rowOff>
    </xdr:from>
    <xdr:ext cx="298450" cy="218440"/>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45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124460</xdr:rowOff>
    </xdr:from>
    <xdr:ext cx="762000" cy="259080"/>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89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156210</xdr:rowOff>
    </xdr:from>
    <xdr:ext cx="762000" cy="25209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7566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41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16510</xdr:rowOff>
    </xdr:from>
    <xdr:ext cx="762000" cy="259080"/>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27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93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48260</xdr:rowOff>
    </xdr:from>
    <xdr:ext cx="762000" cy="259080"/>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79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45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80010</xdr:rowOff>
    </xdr:from>
    <xdr:ext cx="762000" cy="259080"/>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30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21</xdr:row>
      <xdr:rowOff>36195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451100"/>
          <a:ext cx="0" cy="118554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8255</xdr:rowOff>
    </xdr:from>
    <xdr:ext cx="762000" cy="25209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60870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245.6</a:t>
          </a:r>
          <a:endParaRPr kumimoji="1" lang="ja-JP" altLang="en-US" sz="1000" b="1">
            <a:latin typeface="ＭＳ Ｐゴシック"/>
            <a:ea typeface="ＭＳ Ｐゴシック"/>
          </a:endParaRPr>
        </a:p>
      </xdr:txBody>
    </xdr:sp>
    <xdr:clientData/>
  </xdr:oneCellAnchor>
  <xdr:twoCellAnchor>
    <xdr:from>
      <xdr:col>80</xdr:col>
      <xdr:colOff>165100</xdr:colOff>
      <xdr:row>21</xdr:row>
      <xdr:rowOff>36195</xdr:rowOff>
    </xdr:from>
    <xdr:to>
      <xdr:col>81</xdr:col>
      <xdr:colOff>133350</xdr:colOff>
      <xdr:row>21</xdr:row>
      <xdr:rowOff>36195</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6366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137160</xdr:rowOff>
    </xdr:from>
    <xdr:ext cx="762000" cy="259080"/>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19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451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140335</xdr:rowOff>
    </xdr:from>
    <xdr:to>
      <xdr:col>81</xdr:col>
      <xdr:colOff>44450</xdr:colOff>
      <xdr:row>15</xdr:row>
      <xdr:rowOff>9525</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a:off x="16179800" y="2540635"/>
          <a:ext cx="8382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93980</xdr:rowOff>
    </xdr:from>
    <xdr:ext cx="762000" cy="259080"/>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32283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16.1</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14</xdr:row>
      <xdr:rowOff>77470</xdr:rowOff>
    </xdr:from>
    <xdr:to>
      <xdr:col>81</xdr:col>
      <xdr:colOff>95250</xdr:colOff>
      <xdr:row>15</xdr:row>
      <xdr:rowOff>7620</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477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140335</xdr:rowOff>
    </xdr:from>
    <xdr:to>
      <xdr:col>77</xdr:col>
      <xdr:colOff>44450</xdr:colOff>
      <xdr:row>14</xdr:row>
      <xdr:rowOff>160655</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5290800" y="2540635"/>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83185</xdr:rowOff>
    </xdr:from>
    <xdr:to>
      <xdr:col>77</xdr:col>
      <xdr:colOff>95250</xdr:colOff>
      <xdr:row>15</xdr:row>
      <xdr:rowOff>13335</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129000" y="248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23495</xdr:rowOff>
    </xdr:from>
    <xdr:ext cx="736600" cy="259080"/>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798800" y="225234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17.2</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14</xdr:row>
      <xdr:rowOff>160655</xdr:rowOff>
    </xdr:from>
    <xdr:to>
      <xdr:col>72</xdr:col>
      <xdr:colOff>203200</xdr:colOff>
      <xdr:row>15</xdr:row>
      <xdr:rowOff>19685</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4401800" y="2560955"/>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85090</xdr:rowOff>
    </xdr:from>
    <xdr:to>
      <xdr:col>73</xdr:col>
      <xdr:colOff>44450</xdr:colOff>
      <xdr:row>15</xdr:row>
      <xdr:rowOff>15240</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5240000" y="2485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25400</xdr:rowOff>
    </xdr:from>
    <xdr:ext cx="762000" cy="259080"/>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909800" y="22542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15</xdr:row>
      <xdr:rowOff>19685</xdr:rowOff>
    </xdr:from>
    <xdr:to>
      <xdr:col>68</xdr:col>
      <xdr:colOff>152400</xdr:colOff>
      <xdr:row>15</xdr:row>
      <xdr:rowOff>99695</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3512800" y="2591435"/>
          <a:ext cx="88900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122555</xdr:rowOff>
    </xdr:from>
    <xdr:to>
      <xdr:col>68</xdr:col>
      <xdr:colOff>203200</xdr:colOff>
      <xdr:row>15</xdr:row>
      <xdr:rowOff>52705</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52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63500</xdr:rowOff>
    </xdr:from>
    <xdr:ext cx="762000" cy="25209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29235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15</xdr:row>
      <xdr:rowOff>8255</xdr:rowOff>
    </xdr:from>
    <xdr:to>
      <xdr:col>64</xdr:col>
      <xdr:colOff>152400</xdr:colOff>
      <xdr:row>15</xdr:row>
      <xdr:rowOff>109855</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58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120650</xdr:rowOff>
    </xdr:from>
    <xdr:ext cx="762000" cy="25209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34950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37.3</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92710</xdr:rowOff>
    </xdr:from>
    <xdr:ext cx="762000" cy="259080"/>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25</xdr:row>
      <xdr:rowOff>92710</xdr:rowOff>
    </xdr:from>
    <xdr:ext cx="762000" cy="259080"/>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25</xdr:row>
      <xdr:rowOff>92710</xdr:rowOff>
    </xdr:from>
    <xdr:ext cx="762000" cy="259080"/>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92710</xdr:rowOff>
    </xdr:from>
    <xdr:ext cx="762000" cy="259080"/>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25</xdr:row>
      <xdr:rowOff>92710</xdr:rowOff>
    </xdr:from>
    <xdr:ext cx="762000" cy="259080"/>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14</xdr:row>
      <xdr:rowOff>130175</xdr:rowOff>
    </xdr:from>
    <xdr:to>
      <xdr:col>81</xdr:col>
      <xdr:colOff>95250</xdr:colOff>
      <xdr:row>15</xdr:row>
      <xdr:rowOff>60325</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967200" y="253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102235</xdr:rowOff>
    </xdr:from>
    <xdr:ext cx="762000" cy="258445"/>
    <xdr:sp macro="" textlink="">
      <xdr:nvSpPr>
        <xdr:cNvPr id="465" name="将来負担の状況該当値テキスト">
          <a:extLst>
            <a:ext uri="{FF2B5EF4-FFF2-40B4-BE49-F238E27FC236}">
              <a16:creationId xmlns:a16="http://schemas.microsoft.com/office/drawing/2014/main" id="{00000000-0008-0000-0300-0000D1010000}"/>
            </a:ext>
          </a:extLst>
        </xdr:cNvPr>
        <xdr:cNvSpPr txBox="1"/>
      </xdr:nvSpPr>
      <xdr:spPr>
        <a:xfrm>
          <a:off x="17106900" y="25025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27.0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14</xdr:row>
      <xdr:rowOff>89535</xdr:rowOff>
    </xdr:from>
    <xdr:to>
      <xdr:col>77</xdr:col>
      <xdr:colOff>95250</xdr:colOff>
      <xdr:row>15</xdr:row>
      <xdr:rowOff>19685</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6129000" y="2489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4445</xdr:rowOff>
    </xdr:from>
    <xdr:ext cx="736600" cy="259080"/>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798800" y="257619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18.5</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14</xdr:row>
      <xdr:rowOff>109855</xdr:rowOff>
    </xdr:from>
    <xdr:to>
      <xdr:col>73</xdr:col>
      <xdr:colOff>44450</xdr:colOff>
      <xdr:row>15</xdr:row>
      <xdr:rowOff>40640</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5240000" y="25101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24765</xdr:rowOff>
    </xdr:from>
    <xdr:ext cx="762000" cy="259080"/>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909800" y="25965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22.8</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14</xdr:row>
      <xdr:rowOff>140335</xdr:rowOff>
    </xdr:from>
    <xdr:to>
      <xdr:col>68</xdr:col>
      <xdr:colOff>203200</xdr:colOff>
      <xdr:row>15</xdr:row>
      <xdr:rowOff>70485</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4351000" y="2540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55245</xdr:rowOff>
    </xdr:from>
    <xdr:ext cx="762000" cy="25209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4020800" y="262699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29.1</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15</xdr:row>
      <xdr:rowOff>48895</xdr:rowOff>
    </xdr:from>
    <xdr:to>
      <xdr:col>64</xdr:col>
      <xdr:colOff>152400</xdr:colOff>
      <xdr:row>15</xdr:row>
      <xdr:rowOff>150495</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3462000" y="2620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135255</xdr:rowOff>
    </xdr:from>
    <xdr:ext cx="762000" cy="25209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3131800" y="270700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45.7</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富山県砺波市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46,674
45,852
127.03
24,837,536
23,042,638
1,649,759
14,165,179
18,288,303</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11.4
27.0</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89365" cy="25209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893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39485" cy="25209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394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98425</xdr:colOff>
      <xdr:row>23</xdr:row>
      <xdr:rowOff>57150</xdr:rowOff>
    </xdr:from>
    <xdr:ext cx="8224520" cy="259080"/>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245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77800" cy="259080"/>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778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19/82</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22.1</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類似団体に比べて2.4ポイント低く、全国平均よりも低くなっている。</a:t>
          </a:r>
        </a:p>
        <a:p>
          <a:r>
            <a:rPr kumimoji="1" lang="ja-JP" altLang="en-US" sz="1300">
              <a:latin typeface="ＭＳ Ｐゴシック"/>
              <a:ea typeface="ＭＳ Ｐゴシック"/>
            </a:rPr>
            <a:t>　これまで職員数の削減等により人件費の削減に努めてきたところであり、今後も適正な職員配置に努める。</a:t>
          </a:r>
        </a:p>
      </xdr:txBody>
    </xdr:sp>
    <xdr:clientData/>
  </xdr:twoCellAnchor>
  <xdr:oneCellAnchor>
    <xdr:from>
      <xdr:col>3</xdr:col>
      <xdr:colOff>123825</xdr:colOff>
      <xdr:row>29</xdr:row>
      <xdr:rowOff>107950</xdr:rowOff>
    </xdr:from>
    <xdr:ext cx="291465" cy="225425"/>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146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41910</xdr:rowOff>
    </xdr:from>
    <xdr:ext cx="501015" cy="25209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60"/>
          <a:ext cx="501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3810</xdr:rowOff>
    </xdr:from>
    <xdr:ext cx="501015" cy="259080"/>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60"/>
          <a:ext cx="501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a:t>
          </a:r>
          <a:endParaRPr kumimoji="1" lang="ja-JP" altLang="en-US" sz="1000">
            <a:latin typeface="ＭＳ Ｐゴシック"/>
            <a:ea typeface="ＭＳ Ｐゴシック"/>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137160</xdr:rowOff>
    </xdr:from>
    <xdr:ext cx="501015" cy="259080"/>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60"/>
          <a:ext cx="501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99060</xdr:rowOff>
    </xdr:from>
    <xdr:ext cx="501015" cy="25209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60"/>
          <a:ext cx="501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60960</xdr:rowOff>
    </xdr:from>
    <xdr:ext cx="501015" cy="259080"/>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60"/>
          <a:ext cx="501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22860</xdr:rowOff>
    </xdr:from>
    <xdr:ext cx="501015" cy="259080"/>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60"/>
          <a:ext cx="501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156210</xdr:rowOff>
    </xdr:from>
    <xdr:ext cx="501015" cy="25209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60"/>
          <a:ext cx="501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123190</xdr:rowOff>
    </xdr:from>
    <xdr:to>
      <xdr:col>24</xdr:col>
      <xdr:colOff>25400</xdr:colOff>
      <xdr:row>41</xdr:row>
      <xdr:rowOff>8890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81040"/>
          <a:ext cx="0" cy="1257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152400</xdr:rowOff>
    </xdr:from>
    <xdr:ext cx="762000" cy="259080"/>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104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33.2</a:t>
          </a:r>
          <a:endParaRPr kumimoji="1" lang="ja-JP" altLang="en-US" sz="1000" b="1">
            <a:latin typeface="ＭＳ Ｐゴシック"/>
            <a:ea typeface="ＭＳ Ｐゴシック"/>
          </a:endParaRPr>
        </a:p>
      </xdr:txBody>
    </xdr:sp>
    <xdr:clientData/>
  </xdr:oneCellAnchor>
  <xdr:twoCellAnchor>
    <xdr:from>
      <xdr:col>23</xdr:col>
      <xdr:colOff>136525</xdr:colOff>
      <xdr:row>41</xdr:row>
      <xdr:rowOff>8890</xdr:rowOff>
    </xdr:from>
    <xdr:to>
      <xdr:col>24</xdr:col>
      <xdr:colOff>114300</xdr:colOff>
      <xdr:row>41</xdr:row>
      <xdr:rowOff>8890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38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38100</xdr:rowOff>
    </xdr:from>
    <xdr:ext cx="762000" cy="259080"/>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245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16.7</a:t>
          </a:r>
          <a:endParaRPr kumimoji="1" lang="ja-JP" altLang="en-US" sz="1000" b="1">
            <a:latin typeface="ＭＳ Ｐゴシック"/>
            <a:ea typeface="ＭＳ Ｐゴシック"/>
          </a:endParaRPr>
        </a:p>
      </xdr:txBody>
    </xdr:sp>
    <xdr:clientData/>
  </xdr:oneCellAnchor>
  <xdr:twoCellAnchor>
    <xdr:from>
      <xdr:col>23</xdr:col>
      <xdr:colOff>136525</xdr:colOff>
      <xdr:row>33</xdr:row>
      <xdr:rowOff>123190</xdr:rowOff>
    </xdr:from>
    <xdr:to>
      <xdr:col>24</xdr:col>
      <xdr:colOff>114300</xdr:colOff>
      <xdr:row>33</xdr:row>
      <xdr:rowOff>123190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810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43180</xdr:rowOff>
    </xdr:from>
    <xdr:to>
      <xdr:col>24</xdr:col>
      <xdr:colOff>25400</xdr:colOff>
      <xdr:row>36</xdr:row>
      <xdr:rowOff>96520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215380"/>
          <a:ext cx="8382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29210</xdr:rowOff>
    </xdr:from>
    <xdr:ext cx="762000" cy="25209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72860"/>
          <a:ext cx="76200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25.5</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37</xdr:row>
      <xdr:rowOff>57150</xdr:rowOff>
    </xdr:from>
    <xdr:to>
      <xdr:col>24</xdr:col>
      <xdr:colOff>76200</xdr:colOff>
      <xdr:row>37</xdr:row>
      <xdr:rowOff>158750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43180</xdr:rowOff>
    </xdr:from>
    <xdr:to>
      <xdr:col>19</xdr:col>
      <xdr:colOff>187325</xdr:colOff>
      <xdr:row>36</xdr:row>
      <xdr:rowOff>43180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21538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152400</xdr:rowOff>
    </xdr:from>
    <xdr:to>
      <xdr:col>20</xdr:col>
      <xdr:colOff>38100</xdr:colOff>
      <xdr:row>37</xdr:row>
      <xdr:rowOff>82550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67310</xdr:rowOff>
    </xdr:from>
    <xdr:ext cx="729615" cy="259080"/>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410960"/>
          <a:ext cx="7296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24.5</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36</xdr:row>
      <xdr:rowOff>27940</xdr:rowOff>
    </xdr:from>
    <xdr:to>
      <xdr:col>15</xdr:col>
      <xdr:colOff>98425</xdr:colOff>
      <xdr:row>36</xdr:row>
      <xdr:rowOff>43180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20014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129540</xdr:rowOff>
    </xdr:from>
    <xdr:to>
      <xdr:col>15</xdr:col>
      <xdr:colOff>149225</xdr:colOff>
      <xdr:row>37</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44450</xdr:rowOff>
    </xdr:from>
    <xdr:ext cx="762000" cy="259080"/>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881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36</xdr:row>
      <xdr:rowOff>27940</xdr:rowOff>
    </xdr:from>
    <xdr:to>
      <xdr:col>11</xdr:col>
      <xdr:colOff>9525</xdr:colOff>
      <xdr:row>36</xdr:row>
      <xdr:rowOff>73660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20014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162560</xdr:rowOff>
    </xdr:from>
    <xdr:ext cx="755015" cy="259080"/>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347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36</xdr:row>
      <xdr:rowOff>152400</xdr:rowOff>
    </xdr:from>
    <xdr:to>
      <xdr:col>6</xdr:col>
      <xdr:colOff>171450</xdr:colOff>
      <xdr:row>37</xdr:row>
      <xdr:rowOff>82550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67310</xdr:rowOff>
    </xdr:from>
    <xdr:ext cx="755015" cy="259080"/>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109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24.5</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10160</xdr:rowOff>
    </xdr:from>
    <xdr:ext cx="762000" cy="259080"/>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10160</xdr:rowOff>
    </xdr:from>
    <xdr:ext cx="762000" cy="259080"/>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10160</xdr:rowOff>
    </xdr:from>
    <xdr:ext cx="755015" cy="259080"/>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44</xdr:row>
      <xdr:rowOff>10160</xdr:rowOff>
    </xdr:from>
    <xdr:ext cx="762000" cy="259080"/>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10160</xdr:rowOff>
    </xdr:from>
    <xdr:ext cx="762000" cy="259080"/>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36</xdr:row>
      <xdr:rowOff>45720</xdr:rowOff>
    </xdr:from>
    <xdr:to>
      <xdr:col>24</xdr:col>
      <xdr:colOff>76200</xdr:colOff>
      <xdr:row>36</xdr:row>
      <xdr:rowOff>147320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21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62230</xdr:rowOff>
    </xdr:from>
    <xdr:ext cx="762000" cy="259080"/>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0629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23.1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35</xdr:row>
      <xdr:rowOff>163830</xdr:rowOff>
    </xdr:from>
    <xdr:to>
      <xdr:col>20</xdr:col>
      <xdr:colOff>38100</xdr:colOff>
      <xdr:row>36</xdr:row>
      <xdr:rowOff>93980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16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104140</xdr:rowOff>
    </xdr:from>
    <xdr:ext cx="729615" cy="259080"/>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933440"/>
          <a:ext cx="7296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35</xdr:row>
      <xdr:rowOff>163830</xdr:rowOff>
    </xdr:from>
    <xdr:to>
      <xdr:col>15</xdr:col>
      <xdr:colOff>149225</xdr:colOff>
      <xdr:row>36</xdr:row>
      <xdr:rowOff>93980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16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104140</xdr:rowOff>
    </xdr:from>
    <xdr:ext cx="762000" cy="259080"/>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9334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35</xdr:row>
      <xdr:rowOff>148590</xdr:rowOff>
    </xdr:from>
    <xdr:to>
      <xdr:col>11</xdr:col>
      <xdr:colOff>60325</xdr:colOff>
      <xdr:row>36</xdr:row>
      <xdr:rowOff>78740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14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88900</xdr:rowOff>
    </xdr:from>
    <xdr:ext cx="755015" cy="25209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918200"/>
          <a:ext cx="755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22.2</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36</xdr:row>
      <xdr:rowOff>22860</xdr:rowOff>
    </xdr:from>
    <xdr:to>
      <xdr:col>6</xdr:col>
      <xdr:colOff>171450</xdr:colOff>
      <xdr:row>36</xdr:row>
      <xdr:rowOff>124460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19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134620</xdr:rowOff>
    </xdr:from>
    <xdr:ext cx="755015" cy="25209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963920"/>
          <a:ext cx="755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22.8</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43/82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15.2</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類似団体と同率で、全国平均よりも低くなっている。</a:t>
          </a:r>
        </a:p>
        <a:p>
          <a:r>
            <a:rPr kumimoji="1" lang="ja-JP" altLang="en-US" sz="1300">
              <a:latin typeface="ＭＳ Ｐゴシック"/>
              <a:ea typeface="ＭＳ Ｐゴシック"/>
            </a:rPr>
            <a:t>　既存施設について指定管理者制度により管理的経費の節減に努めているが、公共施設等総合管理計画に基づく施設の統廃合や他の直営施設において指定管理者制度の導入を検討するなど、民間活力等の活用により、更なる行政の効率化と経費の削減に努める。</a:t>
          </a:r>
        </a:p>
      </xdr:txBody>
    </xdr:sp>
    <xdr:clientData/>
  </xdr:twoCellAnchor>
  <xdr:oneCellAnchor>
    <xdr:from>
      <xdr:col>62</xdr:col>
      <xdr:colOff>6350</xdr:colOff>
      <xdr:row>9</xdr:row>
      <xdr:rowOff>107950</xdr:rowOff>
    </xdr:from>
    <xdr:ext cx="291465" cy="22542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146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41910</xdr:rowOff>
    </xdr:from>
    <xdr:ext cx="501015" cy="25209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60"/>
          <a:ext cx="501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3810</xdr:rowOff>
    </xdr:from>
    <xdr:ext cx="501015" cy="259080"/>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60"/>
          <a:ext cx="501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137160</xdr:rowOff>
    </xdr:from>
    <xdr:ext cx="501015" cy="259080"/>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60"/>
          <a:ext cx="501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99060</xdr:rowOff>
    </xdr:from>
    <xdr:ext cx="501015" cy="25209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60"/>
          <a:ext cx="501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60960</xdr:rowOff>
    </xdr:from>
    <xdr:ext cx="501015" cy="259080"/>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60"/>
          <a:ext cx="501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22860</xdr:rowOff>
    </xdr:from>
    <xdr:ext cx="501015" cy="259080"/>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60"/>
          <a:ext cx="501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156210</xdr:rowOff>
    </xdr:from>
    <xdr:ext cx="501015" cy="25209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60"/>
          <a:ext cx="501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54610</xdr:rowOff>
    </xdr:from>
    <xdr:to>
      <xdr:col>82</xdr:col>
      <xdr:colOff>107950</xdr:colOff>
      <xdr:row>20</xdr:row>
      <xdr:rowOff>104140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83460"/>
          <a:ext cx="0" cy="12496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76200</xdr:rowOff>
    </xdr:from>
    <xdr:ext cx="762000" cy="25209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0520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22.2</a:t>
          </a:r>
          <a:endParaRPr kumimoji="1" lang="ja-JP" altLang="en-US" sz="1000" b="1">
            <a:latin typeface="ＭＳ Ｐゴシック"/>
            <a:ea typeface="ＭＳ Ｐゴシック"/>
          </a:endParaRPr>
        </a:p>
      </xdr:txBody>
    </xdr:sp>
    <xdr:clientData/>
  </xdr:oneCellAnchor>
  <xdr:twoCellAnchor>
    <xdr:from>
      <xdr:col>82</xdr:col>
      <xdr:colOff>19050</xdr:colOff>
      <xdr:row>20</xdr:row>
      <xdr:rowOff>104140</xdr:rowOff>
    </xdr:from>
    <xdr:to>
      <xdr:col>82</xdr:col>
      <xdr:colOff>196850</xdr:colOff>
      <xdr:row>20</xdr:row>
      <xdr:rowOff>104140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533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140970</xdr:rowOff>
    </xdr:from>
    <xdr:ext cx="762000" cy="259080"/>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269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5.8</a:t>
          </a:r>
          <a:endParaRPr kumimoji="1" lang="ja-JP" altLang="en-US" sz="1000" b="1">
            <a:latin typeface="ＭＳ Ｐゴシック"/>
            <a:ea typeface="ＭＳ Ｐゴシック"/>
          </a:endParaRPr>
        </a:p>
      </xdr:txBody>
    </xdr:sp>
    <xdr:clientData/>
  </xdr:oneCellAnchor>
  <xdr:twoCellAnchor>
    <xdr:from>
      <xdr:col>82</xdr:col>
      <xdr:colOff>19050</xdr:colOff>
      <xdr:row>13</xdr:row>
      <xdr:rowOff>54610</xdr:rowOff>
    </xdr:from>
    <xdr:to>
      <xdr:col>82</xdr:col>
      <xdr:colOff>196850</xdr:colOff>
      <xdr:row>13</xdr:row>
      <xdr:rowOff>54610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834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16510</xdr:rowOff>
    </xdr:from>
    <xdr:to>
      <xdr:col>82</xdr:col>
      <xdr:colOff>107950</xdr:colOff>
      <xdr:row>17</xdr:row>
      <xdr:rowOff>85090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931160"/>
          <a:ext cx="8382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50800</xdr:rowOff>
    </xdr:from>
    <xdr:ext cx="762000" cy="259080"/>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7940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15.2</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17</xdr:row>
      <xdr:rowOff>34290</xdr:rowOff>
    </xdr:from>
    <xdr:to>
      <xdr:col>82</xdr:col>
      <xdr:colOff>158750</xdr:colOff>
      <xdr:row>17</xdr:row>
      <xdr:rowOff>135890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4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119380</xdr:rowOff>
    </xdr:from>
    <xdr:to>
      <xdr:col>78</xdr:col>
      <xdr:colOff>69850</xdr:colOff>
      <xdr:row>17</xdr:row>
      <xdr:rowOff>16510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862580"/>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3810</xdr:rowOff>
    </xdr:from>
    <xdr:to>
      <xdr:col>78</xdr:col>
      <xdr:colOff>120650</xdr:colOff>
      <xdr:row>17</xdr:row>
      <xdr:rowOff>105410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91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90170</xdr:rowOff>
    </xdr:from>
    <xdr:ext cx="736600" cy="259080"/>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300482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14.8</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16</xdr:row>
      <xdr:rowOff>88900</xdr:rowOff>
    </xdr:from>
    <xdr:to>
      <xdr:col>73</xdr:col>
      <xdr:colOff>180975</xdr:colOff>
      <xdr:row>16</xdr:row>
      <xdr:rowOff>119380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83210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152400</xdr:rowOff>
    </xdr:from>
    <xdr:to>
      <xdr:col>74</xdr:col>
      <xdr:colOff>31750</xdr:colOff>
      <xdr:row>17</xdr:row>
      <xdr:rowOff>82550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67310</xdr:rowOff>
    </xdr:from>
    <xdr:ext cx="762000" cy="259080"/>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98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16</xdr:row>
      <xdr:rowOff>88900</xdr:rowOff>
    </xdr:from>
    <xdr:to>
      <xdr:col>69</xdr:col>
      <xdr:colOff>92075</xdr:colOff>
      <xdr:row>16</xdr:row>
      <xdr:rowOff>88900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28321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76200</xdr:rowOff>
    </xdr:from>
    <xdr:to>
      <xdr:col>69</xdr:col>
      <xdr:colOff>142875</xdr:colOff>
      <xdr:row>17</xdr:row>
      <xdr:rowOff>6350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162560</xdr:rowOff>
    </xdr:from>
    <xdr:ext cx="755015" cy="259080"/>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9057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16</xdr:row>
      <xdr:rowOff>83820</xdr:rowOff>
    </xdr:from>
    <xdr:to>
      <xdr:col>65</xdr:col>
      <xdr:colOff>53975</xdr:colOff>
      <xdr:row>17</xdr:row>
      <xdr:rowOff>13970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170180</xdr:rowOff>
    </xdr:from>
    <xdr:ext cx="762000" cy="259080"/>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9133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10160</xdr:rowOff>
    </xdr:from>
    <xdr:ext cx="762000" cy="259080"/>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10160</xdr:rowOff>
    </xdr:from>
    <xdr:ext cx="755015" cy="259080"/>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10160</xdr:rowOff>
    </xdr:from>
    <xdr:ext cx="755015" cy="259080"/>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10160</xdr:rowOff>
    </xdr:from>
    <xdr:ext cx="762000" cy="259080"/>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24</xdr:row>
      <xdr:rowOff>10160</xdr:rowOff>
    </xdr:from>
    <xdr:ext cx="755015" cy="259080"/>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17</xdr:row>
      <xdr:rowOff>34290</xdr:rowOff>
    </xdr:from>
    <xdr:to>
      <xdr:col>82</xdr:col>
      <xdr:colOff>158750</xdr:colOff>
      <xdr:row>17</xdr:row>
      <xdr:rowOff>135890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948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6350</xdr:rowOff>
    </xdr:from>
    <xdr:ext cx="762000" cy="25209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92100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15.2</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16</xdr:row>
      <xdr:rowOff>137160</xdr:rowOff>
    </xdr:from>
    <xdr:to>
      <xdr:col>78</xdr:col>
      <xdr:colOff>120650</xdr:colOff>
      <xdr:row>17</xdr:row>
      <xdr:rowOff>67310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880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77470</xdr:rowOff>
    </xdr:from>
    <xdr:ext cx="736600" cy="25209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649220"/>
          <a:ext cx="7366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14.3</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16</xdr:row>
      <xdr:rowOff>68580</xdr:rowOff>
    </xdr:from>
    <xdr:to>
      <xdr:col>74</xdr:col>
      <xdr:colOff>31750</xdr:colOff>
      <xdr:row>16</xdr:row>
      <xdr:rowOff>170180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81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8890</xdr:rowOff>
    </xdr:from>
    <xdr:ext cx="762000" cy="25209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58064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13.4</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16</xdr:row>
      <xdr:rowOff>38100</xdr:rowOff>
    </xdr:from>
    <xdr:to>
      <xdr:col>69</xdr:col>
      <xdr:colOff>142875</xdr:colOff>
      <xdr:row>16</xdr:row>
      <xdr:rowOff>139700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78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149860</xdr:rowOff>
    </xdr:from>
    <xdr:ext cx="755015" cy="259080"/>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5501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13.0</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16</xdr:row>
      <xdr:rowOff>38100</xdr:rowOff>
    </xdr:from>
    <xdr:to>
      <xdr:col>65</xdr:col>
      <xdr:colOff>53975</xdr:colOff>
      <xdr:row>16</xdr:row>
      <xdr:rowOff>139700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78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149860</xdr:rowOff>
    </xdr:from>
    <xdr:ext cx="762000" cy="259080"/>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550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13.0</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31/82</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類似団体に比べて0.5ポイント低く、全国平均よりも低くなっている。</a:t>
          </a:r>
        </a:p>
        <a:p>
          <a:r>
            <a:rPr kumimoji="1" lang="ja-JP" altLang="en-US" sz="1300">
              <a:latin typeface="ＭＳ Ｐゴシック"/>
              <a:ea typeface="ＭＳ Ｐゴシック"/>
            </a:rPr>
            <a:t>　高齢化に伴う老人福祉費などにより、扶助費は増加の一途をたどることが予想されるため、今後更なる歳出抑制を図るとともに、財源確保に努める。</a:t>
          </a:r>
        </a:p>
      </xdr:txBody>
    </xdr:sp>
    <xdr:clientData/>
  </xdr:twoCellAnchor>
  <xdr:oneCellAnchor>
    <xdr:from>
      <xdr:col>3</xdr:col>
      <xdr:colOff>123825</xdr:colOff>
      <xdr:row>49</xdr:row>
      <xdr:rowOff>107950</xdr:rowOff>
    </xdr:from>
    <xdr:ext cx="291465" cy="22542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146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41910</xdr:rowOff>
    </xdr:from>
    <xdr:ext cx="501015" cy="25209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60"/>
          <a:ext cx="501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a:t>
          </a:r>
          <a:endParaRPr kumimoji="1" lang="ja-JP" altLang="en-US" sz="1000">
            <a:latin typeface="ＭＳ Ｐゴシック"/>
            <a:ea typeface="ＭＳ Ｐゴシック"/>
          </a:endParaRPr>
        </a:p>
      </xdr:txBody>
    </xdr:sp>
    <xdr:clientData/>
  </xdr:oneCellAnchor>
  <xdr:twoCellAnchor>
    <xdr:from>
      <xdr:col>3</xdr:col>
      <xdr:colOff>161925</xdr:colOff>
      <xdr:row>62</xdr:row>
      <xdr:rowOff>29210</xdr:rowOff>
    </xdr:from>
    <xdr:to>
      <xdr:col>26</xdr:col>
      <xdr:colOff>184150</xdr:colOff>
      <xdr:row>62</xdr:row>
      <xdr:rowOff>29210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9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58420</xdr:rowOff>
    </xdr:from>
    <xdr:ext cx="501015" cy="259080"/>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870"/>
          <a:ext cx="501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dr:col>3</xdr:col>
      <xdr:colOff>161925</xdr:colOff>
      <xdr:row>60</xdr:row>
      <xdr:rowOff>45085</xdr:rowOff>
    </xdr:from>
    <xdr:to>
      <xdr:col>26</xdr:col>
      <xdr:colOff>184150</xdr:colOff>
      <xdr:row>60</xdr:row>
      <xdr:rowOff>45085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74930</xdr:rowOff>
    </xdr:from>
    <xdr:ext cx="501015" cy="25209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480"/>
          <a:ext cx="501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161925</xdr:colOff>
      <xdr:row>58</xdr:row>
      <xdr:rowOff>61595</xdr:rowOff>
    </xdr:from>
    <xdr:to>
      <xdr:col>26</xdr:col>
      <xdr:colOff>184150</xdr:colOff>
      <xdr:row>58</xdr:row>
      <xdr:rowOff>61595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90805</xdr:rowOff>
    </xdr:from>
    <xdr:ext cx="501015" cy="2584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455"/>
          <a:ext cx="5010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56</xdr:row>
      <xdr:rowOff>78105</xdr:rowOff>
    </xdr:from>
    <xdr:to>
      <xdr:col>26</xdr:col>
      <xdr:colOff>184150</xdr:colOff>
      <xdr:row>56</xdr:row>
      <xdr:rowOff>78105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107315</xdr:rowOff>
    </xdr:from>
    <xdr:ext cx="501015" cy="259080"/>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7065"/>
          <a:ext cx="501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dr:col>3</xdr:col>
      <xdr:colOff>161925</xdr:colOff>
      <xdr:row>54</xdr:row>
      <xdr:rowOff>94615</xdr:rowOff>
    </xdr:from>
    <xdr:to>
      <xdr:col>26</xdr:col>
      <xdr:colOff>184150</xdr:colOff>
      <xdr:row>54</xdr:row>
      <xdr:rowOff>94615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123825</xdr:rowOff>
    </xdr:from>
    <xdr:ext cx="501015" cy="25209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675"/>
          <a:ext cx="501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3</xdr:col>
      <xdr:colOff>161925</xdr:colOff>
      <xdr:row>52</xdr:row>
      <xdr:rowOff>110490</xdr:rowOff>
    </xdr:from>
    <xdr:to>
      <xdr:col>26</xdr:col>
      <xdr:colOff>184150</xdr:colOff>
      <xdr:row>52</xdr:row>
      <xdr:rowOff>110490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5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139700</xdr:rowOff>
    </xdr:from>
    <xdr:ext cx="501015" cy="259080"/>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650"/>
          <a:ext cx="501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156210</xdr:rowOff>
    </xdr:from>
    <xdr:ext cx="501015" cy="25209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60"/>
          <a:ext cx="501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4445</xdr:rowOff>
    </xdr:from>
    <xdr:to>
      <xdr:col>24</xdr:col>
      <xdr:colOff>25400</xdr:colOff>
      <xdr:row>62</xdr:row>
      <xdr:rowOff>78105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091295"/>
          <a:ext cx="0" cy="16167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50165</xdr:rowOff>
    </xdr:from>
    <xdr:ext cx="762000" cy="259080"/>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800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14.3</a:t>
          </a:r>
          <a:endParaRPr kumimoji="1" lang="ja-JP" altLang="en-US" sz="1000" b="1">
            <a:latin typeface="ＭＳ Ｐゴシック"/>
            <a:ea typeface="ＭＳ Ｐゴシック"/>
          </a:endParaRPr>
        </a:p>
      </xdr:txBody>
    </xdr:sp>
    <xdr:clientData/>
  </xdr:oneCellAnchor>
  <xdr:twoCellAnchor>
    <xdr:from>
      <xdr:col>23</xdr:col>
      <xdr:colOff>136525</xdr:colOff>
      <xdr:row>62</xdr:row>
      <xdr:rowOff>78105</xdr:rowOff>
    </xdr:from>
    <xdr:to>
      <xdr:col>24</xdr:col>
      <xdr:colOff>114300</xdr:colOff>
      <xdr:row>62</xdr:row>
      <xdr:rowOff>78105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7080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90805</xdr:rowOff>
    </xdr:from>
    <xdr:ext cx="762000" cy="2584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8347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4.4</a:t>
          </a:r>
          <a:endParaRPr kumimoji="1" lang="ja-JP" altLang="en-US" sz="1000" b="1">
            <a:latin typeface="ＭＳ Ｐゴシック"/>
            <a:ea typeface="ＭＳ Ｐゴシック"/>
          </a:endParaRPr>
        </a:p>
      </xdr:txBody>
    </xdr:sp>
    <xdr:clientData/>
  </xdr:oneCellAnchor>
  <xdr:twoCellAnchor>
    <xdr:from>
      <xdr:col>23</xdr:col>
      <xdr:colOff>136525</xdr:colOff>
      <xdr:row>53</xdr:row>
      <xdr:rowOff>4445</xdr:rowOff>
    </xdr:from>
    <xdr:to>
      <xdr:col>24</xdr:col>
      <xdr:colOff>114300</xdr:colOff>
      <xdr:row>53</xdr:row>
      <xdr:rowOff>4445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0912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61595</xdr:rowOff>
    </xdr:from>
    <xdr:to>
      <xdr:col>24</xdr:col>
      <xdr:colOff>25400</xdr:colOff>
      <xdr:row>56</xdr:row>
      <xdr:rowOff>110490</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3987800" y="9662795"/>
          <a:ext cx="8382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64770</xdr:rowOff>
    </xdr:from>
    <xdr:ext cx="762000" cy="25209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665970"/>
          <a:ext cx="76200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8.4</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56</xdr:row>
      <xdr:rowOff>92710</xdr:rowOff>
    </xdr:from>
    <xdr:to>
      <xdr:col>24</xdr:col>
      <xdr:colOff>76200</xdr:colOff>
      <xdr:row>57</xdr:row>
      <xdr:rowOff>22860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93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102235</xdr:rowOff>
    </xdr:from>
    <xdr:to>
      <xdr:col>19</xdr:col>
      <xdr:colOff>187325</xdr:colOff>
      <xdr:row>56</xdr:row>
      <xdr:rowOff>110490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531985"/>
          <a:ext cx="889000" cy="179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92710</xdr:rowOff>
    </xdr:from>
    <xdr:to>
      <xdr:col>20</xdr:col>
      <xdr:colOff>38100</xdr:colOff>
      <xdr:row>57</xdr:row>
      <xdr:rowOff>22860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93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7620</xdr:rowOff>
    </xdr:from>
    <xdr:ext cx="729615" cy="25209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780270"/>
          <a:ext cx="7296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55</xdr:row>
      <xdr:rowOff>20955</xdr:rowOff>
    </xdr:from>
    <xdr:to>
      <xdr:col>15</xdr:col>
      <xdr:colOff>98425</xdr:colOff>
      <xdr:row>55</xdr:row>
      <xdr:rowOff>102235</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450705"/>
          <a:ext cx="889000" cy="812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10795</xdr:rowOff>
    </xdr:from>
    <xdr:to>
      <xdr:col>15</xdr:col>
      <xdr:colOff>149225</xdr:colOff>
      <xdr:row>56</xdr:row>
      <xdr:rowOff>112395</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61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97790</xdr:rowOff>
    </xdr:from>
    <xdr:ext cx="762000" cy="25209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69899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55</xdr:row>
      <xdr:rowOff>4445</xdr:rowOff>
    </xdr:from>
    <xdr:to>
      <xdr:col>11</xdr:col>
      <xdr:colOff>9525</xdr:colOff>
      <xdr:row>55</xdr:row>
      <xdr:rowOff>20955</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1320800" y="9434195"/>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149860</xdr:rowOff>
    </xdr:from>
    <xdr:to>
      <xdr:col>11</xdr:col>
      <xdr:colOff>60325</xdr:colOff>
      <xdr:row>56</xdr:row>
      <xdr:rowOff>80010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7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64770</xdr:rowOff>
    </xdr:from>
    <xdr:ext cx="755015" cy="25209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665970"/>
          <a:ext cx="755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56</xdr:row>
      <xdr:rowOff>59690</xdr:rowOff>
    </xdr:from>
    <xdr:to>
      <xdr:col>6</xdr:col>
      <xdr:colOff>171450</xdr:colOff>
      <xdr:row>56</xdr:row>
      <xdr:rowOff>161290</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6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146050</xdr:rowOff>
    </xdr:from>
    <xdr:ext cx="755015" cy="25209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747250"/>
          <a:ext cx="755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10160</xdr:rowOff>
    </xdr:from>
    <xdr:ext cx="762000" cy="259080"/>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10160</xdr:rowOff>
    </xdr:from>
    <xdr:ext cx="762000" cy="259080"/>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10160</xdr:rowOff>
    </xdr:from>
    <xdr:ext cx="755015" cy="259080"/>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64</xdr:row>
      <xdr:rowOff>10160</xdr:rowOff>
    </xdr:from>
    <xdr:ext cx="762000" cy="259080"/>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10160</xdr:rowOff>
    </xdr:from>
    <xdr:ext cx="762000" cy="259080"/>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56</xdr:row>
      <xdr:rowOff>10795</xdr:rowOff>
    </xdr:from>
    <xdr:to>
      <xdr:col>24</xdr:col>
      <xdr:colOff>76200</xdr:colOff>
      <xdr:row>56</xdr:row>
      <xdr:rowOff>112395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611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27305</xdr:rowOff>
    </xdr:from>
    <xdr:ext cx="762000" cy="259080"/>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4570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56</xdr:row>
      <xdr:rowOff>59690</xdr:rowOff>
    </xdr:from>
    <xdr:to>
      <xdr:col>20</xdr:col>
      <xdr:colOff>38100</xdr:colOff>
      <xdr:row>56</xdr:row>
      <xdr:rowOff>161290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660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0</xdr:rowOff>
    </xdr:from>
    <xdr:ext cx="729615" cy="259080"/>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429750"/>
          <a:ext cx="7296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55</xdr:row>
      <xdr:rowOff>52070</xdr:rowOff>
    </xdr:from>
    <xdr:to>
      <xdr:col>15</xdr:col>
      <xdr:colOff>149225</xdr:colOff>
      <xdr:row>55</xdr:row>
      <xdr:rowOff>153035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4818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163195</xdr:rowOff>
    </xdr:from>
    <xdr:ext cx="762000" cy="259080"/>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2500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54</xdr:row>
      <xdr:rowOff>141605</xdr:rowOff>
    </xdr:from>
    <xdr:to>
      <xdr:col>11</xdr:col>
      <xdr:colOff>60325</xdr:colOff>
      <xdr:row>55</xdr:row>
      <xdr:rowOff>71755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399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81915</xdr:rowOff>
    </xdr:from>
    <xdr:ext cx="755015" cy="259080"/>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168765"/>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6.6</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54</xdr:row>
      <xdr:rowOff>125095</xdr:rowOff>
    </xdr:from>
    <xdr:to>
      <xdr:col>6</xdr:col>
      <xdr:colOff>171450</xdr:colOff>
      <xdr:row>55</xdr:row>
      <xdr:rowOff>55245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38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65405</xdr:rowOff>
    </xdr:from>
    <xdr:ext cx="755015" cy="25209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152255"/>
          <a:ext cx="755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6.5</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13.9</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類似団体に比べて2.8ポイント低く、全国平均よりも低くなっている。</a:t>
          </a:r>
        </a:p>
        <a:p>
          <a:r>
            <a:rPr kumimoji="1" lang="ja-JP" altLang="en-US" sz="1300">
              <a:latin typeface="ＭＳ Ｐゴシック"/>
              <a:ea typeface="ＭＳ Ｐゴシック"/>
            </a:rPr>
            <a:t>　維持補修費については、除雪対策や庁舎、義務教育施設の修繕等やむを得ない支出がほとんどを占めているが、施設の老朽化に伴う維持補修費の増加が見込まれることから、公共施設等総合管理計画に基づく施設の統廃合を検討するなど、更なる経費の削減に努める。</a:t>
          </a:r>
        </a:p>
      </xdr:txBody>
    </xdr:sp>
    <xdr:clientData/>
  </xdr:twoCellAnchor>
  <xdr:oneCellAnchor>
    <xdr:from>
      <xdr:col>62</xdr:col>
      <xdr:colOff>6350</xdr:colOff>
      <xdr:row>49</xdr:row>
      <xdr:rowOff>107950</xdr:rowOff>
    </xdr:from>
    <xdr:ext cx="291465" cy="22542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146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41910</xdr:rowOff>
    </xdr:from>
    <xdr:ext cx="501015" cy="25209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60"/>
          <a:ext cx="501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528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99060</xdr:rowOff>
    </xdr:from>
    <xdr:ext cx="501015" cy="25209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386060"/>
          <a:ext cx="501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71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156210</xdr:rowOff>
    </xdr:from>
    <xdr:ext cx="501015" cy="25209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928860"/>
          <a:ext cx="501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13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41910</xdr:rowOff>
    </xdr:from>
    <xdr:ext cx="501015" cy="25209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471660"/>
          <a:ext cx="501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156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99060</xdr:rowOff>
    </xdr:from>
    <xdr:ext cx="501015" cy="25209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014460"/>
          <a:ext cx="501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156210</xdr:rowOff>
    </xdr:from>
    <xdr:ext cx="501015" cy="25209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60"/>
          <a:ext cx="501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149860</xdr:rowOff>
    </xdr:from>
    <xdr:to>
      <xdr:col>82</xdr:col>
      <xdr:colOff>107950</xdr:colOff>
      <xdr:row>61</xdr:row>
      <xdr:rowOff>146050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65260"/>
          <a:ext cx="0" cy="15392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118110</xdr:rowOff>
    </xdr:from>
    <xdr:ext cx="762000" cy="259080"/>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76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18.5</a:t>
          </a:r>
          <a:endParaRPr kumimoji="1" lang="ja-JP" altLang="en-US" sz="1000" b="1">
            <a:latin typeface="ＭＳ Ｐゴシック"/>
            <a:ea typeface="ＭＳ Ｐゴシック"/>
          </a:endParaRPr>
        </a:p>
      </xdr:txBody>
    </xdr:sp>
    <xdr:clientData/>
  </xdr:oneCellAnchor>
  <xdr:twoCellAnchor>
    <xdr:from>
      <xdr:col>82</xdr:col>
      <xdr:colOff>19050</xdr:colOff>
      <xdr:row>61</xdr:row>
      <xdr:rowOff>146050</xdr:rowOff>
    </xdr:from>
    <xdr:to>
      <xdr:col>82</xdr:col>
      <xdr:colOff>196850</xdr:colOff>
      <xdr:row>61</xdr:row>
      <xdr:rowOff>146050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604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64770</xdr:rowOff>
    </xdr:from>
    <xdr:ext cx="762000" cy="25209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0872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8.4</a:t>
          </a:r>
          <a:endParaRPr kumimoji="1" lang="ja-JP" altLang="en-US" sz="1000" b="1">
            <a:latin typeface="ＭＳ Ｐゴシック"/>
            <a:ea typeface="ＭＳ Ｐゴシック"/>
          </a:endParaRPr>
        </a:p>
      </xdr:txBody>
    </xdr:sp>
    <xdr:clientData/>
  </xdr:oneCellAnchor>
  <xdr:twoCellAnchor>
    <xdr:from>
      <xdr:col>82</xdr:col>
      <xdr:colOff>19050</xdr:colOff>
      <xdr:row>52</xdr:row>
      <xdr:rowOff>149860</xdr:rowOff>
    </xdr:from>
    <xdr:to>
      <xdr:col>82</xdr:col>
      <xdr:colOff>196850</xdr:colOff>
      <xdr:row>52</xdr:row>
      <xdr:rowOff>149860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652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53</xdr:row>
      <xdr:rowOff>54610</xdr:rowOff>
    </xdr:from>
    <xdr:to>
      <xdr:col>82</xdr:col>
      <xdr:colOff>107950</xdr:colOff>
      <xdr:row>54</xdr:row>
      <xdr:rowOff>35560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9141460"/>
          <a:ext cx="838200" cy="152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40640</xdr:rowOff>
    </xdr:from>
    <xdr:ext cx="762000" cy="25209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641840"/>
          <a:ext cx="76200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56</xdr:row>
      <xdr:rowOff>68580</xdr:rowOff>
    </xdr:from>
    <xdr:to>
      <xdr:col>82</xdr:col>
      <xdr:colOff>158750</xdr:colOff>
      <xdr:row>56</xdr:row>
      <xdr:rowOff>170180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53</xdr:row>
      <xdr:rowOff>54610</xdr:rowOff>
    </xdr:from>
    <xdr:to>
      <xdr:col>78</xdr:col>
      <xdr:colOff>69850</xdr:colOff>
      <xdr:row>53</xdr:row>
      <xdr:rowOff>130810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4782800" y="9141460"/>
          <a:ext cx="8890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68580</xdr:rowOff>
    </xdr:from>
    <xdr:to>
      <xdr:col>78</xdr:col>
      <xdr:colOff>120650</xdr:colOff>
      <xdr:row>56</xdr:row>
      <xdr:rowOff>170180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154940</xdr:rowOff>
    </xdr:from>
    <xdr:ext cx="736600" cy="25209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56140"/>
          <a:ext cx="7366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53</xdr:row>
      <xdr:rowOff>54610</xdr:rowOff>
    </xdr:from>
    <xdr:to>
      <xdr:col>73</xdr:col>
      <xdr:colOff>180975</xdr:colOff>
      <xdr:row>53</xdr:row>
      <xdr:rowOff>130810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141460"/>
          <a:ext cx="8890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83820</xdr:rowOff>
    </xdr:from>
    <xdr:to>
      <xdr:col>74</xdr:col>
      <xdr:colOff>31750</xdr:colOff>
      <xdr:row>57</xdr:row>
      <xdr:rowOff>13970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68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170180</xdr:rowOff>
    </xdr:from>
    <xdr:ext cx="762000" cy="259080"/>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713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53</xdr:row>
      <xdr:rowOff>54610</xdr:rowOff>
    </xdr:from>
    <xdr:to>
      <xdr:col>69</xdr:col>
      <xdr:colOff>92075</xdr:colOff>
      <xdr:row>54</xdr:row>
      <xdr:rowOff>35560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141460"/>
          <a:ext cx="889000" cy="152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22860</xdr:rowOff>
    </xdr:from>
    <xdr:to>
      <xdr:col>69</xdr:col>
      <xdr:colOff>142875</xdr:colOff>
      <xdr:row>56</xdr:row>
      <xdr:rowOff>124460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2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109220</xdr:rowOff>
    </xdr:from>
    <xdr:ext cx="755015" cy="25209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710420"/>
          <a:ext cx="755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56</xdr:row>
      <xdr:rowOff>99060</xdr:rowOff>
    </xdr:from>
    <xdr:to>
      <xdr:col>65</xdr:col>
      <xdr:colOff>53975</xdr:colOff>
      <xdr:row>57</xdr:row>
      <xdr:rowOff>29210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13970</xdr:rowOff>
    </xdr:from>
    <xdr:ext cx="762000" cy="259080"/>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866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10160</xdr:rowOff>
    </xdr:from>
    <xdr:ext cx="762000" cy="259080"/>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10160</xdr:rowOff>
    </xdr:from>
    <xdr:ext cx="755015" cy="259080"/>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10160</xdr:rowOff>
    </xdr:from>
    <xdr:ext cx="755015" cy="259080"/>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10160</xdr:rowOff>
    </xdr:from>
    <xdr:ext cx="762000" cy="259080"/>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64</xdr:row>
      <xdr:rowOff>10160</xdr:rowOff>
    </xdr:from>
    <xdr:ext cx="755015" cy="259080"/>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53</xdr:row>
      <xdr:rowOff>156210</xdr:rowOff>
    </xdr:from>
    <xdr:to>
      <xdr:col>82</xdr:col>
      <xdr:colOff>158750</xdr:colOff>
      <xdr:row>54</xdr:row>
      <xdr:rowOff>86360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243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53</xdr:row>
      <xdr:rowOff>1270</xdr:rowOff>
    </xdr:from>
    <xdr:ext cx="762000" cy="259080"/>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0881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9.9</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53</xdr:row>
      <xdr:rowOff>3810</xdr:rowOff>
    </xdr:from>
    <xdr:to>
      <xdr:col>78</xdr:col>
      <xdr:colOff>120650</xdr:colOff>
      <xdr:row>53</xdr:row>
      <xdr:rowOff>105410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09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51</xdr:row>
      <xdr:rowOff>115570</xdr:rowOff>
    </xdr:from>
    <xdr:ext cx="736600" cy="259080"/>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885952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53</xdr:row>
      <xdr:rowOff>80010</xdr:rowOff>
    </xdr:from>
    <xdr:to>
      <xdr:col>74</xdr:col>
      <xdr:colOff>31750</xdr:colOff>
      <xdr:row>54</xdr:row>
      <xdr:rowOff>10160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166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52</xdr:row>
      <xdr:rowOff>20320</xdr:rowOff>
    </xdr:from>
    <xdr:ext cx="762000" cy="25209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893572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53</xdr:row>
      <xdr:rowOff>3810</xdr:rowOff>
    </xdr:from>
    <xdr:to>
      <xdr:col>69</xdr:col>
      <xdr:colOff>142875</xdr:colOff>
      <xdr:row>53</xdr:row>
      <xdr:rowOff>105410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09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51</xdr:row>
      <xdr:rowOff>115570</xdr:rowOff>
    </xdr:from>
    <xdr:ext cx="755015" cy="259080"/>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885952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53</xdr:row>
      <xdr:rowOff>156210</xdr:rowOff>
    </xdr:from>
    <xdr:to>
      <xdr:col>65</xdr:col>
      <xdr:colOff>53975</xdr:colOff>
      <xdr:row>54</xdr:row>
      <xdr:rowOff>86360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243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52</xdr:row>
      <xdr:rowOff>96520</xdr:rowOff>
    </xdr:from>
    <xdr:ext cx="762000" cy="259080"/>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0119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77/82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12.4</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類似団体に比べて6.8ポイント高く、全国平均よりも高くなっている。</a:t>
          </a:r>
        </a:p>
        <a:p>
          <a:r>
            <a:rPr kumimoji="1" lang="ja-JP" altLang="en-US" sz="1200">
              <a:latin typeface="ＭＳ Ｐゴシック"/>
              <a:ea typeface="ＭＳ Ｐゴシック"/>
            </a:rPr>
            <a:t>　これは公営企業会計、特に病院事業会計への繰出金が多額であることが要因と考えられる。これらの繰出金や一部事務組合に対する補助金等は大幅な縮減が困難であるため、行政改革会議において各種補助金等の見直しを行い、公的負担の適正化に努める。</a:t>
          </a:r>
          <a:endParaRPr kumimoji="1" lang="ja-JP" altLang="en-US" sz="1300">
            <a:latin typeface="ＭＳ Ｐゴシック"/>
            <a:ea typeface="ＭＳ Ｐゴシック"/>
          </a:endParaRPr>
        </a:p>
      </xdr:txBody>
    </xdr:sp>
    <xdr:clientData/>
  </xdr:twoCellAnchor>
  <xdr:oneCellAnchor>
    <xdr:from>
      <xdr:col>62</xdr:col>
      <xdr:colOff>6350</xdr:colOff>
      <xdr:row>29</xdr:row>
      <xdr:rowOff>107950</xdr:rowOff>
    </xdr:from>
    <xdr:ext cx="291465" cy="22542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146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41910</xdr:rowOff>
    </xdr:from>
    <xdr:ext cx="501015" cy="25209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60"/>
          <a:ext cx="501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99060</xdr:rowOff>
    </xdr:from>
    <xdr:ext cx="501015" cy="25209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60"/>
          <a:ext cx="501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156210</xdr:rowOff>
    </xdr:from>
    <xdr:ext cx="501015" cy="25209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60"/>
          <a:ext cx="501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41910</xdr:rowOff>
    </xdr:from>
    <xdr:ext cx="501015" cy="25209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60"/>
          <a:ext cx="501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99060</xdr:rowOff>
    </xdr:from>
    <xdr:ext cx="501015" cy="25209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60"/>
          <a:ext cx="501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140970</xdr:rowOff>
    </xdr:from>
    <xdr:to>
      <xdr:col>82</xdr:col>
      <xdr:colOff>107950</xdr:colOff>
      <xdr:row>41</xdr:row>
      <xdr:rowOff>46990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970270"/>
          <a:ext cx="0" cy="11061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19050</xdr:rowOff>
    </xdr:from>
    <xdr:ext cx="762000" cy="25209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4850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29.5</a:t>
          </a:r>
          <a:endParaRPr kumimoji="1" lang="ja-JP" altLang="en-US" sz="1000" b="1">
            <a:latin typeface="ＭＳ Ｐゴシック"/>
            <a:ea typeface="ＭＳ Ｐゴシック"/>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764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55880</xdr:rowOff>
    </xdr:from>
    <xdr:ext cx="762000" cy="259080"/>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7137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5.3</a:t>
          </a:r>
          <a:endParaRPr kumimoji="1" lang="ja-JP" altLang="en-US" sz="1000" b="1">
            <a:latin typeface="ＭＳ Ｐゴシック"/>
            <a:ea typeface="ＭＳ Ｐゴシック"/>
          </a:endParaRPr>
        </a:p>
      </xdr:txBody>
    </xdr:sp>
    <xdr:clientData/>
  </xdr:oneCellAnchor>
  <xdr:twoCellAnchor>
    <xdr:from>
      <xdr:col>82</xdr:col>
      <xdr:colOff>19050</xdr:colOff>
      <xdr:row>34</xdr:row>
      <xdr:rowOff>140970</xdr:rowOff>
    </xdr:from>
    <xdr:to>
      <xdr:col>82</xdr:col>
      <xdr:colOff>196850</xdr:colOff>
      <xdr:row>34</xdr:row>
      <xdr:rowOff>140970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9702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39</xdr:row>
      <xdr:rowOff>10160</xdr:rowOff>
    </xdr:from>
    <xdr:to>
      <xdr:col>82</xdr:col>
      <xdr:colOff>107950</xdr:colOff>
      <xdr:row>39</xdr:row>
      <xdr:rowOff>74930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5671800" y="6696710"/>
          <a:ext cx="83820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8255</xdr:rowOff>
    </xdr:from>
    <xdr:ext cx="762000" cy="25209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180455"/>
          <a:ext cx="76200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14.4</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36</xdr:row>
      <xdr:rowOff>163195</xdr:rowOff>
    </xdr:from>
    <xdr:to>
      <xdr:col>82</xdr:col>
      <xdr:colOff>158750</xdr:colOff>
      <xdr:row>37</xdr:row>
      <xdr:rowOff>93345</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335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39</xdr:row>
      <xdr:rowOff>55880</xdr:rowOff>
    </xdr:from>
    <xdr:to>
      <xdr:col>78</xdr:col>
      <xdr:colOff>69850</xdr:colOff>
      <xdr:row>39</xdr:row>
      <xdr:rowOff>74930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82800" y="674243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167640</xdr:rowOff>
    </xdr:from>
    <xdr:to>
      <xdr:col>78</xdr:col>
      <xdr:colOff>120650</xdr:colOff>
      <xdr:row>37</xdr:row>
      <xdr:rowOff>97790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107950</xdr:rowOff>
    </xdr:from>
    <xdr:ext cx="736600" cy="259080"/>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1087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39</xdr:row>
      <xdr:rowOff>6350</xdr:rowOff>
    </xdr:from>
    <xdr:to>
      <xdr:col>73</xdr:col>
      <xdr:colOff>180975</xdr:colOff>
      <xdr:row>39</xdr:row>
      <xdr:rowOff>55880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692900"/>
          <a:ext cx="8890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153670</xdr:rowOff>
    </xdr:from>
    <xdr:to>
      <xdr:col>74</xdr:col>
      <xdr:colOff>31750</xdr:colOff>
      <xdr:row>37</xdr:row>
      <xdr:rowOff>83820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32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93980</xdr:rowOff>
    </xdr:from>
    <xdr:ext cx="762000" cy="259080"/>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0947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14.2</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38</xdr:row>
      <xdr:rowOff>8255</xdr:rowOff>
    </xdr:from>
    <xdr:to>
      <xdr:col>69</xdr:col>
      <xdr:colOff>92075</xdr:colOff>
      <xdr:row>39</xdr:row>
      <xdr:rowOff>6350</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3004800" y="6523355"/>
          <a:ext cx="889000" cy="169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130810</xdr:rowOff>
    </xdr:from>
    <xdr:to>
      <xdr:col>69</xdr:col>
      <xdr:colOff>142875</xdr:colOff>
      <xdr:row>37</xdr:row>
      <xdr:rowOff>60960</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303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71120</xdr:rowOff>
    </xdr:from>
    <xdr:ext cx="755015" cy="259080"/>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07187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37</xdr:row>
      <xdr:rowOff>14605</xdr:rowOff>
    </xdr:from>
    <xdr:to>
      <xdr:col>65</xdr:col>
      <xdr:colOff>53975</xdr:colOff>
      <xdr:row>37</xdr:row>
      <xdr:rowOff>116205</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358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126365</xdr:rowOff>
    </xdr:from>
    <xdr:ext cx="762000" cy="259080"/>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1271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14.9</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10160</xdr:rowOff>
    </xdr:from>
    <xdr:ext cx="762000" cy="259080"/>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10160</xdr:rowOff>
    </xdr:from>
    <xdr:ext cx="755015" cy="259080"/>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10160</xdr:rowOff>
    </xdr:from>
    <xdr:ext cx="755015" cy="259080"/>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10160</xdr:rowOff>
    </xdr:from>
    <xdr:ext cx="762000" cy="259080"/>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44</xdr:row>
      <xdr:rowOff>10160</xdr:rowOff>
    </xdr:from>
    <xdr:ext cx="755015" cy="259080"/>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38</xdr:row>
      <xdr:rowOff>130810</xdr:rowOff>
    </xdr:from>
    <xdr:to>
      <xdr:col>82</xdr:col>
      <xdr:colOff>158750</xdr:colOff>
      <xdr:row>39</xdr:row>
      <xdr:rowOff>60960</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645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102870</xdr:rowOff>
    </xdr:from>
    <xdr:ext cx="762000" cy="259080"/>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6179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21.2</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39</xdr:row>
      <xdr:rowOff>23495</xdr:rowOff>
    </xdr:from>
    <xdr:to>
      <xdr:col>78</xdr:col>
      <xdr:colOff>120650</xdr:colOff>
      <xdr:row>39</xdr:row>
      <xdr:rowOff>125095</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71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109855</xdr:rowOff>
    </xdr:from>
    <xdr:ext cx="736600" cy="25209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6796405"/>
          <a:ext cx="7366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22.6</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39</xdr:row>
      <xdr:rowOff>5080</xdr:rowOff>
    </xdr:from>
    <xdr:to>
      <xdr:col>74</xdr:col>
      <xdr:colOff>31750</xdr:colOff>
      <xdr:row>39</xdr:row>
      <xdr:rowOff>106680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691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91440</xdr:rowOff>
    </xdr:from>
    <xdr:ext cx="762000" cy="259080"/>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67779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22.2</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38</xdr:row>
      <xdr:rowOff>126365</xdr:rowOff>
    </xdr:from>
    <xdr:to>
      <xdr:col>69</xdr:col>
      <xdr:colOff>142875</xdr:colOff>
      <xdr:row>39</xdr:row>
      <xdr:rowOff>56515</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641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39</xdr:row>
      <xdr:rowOff>41275</xdr:rowOff>
    </xdr:from>
    <xdr:ext cx="755015" cy="25209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6727825"/>
          <a:ext cx="755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21.1</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37</xdr:row>
      <xdr:rowOff>128905</xdr:rowOff>
    </xdr:from>
    <xdr:to>
      <xdr:col>65</xdr:col>
      <xdr:colOff>53975</xdr:colOff>
      <xdr:row>38</xdr:row>
      <xdr:rowOff>59055</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472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43815</xdr:rowOff>
    </xdr:from>
    <xdr:ext cx="762000" cy="25209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65589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17.4</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34/82</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18.1</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類似団体に比べて1.1ポイント低く、全国平均よりも高くなっている。</a:t>
          </a:r>
          <a:endParaRPr kumimoji="1" lang="en-US" altLang="ja-JP" sz="1300">
            <a:latin typeface="ＭＳ Ｐゴシック"/>
            <a:ea typeface="ＭＳ Ｐゴシック"/>
          </a:endParaRPr>
        </a:p>
        <a:p>
          <a:r>
            <a:rPr kumimoji="1" lang="ja-JP" altLang="en-US" sz="1300" baseline="0">
              <a:latin typeface="ＭＳ Ｐゴシック"/>
              <a:ea typeface="ＭＳ Ｐゴシック"/>
            </a:rPr>
            <a:t>　償還額は繰上償還を行った令和3年度をピークに減少していく見込みであるが、</a:t>
          </a:r>
          <a:r>
            <a:rPr kumimoji="1" lang="ja-JP" altLang="en-US" sz="1300">
              <a:latin typeface="ＭＳ Ｐゴシック"/>
              <a:ea typeface="ＭＳ Ｐゴシック"/>
            </a:rPr>
            <a:t>今後は新庁舎整備も控えているため、更なる事業費縮減や基金の活用、中長期の計画的な事業の実施により、毎年度の元利償還額を増加させないよう努める。</a:t>
          </a:r>
        </a:p>
      </xdr:txBody>
    </xdr:sp>
    <xdr:clientData/>
  </xdr:twoCellAnchor>
  <xdr:oneCellAnchor>
    <xdr:from>
      <xdr:col>3</xdr:col>
      <xdr:colOff>123825</xdr:colOff>
      <xdr:row>69</xdr:row>
      <xdr:rowOff>107950</xdr:rowOff>
    </xdr:from>
    <xdr:ext cx="291465" cy="22542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146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41910</xdr:rowOff>
    </xdr:from>
    <xdr:ext cx="501015" cy="25209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60"/>
          <a:ext cx="501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3810</xdr:rowOff>
    </xdr:from>
    <xdr:ext cx="501015" cy="259080"/>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60"/>
          <a:ext cx="501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137160</xdr:rowOff>
    </xdr:from>
    <xdr:ext cx="501015" cy="259080"/>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60"/>
          <a:ext cx="501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99060</xdr:rowOff>
    </xdr:from>
    <xdr:ext cx="501015" cy="25209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60"/>
          <a:ext cx="501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60960</xdr:rowOff>
    </xdr:from>
    <xdr:ext cx="501015" cy="259080"/>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60"/>
          <a:ext cx="501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22860</xdr:rowOff>
    </xdr:from>
    <xdr:ext cx="501015" cy="259080"/>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60"/>
          <a:ext cx="501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156210</xdr:rowOff>
    </xdr:from>
    <xdr:ext cx="501015" cy="25209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60"/>
          <a:ext cx="501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153670</xdr:rowOff>
    </xdr:from>
    <xdr:to>
      <xdr:col>24</xdr:col>
      <xdr:colOff>25400</xdr:colOff>
      <xdr:row>82</xdr:row>
      <xdr:rowOff>50800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669520"/>
          <a:ext cx="0" cy="14401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22860</xdr:rowOff>
    </xdr:from>
    <xdr:ext cx="762000" cy="259080"/>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4081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26.0</a:t>
          </a:r>
          <a:endParaRPr kumimoji="1" lang="ja-JP" altLang="en-US" sz="1000" b="1">
            <a:latin typeface="ＭＳ Ｐゴシック"/>
            <a:ea typeface="ＭＳ Ｐゴシック"/>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4109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68580</xdr:rowOff>
    </xdr:from>
    <xdr:ext cx="762000" cy="259080"/>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4129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7.1</a:t>
          </a:r>
          <a:endParaRPr kumimoji="1" lang="ja-JP" altLang="en-US" sz="1000" b="1">
            <a:latin typeface="ＭＳ Ｐゴシック"/>
            <a:ea typeface="ＭＳ Ｐゴシック"/>
          </a:endParaRPr>
        </a:p>
      </xdr:txBody>
    </xdr:sp>
    <xdr:clientData/>
  </xdr:oneCellAnchor>
  <xdr:twoCellAnchor>
    <xdr:from>
      <xdr:col>23</xdr:col>
      <xdr:colOff>136525</xdr:colOff>
      <xdr:row>73</xdr:row>
      <xdr:rowOff>153670</xdr:rowOff>
    </xdr:from>
    <xdr:to>
      <xdr:col>24</xdr:col>
      <xdr:colOff>114300</xdr:colOff>
      <xdr:row>73</xdr:row>
      <xdr:rowOff>153670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6695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85090</xdr:rowOff>
    </xdr:from>
    <xdr:to>
      <xdr:col>24</xdr:col>
      <xdr:colOff>25400</xdr:colOff>
      <xdr:row>77</xdr:row>
      <xdr:rowOff>168910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3286740"/>
          <a:ext cx="838200" cy="83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90170</xdr:rowOff>
    </xdr:from>
    <xdr:ext cx="762000" cy="259080"/>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29182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77</xdr:row>
      <xdr:rowOff>118110</xdr:rowOff>
    </xdr:from>
    <xdr:to>
      <xdr:col>24</xdr:col>
      <xdr:colOff>76200</xdr:colOff>
      <xdr:row>78</xdr:row>
      <xdr:rowOff>48260</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319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168910</xdr:rowOff>
    </xdr:from>
    <xdr:to>
      <xdr:col>19</xdr:col>
      <xdr:colOff>187325</xdr:colOff>
      <xdr:row>78</xdr:row>
      <xdr:rowOff>88900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098800" y="13370560"/>
          <a:ext cx="8890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7620</xdr:rowOff>
    </xdr:from>
    <xdr:to>
      <xdr:col>20</xdr:col>
      <xdr:colOff>38100</xdr:colOff>
      <xdr:row>78</xdr:row>
      <xdr:rowOff>109220</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38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93980</xdr:rowOff>
    </xdr:from>
    <xdr:ext cx="729615" cy="259080"/>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467080"/>
          <a:ext cx="7296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17.1</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78</xdr:row>
      <xdr:rowOff>88900</xdr:rowOff>
    </xdr:from>
    <xdr:to>
      <xdr:col>15</xdr:col>
      <xdr:colOff>98425</xdr:colOff>
      <xdr:row>79</xdr:row>
      <xdr:rowOff>16510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flipV="1">
          <a:off x="2209800" y="13462000"/>
          <a:ext cx="889000" cy="99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0</xdr:rowOff>
    </xdr:from>
    <xdr:to>
      <xdr:col>15</xdr:col>
      <xdr:colOff>149225</xdr:colOff>
      <xdr:row>78</xdr:row>
      <xdr:rowOff>101600</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111760</xdr:rowOff>
    </xdr:from>
    <xdr:ext cx="762000" cy="25209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1419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17.0</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79</xdr:row>
      <xdr:rowOff>16510</xdr:rowOff>
    </xdr:from>
    <xdr:to>
      <xdr:col>11</xdr:col>
      <xdr:colOff>9525</xdr:colOff>
      <xdr:row>79</xdr:row>
      <xdr:rowOff>62230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356106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110490</xdr:rowOff>
    </xdr:from>
    <xdr:to>
      <xdr:col>11</xdr:col>
      <xdr:colOff>60325</xdr:colOff>
      <xdr:row>78</xdr:row>
      <xdr:rowOff>40640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312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50800</xdr:rowOff>
    </xdr:from>
    <xdr:ext cx="755015" cy="259080"/>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08100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78</xdr:row>
      <xdr:rowOff>15240</xdr:rowOff>
    </xdr:from>
    <xdr:to>
      <xdr:col>6</xdr:col>
      <xdr:colOff>171450</xdr:colOff>
      <xdr:row>78</xdr:row>
      <xdr:rowOff>116840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388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127000</xdr:rowOff>
    </xdr:from>
    <xdr:ext cx="755015" cy="259080"/>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15720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10160</xdr:rowOff>
    </xdr:from>
    <xdr:ext cx="762000" cy="259080"/>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10160</xdr:rowOff>
    </xdr:from>
    <xdr:ext cx="762000" cy="259080"/>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10160</xdr:rowOff>
    </xdr:from>
    <xdr:ext cx="755015" cy="259080"/>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84</xdr:row>
      <xdr:rowOff>10160</xdr:rowOff>
    </xdr:from>
    <xdr:ext cx="762000" cy="259080"/>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10160</xdr:rowOff>
    </xdr:from>
    <xdr:ext cx="762000" cy="259080"/>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77</xdr:row>
      <xdr:rowOff>34290</xdr:rowOff>
    </xdr:from>
    <xdr:to>
      <xdr:col>24</xdr:col>
      <xdr:colOff>76200</xdr:colOff>
      <xdr:row>77</xdr:row>
      <xdr:rowOff>135890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23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50800</xdr:rowOff>
    </xdr:from>
    <xdr:ext cx="762000" cy="259080"/>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0810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77</xdr:row>
      <xdr:rowOff>118110</xdr:rowOff>
    </xdr:from>
    <xdr:to>
      <xdr:col>20</xdr:col>
      <xdr:colOff>38100</xdr:colOff>
      <xdr:row>78</xdr:row>
      <xdr:rowOff>48260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319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58420</xdr:rowOff>
    </xdr:from>
    <xdr:ext cx="729615" cy="259080"/>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3088620"/>
          <a:ext cx="7296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78</xdr:row>
      <xdr:rowOff>38100</xdr:rowOff>
    </xdr:from>
    <xdr:to>
      <xdr:col>15</xdr:col>
      <xdr:colOff>149225</xdr:colOff>
      <xdr:row>78</xdr:row>
      <xdr:rowOff>139700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41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124460</xdr:rowOff>
    </xdr:from>
    <xdr:ext cx="762000" cy="259080"/>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3497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78</xdr:row>
      <xdr:rowOff>137160</xdr:rowOff>
    </xdr:from>
    <xdr:to>
      <xdr:col>11</xdr:col>
      <xdr:colOff>60325</xdr:colOff>
      <xdr:row>79</xdr:row>
      <xdr:rowOff>67310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51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52070</xdr:rowOff>
    </xdr:from>
    <xdr:ext cx="755015" cy="25209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3596620"/>
          <a:ext cx="755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18.8</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79</xdr:row>
      <xdr:rowOff>11430</xdr:rowOff>
    </xdr:from>
    <xdr:to>
      <xdr:col>6</xdr:col>
      <xdr:colOff>171450</xdr:colOff>
      <xdr:row>79</xdr:row>
      <xdr:rowOff>113030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55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97790</xdr:rowOff>
    </xdr:from>
    <xdr:ext cx="755015" cy="25209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3642340"/>
          <a:ext cx="755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19.4</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51/82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73.0</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類似団体に比べて1.1ポイント高く、全国平均よりは低くなっている。</a:t>
          </a:r>
        </a:p>
        <a:p>
          <a:r>
            <a:rPr kumimoji="1" lang="ja-JP" altLang="en-US" sz="1300">
              <a:latin typeface="ＭＳ Ｐゴシック"/>
              <a:ea typeface="ＭＳ Ｐゴシック"/>
            </a:rPr>
            <a:t>　今後、扶助費については増加していくことが見込まれるため、物件費及び補助費等において、公共施設等総合管理計画に基づく施設の統廃合、指定管理者制度の見直し、運営補助金適正化等により一層の歳出削減を図り、扶助費の財源確保に努める。</a:t>
          </a:r>
        </a:p>
      </xdr:txBody>
    </xdr:sp>
    <xdr:clientData/>
  </xdr:twoCellAnchor>
  <xdr:oneCellAnchor>
    <xdr:from>
      <xdr:col>62</xdr:col>
      <xdr:colOff>6350</xdr:colOff>
      <xdr:row>69</xdr:row>
      <xdr:rowOff>107950</xdr:rowOff>
    </xdr:from>
    <xdr:ext cx="291465" cy="22542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146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41910</xdr:rowOff>
    </xdr:from>
    <xdr:ext cx="501015" cy="25209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60"/>
          <a:ext cx="501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95.0</a:t>
          </a:r>
          <a:endParaRPr kumimoji="1" lang="ja-JP" altLang="en-US" sz="1000">
            <a:latin typeface="ＭＳ Ｐゴシック"/>
            <a:ea typeface="ＭＳ Ｐゴシック"/>
          </a:endParaRPr>
        </a:p>
      </xdr:txBody>
    </xdr:sp>
    <xdr:clientData/>
  </xdr:oneCellAnchor>
  <xdr:twoCellAnchor>
    <xdr:from>
      <xdr:col>62</xdr:col>
      <xdr:colOff>44450</xdr:colOff>
      <xdr:row>82</xdr:row>
      <xdr:rowOff>29210</xdr:rowOff>
    </xdr:from>
    <xdr:to>
      <xdr:col>85</xdr:col>
      <xdr:colOff>66675</xdr:colOff>
      <xdr:row>82</xdr:row>
      <xdr:rowOff>29210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088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58420</xdr:rowOff>
    </xdr:from>
    <xdr:ext cx="501015" cy="259080"/>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945870"/>
          <a:ext cx="501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62</xdr:col>
      <xdr:colOff>44450</xdr:colOff>
      <xdr:row>80</xdr:row>
      <xdr:rowOff>45085</xdr:rowOff>
    </xdr:from>
    <xdr:to>
      <xdr:col>85</xdr:col>
      <xdr:colOff>66675</xdr:colOff>
      <xdr:row>80</xdr:row>
      <xdr:rowOff>45085</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761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74930</xdr:rowOff>
    </xdr:from>
    <xdr:ext cx="501015" cy="25209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619480"/>
          <a:ext cx="501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85.0</a:t>
          </a:r>
          <a:endParaRPr kumimoji="1" lang="ja-JP" altLang="en-US" sz="1000">
            <a:latin typeface="ＭＳ Ｐゴシック"/>
            <a:ea typeface="ＭＳ Ｐゴシック"/>
          </a:endParaRPr>
        </a:p>
      </xdr:txBody>
    </xdr:sp>
    <xdr:clientData/>
  </xdr:oneCellAnchor>
  <xdr:twoCellAnchor>
    <xdr:from>
      <xdr:col>62</xdr:col>
      <xdr:colOff>44450</xdr:colOff>
      <xdr:row>78</xdr:row>
      <xdr:rowOff>61595</xdr:rowOff>
    </xdr:from>
    <xdr:to>
      <xdr:col>85</xdr:col>
      <xdr:colOff>66675</xdr:colOff>
      <xdr:row>78</xdr:row>
      <xdr:rowOff>61595</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434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90805</xdr:rowOff>
    </xdr:from>
    <xdr:ext cx="501015" cy="2584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292455"/>
          <a:ext cx="5010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62</xdr:col>
      <xdr:colOff>44450</xdr:colOff>
      <xdr:row>76</xdr:row>
      <xdr:rowOff>78105</xdr:rowOff>
    </xdr:from>
    <xdr:to>
      <xdr:col>85</xdr:col>
      <xdr:colOff>66675</xdr:colOff>
      <xdr:row>76</xdr:row>
      <xdr:rowOff>78105</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108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107315</xdr:rowOff>
    </xdr:from>
    <xdr:ext cx="501015" cy="259080"/>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966065"/>
          <a:ext cx="501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75.0</a:t>
          </a:r>
          <a:endParaRPr kumimoji="1" lang="ja-JP" altLang="en-US" sz="1000">
            <a:latin typeface="ＭＳ Ｐゴシック"/>
            <a:ea typeface="ＭＳ Ｐゴシック"/>
          </a:endParaRPr>
        </a:p>
      </xdr:txBody>
    </xdr:sp>
    <xdr:clientData/>
  </xdr:oneCellAnchor>
  <xdr:twoCellAnchor>
    <xdr:from>
      <xdr:col>62</xdr:col>
      <xdr:colOff>44450</xdr:colOff>
      <xdr:row>74</xdr:row>
      <xdr:rowOff>94615</xdr:rowOff>
    </xdr:from>
    <xdr:to>
      <xdr:col>85</xdr:col>
      <xdr:colOff>66675</xdr:colOff>
      <xdr:row>74</xdr:row>
      <xdr:rowOff>94615</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781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123825</xdr:rowOff>
    </xdr:from>
    <xdr:ext cx="501015" cy="25209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639675"/>
          <a:ext cx="501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62</xdr:col>
      <xdr:colOff>44450</xdr:colOff>
      <xdr:row>72</xdr:row>
      <xdr:rowOff>110490</xdr:rowOff>
    </xdr:from>
    <xdr:to>
      <xdr:col>85</xdr:col>
      <xdr:colOff>66675</xdr:colOff>
      <xdr:row>72</xdr:row>
      <xdr:rowOff>110490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454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139700</xdr:rowOff>
    </xdr:from>
    <xdr:ext cx="501015" cy="259080"/>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312650"/>
          <a:ext cx="501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65.0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156210</xdr:rowOff>
    </xdr:from>
    <xdr:ext cx="501015" cy="25209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60"/>
          <a:ext cx="501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89535</xdr:rowOff>
    </xdr:from>
    <xdr:to>
      <xdr:col>82</xdr:col>
      <xdr:colOff>107950</xdr:colOff>
      <xdr:row>81</xdr:row>
      <xdr:rowOff>10795</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605385"/>
          <a:ext cx="0" cy="12928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154940</xdr:rowOff>
    </xdr:from>
    <xdr:ext cx="762000" cy="25209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87094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87.1</a:t>
          </a:r>
          <a:endParaRPr kumimoji="1" lang="ja-JP" altLang="en-US" sz="1000" b="1">
            <a:latin typeface="ＭＳ Ｐゴシック"/>
            <a:ea typeface="ＭＳ Ｐゴシック"/>
          </a:endParaRPr>
        </a:p>
      </xdr:txBody>
    </xdr:sp>
    <xdr:clientData/>
  </xdr:oneCellAnchor>
  <xdr:twoCellAnchor>
    <xdr:from>
      <xdr:col>82</xdr:col>
      <xdr:colOff>19050</xdr:colOff>
      <xdr:row>81</xdr:row>
      <xdr:rowOff>10795</xdr:rowOff>
    </xdr:from>
    <xdr:to>
      <xdr:col>82</xdr:col>
      <xdr:colOff>196850</xdr:colOff>
      <xdr:row>81</xdr:row>
      <xdr:rowOff>10795</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8982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4445</xdr:rowOff>
    </xdr:from>
    <xdr:ext cx="762000" cy="259080"/>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48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67.3</a:t>
          </a:r>
          <a:endParaRPr kumimoji="1" lang="ja-JP" altLang="en-US" sz="1000" b="1">
            <a:latin typeface="ＭＳ Ｐゴシック"/>
            <a:ea typeface="ＭＳ Ｐゴシック"/>
          </a:endParaRPr>
        </a:p>
      </xdr:txBody>
    </xdr:sp>
    <xdr:clientData/>
  </xdr:oneCellAnchor>
  <xdr:twoCellAnchor>
    <xdr:from>
      <xdr:col>82</xdr:col>
      <xdr:colOff>19050</xdr:colOff>
      <xdr:row>73</xdr:row>
      <xdr:rowOff>89535</xdr:rowOff>
    </xdr:from>
    <xdr:to>
      <xdr:col>82</xdr:col>
      <xdr:colOff>196850</xdr:colOff>
      <xdr:row>73</xdr:row>
      <xdr:rowOff>89535</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6053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169545</xdr:rowOff>
    </xdr:from>
    <xdr:to>
      <xdr:col>82</xdr:col>
      <xdr:colOff>107950</xdr:colOff>
      <xdr:row>77</xdr:row>
      <xdr:rowOff>56515</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3199745"/>
          <a:ext cx="83820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121920</xdr:rowOff>
    </xdr:from>
    <xdr:ext cx="762000" cy="25209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2980670"/>
          <a:ext cx="76200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76.2</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76</xdr:row>
      <xdr:rowOff>105410</xdr:rowOff>
    </xdr:from>
    <xdr:to>
      <xdr:col>82</xdr:col>
      <xdr:colOff>158750</xdr:colOff>
      <xdr:row>77</xdr:row>
      <xdr:rowOff>35560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135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45085</xdr:rowOff>
    </xdr:from>
    <xdr:to>
      <xdr:col>78</xdr:col>
      <xdr:colOff>69850</xdr:colOff>
      <xdr:row>76</xdr:row>
      <xdr:rowOff>169545</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3075285"/>
          <a:ext cx="889000" cy="1244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20955</xdr:rowOff>
    </xdr:from>
    <xdr:to>
      <xdr:col>78</xdr:col>
      <xdr:colOff>120650</xdr:colOff>
      <xdr:row>76</xdr:row>
      <xdr:rowOff>122555</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051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132715</xdr:rowOff>
    </xdr:from>
    <xdr:ext cx="736600" cy="25209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2820015"/>
          <a:ext cx="7366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74.9</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75</xdr:row>
      <xdr:rowOff>40640</xdr:rowOff>
    </xdr:from>
    <xdr:to>
      <xdr:col>73</xdr:col>
      <xdr:colOff>180975</xdr:colOff>
      <xdr:row>76</xdr:row>
      <xdr:rowOff>45085</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2899390"/>
          <a:ext cx="889000" cy="175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107315</xdr:rowOff>
    </xdr:from>
    <xdr:to>
      <xdr:col>74</xdr:col>
      <xdr:colOff>31750</xdr:colOff>
      <xdr:row>76</xdr:row>
      <xdr:rowOff>37465</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2966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47625</xdr:rowOff>
    </xdr:from>
    <xdr:ext cx="762000" cy="259080"/>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7349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73.6</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74</xdr:row>
      <xdr:rowOff>67945</xdr:rowOff>
    </xdr:from>
    <xdr:to>
      <xdr:col>69</xdr:col>
      <xdr:colOff>92075</xdr:colOff>
      <xdr:row>75</xdr:row>
      <xdr:rowOff>40640</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a:off x="13004800" y="12755245"/>
          <a:ext cx="889000" cy="144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95885</xdr:rowOff>
    </xdr:from>
    <xdr:to>
      <xdr:col>69</xdr:col>
      <xdr:colOff>142875</xdr:colOff>
      <xdr:row>75</xdr:row>
      <xdr:rowOff>26035</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783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36195</xdr:rowOff>
    </xdr:from>
    <xdr:ext cx="755015" cy="259080"/>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552045"/>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70.8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75</xdr:row>
      <xdr:rowOff>139700</xdr:rowOff>
    </xdr:from>
    <xdr:to>
      <xdr:col>65</xdr:col>
      <xdr:colOff>53975</xdr:colOff>
      <xdr:row>76</xdr:row>
      <xdr:rowOff>69850</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299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54610</xdr:rowOff>
    </xdr:from>
    <xdr:ext cx="762000" cy="25209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308481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74.1</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10160</xdr:rowOff>
    </xdr:from>
    <xdr:ext cx="762000" cy="259080"/>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10160</xdr:rowOff>
    </xdr:from>
    <xdr:ext cx="755015" cy="259080"/>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10160</xdr:rowOff>
    </xdr:from>
    <xdr:ext cx="755015" cy="259080"/>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10160</xdr:rowOff>
    </xdr:from>
    <xdr:ext cx="762000" cy="259080"/>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84</xdr:row>
      <xdr:rowOff>10160</xdr:rowOff>
    </xdr:from>
    <xdr:ext cx="755015" cy="259080"/>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77</xdr:row>
      <xdr:rowOff>6350</xdr:rowOff>
    </xdr:from>
    <xdr:to>
      <xdr:col>82</xdr:col>
      <xdr:colOff>158750</xdr:colOff>
      <xdr:row>77</xdr:row>
      <xdr:rowOff>107315</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2080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149225</xdr:rowOff>
    </xdr:from>
    <xdr:ext cx="762000" cy="259080"/>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31794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77.3</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76</xdr:row>
      <xdr:rowOff>118745</xdr:rowOff>
    </xdr:from>
    <xdr:to>
      <xdr:col>78</xdr:col>
      <xdr:colOff>120650</xdr:colOff>
      <xdr:row>77</xdr:row>
      <xdr:rowOff>48895</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3148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33655</xdr:rowOff>
    </xdr:from>
    <xdr:ext cx="736600" cy="2584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323530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76.4</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75</xdr:row>
      <xdr:rowOff>166370</xdr:rowOff>
    </xdr:from>
    <xdr:to>
      <xdr:col>74</xdr:col>
      <xdr:colOff>31750</xdr:colOff>
      <xdr:row>76</xdr:row>
      <xdr:rowOff>95885</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30251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80645</xdr:rowOff>
    </xdr:from>
    <xdr:ext cx="762000" cy="259080"/>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3110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74.5</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74</xdr:row>
      <xdr:rowOff>161290</xdr:rowOff>
    </xdr:from>
    <xdr:to>
      <xdr:col>69</xdr:col>
      <xdr:colOff>142875</xdr:colOff>
      <xdr:row>75</xdr:row>
      <xdr:rowOff>91440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848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76200</xdr:rowOff>
    </xdr:from>
    <xdr:ext cx="755015" cy="25209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2934950"/>
          <a:ext cx="755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71.8</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74</xdr:row>
      <xdr:rowOff>17780</xdr:rowOff>
    </xdr:from>
    <xdr:to>
      <xdr:col>65</xdr:col>
      <xdr:colOff>53975</xdr:colOff>
      <xdr:row>74</xdr:row>
      <xdr:rowOff>118745</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27050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128905</xdr:rowOff>
    </xdr:from>
    <xdr:ext cx="762000" cy="259080"/>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2473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69.6</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280035</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699135</xdr:colOff>
      <xdr:row>0</xdr:row>
      <xdr:rowOff>0</xdr:rowOff>
    </xdr:from>
    <xdr:to>
      <xdr:col>43</xdr:col>
      <xdr:colOff>1092835</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1056005</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富山県砺波市</a:t>
          </a:r>
        </a:p>
      </xdr:txBody>
    </xdr:sp>
    <xdr:clientData/>
  </xdr:twoCellAnchor>
  <xdr:twoCellAnchor>
    <xdr:from>
      <xdr:col>39</xdr:col>
      <xdr:colOff>1066165</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1092835</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1118235</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29210</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86360</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29210</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04495" cy="269875"/>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04495" cy="2698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146685</xdr:rowOff>
    </xdr:from>
    <xdr:ext cx="762000" cy="25209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a:xfrm>
          <a:off x="2159000" y="3556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109220</xdr:rowOff>
    </xdr:from>
    <xdr:ext cx="762000" cy="25209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439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a:xfrm>
          <a:off x="2159000" y="3175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70485</xdr:rowOff>
    </xdr:from>
    <xdr:ext cx="762000" cy="259080"/>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a:xfrm>
          <a:off x="2159000" y="2794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32385</xdr:rowOff>
    </xdr:from>
    <xdr:ext cx="762000" cy="25209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a:xfrm>
          <a:off x="2159000" y="2413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166370</xdr:rowOff>
    </xdr:from>
    <xdr:ext cx="762000" cy="25209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139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a:xfrm>
          <a:off x="2159000" y="2032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127635</xdr:rowOff>
    </xdr:from>
    <xdr:ext cx="762000" cy="259080"/>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89535</xdr:rowOff>
    </xdr:from>
    <xdr:ext cx="762000" cy="25209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115570</xdr:rowOff>
    </xdr:from>
    <xdr:to>
      <xdr:col>29</xdr:col>
      <xdr:colOff>127000</xdr:colOff>
      <xdr:row>20</xdr:row>
      <xdr:rowOff>111760</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a:xfrm flipV="1">
          <a:off x="5651500" y="2220595"/>
          <a:ext cx="0" cy="136779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83820</xdr:rowOff>
    </xdr:from>
    <xdr:ext cx="755015" cy="259080"/>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60445"/>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57,454</a:t>
          </a:r>
          <a:endParaRPr kumimoji="1" lang="ja-JP" altLang="en-US" sz="1000" b="1">
            <a:latin typeface="ＭＳ Ｐゴシック"/>
            <a:ea typeface="ＭＳ Ｐゴシック"/>
          </a:endParaRPr>
        </a:p>
      </xdr:txBody>
    </xdr:sp>
    <xdr:clientData/>
  </xdr:oneCellAnchor>
  <xdr:twoCellAnchor>
    <xdr:from>
      <xdr:col>29</xdr:col>
      <xdr:colOff>38100</xdr:colOff>
      <xdr:row>20</xdr:row>
      <xdr:rowOff>111760</xdr:rowOff>
    </xdr:from>
    <xdr:to>
      <xdr:col>30</xdr:col>
      <xdr:colOff>25400</xdr:colOff>
      <xdr:row>20</xdr:row>
      <xdr:rowOff>111760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a:xfrm>
          <a:off x="5562600" y="358838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30480</xdr:rowOff>
    </xdr:from>
    <xdr:ext cx="755015" cy="25209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64055"/>
          <a:ext cx="755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165,165</a:t>
          </a:r>
          <a:endParaRPr kumimoji="1" lang="ja-JP" altLang="en-US" sz="1000" b="1">
            <a:latin typeface="ＭＳ Ｐゴシック"/>
            <a:ea typeface="ＭＳ Ｐゴシック"/>
          </a:endParaRPr>
        </a:p>
      </xdr:txBody>
    </xdr:sp>
    <xdr:clientData/>
  </xdr:oneCellAnchor>
  <xdr:twoCellAnchor>
    <xdr:from>
      <xdr:col>29</xdr:col>
      <xdr:colOff>38100</xdr:colOff>
      <xdr:row>12</xdr:row>
      <xdr:rowOff>115570</xdr:rowOff>
    </xdr:from>
    <xdr:to>
      <xdr:col>30</xdr:col>
      <xdr:colOff>25400</xdr:colOff>
      <xdr:row>12</xdr:row>
      <xdr:rowOff>115570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a:xfrm>
          <a:off x="5562600" y="222059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160020</xdr:rowOff>
    </xdr:from>
    <xdr:to>
      <xdr:col>29</xdr:col>
      <xdr:colOff>127000</xdr:colOff>
      <xdr:row>18</xdr:row>
      <xdr:rowOff>73025</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a:xfrm flipV="1">
          <a:off x="5003800" y="3122295"/>
          <a:ext cx="647700" cy="8445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129540</xdr:rowOff>
    </xdr:from>
    <xdr:ext cx="755015" cy="259080"/>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48915"/>
          <a:ext cx="75501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107,373</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16</xdr:row>
      <xdr:rowOff>113030</xdr:rowOff>
    </xdr:from>
    <xdr:to>
      <xdr:col>29</xdr:col>
      <xdr:colOff>177800</xdr:colOff>
      <xdr:row>17</xdr:row>
      <xdr:rowOff>43180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a:xfrm>
          <a:off x="5600700" y="29038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63500</xdr:rowOff>
    </xdr:from>
    <xdr:to>
      <xdr:col>26</xdr:col>
      <xdr:colOff>50800</xdr:colOff>
      <xdr:row>18</xdr:row>
      <xdr:rowOff>73025</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a:xfrm>
          <a:off x="4305300" y="3197225"/>
          <a:ext cx="698500" cy="952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38100</xdr:rowOff>
    </xdr:from>
    <xdr:to>
      <xdr:col>26</xdr:col>
      <xdr:colOff>101600</xdr:colOff>
      <xdr:row>17</xdr:row>
      <xdr:rowOff>139700</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a:xfrm>
          <a:off x="4953000" y="30003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149860</xdr:rowOff>
    </xdr:from>
    <xdr:ext cx="736600" cy="259080"/>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6923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99,756</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18</xdr:row>
      <xdr:rowOff>59690</xdr:rowOff>
    </xdr:from>
    <xdr:to>
      <xdr:col>22</xdr:col>
      <xdr:colOff>114300</xdr:colOff>
      <xdr:row>18</xdr:row>
      <xdr:rowOff>63500</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a:xfrm>
          <a:off x="3606800" y="3193415"/>
          <a:ext cx="698500" cy="381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71755</xdr:rowOff>
    </xdr:from>
    <xdr:to>
      <xdr:col>22</xdr:col>
      <xdr:colOff>165100</xdr:colOff>
      <xdr:row>18</xdr:row>
      <xdr:rowOff>1905</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a:xfrm>
          <a:off x="4254500" y="30340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12065</xdr:rowOff>
    </xdr:from>
    <xdr:ext cx="762000" cy="259080"/>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028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97,102</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18</xdr:row>
      <xdr:rowOff>59690</xdr:rowOff>
    </xdr:from>
    <xdr:to>
      <xdr:col>18</xdr:col>
      <xdr:colOff>177800</xdr:colOff>
      <xdr:row>18</xdr:row>
      <xdr:rowOff>77470</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a:xfrm flipV="1">
          <a:off x="2908300" y="3193415"/>
          <a:ext cx="698500" cy="1778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92710</xdr:rowOff>
    </xdr:from>
    <xdr:to>
      <xdr:col>19</xdr:col>
      <xdr:colOff>38100</xdr:colOff>
      <xdr:row>18</xdr:row>
      <xdr:rowOff>22860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a:xfrm>
          <a:off x="3556000" y="305498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33020</xdr:rowOff>
    </xdr:from>
    <xdr:ext cx="762000" cy="259080"/>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823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95,448</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17</xdr:row>
      <xdr:rowOff>137795</xdr:rowOff>
    </xdr:from>
    <xdr:to>
      <xdr:col>15</xdr:col>
      <xdr:colOff>101600</xdr:colOff>
      <xdr:row>18</xdr:row>
      <xdr:rowOff>67945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a:xfrm>
          <a:off x="2857500" y="31000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78105</xdr:rowOff>
    </xdr:from>
    <xdr:ext cx="762000" cy="25209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86893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91,920</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140335</xdr:rowOff>
    </xdr:from>
    <xdr:ext cx="755015" cy="259080"/>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140335</xdr:rowOff>
    </xdr:from>
    <xdr:ext cx="762000" cy="259080"/>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140335</xdr:rowOff>
    </xdr:from>
    <xdr:ext cx="762000" cy="259080"/>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22</xdr:row>
      <xdr:rowOff>140335</xdr:rowOff>
    </xdr:from>
    <xdr:ext cx="762000" cy="259080"/>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140335</xdr:rowOff>
    </xdr:from>
    <xdr:ext cx="762000" cy="259080"/>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17</xdr:row>
      <xdr:rowOff>109220</xdr:rowOff>
    </xdr:from>
    <xdr:to>
      <xdr:col>29</xdr:col>
      <xdr:colOff>177800</xdr:colOff>
      <xdr:row>18</xdr:row>
      <xdr:rowOff>39370</xdr:rowOff>
    </xdr:to>
    <xdr:sp macro="" textlink="">
      <xdr:nvSpPr>
        <xdr:cNvPr id="69" name="楕円 68">
          <a:extLst>
            <a:ext uri="{FF2B5EF4-FFF2-40B4-BE49-F238E27FC236}">
              <a16:creationId xmlns:a16="http://schemas.microsoft.com/office/drawing/2014/main" id="{00000000-0008-0000-0500-000045000000}"/>
            </a:ext>
          </a:extLst>
        </xdr:cNvPr>
        <xdr:cNvSpPr/>
      </xdr:nvSpPr>
      <xdr:spPr>
        <a:xfrm>
          <a:off x="5600700" y="30714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81280</xdr:rowOff>
    </xdr:from>
    <xdr:ext cx="755015" cy="259080"/>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43555"/>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94,134</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18</xdr:row>
      <xdr:rowOff>22225</xdr:rowOff>
    </xdr:from>
    <xdr:to>
      <xdr:col>26</xdr:col>
      <xdr:colOff>101600</xdr:colOff>
      <xdr:row>18</xdr:row>
      <xdr:rowOff>123825</xdr:rowOff>
    </xdr:to>
    <xdr:sp macro="" textlink="">
      <xdr:nvSpPr>
        <xdr:cNvPr id="71" name="楕円 70">
          <a:extLst>
            <a:ext uri="{FF2B5EF4-FFF2-40B4-BE49-F238E27FC236}">
              <a16:creationId xmlns:a16="http://schemas.microsoft.com/office/drawing/2014/main" id="{00000000-0008-0000-0500-000047000000}"/>
            </a:ext>
          </a:extLst>
        </xdr:cNvPr>
        <xdr:cNvSpPr/>
      </xdr:nvSpPr>
      <xdr:spPr>
        <a:xfrm>
          <a:off x="4953000" y="31559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109220</xdr:rowOff>
    </xdr:from>
    <xdr:ext cx="736600" cy="25209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242945"/>
          <a:ext cx="7366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87,480</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18</xdr:row>
      <xdr:rowOff>12065</xdr:rowOff>
    </xdr:from>
    <xdr:to>
      <xdr:col>22</xdr:col>
      <xdr:colOff>165100</xdr:colOff>
      <xdr:row>18</xdr:row>
      <xdr:rowOff>113665</xdr:rowOff>
    </xdr:to>
    <xdr:sp macro="" textlink="">
      <xdr:nvSpPr>
        <xdr:cNvPr id="73" name="楕円 72">
          <a:extLst>
            <a:ext uri="{FF2B5EF4-FFF2-40B4-BE49-F238E27FC236}">
              <a16:creationId xmlns:a16="http://schemas.microsoft.com/office/drawing/2014/main" id="{00000000-0008-0000-0500-000049000000}"/>
            </a:ext>
          </a:extLst>
        </xdr:cNvPr>
        <xdr:cNvSpPr/>
      </xdr:nvSpPr>
      <xdr:spPr>
        <a:xfrm>
          <a:off x="4254500" y="31457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98425</xdr:rowOff>
    </xdr:from>
    <xdr:ext cx="762000" cy="25209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23215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88,324</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18</xdr:row>
      <xdr:rowOff>8890</xdr:rowOff>
    </xdr:from>
    <xdr:to>
      <xdr:col>19</xdr:col>
      <xdr:colOff>38100</xdr:colOff>
      <xdr:row>18</xdr:row>
      <xdr:rowOff>110490</xdr:rowOff>
    </xdr:to>
    <xdr:sp macro="" textlink="">
      <xdr:nvSpPr>
        <xdr:cNvPr id="75" name="楕円 74">
          <a:extLst>
            <a:ext uri="{FF2B5EF4-FFF2-40B4-BE49-F238E27FC236}">
              <a16:creationId xmlns:a16="http://schemas.microsoft.com/office/drawing/2014/main" id="{00000000-0008-0000-0500-00004B000000}"/>
            </a:ext>
          </a:extLst>
        </xdr:cNvPr>
        <xdr:cNvSpPr/>
      </xdr:nvSpPr>
      <xdr:spPr>
        <a:xfrm>
          <a:off x="3556000" y="31426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95885</xdr:rowOff>
    </xdr:from>
    <xdr:ext cx="762000" cy="259080"/>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229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88,526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18</xdr:row>
      <xdr:rowOff>26670</xdr:rowOff>
    </xdr:from>
    <xdr:to>
      <xdr:col>15</xdr:col>
      <xdr:colOff>101600</xdr:colOff>
      <xdr:row>18</xdr:row>
      <xdr:rowOff>128270</xdr:rowOff>
    </xdr:to>
    <xdr:sp macro="" textlink="">
      <xdr:nvSpPr>
        <xdr:cNvPr id="77" name="楕円 76">
          <a:extLst>
            <a:ext uri="{FF2B5EF4-FFF2-40B4-BE49-F238E27FC236}">
              <a16:creationId xmlns:a16="http://schemas.microsoft.com/office/drawing/2014/main" id="{00000000-0008-0000-0500-00004D000000}"/>
            </a:ext>
          </a:extLst>
        </xdr:cNvPr>
        <xdr:cNvSpPr/>
      </xdr:nvSpPr>
      <xdr:spPr>
        <a:xfrm>
          <a:off x="2857500" y="31603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113030</xdr:rowOff>
    </xdr:from>
    <xdr:ext cx="762000" cy="259080"/>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2467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87,156</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177800</xdr:colOff>
      <xdr:row>31</xdr:row>
      <xdr:rowOff>305435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177800</xdr:colOff>
      <xdr:row>33</xdr:row>
      <xdr:rowOff>172085</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04495" cy="275590"/>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04495"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143510</xdr:rowOff>
    </xdr:from>
    <xdr:to>
      <xdr:col>33</xdr:col>
      <xdr:colOff>114300</xdr:colOff>
      <xdr:row>38</xdr:row>
      <xdr:rowOff>143510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a:xfrm>
          <a:off x="2159000" y="761111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1270</xdr:rowOff>
    </xdr:from>
    <xdr:ext cx="762000" cy="259080"/>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468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37</xdr:row>
      <xdr:rowOff>160020</xdr:rowOff>
    </xdr:from>
    <xdr:to>
      <xdr:col>33</xdr:col>
      <xdr:colOff>114300</xdr:colOff>
      <xdr:row>37</xdr:row>
      <xdr:rowOff>160020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a:xfrm>
          <a:off x="2159000" y="728472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17780</xdr:rowOff>
    </xdr:from>
    <xdr:ext cx="762000" cy="256540"/>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14248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11</xdr:col>
      <xdr:colOff>63500</xdr:colOff>
      <xdr:row>36</xdr:row>
      <xdr:rowOff>4445</xdr:rowOff>
    </xdr:from>
    <xdr:to>
      <xdr:col>33</xdr:col>
      <xdr:colOff>114300</xdr:colOff>
      <xdr:row>36</xdr:row>
      <xdr:rowOff>4445</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a:xfrm>
          <a:off x="2159000" y="695769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205740</xdr:rowOff>
    </xdr:from>
    <xdr:ext cx="762000" cy="259080"/>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8160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11</xdr:col>
      <xdr:colOff>63500</xdr:colOff>
      <xdr:row>35</xdr:row>
      <xdr:rowOff>21590</xdr:rowOff>
    </xdr:from>
    <xdr:to>
      <xdr:col>33</xdr:col>
      <xdr:colOff>114300</xdr:colOff>
      <xdr:row>35</xdr:row>
      <xdr:rowOff>21590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a:xfrm>
          <a:off x="2159000" y="663194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221615</xdr:rowOff>
    </xdr:from>
    <xdr:ext cx="762000" cy="2584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489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11</xdr:col>
      <xdr:colOff>63500</xdr:colOff>
      <xdr:row>34</xdr:row>
      <xdr:rowOff>37465</xdr:rowOff>
    </xdr:from>
    <xdr:to>
      <xdr:col>33</xdr:col>
      <xdr:colOff>114300</xdr:colOff>
      <xdr:row>34</xdr:row>
      <xdr:rowOff>37465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a:xfrm>
          <a:off x="2159000" y="630491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238125</xdr:rowOff>
    </xdr:from>
    <xdr:ext cx="762000" cy="254000"/>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16267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53975</xdr:rowOff>
    </xdr:from>
    <xdr:to>
      <xdr:col>33</xdr:col>
      <xdr:colOff>114300</xdr:colOff>
      <xdr:row>33</xdr:row>
      <xdr:rowOff>53975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a:xfrm>
          <a:off x="2159000" y="597852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82550</xdr:rowOff>
    </xdr:from>
    <xdr:ext cx="762000" cy="25971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83565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62000" cy="25209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50989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a16="http://schemas.microsoft.com/office/drawing/2014/main" id="{00000000-0008-0000-0500-00006C000000}"/>
            </a:ext>
          </a:extLst>
        </xdr:cNvPr>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172085</xdr:rowOff>
    </xdr:from>
    <xdr:to>
      <xdr:col>29</xdr:col>
      <xdr:colOff>127000</xdr:colOff>
      <xdr:row>37</xdr:row>
      <xdr:rowOff>281305</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a:xfrm flipV="1">
          <a:off x="5651500" y="6096635"/>
          <a:ext cx="0" cy="130937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252730</xdr:rowOff>
    </xdr:from>
    <xdr:ext cx="755015" cy="259080"/>
    <xdr:sp macro="" textlink="">
      <xdr:nvSpPr>
        <xdr:cNvPr id="110" name="人口1人当たり決算額の推移最小値テキスト445">
          <a:extLst>
            <a:ext uri="{FF2B5EF4-FFF2-40B4-BE49-F238E27FC236}">
              <a16:creationId xmlns:a16="http://schemas.microsoft.com/office/drawing/2014/main" id="{00000000-0008-0000-0500-00006E000000}"/>
            </a:ext>
          </a:extLst>
        </xdr:cNvPr>
        <xdr:cNvSpPr txBox="1"/>
      </xdr:nvSpPr>
      <xdr:spPr>
        <a:xfrm>
          <a:off x="5740400" y="737743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6,304</a:t>
          </a:r>
          <a:endParaRPr kumimoji="1" lang="ja-JP" altLang="en-US" sz="1000" b="1">
            <a:latin typeface="ＭＳ Ｐゴシック"/>
            <a:ea typeface="ＭＳ Ｐゴシック"/>
          </a:endParaRPr>
        </a:p>
      </xdr:txBody>
    </xdr:sp>
    <xdr:clientData/>
  </xdr:oneCellAnchor>
  <xdr:twoCellAnchor>
    <xdr:from>
      <xdr:col>29</xdr:col>
      <xdr:colOff>38100</xdr:colOff>
      <xdr:row>37</xdr:row>
      <xdr:rowOff>281305</xdr:rowOff>
    </xdr:from>
    <xdr:to>
      <xdr:col>30</xdr:col>
      <xdr:colOff>25400</xdr:colOff>
      <xdr:row>37</xdr:row>
      <xdr:rowOff>281305</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a:xfrm>
          <a:off x="5562600" y="740600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87630</xdr:rowOff>
    </xdr:from>
    <xdr:ext cx="755015" cy="255905"/>
    <xdr:sp macro="" textlink="">
      <xdr:nvSpPr>
        <xdr:cNvPr id="112" name="人口1人当たり決算額の推移最大値テキスト445">
          <a:extLst>
            <a:ext uri="{FF2B5EF4-FFF2-40B4-BE49-F238E27FC236}">
              <a16:creationId xmlns:a16="http://schemas.microsoft.com/office/drawing/2014/main" id="{00000000-0008-0000-0500-000070000000}"/>
            </a:ext>
          </a:extLst>
        </xdr:cNvPr>
        <xdr:cNvSpPr txBox="1"/>
      </xdr:nvSpPr>
      <xdr:spPr>
        <a:xfrm>
          <a:off x="5740400" y="5840730"/>
          <a:ext cx="75501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46,343</a:t>
          </a:r>
          <a:endParaRPr kumimoji="1" lang="ja-JP" altLang="en-US" sz="1000" b="1">
            <a:latin typeface="ＭＳ Ｐゴシック"/>
            <a:ea typeface="ＭＳ Ｐゴシック"/>
          </a:endParaRPr>
        </a:p>
      </xdr:txBody>
    </xdr:sp>
    <xdr:clientData/>
  </xdr:oneCellAnchor>
  <xdr:twoCellAnchor>
    <xdr:from>
      <xdr:col>29</xdr:col>
      <xdr:colOff>38100</xdr:colOff>
      <xdr:row>33</xdr:row>
      <xdr:rowOff>172085</xdr:rowOff>
    </xdr:from>
    <xdr:to>
      <xdr:col>30</xdr:col>
      <xdr:colOff>25400</xdr:colOff>
      <xdr:row>33</xdr:row>
      <xdr:rowOff>172085</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a:xfrm>
          <a:off x="5562600" y="609663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73660</xdr:rowOff>
    </xdr:from>
    <xdr:to>
      <xdr:col>29</xdr:col>
      <xdr:colOff>127000</xdr:colOff>
      <xdr:row>35</xdr:row>
      <xdr:rowOff>138430</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a:xfrm>
          <a:off x="5003800" y="6684010"/>
          <a:ext cx="647700" cy="6477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162560</xdr:rowOff>
    </xdr:from>
    <xdr:ext cx="755015" cy="259080"/>
    <xdr:sp macro="" textlink="">
      <xdr:nvSpPr>
        <xdr:cNvPr id="115" name="人口1人当たり決算額の推移平均値テキスト445">
          <a:extLst>
            <a:ext uri="{FF2B5EF4-FFF2-40B4-BE49-F238E27FC236}">
              <a16:creationId xmlns:a16="http://schemas.microsoft.com/office/drawing/2014/main" id="{00000000-0008-0000-0500-000073000000}"/>
            </a:ext>
          </a:extLst>
        </xdr:cNvPr>
        <xdr:cNvSpPr txBox="1"/>
      </xdr:nvSpPr>
      <xdr:spPr>
        <a:xfrm>
          <a:off x="5740400" y="6772910"/>
          <a:ext cx="75501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23,225</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35</xdr:row>
      <xdr:rowOff>191135</xdr:rowOff>
    </xdr:from>
    <xdr:to>
      <xdr:col>29</xdr:col>
      <xdr:colOff>177800</xdr:colOff>
      <xdr:row>35</xdr:row>
      <xdr:rowOff>293370</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a:xfrm>
          <a:off x="5600700" y="680148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46990</xdr:rowOff>
    </xdr:from>
    <xdr:to>
      <xdr:col>26</xdr:col>
      <xdr:colOff>50800</xdr:colOff>
      <xdr:row>35</xdr:row>
      <xdr:rowOff>73660</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a:xfrm>
          <a:off x="4305300" y="6657340"/>
          <a:ext cx="698500" cy="2667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173355</xdr:rowOff>
    </xdr:from>
    <xdr:to>
      <xdr:col>26</xdr:col>
      <xdr:colOff>101600</xdr:colOff>
      <xdr:row>35</xdr:row>
      <xdr:rowOff>275590</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a:xfrm>
          <a:off x="4953000" y="678370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260985</xdr:rowOff>
    </xdr:from>
    <xdr:ext cx="736600" cy="24955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4622800" y="6871335"/>
          <a:ext cx="7366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23,749</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34</xdr:row>
      <xdr:rowOff>309245</xdr:rowOff>
    </xdr:from>
    <xdr:to>
      <xdr:col>22</xdr:col>
      <xdr:colOff>114300</xdr:colOff>
      <xdr:row>35</xdr:row>
      <xdr:rowOff>46990</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a:xfrm>
          <a:off x="3606800" y="6576695"/>
          <a:ext cx="698500" cy="8064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201930</xdr:rowOff>
    </xdr:from>
    <xdr:to>
      <xdr:col>22</xdr:col>
      <xdr:colOff>165100</xdr:colOff>
      <xdr:row>35</xdr:row>
      <xdr:rowOff>304165</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a:xfrm>
          <a:off x="4254500" y="681228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287655</xdr:rowOff>
    </xdr:from>
    <xdr:ext cx="762000" cy="259080"/>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924300" y="68980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22,892</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34</xdr:row>
      <xdr:rowOff>309245</xdr:rowOff>
    </xdr:from>
    <xdr:to>
      <xdr:col>18</xdr:col>
      <xdr:colOff>177800</xdr:colOff>
      <xdr:row>34</xdr:row>
      <xdr:rowOff>329565</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a:xfrm flipV="1">
          <a:off x="2908300" y="6576695"/>
          <a:ext cx="698500" cy="2032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247650</xdr:rowOff>
    </xdr:from>
    <xdr:to>
      <xdr:col>19</xdr:col>
      <xdr:colOff>38100</xdr:colOff>
      <xdr:row>36</xdr:row>
      <xdr:rowOff>6350</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a:xfrm>
          <a:off x="3556000" y="68580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333375</xdr:rowOff>
    </xdr:from>
    <xdr:ext cx="762000" cy="259080"/>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225800" y="69437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21,515</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35</xdr:row>
      <xdr:rowOff>274320</xdr:rowOff>
    </xdr:from>
    <xdr:to>
      <xdr:col>15</xdr:col>
      <xdr:colOff>101600</xdr:colOff>
      <xdr:row>36</xdr:row>
      <xdr:rowOff>33020</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a:xfrm>
          <a:off x="2857500" y="68846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17780</xdr:rowOff>
    </xdr:from>
    <xdr:ext cx="762000" cy="25717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527300" y="697103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20,681</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55015" cy="259080"/>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5473700" y="79603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62000" cy="259080"/>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62000" cy="259080"/>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59080"/>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62000" cy="259080"/>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35</xdr:row>
      <xdr:rowOff>88900</xdr:rowOff>
    </xdr:from>
    <xdr:to>
      <xdr:col>29</xdr:col>
      <xdr:colOff>177800</xdr:colOff>
      <xdr:row>35</xdr:row>
      <xdr:rowOff>189865</xdr:rowOff>
    </xdr:to>
    <xdr:sp macro="" textlink="">
      <xdr:nvSpPr>
        <xdr:cNvPr id="133" name="楕円 132">
          <a:extLst>
            <a:ext uri="{FF2B5EF4-FFF2-40B4-BE49-F238E27FC236}">
              <a16:creationId xmlns:a16="http://schemas.microsoft.com/office/drawing/2014/main" id="{00000000-0008-0000-0500-000085000000}"/>
            </a:ext>
          </a:extLst>
        </xdr:cNvPr>
        <xdr:cNvSpPr/>
      </xdr:nvSpPr>
      <xdr:spPr>
        <a:xfrm>
          <a:off x="5600700" y="669925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275590</xdr:rowOff>
    </xdr:from>
    <xdr:ext cx="755015" cy="259715"/>
    <xdr:sp macro="" textlink="">
      <xdr:nvSpPr>
        <xdr:cNvPr id="134" name="人口1人当たり決算額の推移該当値テキスト445">
          <a:extLst>
            <a:ext uri="{FF2B5EF4-FFF2-40B4-BE49-F238E27FC236}">
              <a16:creationId xmlns:a16="http://schemas.microsoft.com/office/drawing/2014/main" id="{00000000-0008-0000-0500-000086000000}"/>
            </a:ext>
          </a:extLst>
        </xdr:cNvPr>
        <xdr:cNvSpPr txBox="1"/>
      </xdr:nvSpPr>
      <xdr:spPr>
        <a:xfrm>
          <a:off x="5740400" y="6543040"/>
          <a:ext cx="75501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26,379</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35</xdr:row>
      <xdr:rowOff>22860</xdr:rowOff>
    </xdr:from>
    <xdr:to>
      <xdr:col>26</xdr:col>
      <xdr:colOff>101600</xdr:colOff>
      <xdr:row>35</xdr:row>
      <xdr:rowOff>125095</xdr:rowOff>
    </xdr:to>
    <xdr:sp macro="" textlink="">
      <xdr:nvSpPr>
        <xdr:cNvPr id="135" name="楕円 134">
          <a:extLst>
            <a:ext uri="{FF2B5EF4-FFF2-40B4-BE49-F238E27FC236}">
              <a16:creationId xmlns:a16="http://schemas.microsoft.com/office/drawing/2014/main" id="{00000000-0008-0000-0500-000087000000}"/>
            </a:ext>
          </a:extLst>
        </xdr:cNvPr>
        <xdr:cNvSpPr/>
      </xdr:nvSpPr>
      <xdr:spPr>
        <a:xfrm>
          <a:off x="4953000" y="663321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135890</xdr:rowOff>
    </xdr:from>
    <xdr:ext cx="736600" cy="252730"/>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4622800" y="6403340"/>
          <a:ext cx="7366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28,367</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34</xdr:row>
      <xdr:rowOff>340360</xdr:rowOff>
    </xdr:from>
    <xdr:to>
      <xdr:col>22</xdr:col>
      <xdr:colOff>165100</xdr:colOff>
      <xdr:row>35</xdr:row>
      <xdr:rowOff>98425</xdr:rowOff>
    </xdr:to>
    <xdr:sp macro="" textlink="">
      <xdr:nvSpPr>
        <xdr:cNvPr id="137" name="楕円 136">
          <a:extLst>
            <a:ext uri="{FF2B5EF4-FFF2-40B4-BE49-F238E27FC236}">
              <a16:creationId xmlns:a16="http://schemas.microsoft.com/office/drawing/2014/main" id="{00000000-0008-0000-0500-000089000000}"/>
            </a:ext>
          </a:extLst>
        </xdr:cNvPr>
        <xdr:cNvSpPr/>
      </xdr:nvSpPr>
      <xdr:spPr>
        <a:xfrm>
          <a:off x="4254500" y="660781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109220</xdr:rowOff>
    </xdr:from>
    <xdr:ext cx="762000" cy="256540"/>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924300" y="637667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29,183</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34</xdr:row>
      <xdr:rowOff>258445</xdr:rowOff>
    </xdr:from>
    <xdr:to>
      <xdr:col>19</xdr:col>
      <xdr:colOff>38100</xdr:colOff>
      <xdr:row>35</xdr:row>
      <xdr:rowOff>15875</xdr:rowOff>
    </xdr:to>
    <xdr:sp macro="" textlink="">
      <xdr:nvSpPr>
        <xdr:cNvPr id="139" name="楕円 138">
          <a:extLst>
            <a:ext uri="{FF2B5EF4-FFF2-40B4-BE49-F238E27FC236}">
              <a16:creationId xmlns:a16="http://schemas.microsoft.com/office/drawing/2014/main" id="{00000000-0008-0000-0500-00008B000000}"/>
            </a:ext>
          </a:extLst>
        </xdr:cNvPr>
        <xdr:cNvSpPr/>
      </xdr:nvSpPr>
      <xdr:spPr>
        <a:xfrm>
          <a:off x="3556000" y="6525895"/>
          <a:ext cx="101600" cy="10033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26670</xdr:rowOff>
    </xdr:from>
    <xdr:ext cx="762000" cy="25971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225800" y="629412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31,690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34</xdr:row>
      <xdr:rowOff>278130</xdr:rowOff>
    </xdr:from>
    <xdr:to>
      <xdr:col>15</xdr:col>
      <xdr:colOff>101600</xdr:colOff>
      <xdr:row>35</xdr:row>
      <xdr:rowOff>36195</xdr:rowOff>
    </xdr:to>
    <xdr:sp macro="" textlink="">
      <xdr:nvSpPr>
        <xdr:cNvPr id="141" name="楕円 140">
          <a:extLst>
            <a:ext uri="{FF2B5EF4-FFF2-40B4-BE49-F238E27FC236}">
              <a16:creationId xmlns:a16="http://schemas.microsoft.com/office/drawing/2014/main" id="{00000000-0008-0000-0500-00008D000000}"/>
            </a:ext>
          </a:extLst>
        </xdr:cNvPr>
        <xdr:cNvSpPr/>
      </xdr:nvSpPr>
      <xdr:spPr>
        <a:xfrm>
          <a:off x="2857500" y="654558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46990</xdr:rowOff>
    </xdr:from>
    <xdr:ext cx="762000" cy="25971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2527300" y="631444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31,059</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富山県砺波市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46,674
45,852
127.03
24,837,536
23,042,638
1,649,759
14,165,179
18,288,303</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11.4
27.0</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209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4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209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50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60/82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76,021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2900" cy="218440"/>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290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40</xdr:row>
      <xdr:rowOff>111760</xdr:rowOff>
    </xdr:from>
    <xdr:ext cx="241935" cy="25209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080" y="6969760"/>
          <a:ext cx="24193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38</xdr:row>
      <xdr:rowOff>73660</xdr:rowOff>
    </xdr:from>
    <xdr:ext cx="531495" cy="259080"/>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505" y="6588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36</xdr:row>
      <xdr:rowOff>35560</xdr:rowOff>
    </xdr:from>
    <xdr:ext cx="531495" cy="259080"/>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33</xdr:row>
      <xdr:rowOff>168910</xdr:rowOff>
    </xdr:from>
    <xdr:ext cx="531495" cy="25209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505" y="5826760"/>
          <a:ext cx="531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31</xdr:row>
      <xdr:rowOff>130810</xdr:rowOff>
    </xdr:from>
    <xdr:ext cx="588645" cy="259080"/>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370" y="5445760"/>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29</xdr:row>
      <xdr:rowOff>92710</xdr:rowOff>
    </xdr:from>
    <xdr:ext cx="588645" cy="259080"/>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370" y="5064760"/>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27</xdr:row>
      <xdr:rowOff>54610</xdr:rowOff>
    </xdr:from>
    <xdr:ext cx="588645" cy="25209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370" y="4683760"/>
          <a:ext cx="58864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24765</xdr:rowOff>
    </xdr:from>
    <xdr:to>
      <xdr:col>24</xdr:col>
      <xdr:colOff>62865</xdr:colOff>
      <xdr:row>38</xdr:row>
      <xdr:rowOff>14605</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68265"/>
          <a:ext cx="1270" cy="13614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18415</xdr:rowOff>
    </xdr:from>
    <xdr:ext cx="534670" cy="25209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33515"/>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45,838</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14605</xdr:rowOff>
    </xdr:from>
    <xdr:to>
      <xdr:col>24</xdr:col>
      <xdr:colOff>152400</xdr:colOff>
      <xdr:row>38</xdr:row>
      <xdr:rowOff>14605</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297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143510</xdr:rowOff>
    </xdr:from>
    <xdr:ext cx="598805" cy="25209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44110"/>
          <a:ext cx="59880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153,053</a:t>
          </a:r>
          <a:endParaRPr kumimoji="1" lang="ja-JP" altLang="en-US" sz="1000" b="1">
            <a:latin typeface="ＭＳ Ｐゴシック"/>
            <a:ea typeface="ＭＳ Ｐゴシック"/>
          </a:endParaRPr>
        </a:p>
      </xdr:txBody>
    </xdr:sp>
    <xdr:clientData/>
  </xdr:oneCellAnchor>
  <xdr:twoCellAnchor>
    <xdr:from>
      <xdr:col>23</xdr:col>
      <xdr:colOff>165100</xdr:colOff>
      <xdr:row>30</xdr:row>
      <xdr:rowOff>24765</xdr:rowOff>
    </xdr:from>
    <xdr:to>
      <xdr:col>24</xdr:col>
      <xdr:colOff>152400</xdr:colOff>
      <xdr:row>30</xdr:row>
      <xdr:rowOff>24765</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682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11430</xdr:rowOff>
    </xdr:from>
    <xdr:to>
      <xdr:col>24</xdr:col>
      <xdr:colOff>63500</xdr:colOff>
      <xdr:row>35</xdr:row>
      <xdr:rowOff>112395</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012180"/>
          <a:ext cx="838200" cy="1009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7620</xdr:rowOff>
    </xdr:from>
    <xdr:ext cx="534670" cy="25209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665470"/>
          <a:ext cx="53467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98,214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33</xdr:row>
      <xdr:rowOff>156210</xdr:rowOff>
    </xdr:from>
    <xdr:to>
      <xdr:col>24</xdr:col>
      <xdr:colOff>114300</xdr:colOff>
      <xdr:row>34</xdr:row>
      <xdr:rowOff>86360</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1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88900</xdr:rowOff>
    </xdr:from>
    <xdr:to>
      <xdr:col>19</xdr:col>
      <xdr:colOff>177800</xdr:colOff>
      <xdr:row>35</xdr:row>
      <xdr:rowOff>112395</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908300" y="6089650"/>
          <a:ext cx="88900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84455</xdr:rowOff>
    </xdr:from>
    <xdr:to>
      <xdr:col>20</xdr:col>
      <xdr:colOff>38100</xdr:colOff>
      <xdr:row>35</xdr:row>
      <xdr:rowOff>14605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1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33</xdr:row>
      <xdr:rowOff>31115</xdr:rowOff>
    </xdr:from>
    <xdr:ext cx="527685" cy="25209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29965" y="5688965"/>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90,328</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35</xdr:row>
      <xdr:rowOff>87630</xdr:rowOff>
    </xdr:from>
    <xdr:to>
      <xdr:col>15</xdr:col>
      <xdr:colOff>50800</xdr:colOff>
      <xdr:row>35</xdr:row>
      <xdr:rowOff>88900</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608838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109855</xdr:rowOff>
    </xdr:from>
    <xdr:to>
      <xdr:col>15</xdr:col>
      <xdr:colOff>101600</xdr:colOff>
      <xdr:row>35</xdr:row>
      <xdr:rowOff>40640</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59391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33</xdr:row>
      <xdr:rowOff>56515</xdr:rowOff>
    </xdr:from>
    <xdr:ext cx="527685" cy="2584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0965" y="5714365"/>
          <a:ext cx="5276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88,339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35</xdr:row>
      <xdr:rowOff>87630</xdr:rowOff>
    </xdr:from>
    <xdr:to>
      <xdr:col>10</xdr:col>
      <xdr:colOff>114300</xdr:colOff>
      <xdr:row>35</xdr:row>
      <xdr:rowOff>109855</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088380"/>
          <a:ext cx="8890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123190</xdr:rowOff>
    </xdr:from>
    <xdr:to>
      <xdr:col>10</xdr:col>
      <xdr:colOff>165100</xdr:colOff>
      <xdr:row>35</xdr:row>
      <xdr:rowOff>53340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5952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33</xdr:row>
      <xdr:rowOff>69850</xdr:rowOff>
    </xdr:from>
    <xdr:ext cx="527685" cy="259080"/>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1965" y="572770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87,308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35</xdr:row>
      <xdr:rowOff>635</xdr:rowOff>
    </xdr:from>
    <xdr:to>
      <xdr:col>6</xdr:col>
      <xdr:colOff>38100</xdr:colOff>
      <xdr:row>35</xdr:row>
      <xdr:rowOff>102235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01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33</xdr:row>
      <xdr:rowOff>118745</xdr:rowOff>
    </xdr:from>
    <xdr:ext cx="527685" cy="259080"/>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2965" y="5776595"/>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83,474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34</xdr:row>
      <xdr:rowOff>132080</xdr:rowOff>
    </xdr:from>
    <xdr:to>
      <xdr:col>24</xdr:col>
      <xdr:colOff>114300</xdr:colOff>
      <xdr:row>35</xdr:row>
      <xdr:rowOff>62230</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961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110490</xdr:rowOff>
    </xdr:from>
    <xdr:ext cx="534670" cy="25209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939790"/>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86,613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35</xdr:row>
      <xdr:rowOff>61595</xdr:rowOff>
    </xdr:from>
    <xdr:to>
      <xdr:col>20</xdr:col>
      <xdr:colOff>38100</xdr:colOff>
      <xdr:row>35</xdr:row>
      <xdr:rowOff>163195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06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35</xdr:row>
      <xdr:rowOff>154940</xdr:rowOff>
    </xdr:from>
    <xdr:ext cx="527685" cy="25209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29965" y="6155690"/>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78,644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35</xdr:row>
      <xdr:rowOff>38100</xdr:rowOff>
    </xdr:from>
    <xdr:to>
      <xdr:col>15</xdr:col>
      <xdr:colOff>101600</xdr:colOff>
      <xdr:row>35</xdr:row>
      <xdr:rowOff>139700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038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35</xdr:row>
      <xdr:rowOff>130810</xdr:rowOff>
    </xdr:from>
    <xdr:ext cx="527685" cy="259080"/>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0965" y="613156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80,488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35</xdr:row>
      <xdr:rowOff>36830</xdr:rowOff>
    </xdr:from>
    <xdr:to>
      <xdr:col>10</xdr:col>
      <xdr:colOff>165100</xdr:colOff>
      <xdr:row>35</xdr:row>
      <xdr:rowOff>138430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03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35</xdr:row>
      <xdr:rowOff>129540</xdr:rowOff>
    </xdr:from>
    <xdr:ext cx="527685" cy="259080"/>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1965" y="613029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80,618</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35</xdr:row>
      <xdr:rowOff>59055</xdr:rowOff>
    </xdr:from>
    <xdr:to>
      <xdr:col>6</xdr:col>
      <xdr:colOff>38100</xdr:colOff>
      <xdr:row>35</xdr:row>
      <xdr:rowOff>160655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059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35</xdr:row>
      <xdr:rowOff>151765</xdr:rowOff>
    </xdr:from>
    <xdr:ext cx="527685" cy="259080"/>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2965" y="6152515"/>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78,829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74/82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75,545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2900" cy="218440"/>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290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60</xdr:row>
      <xdr:rowOff>111760</xdr:rowOff>
    </xdr:from>
    <xdr:ext cx="241935" cy="25209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080" y="10398760"/>
          <a:ext cx="24193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58</xdr:row>
      <xdr:rowOff>73660</xdr:rowOff>
    </xdr:from>
    <xdr:ext cx="531495" cy="259080"/>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505" y="1001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35560</xdr:rowOff>
    </xdr:from>
    <xdr:ext cx="588645" cy="259080"/>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370" y="9636760"/>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168910</xdr:rowOff>
    </xdr:from>
    <xdr:ext cx="588645" cy="25209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370" y="9255760"/>
          <a:ext cx="58864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130810</xdr:rowOff>
    </xdr:from>
    <xdr:ext cx="588645" cy="259080"/>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370" y="8874760"/>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92710</xdr:rowOff>
    </xdr:from>
    <xdr:ext cx="588645" cy="259080"/>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370" y="8493760"/>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88645" cy="25209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370" y="8112760"/>
          <a:ext cx="58864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111125</xdr:rowOff>
    </xdr:from>
    <xdr:to>
      <xdr:col>24</xdr:col>
      <xdr:colOff>62865</xdr:colOff>
      <xdr:row>58</xdr:row>
      <xdr:rowOff>165100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855075"/>
          <a:ext cx="1270" cy="12541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168910</xdr:rowOff>
    </xdr:from>
    <xdr:ext cx="534670" cy="25209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13010"/>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56,650</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165100</xdr:rowOff>
    </xdr:from>
    <xdr:to>
      <xdr:col>24</xdr:col>
      <xdr:colOff>152400</xdr:colOff>
      <xdr:row>58</xdr:row>
      <xdr:rowOff>165100</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092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57785</xdr:rowOff>
    </xdr:from>
    <xdr:ext cx="598805" cy="259080"/>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63028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221,289</a:t>
          </a:r>
          <a:endParaRPr kumimoji="1" lang="ja-JP" altLang="en-US" sz="1000" b="1">
            <a:latin typeface="ＭＳ Ｐゴシック"/>
            <a:ea typeface="ＭＳ Ｐゴシック"/>
          </a:endParaRPr>
        </a:p>
      </xdr:txBody>
    </xdr:sp>
    <xdr:clientData/>
  </xdr:oneCellAnchor>
  <xdr:twoCellAnchor>
    <xdr:from>
      <xdr:col>23</xdr:col>
      <xdr:colOff>165100</xdr:colOff>
      <xdr:row>51</xdr:row>
      <xdr:rowOff>111125</xdr:rowOff>
    </xdr:from>
    <xdr:to>
      <xdr:col>24</xdr:col>
      <xdr:colOff>152400</xdr:colOff>
      <xdr:row>51</xdr:row>
      <xdr:rowOff>111125</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8550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95885</xdr:rowOff>
    </xdr:from>
    <xdr:to>
      <xdr:col>24</xdr:col>
      <xdr:colOff>63500</xdr:colOff>
      <xdr:row>58</xdr:row>
      <xdr:rowOff>106045</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10039985"/>
          <a:ext cx="8382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31750</xdr:rowOff>
    </xdr:from>
    <xdr:ext cx="534670" cy="25209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32950"/>
          <a:ext cx="53467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92,988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57</xdr:row>
      <xdr:rowOff>8890</xdr:rowOff>
    </xdr:from>
    <xdr:to>
      <xdr:col>24</xdr:col>
      <xdr:colOff>114300</xdr:colOff>
      <xdr:row>57</xdr:row>
      <xdr:rowOff>110490</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8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106045</xdr:rowOff>
    </xdr:from>
    <xdr:to>
      <xdr:col>19</xdr:col>
      <xdr:colOff>177800</xdr:colOff>
      <xdr:row>58</xdr:row>
      <xdr:rowOff>114935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10050145"/>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69215</xdr:rowOff>
    </xdr:from>
    <xdr:to>
      <xdr:col>20</xdr:col>
      <xdr:colOff>38100</xdr:colOff>
      <xdr:row>57</xdr:row>
      <xdr:rowOff>170815</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41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56</xdr:row>
      <xdr:rowOff>15875</xdr:rowOff>
    </xdr:from>
    <xdr:ext cx="527685" cy="259080"/>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29965" y="9617075"/>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85,074</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58</xdr:row>
      <xdr:rowOff>99060</xdr:rowOff>
    </xdr:from>
    <xdr:to>
      <xdr:col>15</xdr:col>
      <xdr:colOff>50800</xdr:colOff>
      <xdr:row>58</xdr:row>
      <xdr:rowOff>114935</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019300" y="10043160"/>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49530</xdr:rowOff>
    </xdr:from>
    <xdr:to>
      <xdr:col>15</xdr:col>
      <xdr:colOff>101600</xdr:colOff>
      <xdr:row>57</xdr:row>
      <xdr:rowOff>151130</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55</xdr:row>
      <xdr:rowOff>167640</xdr:rowOff>
    </xdr:from>
    <xdr:ext cx="527685" cy="25209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0965" y="9597390"/>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87,704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58</xdr:row>
      <xdr:rowOff>99060</xdr:rowOff>
    </xdr:from>
    <xdr:to>
      <xdr:col>10</xdr:col>
      <xdr:colOff>114300</xdr:colOff>
      <xdr:row>58</xdr:row>
      <xdr:rowOff>156210</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10043160"/>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103505</xdr:rowOff>
    </xdr:from>
    <xdr:to>
      <xdr:col>10</xdr:col>
      <xdr:colOff>165100</xdr:colOff>
      <xdr:row>58</xdr:row>
      <xdr:rowOff>33655</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76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56</xdr:row>
      <xdr:rowOff>50165</xdr:rowOff>
    </xdr:from>
    <xdr:ext cx="527685" cy="259080"/>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1965" y="9651365"/>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80,610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57</xdr:row>
      <xdr:rowOff>154940</xdr:rowOff>
    </xdr:from>
    <xdr:to>
      <xdr:col>6</xdr:col>
      <xdr:colOff>38100</xdr:colOff>
      <xdr:row>58</xdr:row>
      <xdr:rowOff>85090</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2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56</xdr:row>
      <xdr:rowOff>101600</xdr:rowOff>
    </xdr:from>
    <xdr:ext cx="527685" cy="259080"/>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2965" y="970280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73,863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58</xdr:row>
      <xdr:rowOff>45085</xdr:rowOff>
    </xdr:from>
    <xdr:to>
      <xdr:col>24</xdr:col>
      <xdr:colOff>114300</xdr:colOff>
      <xdr:row>58</xdr:row>
      <xdr:rowOff>146685</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989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132080</xdr:rowOff>
    </xdr:from>
    <xdr:ext cx="534670" cy="25209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904730"/>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65,753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58</xdr:row>
      <xdr:rowOff>55245</xdr:rowOff>
    </xdr:from>
    <xdr:to>
      <xdr:col>20</xdr:col>
      <xdr:colOff>38100</xdr:colOff>
      <xdr:row>58</xdr:row>
      <xdr:rowOff>156845</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999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58</xdr:row>
      <xdr:rowOff>147955</xdr:rowOff>
    </xdr:from>
    <xdr:ext cx="527685" cy="2584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29965" y="10092055"/>
          <a:ext cx="5276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64,423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58</xdr:row>
      <xdr:rowOff>64135</xdr:rowOff>
    </xdr:from>
    <xdr:to>
      <xdr:col>15</xdr:col>
      <xdr:colOff>101600</xdr:colOff>
      <xdr:row>58</xdr:row>
      <xdr:rowOff>166370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100082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58</xdr:row>
      <xdr:rowOff>156845</xdr:rowOff>
    </xdr:from>
    <xdr:ext cx="527685" cy="25209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0965" y="10100945"/>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63,258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58</xdr:row>
      <xdr:rowOff>48260</xdr:rowOff>
    </xdr:from>
    <xdr:to>
      <xdr:col>10</xdr:col>
      <xdr:colOff>165100</xdr:colOff>
      <xdr:row>58</xdr:row>
      <xdr:rowOff>149860</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992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58</xdr:row>
      <xdr:rowOff>140970</xdr:rowOff>
    </xdr:from>
    <xdr:ext cx="527685" cy="259080"/>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1965" y="1008507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65,347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58</xdr:row>
      <xdr:rowOff>105410</xdr:rowOff>
    </xdr:from>
    <xdr:to>
      <xdr:col>6</xdr:col>
      <xdr:colOff>38100</xdr:colOff>
      <xdr:row>59</xdr:row>
      <xdr:rowOff>35560</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10049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59</xdr:row>
      <xdr:rowOff>26670</xdr:rowOff>
    </xdr:from>
    <xdr:ext cx="527685" cy="259080"/>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2965" y="1014222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57,835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21/82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12,289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2900" cy="218440"/>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290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78</xdr:row>
      <xdr:rowOff>73660</xdr:rowOff>
    </xdr:from>
    <xdr:ext cx="241935" cy="259080"/>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080" y="1344676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76</xdr:row>
      <xdr:rowOff>35560</xdr:rowOff>
    </xdr:from>
    <xdr:ext cx="531495" cy="259080"/>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73</xdr:row>
      <xdr:rowOff>168910</xdr:rowOff>
    </xdr:from>
    <xdr:ext cx="531495" cy="25209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505" y="12684760"/>
          <a:ext cx="531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71</xdr:row>
      <xdr:rowOff>130810</xdr:rowOff>
    </xdr:from>
    <xdr:ext cx="531495" cy="259080"/>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69</xdr:row>
      <xdr:rowOff>92710</xdr:rowOff>
    </xdr:from>
    <xdr:ext cx="531495" cy="259080"/>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88645" cy="25209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370" y="11541760"/>
          <a:ext cx="58864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33020</xdr:rowOff>
    </xdr:from>
    <xdr:to>
      <xdr:col>24</xdr:col>
      <xdr:colOff>62865</xdr:colOff>
      <xdr:row>79</xdr:row>
      <xdr:rowOff>25400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34520"/>
          <a:ext cx="1270" cy="1535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29210</xdr:rowOff>
    </xdr:from>
    <xdr:ext cx="469900" cy="25209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7376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1,013</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25400</xdr:rowOff>
    </xdr:from>
    <xdr:to>
      <xdr:col>24</xdr:col>
      <xdr:colOff>152400</xdr:colOff>
      <xdr:row>79</xdr:row>
      <xdr:rowOff>25400</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699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151130</xdr:rowOff>
    </xdr:from>
    <xdr:ext cx="534670" cy="259080"/>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8097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81,586</a:t>
          </a:r>
          <a:endParaRPr kumimoji="1" lang="ja-JP" altLang="en-US" sz="1000" b="1">
            <a:latin typeface="ＭＳ Ｐゴシック"/>
            <a:ea typeface="ＭＳ Ｐゴシック"/>
          </a:endParaRPr>
        </a:p>
      </xdr:txBody>
    </xdr:sp>
    <xdr:clientData/>
  </xdr:oneCellAnchor>
  <xdr:twoCellAnchor>
    <xdr:from>
      <xdr:col>23</xdr:col>
      <xdr:colOff>165100</xdr:colOff>
      <xdr:row>70</xdr:row>
      <xdr:rowOff>33020</xdr:rowOff>
    </xdr:from>
    <xdr:to>
      <xdr:col>24</xdr:col>
      <xdr:colOff>152400</xdr:colOff>
      <xdr:row>70</xdr:row>
      <xdr:rowOff>33020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345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2540</xdr:rowOff>
    </xdr:from>
    <xdr:to>
      <xdr:col>24</xdr:col>
      <xdr:colOff>63500</xdr:colOff>
      <xdr:row>78</xdr:row>
      <xdr:rowOff>88265</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375640"/>
          <a:ext cx="838200" cy="857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116205</xdr:rowOff>
    </xdr:from>
    <xdr:ext cx="534670" cy="259080"/>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31785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10,428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77</xdr:row>
      <xdr:rowOff>137795</xdr:rowOff>
    </xdr:from>
    <xdr:to>
      <xdr:col>24</xdr:col>
      <xdr:colOff>114300</xdr:colOff>
      <xdr:row>78</xdr:row>
      <xdr:rowOff>67945</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339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56515</xdr:rowOff>
    </xdr:from>
    <xdr:to>
      <xdr:col>19</xdr:col>
      <xdr:colOff>177800</xdr:colOff>
      <xdr:row>78</xdr:row>
      <xdr:rowOff>88265</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908300" y="13429615"/>
          <a:ext cx="8890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15875</xdr:rowOff>
    </xdr:from>
    <xdr:to>
      <xdr:col>20</xdr:col>
      <xdr:colOff>38100</xdr:colOff>
      <xdr:row>78</xdr:row>
      <xdr:rowOff>117475</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88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76</xdr:row>
      <xdr:rowOff>133985</xdr:rowOff>
    </xdr:from>
    <xdr:ext cx="462915" cy="25209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350" y="13164185"/>
          <a:ext cx="4629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7,848</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78</xdr:row>
      <xdr:rowOff>3175</xdr:rowOff>
    </xdr:from>
    <xdr:to>
      <xdr:col>15</xdr:col>
      <xdr:colOff>50800</xdr:colOff>
      <xdr:row>78</xdr:row>
      <xdr:rowOff>56515</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019300" y="13376275"/>
          <a:ext cx="8890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12700</xdr:rowOff>
    </xdr:from>
    <xdr:to>
      <xdr:col>15</xdr:col>
      <xdr:colOff>101600</xdr:colOff>
      <xdr:row>78</xdr:row>
      <xdr:rowOff>114300</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38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78</xdr:row>
      <xdr:rowOff>105410</xdr:rowOff>
    </xdr:from>
    <xdr:ext cx="462915" cy="259080"/>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350" y="1347851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7,992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78</xdr:row>
      <xdr:rowOff>3175</xdr:rowOff>
    </xdr:from>
    <xdr:to>
      <xdr:col>10</xdr:col>
      <xdr:colOff>114300</xdr:colOff>
      <xdr:row>78</xdr:row>
      <xdr:rowOff>5080</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337627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170815</xdr:rowOff>
    </xdr:from>
    <xdr:to>
      <xdr:col>10</xdr:col>
      <xdr:colOff>165100</xdr:colOff>
      <xdr:row>78</xdr:row>
      <xdr:rowOff>100965</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372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92075</xdr:rowOff>
    </xdr:from>
    <xdr:ext cx="462915" cy="259080"/>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350" y="13465175"/>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8,716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78</xdr:row>
      <xdr:rowOff>10795</xdr:rowOff>
    </xdr:from>
    <xdr:to>
      <xdr:col>6</xdr:col>
      <xdr:colOff>38100</xdr:colOff>
      <xdr:row>78</xdr:row>
      <xdr:rowOff>112395</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83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78</xdr:row>
      <xdr:rowOff>103505</xdr:rowOff>
    </xdr:from>
    <xdr:ext cx="462915" cy="259080"/>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350" y="13476605"/>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8,094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77</xdr:row>
      <xdr:rowOff>123190</xdr:rowOff>
    </xdr:from>
    <xdr:to>
      <xdr:col>24</xdr:col>
      <xdr:colOff>114300</xdr:colOff>
      <xdr:row>78</xdr:row>
      <xdr:rowOff>53340</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32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146050</xdr:rowOff>
    </xdr:from>
    <xdr:ext cx="534670" cy="25209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176250"/>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11,190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78</xdr:row>
      <xdr:rowOff>37465</xdr:rowOff>
    </xdr:from>
    <xdr:to>
      <xdr:col>20</xdr:col>
      <xdr:colOff>38100</xdr:colOff>
      <xdr:row>78</xdr:row>
      <xdr:rowOff>139065</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410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78</xdr:row>
      <xdr:rowOff>130175</xdr:rowOff>
    </xdr:from>
    <xdr:ext cx="462915" cy="259080"/>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350" y="13503275"/>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6,716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78</xdr:row>
      <xdr:rowOff>6350</xdr:rowOff>
    </xdr:from>
    <xdr:to>
      <xdr:col>15</xdr:col>
      <xdr:colOff>101600</xdr:colOff>
      <xdr:row>78</xdr:row>
      <xdr:rowOff>107315</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3794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76</xdr:row>
      <xdr:rowOff>123825</xdr:rowOff>
    </xdr:from>
    <xdr:ext cx="462915" cy="25209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350" y="13154025"/>
          <a:ext cx="4629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8,359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77</xdr:row>
      <xdr:rowOff>123825</xdr:rowOff>
    </xdr:from>
    <xdr:to>
      <xdr:col>10</xdr:col>
      <xdr:colOff>165100</xdr:colOff>
      <xdr:row>78</xdr:row>
      <xdr:rowOff>53975</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325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76</xdr:row>
      <xdr:rowOff>70485</xdr:rowOff>
    </xdr:from>
    <xdr:ext cx="527685" cy="259080"/>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51965" y="13100685"/>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11,153</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77</xdr:row>
      <xdr:rowOff>125730</xdr:rowOff>
    </xdr:from>
    <xdr:to>
      <xdr:col>6</xdr:col>
      <xdr:colOff>38100</xdr:colOff>
      <xdr:row>78</xdr:row>
      <xdr:rowOff>55880</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32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76</xdr:row>
      <xdr:rowOff>72390</xdr:rowOff>
    </xdr:from>
    <xdr:ext cx="527685" cy="259080"/>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62965" y="1310259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11,080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70/82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104,885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2900" cy="218440"/>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290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100</xdr:row>
      <xdr:rowOff>111760</xdr:rowOff>
    </xdr:from>
    <xdr:ext cx="531495" cy="25209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505" y="17256760"/>
          <a:ext cx="531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99</xdr:row>
      <xdr:rowOff>99060</xdr:rowOff>
    </xdr:from>
    <xdr:to>
      <xdr:col>28</xdr:col>
      <xdr:colOff>114300</xdr:colOff>
      <xdr:row>99</xdr:row>
      <xdr:rowOff>99060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128270</xdr:rowOff>
    </xdr:from>
    <xdr:ext cx="531495" cy="259080"/>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505" y="16930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97</xdr:row>
      <xdr:rowOff>114935</xdr:rowOff>
    </xdr:from>
    <xdr:to>
      <xdr:col>28</xdr:col>
      <xdr:colOff>114300</xdr:colOff>
      <xdr:row>97</xdr:row>
      <xdr:rowOff>114935</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144145</xdr:rowOff>
    </xdr:from>
    <xdr:ext cx="531495" cy="25209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505" y="16603345"/>
          <a:ext cx="531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95</xdr:row>
      <xdr:rowOff>132080</xdr:rowOff>
    </xdr:from>
    <xdr:to>
      <xdr:col>28</xdr:col>
      <xdr:colOff>114300</xdr:colOff>
      <xdr:row>95</xdr:row>
      <xdr:rowOff>132080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94</xdr:row>
      <xdr:rowOff>160655</xdr:rowOff>
    </xdr:from>
    <xdr:ext cx="588645" cy="259080"/>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370" y="16276955"/>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93</xdr:row>
      <xdr:rowOff>147955</xdr:rowOff>
    </xdr:from>
    <xdr:to>
      <xdr:col>28</xdr:col>
      <xdr:colOff>114300</xdr:colOff>
      <xdr:row>93</xdr:row>
      <xdr:rowOff>147955</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6350</xdr:rowOff>
    </xdr:from>
    <xdr:ext cx="588645" cy="25209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370" y="15951200"/>
          <a:ext cx="58864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91</xdr:row>
      <xdr:rowOff>164465</xdr:rowOff>
    </xdr:from>
    <xdr:to>
      <xdr:col>28</xdr:col>
      <xdr:colOff>114300</xdr:colOff>
      <xdr:row>91</xdr:row>
      <xdr:rowOff>164465</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22225</xdr:rowOff>
    </xdr:from>
    <xdr:ext cx="588645" cy="2584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370" y="15624175"/>
          <a:ext cx="5886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90</xdr:row>
      <xdr:rowOff>8890</xdr:rowOff>
    </xdr:from>
    <xdr:to>
      <xdr:col>28</xdr:col>
      <xdr:colOff>114300</xdr:colOff>
      <xdr:row>90</xdr:row>
      <xdr:rowOff>8890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38100</xdr:rowOff>
    </xdr:from>
    <xdr:ext cx="588645" cy="259080"/>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370" y="15297150"/>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88645" cy="25209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370" y="14970760"/>
          <a:ext cx="58864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20955</xdr:rowOff>
    </xdr:from>
    <xdr:to>
      <xdr:col>24</xdr:col>
      <xdr:colOff>62865</xdr:colOff>
      <xdr:row>99</xdr:row>
      <xdr:rowOff>22225</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622905"/>
          <a:ext cx="1270" cy="1372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26035</xdr:rowOff>
    </xdr:from>
    <xdr:ext cx="534670" cy="259080"/>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9995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67,033</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22225</xdr:rowOff>
    </xdr:from>
    <xdr:to>
      <xdr:col>24</xdr:col>
      <xdr:colOff>152400</xdr:colOff>
      <xdr:row>99</xdr:row>
      <xdr:rowOff>22225</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9957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139065</xdr:rowOff>
    </xdr:from>
    <xdr:ext cx="598805" cy="259080"/>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39811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193,137</a:t>
          </a:r>
          <a:endParaRPr kumimoji="1" lang="ja-JP" altLang="en-US" sz="1000" b="1">
            <a:latin typeface="ＭＳ Ｐゴシック"/>
            <a:ea typeface="ＭＳ Ｐゴシック"/>
          </a:endParaRPr>
        </a:p>
      </xdr:txBody>
    </xdr:sp>
    <xdr:clientData/>
  </xdr:oneCellAnchor>
  <xdr:twoCellAnchor>
    <xdr:from>
      <xdr:col>23</xdr:col>
      <xdr:colOff>165100</xdr:colOff>
      <xdr:row>91</xdr:row>
      <xdr:rowOff>20955</xdr:rowOff>
    </xdr:from>
    <xdr:to>
      <xdr:col>24</xdr:col>
      <xdr:colOff>152400</xdr:colOff>
      <xdr:row>91</xdr:row>
      <xdr:rowOff>20955</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6229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127635</xdr:rowOff>
    </xdr:from>
    <xdr:to>
      <xdr:col>24</xdr:col>
      <xdr:colOff>63500</xdr:colOff>
      <xdr:row>98</xdr:row>
      <xdr:rowOff>78105</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6758285"/>
          <a:ext cx="838200" cy="1219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52070</xdr:rowOff>
    </xdr:from>
    <xdr:ext cx="598805" cy="25209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339820"/>
          <a:ext cx="598805"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109,011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96</xdr:row>
      <xdr:rowOff>29210</xdr:rowOff>
    </xdr:from>
    <xdr:to>
      <xdr:col>24</xdr:col>
      <xdr:colOff>114300</xdr:colOff>
      <xdr:row>96</xdr:row>
      <xdr:rowOff>130810</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488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78105</xdr:rowOff>
    </xdr:from>
    <xdr:to>
      <xdr:col>19</xdr:col>
      <xdr:colOff>177800</xdr:colOff>
      <xdr:row>98</xdr:row>
      <xdr:rowOff>137795</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6880205"/>
          <a:ext cx="88900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112395</xdr:rowOff>
    </xdr:from>
    <xdr:to>
      <xdr:col>20</xdr:col>
      <xdr:colOff>38100</xdr:colOff>
      <xdr:row>97</xdr:row>
      <xdr:rowOff>42545</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571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95</xdr:row>
      <xdr:rowOff>59055</xdr:rowOff>
    </xdr:from>
    <xdr:ext cx="591820" cy="259080"/>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580" y="16346805"/>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101,344</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98</xdr:row>
      <xdr:rowOff>15240</xdr:rowOff>
    </xdr:from>
    <xdr:to>
      <xdr:col>15</xdr:col>
      <xdr:colOff>50800</xdr:colOff>
      <xdr:row>98</xdr:row>
      <xdr:rowOff>137795</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6817340"/>
          <a:ext cx="889000" cy="1225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19050</xdr:rowOff>
    </xdr:from>
    <xdr:to>
      <xdr:col>15</xdr:col>
      <xdr:colOff>101600</xdr:colOff>
      <xdr:row>97</xdr:row>
      <xdr:rowOff>120650</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64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95</xdr:row>
      <xdr:rowOff>137160</xdr:rowOff>
    </xdr:from>
    <xdr:ext cx="527685" cy="259080"/>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40965" y="1642491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94,180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98</xdr:row>
      <xdr:rowOff>15240</xdr:rowOff>
    </xdr:from>
    <xdr:to>
      <xdr:col>10</xdr:col>
      <xdr:colOff>114300</xdr:colOff>
      <xdr:row>99</xdr:row>
      <xdr:rowOff>83820</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817340"/>
          <a:ext cx="889000" cy="2400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64135</xdr:rowOff>
    </xdr:from>
    <xdr:to>
      <xdr:col>10</xdr:col>
      <xdr:colOff>165100</xdr:colOff>
      <xdr:row>96</xdr:row>
      <xdr:rowOff>166370</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5233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95</xdr:row>
      <xdr:rowOff>10795</xdr:rowOff>
    </xdr:from>
    <xdr:ext cx="591820" cy="2584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580" y="16298545"/>
          <a:ext cx="591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105,751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97</xdr:row>
      <xdr:rowOff>133985</xdr:rowOff>
    </xdr:from>
    <xdr:to>
      <xdr:col>6</xdr:col>
      <xdr:colOff>38100</xdr:colOff>
      <xdr:row>98</xdr:row>
      <xdr:rowOff>64135</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764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96</xdr:row>
      <xdr:rowOff>80645</xdr:rowOff>
    </xdr:from>
    <xdr:ext cx="527685" cy="259080"/>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62965" y="16539845"/>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83,605</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97</xdr:row>
      <xdr:rowOff>76835</xdr:rowOff>
    </xdr:from>
    <xdr:to>
      <xdr:col>24</xdr:col>
      <xdr:colOff>114300</xdr:colOff>
      <xdr:row>98</xdr:row>
      <xdr:rowOff>6985</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707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55245</xdr:rowOff>
    </xdr:from>
    <xdr:ext cx="534670" cy="25209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685895"/>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88,879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98</xdr:row>
      <xdr:rowOff>27305</xdr:rowOff>
    </xdr:from>
    <xdr:to>
      <xdr:col>20</xdr:col>
      <xdr:colOff>38100</xdr:colOff>
      <xdr:row>98</xdr:row>
      <xdr:rowOff>128905</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829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98</xdr:row>
      <xdr:rowOff>120650</xdr:rowOff>
    </xdr:from>
    <xdr:ext cx="527685" cy="25209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529965" y="16922750"/>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77,650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98</xdr:row>
      <xdr:rowOff>86995</xdr:rowOff>
    </xdr:from>
    <xdr:to>
      <xdr:col>15</xdr:col>
      <xdr:colOff>101600</xdr:colOff>
      <xdr:row>99</xdr:row>
      <xdr:rowOff>17780</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8890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99</xdr:row>
      <xdr:rowOff>8255</xdr:rowOff>
    </xdr:from>
    <xdr:ext cx="527685" cy="25209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40965" y="16981805"/>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72,191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97</xdr:row>
      <xdr:rowOff>135890</xdr:rowOff>
    </xdr:from>
    <xdr:to>
      <xdr:col>10</xdr:col>
      <xdr:colOff>165100</xdr:colOff>
      <xdr:row>98</xdr:row>
      <xdr:rowOff>66040</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76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98</xdr:row>
      <xdr:rowOff>57150</xdr:rowOff>
    </xdr:from>
    <xdr:ext cx="527685" cy="259080"/>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51965" y="1685925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83,430</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99</xdr:row>
      <xdr:rowOff>33020</xdr:rowOff>
    </xdr:from>
    <xdr:to>
      <xdr:col>6</xdr:col>
      <xdr:colOff>38100</xdr:colOff>
      <xdr:row>99</xdr:row>
      <xdr:rowOff>134620</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7006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99</xdr:row>
      <xdr:rowOff>125730</xdr:rowOff>
    </xdr:from>
    <xdr:ext cx="527685" cy="259080"/>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62965" y="1709928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61,409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26/82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63,861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2900" cy="218440"/>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290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73660</xdr:rowOff>
    </xdr:from>
    <xdr:ext cx="241935" cy="259080"/>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355080" y="658876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36</xdr:row>
      <xdr:rowOff>35560</xdr:rowOff>
    </xdr:from>
    <xdr:ext cx="531495" cy="259080"/>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33</xdr:row>
      <xdr:rowOff>168910</xdr:rowOff>
    </xdr:from>
    <xdr:ext cx="588645" cy="25209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370" y="5826760"/>
          <a:ext cx="58864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31</xdr:row>
      <xdr:rowOff>130810</xdr:rowOff>
    </xdr:from>
    <xdr:ext cx="588645" cy="259080"/>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370" y="5445760"/>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29</xdr:row>
      <xdr:rowOff>92710</xdr:rowOff>
    </xdr:from>
    <xdr:ext cx="588645" cy="259080"/>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370" y="5064760"/>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27</xdr:row>
      <xdr:rowOff>54610</xdr:rowOff>
    </xdr:from>
    <xdr:ext cx="588645" cy="25209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370" y="4683760"/>
          <a:ext cx="58864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00000000-0008-0000-0600-00001F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66675</xdr:rowOff>
    </xdr:from>
    <xdr:to>
      <xdr:col>54</xdr:col>
      <xdr:colOff>189865</xdr:colOff>
      <xdr:row>37</xdr:row>
      <xdr:rowOff>118745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10475595" y="5381625"/>
          <a:ext cx="1270" cy="10807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122555</xdr:rowOff>
    </xdr:from>
    <xdr:ext cx="534670" cy="252095"/>
    <xdr:sp macro="" textlink="">
      <xdr:nvSpPr>
        <xdr:cNvPr id="289" name="補助費等最小値テキスト">
          <a:extLst>
            <a:ext uri="{FF2B5EF4-FFF2-40B4-BE49-F238E27FC236}">
              <a16:creationId xmlns:a16="http://schemas.microsoft.com/office/drawing/2014/main" id="{00000000-0008-0000-0600-000021010000}"/>
            </a:ext>
          </a:extLst>
        </xdr:cNvPr>
        <xdr:cNvSpPr txBox="1"/>
      </xdr:nvSpPr>
      <xdr:spPr>
        <a:xfrm>
          <a:off x="10528300" y="6466205"/>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35,243</a:t>
          </a:r>
          <a:endParaRPr kumimoji="1" lang="ja-JP" altLang="en-US" sz="1000" b="1">
            <a:latin typeface="ＭＳ Ｐゴシック"/>
            <a:ea typeface="ＭＳ Ｐゴシック"/>
          </a:endParaRPr>
        </a:p>
      </xdr:txBody>
    </xdr:sp>
    <xdr:clientData/>
  </xdr:oneCellAnchor>
  <xdr:twoCellAnchor>
    <xdr:from>
      <xdr:col>54</xdr:col>
      <xdr:colOff>101600</xdr:colOff>
      <xdr:row>37</xdr:row>
      <xdr:rowOff>118745</xdr:rowOff>
    </xdr:from>
    <xdr:to>
      <xdr:col>55</xdr:col>
      <xdr:colOff>88900</xdr:colOff>
      <xdr:row>37</xdr:row>
      <xdr:rowOff>118745</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64623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13335</xdr:rowOff>
    </xdr:from>
    <xdr:ext cx="598805" cy="259080"/>
    <xdr:sp macro="" textlink="">
      <xdr:nvSpPr>
        <xdr:cNvPr id="291" name="補助費等最大値テキスト">
          <a:extLst>
            <a:ext uri="{FF2B5EF4-FFF2-40B4-BE49-F238E27FC236}">
              <a16:creationId xmlns:a16="http://schemas.microsoft.com/office/drawing/2014/main" id="{00000000-0008-0000-0600-000023010000}"/>
            </a:ext>
          </a:extLst>
        </xdr:cNvPr>
        <xdr:cNvSpPr txBox="1"/>
      </xdr:nvSpPr>
      <xdr:spPr>
        <a:xfrm>
          <a:off x="10528300" y="515683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177,058</a:t>
          </a:r>
          <a:endParaRPr kumimoji="1" lang="ja-JP" altLang="en-US" sz="1000" b="1">
            <a:latin typeface="ＭＳ Ｐゴシック"/>
            <a:ea typeface="ＭＳ Ｐゴシック"/>
          </a:endParaRPr>
        </a:p>
      </xdr:txBody>
    </xdr:sp>
    <xdr:clientData/>
  </xdr:oneCellAnchor>
  <xdr:twoCellAnchor>
    <xdr:from>
      <xdr:col>54</xdr:col>
      <xdr:colOff>101600</xdr:colOff>
      <xdr:row>31</xdr:row>
      <xdr:rowOff>66675</xdr:rowOff>
    </xdr:from>
    <xdr:to>
      <xdr:col>55</xdr:col>
      <xdr:colOff>88900</xdr:colOff>
      <xdr:row>31</xdr:row>
      <xdr:rowOff>66675</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53816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125730</xdr:rowOff>
    </xdr:from>
    <xdr:to>
      <xdr:col>55</xdr:col>
      <xdr:colOff>0</xdr:colOff>
      <xdr:row>34</xdr:row>
      <xdr:rowOff>137795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9639300" y="5955030"/>
          <a:ext cx="8382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161290</xdr:rowOff>
    </xdr:from>
    <xdr:ext cx="534670" cy="259080"/>
    <xdr:sp macro="" textlink="">
      <xdr:nvSpPr>
        <xdr:cNvPr id="294" name="補助費等平均値テキスト">
          <a:extLst>
            <a:ext uri="{FF2B5EF4-FFF2-40B4-BE49-F238E27FC236}">
              <a16:creationId xmlns:a16="http://schemas.microsoft.com/office/drawing/2014/main" id="{00000000-0008-0000-0600-000026010000}"/>
            </a:ext>
          </a:extLst>
        </xdr:cNvPr>
        <xdr:cNvSpPr txBox="1"/>
      </xdr:nvSpPr>
      <xdr:spPr>
        <a:xfrm>
          <a:off x="10528300" y="599059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87,701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35</xdr:row>
      <xdr:rowOff>11430</xdr:rowOff>
    </xdr:from>
    <xdr:to>
      <xdr:col>55</xdr:col>
      <xdr:colOff>50800</xdr:colOff>
      <xdr:row>35</xdr:row>
      <xdr:rowOff>113030</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10426700" y="601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125730</xdr:rowOff>
    </xdr:from>
    <xdr:to>
      <xdr:col>50</xdr:col>
      <xdr:colOff>114300</xdr:colOff>
      <xdr:row>35</xdr:row>
      <xdr:rowOff>3175</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8750300" y="5955030"/>
          <a:ext cx="8890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31115</xdr:rowOff>
    </xdr:from>
    <xdr:to>
      <xdr:col>50</xdr:col>
      <xdr:colOff>165100</xdr:colOff>
      <xdr:row>35</xdr:row>
      <xdr:rowOff>132715</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9588500" y="6031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35</xdr:row>
      <xdr:rowOff>123825</xdr:rowOff>
    </xdr:from>
    <xdr:ext cx="527685" cy="25209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9371965" y="6124575"/>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85,053</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34</xdr:row>
      <xdr:rowOff>154940</xdr:rowOff>
    </xdr:from>
    <xdr:to>
      <xdr:col>45</xdr:col>
      <xdr:colOff>177800</xdr:colOff>
      <xdr:row>35</xdr:row>
      <xdr:rowOff>3175</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7861300" y="5984240"/>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21590</xdr:rowOff>
    </xdr:from>
    <xdr:to>
      <xdr:col>46</xdr:col>
      <xdr:colOff>38100</xdr:colOff>
      <xdr:row>35</xdr:row>
      <xdr:rowOff>123190</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8699500" y="602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35</xdr:row>
      <xdr:rowOff>114300</xdr:rowOff>
    </xdr:from>
    <xdr:ext cx="527685" cy="259080"/>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482965" y="611505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86,355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31</xdr:row>
      <xdr:rowOff>41910</xdr:rowOff>
    </xdr:from>
    <xdr:to>
      <xdr:col>41</xdr:col>
      <xdr:colOff>50800</xdr:colOff>
      <xdr:row>34</xdr:row>
      <xdr:rowOff>154940</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6972300" y="5356860"/>
          <a:ext cx="889000" cy="6273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63500</xdr:rowOff>
    </xdr:from>
    <xdr:to>
      <xdr:col>41</xdr:col>
      <xdr:colOff>101600</xdr:colOff>
      <xdr:row>35</xdr:row>
      <xdr:rowOff>165100</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7810500" y="6064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35</xdr:row>
      <xdr:rowOff>156210</xdr:rowOff>
    </xdr:from>
    <xdr:ext cx="527685" cy="25209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593965" y="6156960"/>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80,827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30</xdr:row>
      <xdr:rowOff>121920</xdr:rowOff>
    </xdr:from>
    <xdr:to>
      <xdr:col>36</xdr:col>
      <xdr:colOff>165100</xdr:colOff>
      <xdr:row>31</xdr:row>
      <xdr:rowOff>52070</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6921500" y="526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29</xdr:row>
      <xdr:rowOff>68580</xdr:rowOff>
    </xdr:from>
    <xdr:ext cx="591820" cy="259080"/>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672580" y="504063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185,674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34</xdr:row>
      <xdr:rowOff>86995</xdr:rowOff>
    </xdr:from>
    <xdr:to>
      <xdr:col>55</xdr:col>
      <xdr:colOff>50800</xdr:colOff>
      <xdr:row>35</xdr:row>
      <xdr:rowOff>17780</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10426700" y="59162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109855</xdr:rowOff>
    </xdr:from>
    <xdr:ext cx="598805" cy="252095"/>
    <xdr:sp macro="" textlink="">
      <xdr:nvSpPr>
        <xdr:cNvPr id="313" name="補助費等該当値テキスト">
          <a:extLst>
            <a:ext uri="{FF2B5EF4-FFF2-40B4-BE49-F238E27FC236}">
              <a16:creationId xmlns:a16="http://schemas.microsoft.com/office/drawing/2014/main" id="{00000000-0008-0000-0600-000039010000}"/>
            </a:ext>
          </a:extLst>
        </xdr:cNvPr>
        <xdr:cNvSpPr txBox="1"/>
      </xdr:nvSpPr>
      <xdr:spPr>
        <a:xfrm>
          <a:off x="10528300" y="5767705"/>
          <a:ext cx="59880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100,283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34</xdr:row>
      <xdr:rowOff>74930</xdr:rowOff>
    </xdr:from>
    <xdr:to>
      <xdr:col>50</xdr:col>
      <xdr:colOff>165100</xdr:colOff>
      <xdr:row>35</xdr:row>
      <xdr:rowOff>5080</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9588500" y="5904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33</xdr:row>
      <xdr:rowOff>21590</xdr:rowOff>
    </xdr:from>
    <xdr:ext cx="591820" cy="259080"/>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9339580" y="567944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101,847</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34</xdr:row>
      <xdr:rowOff>123825</xdr:rowOff>
    </xdr:from>
    <xdr:to>
      <xdr:col>46</xdr:col>
      <xdr:colOff>38100</xdr:colOff>
      <xdr:row>35</xdr:row>
      <xdr:rowOff>53975</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8699500" y="5953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33</xdr:row>
      <xdr:rowOff>70485</xdr:rowOff>
    </xdr:from>
    <xdr:ext cx="527685" cy="259080"/>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8482965" y="5728335"/>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95,442</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34</xdr:row>
      <xdr:rowOff>104140</xdr:rowOff>
    </xdr:from>
    <xdr:to>
      <xdr:col>41</xdr:col>
      <xdr:colOff>101600</xdr:colOff>
      <xdr:row>35</xdr:row>
      <xdr:rowOff>34290</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7810500" y="5933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33</xdr:row>
      <xdr:rowOff>50800</xdr:rowOff>
    </xdr:from>
    <xdr:ext cx="527685" cy="259080"/>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7593965" y="570865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97,982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30</xdr:row>
      <xdr:rowOff>162560</xdr:rowOff>
    </xdr:from>
    <xdr:to>
      <xdr:col>36</xdr:col>
      <xdr:colOff>165100</xdr:colOff>
      <xdr:row>31</xdr:row>
      <xdr:rowOff>92710</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6921500" y="530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31</xdr:row>
      <xdr:rowOff>83820</xdr:rowOff>
    </xdr:from>
    <xdr:ext cx="591820" cy="259080"/>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6672580" y="539877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180,365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73/82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54,884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2900" cy="218440"/>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565900" y="8064500"/>
          <a:ext cx="34290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73660</xdr:rowOff>
    </xdr:from>
    <xdr:ext cx="241935" cy="259080"/>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355080" y="1001776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35560</xdr:rowOff>
    </xdr:from>
    <xdr:ext cx="531495" cy="259080"/>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53</xdr:row>
      <xdr:rowOff>168910</xdr:rowOff>
    </xdr:from>
    <xdr:ext cx="588645" cy="25209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370" y="9255760"/>
          <a:ext cx="58864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51</xdr:row>
      <xdr:rowOff>130810</xdr:rowOff>
    </xdr:from>
    <xdr:ext cx="588645" cy="259080"/>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370" y="8874760"/>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92710</xdr:rowOff>
    </xdr:from>
    <xdr:ext cx="588645" cy="259080"/>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370" y="8493760"/>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88645" cy="25209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370" y="8112760"/>
          <a:ext cx="58864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a:extLst>
            <a:ext uri="{FF2B5EF4-FFF2-40B4-BE49-F238E27FC236}">
              <a16:creationId xmlns:a16="http://schemas.microsoft.com/office/drawing/2014/main" id="{00000000-0008-0000-0600-000058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159385</xdr:rowOff>
    </xdr:from>
    <xdr:to>
      <xdr:col>54</xdr:col>
      <xdr:colOff>189865</xdr:colOff>
      <xdr:row>58</xdr:row>
      <xdr:rowOff>70485</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10475595" y="8731885"/>
          <a:ext cx="1270" cy="1282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74930</xdr:rowOff>
    </xdr:from>
    <xdr:ext cx="534670" cy="252095"/>
    <xdr:sp macro="" textlink="">
      <xdr:nvSpPr>
        <xdr:cNvPr id="346" name="普通建設事業費最小値テキスト">
          <a:extLst>
            <a:ext uri="{FF2B5EF4-FFF2-40B4-BE49-F238E27FC236}">
              <a16:creationId xmlns:a16="http://schemas.microsoft.com/office/drawing/2014/main" id="{00000000-0008-0000-0600-00005A010000}"/>
            </a:ext>
          </a:extLst>
        </xdr:cNvPr>
        <xdr:cNvSpPr txBox="1"/>
      </xdr:nvSpPr>
      <xdr:spPr>
        <a:xfrm>
          <a:off x="10528300" y="10019030"/>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19,104</a:t>
          </a:r>
          <a:endParaRPr kumimoji="1" lang="ja-JP" altLang="en-US" sz="1000" b="1">
            <a:latin typeface="ＭＳ Ｐゴシック"/>
            <a:ea typeface="ＭＳ Ｐゴシック"/>
          </a:endParaRPr>
        </a:p>
      </xdr:txBody>
    </xdr:sp>
    <xdr:clientData/>
  </xdr:oneCellAnchor>
  <xdr:twoCellAnchor>
    <xdr:from>
      <xdr:col>54</xdr:col>
      <xdr:colOff>101600</xdr:colOff>
      <xdr:row>58</xdr:row>
      <xdr:rowOff>70485</xdr:rowOff>
    </xdr:from>
    <xdr:to>
      <xdr:col>55</xdr:col>
      <xdr:colOff>88900</xdr:colOff>
      <xdr:row>58</xdr:row>
      <xdr:rowOff>70485</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100145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106045</xdr:rowOff>
    </xdr:from>
    <xdr:ext cx="598805" cy="259080"/>
    <xdr:sp macro="" textlink="">
      <xdr:nvSpPr>
        <xdr:cNvPr id="348" name="普通建設事業費最大値テキスト">
          <a:extLst>
            <a:ext uri="{FF2B5EF4-FFF2-40B4-BE49-F238E27FC236}">
              <a16:creationId xmlns:a16="http://schemas.microsoft.com/office/drawing/2014/main" id="{00000000-0008-0000-0600-00005C010000}"/>
            </a:ext>
          </a:extLst>
        </xdr:cNvPr>
        <xdr:cNvSpPr txBox="1"/>
      </xdr:nvSpPr>
      <xdr:spPr>
        <a:xfrm>
          <a:off x="10528300" y="850709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187,392</a:t>
          </a:r>
          <a:endParaRPr kumimoji="1" lang="ja-JP" altLang="en-US" sz="1000" b="1">
            <a:latin typeface="ＭＳ Ｐゴシック"/>
            <a:ea typeface="ＭＳ Ｐゴシック"/>
          </a:endParaRPr>
        </a:p>
      </xdr:txBody>
    </xdr:sp>
    <xdr:clientData/>
  </xdr:oneCellAnchor>
  <xdr:twoCellAnchor>
    <xdr:from>
      <xdr:col>54</xdr:col>
      <xdr:colOff>101600</xdr:colOff>
      <xdr:row>50</xdr:row>
      <xdr:rowOff>159385</xdr:rowOff>
    </xdr:from>
    <xdr:to>
      <xdr:col>55</xdr:col>
      <xdr:colOff>88900</xdr:colOff>
      <xdr:row>50</xdr:row>
      <xdr:rowOff>159385</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87318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11430</xdr:rowOff>
    </xdr:from>
    <xdr:to>
      <xdr:col>55</xdr:col>
      <xdr:colOff>0</xdr:colOff>
      <xdr:row>57</xdr:row>
      <xdr:rowOff>31750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9639300" y="9612630"/>
          <a:ext cx="838200" cy="191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118745</xdr:rowOff>
    </xdr:from>
    <xdr:ext cx="534670" cy="259080"/>
    <xdr:sp macro="" textlink="">
      <xdr:nvSpPr>
        <xdr:cNvPr id="351" name="普通建設事業費平均値テキスト">
          <a:extLst>
            <a:ext uri="{FF2B5EF4-FFF2-40B4-BE49-F238E27FC236}">
              <a16:creationId xmlns:a16="http://schemas.microsoft.com/office/drawing/2014/main" id="{00000000-0008-0000-0600-00005F010000}"/>
            </a:ext>
          </a:extLst>
        </xdr:cNvPr>
        <xdr:cNvSpPr txBox="1"/>
      </xdr:nvSpPr>
      <xdr:spPr>
        <a:xfrm>
          <a:off x="10528300" y="937704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76,590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55</xdr:row>
      <xdr:rowOff>95885</xdr:rowOff>
    </xdr:from>
    <xdr:to>
      <xdr:col>55</xdr:col>
      <xdr:colOff>50800</xdr:colOff>
      <xdr:row>56</xdr:row>
      <xdr:rowOff>26035</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10426700" y="9525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11430</xdr:rowOff>
    </xdr:from>
    <xdr:to>
      <xdr:col>50</xdr:col>
      <xdr:colOff>114300</xdr:colOff>
      <xdr:row>57</xdr:row>
      <xdr:rowOff>13335</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8750300" y="9612630"/>
          <a:ext cx="889000" cy="173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123190</xdr:rowOff>
    </xdr:from>
    <xdr:to>
      <xdr:col>50</xdr:col>
      <xdr:colOff>165100</xdr:colOff>
      <xdr:row>56</xdr:row>
      <xdr:rowOff>53340</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9588500" y="9552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54</xdr:row>
      <xdr:rowOff>69850</xdr:rowOff>
    </xdr:from>
    <xdr:ext cx="527685" cy="259080"/>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9371965" y="932815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73,019</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57</xdr:row>
      <xdr:rowOff>13335</xdr:rowOff>
    </xdr:from>
    <xdr:to>
      <xdr:col>45</xdr:col>
      <xdr:colOff>177800</xdr:colOff>
      <xdr:row>57</xdr:row>
      <xdr:rowOff>27940</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7861300" y="9785985"/>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158115</xdr:rowOff>
    </xdr:from>
    <xdr:to>
      <xdr:col>46</xdr:col>
      <xdr:colOff>38100</xdr:colOff>
      <xdr:row>56</xdr:row>
      <xdr:rowOff>88265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8699500" y="9587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54</xdr:row>
      <xdr:rowOff>104775</xdr:rowOff>
    </xdr:from>
    <xdr:ext cx="527685" cy="259080"/>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8482965" y="9363075"/>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68,410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56</xdr:row>
      <xdr:rowOff>32385</xdr:rowOff>
    </xdr:from>
    <xdr:to>
      <xdr:col>41</xdr:col>
      <xdr:colOff>50800</xdr:colOff>
      <xdr:row>57</xdr:row>
      <xdr:rowOff>27940</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a:off x="6972300" y="9633585"/>
          <a:ext cx="889000" cy="167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149225</xdr:rowOff>
    </xdr:from>
    <xdr:to>
      <xdr:col>41</xdr:col>
      <xdr:colOff>101600</xdr:colOff>
      <xdr:row>56</xdr:row>
      <xdr:rowOff>79375</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7810500" y="9578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54</xdr:row>
      <xdr:rowOff>95885</xdr:rowOff>
    </xdr:from>
    <xdr:ext cx="527685" cy="259080"/>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593965" y="9354185"/>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69,604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55</xdr:row>
      <xdr:rowOff>97790</xdr:rowOff>
    </xdr:from>
    <xdr:to>
      <xdr:col>36</xdr:col>
      <xdr:colOff>165100</xdr:colOff>
      <xdr:row>56</xdr:row>
      <xdr:rowOff>27940</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6921500" y="952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54</xdr:row>
      <xdr:rowOff>44450</xdr:rowOff>
    </xdr:from>
    <xdr:ext cx="527685" cy="259080"/>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04965" y="930275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76,347</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56</xdr:row>
      <xdr:rowOff>152400</xdr:rowOff>
    </xdr:from>
    <xdr:to>
      <xdr:col>55</xdr:col>
      <xdr:colOff>50800</xdr:colOff>
      <xdr:row>57</xdr:row>
      <xdr:rowOff>82550</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104267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130810</xdr:rowOff>
    </xdr:from>
    <xdr:ext cx="534670" cy="259080"/>
    <xdr:sp macro="" textlink="">
      <xdr:nvSpPr>
        <xdr:cNvPr id="370" name="普通建設事業費該当値テキスト">
          <a:extLst>
            <a:ext uri="{FF2B5EF4-FFF2-40B4-BE49-F238E27FC236}">
              <a16:creationId xmlns:a16="http://schemas.microsoft.com/office/drawing/2014/main" id="{00000000-0008-0000-0600-000072010000}"/>
            </a:ext>
          </a:extLst>
        </xdr:cNvPr>
        <xdr:cNvSpPr txBox="1"/>
      </xdr:nvSpPr>
      <xdr:spPr>
        <a:xfrm>
          <a:off x="10528300" y="97320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46,662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55</xdr:row>
      <xdr:rowOff>132080</xdr:rowOff>
    </xdr:from>
    <xdr:to>
      <xdr:col>50</xdr:col>
      <xdr:colOff>165100</xdr:colOff>
      <xdr:row>56</xdr:row>
      <xdr:rowOff>62230</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9588500" y="9561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56</xdr:row>
      <xdr:rowOff>53340</xdr:rowOff>
    </xdr:from>
    <xdr:ext cx="527685" cy="25209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371965" y="9654540"/>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71,841</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56</xdr:row>
      <xdr:rowOff>133985</xdr:rowOff>
    </xdr:from>
    <xdr:to>
      <xdr:col>46</xdr:col>
      <xdr:colOff>38100</xdr:colOff>
      <xdr:row>57</xdr:row>
      <xdr:rowOff>64135</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8699500" y="9735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57</xdr:row>
      <xdr:rowOff>55245</xdr:rowOff>
    </xdr:from>
    <xdr:ext cx="527685" cy="25209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482965" y="9827895"/>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49,084</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56</xdr:row>
      <xdr:rowOff>148590</xdr:rowOff>
    </xdr:from>
    <xdr:to>
      <xdr:col>41</xdr:col>
      <xdr:colOff>101600</xdr:colOff>
      <xdr:row>57</xdr:row>
      <xdr:rowOff>78740</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7810500" y="9749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57</xdr:row>
      <xdr:rowOff>69850</xdr:rowOff>
    </xdr:from>
    <xdr:ext cx="527685" cy="259080"/>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7593965" y="984250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47,164</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55</xdr:row>
      <xdr:rowOff>153035</xdr:rowOff>
    </xdr:from>
    <xdr:to>
      <xdr:col>36</xdr:col>
      <xdr:colOff>165100</xdr:colOff>
      <xdr:row>56</xdr:row>
      <xdr:rowOff>83185</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6921500" y="9582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56</xdr:row>
      <xdr:rowOff>74930</xdr:rowOff>
    </xdr:from>
    <xdr:ext cx="527685" cy="25209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6704965" y="9676130"/>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69,052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55/82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12,215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2900" cy="218440"/>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565900" y="11493500"/>
          <a:ext cx="34290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99060</xdr:rowOff>
    </xdr:from>
    <xdr:to>
      <xdr:col>59</xdr:col>
      <xdr:colOff>50800</xdr:colOff>
      <xdr:row>79</xdr:row>
      <xdr:rowOff>99060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128270</xdr:rowOff>
    </xdr:from>
    <xdr:ext cx="241935" cy="259080"/>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355080" y="1350137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114935</xdr:rowOff>
    </xdr:from>
    <xdr:to>
      <xdr:col>59</xdr:col>
      <xdr:colOff>50800</xdr:colOff>
      <xdr:row>77</xdr:row>
      <xdr:rowOff>114935</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144145</xdr:rowOff>
    </xdr:from>
    <xdr:ext cx="531495" cy="25209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505" y="13174345"/>
          <a:ext cx="531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132080</xdr:rowOff>
    </xdr:from>
    <xdr:to>
      <xdr:col>59</xdr:col>
      <xdr:colOff>50800</xdr:colOff>
      <xdr:row>75</xdr:row>
      <xdr:rowOff>132080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74</xdr:row>
      <xdr:rowOff>160655</xdr:rowOff>
    </xdr:from>
    <xdr:ext cx="531495" cy="259080"/>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147955</xdr:rowOff>
    </xdr:from>
    <xdr:to>
      <xdr:col>59</xdr:col>
      <xdr:colOff>50800</xdr:colOff>
      <xdr:row>73</xdr:row>
      <xdr:rowOff>147955</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6350</xdr:rowOff>
    </xdr:from>
    <xdr:ext cx="531495" cy="25209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505" y="12522200"/>
          <a:ext cx="531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71</xdr:row>
      <xdr:rowOff>164465</xdr:rowOff>
    </xdr:from>
    <xdr:to>
      <xdr:col>59</xdr:col>
      <xdr:colOff>50800</xdr:colOff>
      <xdr:row>71</xdr:row>
      <xdr:rowOff>164465</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71</xdr:row>
      <xdr:rowOff>22225</xdr:rowOff>
    </xdr:from>
    <xdr:ext cx="588645" cy="2584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08370" y="12195175"/>
          <a:ext cx="5886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8890</xdr:rowOff>
    </xdr:from>
    <xdr:to>
      <xdr:col>59</xdr:col>
      <xdr:colOff>50800</xdr:colOff>
      <xdr:row>70</xdr:row>
      <xdr:rowOff>8890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69</xdr:row>
      <xdr:rowOff>38100</xdr:rowOff>
    </xdr:from>
    <xdr:ext cx="588645" cy="259080"/>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08370" y="11868150"/>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88645" cy="25209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08370" y="11541760"/>
          <a:ext cx="58864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a:extLst>
            <a:ext uri="{FF2B5EF4-FFF2-40B4-BE49-F238E27FC236}">
              <a16:creationId xmlns:a16="http://schemas.microsoft.com/office/drawing/2014/main" id="{00000000-0008-0000-0600-000093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43815</xdr:rowOff>
    </xdr:from>
    <xdr:to>
      <xdr:col>54</xdr:col>
      <xdr:colOff>189865</xdr:colOff>
      <xdr:row>79</xdr:row>
      <xdr:rowOff>99060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10475595" y="12045315"/>
          <a:ext cx="1270" cy="15982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102870</xdr:rowOff>
    </xdr:from>
    <xdr:ext cx="249555" cy="259080"/>
    <xdr:sp macro="" textlink="">
      <xdr:nvSpPr>
        <xdr:cNvPr id="405" name="普通建設事業費 （ うち新規整備　）最小値テキスト">
          <a:extLst>
            <a:ext uri="{FF2B5EF4-FFF2-40B4-BE49-F238E27FC236}">
              <a16:creationId xmlns:a16="http://schemas.microsoft.com/office/drawing/2014/main" id="{00000000-0008-0000-0600-000095010000}"/>
            </a:ext>
          </a:extLst>
        </xdr:cNvPr>
        <xdr:cNvSpPr txBox="1"/>
      </xdr:nvSpPr>
      <xdr:spPr>
        <a:xfrm>
          <a:off x="10528300" y="13647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99060</xdr:rowOff>
    </xdr:from>
    <xdr:to>
      <xdr:col>55</xdr:col>
      <xdr:colOff>88900</xdr:colOff>
      <xdr:row>79</xdr:row>
      <xdr:rowOff>99060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364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161925</xdr:rowOff>
    </xdr:from>
    <xdr:ext cx="598805" cy="259080"/>
    <xdr:sp macro="" textlink="">
      <xdr:nvSpPr>
        <xdr:cNvPr id="407" name="普通建設事業費 （ うち新規整備　）最大値テキスト">
          <a:extLst>
            <a:ext uri="{FF2B5EF4-FFF2-40B4-BE49-F238E27FC236}">
              <a16:creationId xmlns:a16="http://schemas.microsoft.com/office/drawing/2014/main" id="{00000000-0008-0000-0600-000097010000}"/>
            </a:ext>
          </a:extLst>
        </xdr:cNvPr>
        <xdr:cNvSpPr txBox="1"/>
      </xdr:nvSpPr>
      <xdr:spPr>
        <a:xfrm>
          <a:off x="10528300" y="1182052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146,825</a:t>
          </a:r>
          <a:endParaRPr kumimoji="1" lang="ja-JP" altLang="en-US" sz="1000" b="1">
            <a:latin typeface="ＭＳ Ｐゴシック"/>
            <a:ea typeface="ＭＳ Ｐゴシック"/>
          </a:endParaRPr>
        </a:p>
      </xdr:txBody>
    </xdr:sp>
    <xdr:clientData/>
  </xdr:oneCellAnchor>
  <xdr:twoCellAnchor>
    <xdr:from>
      <xdr:col>54</xdr:col>
      <xdr:colOff>101600</xdr:colOff>
      <xdr:row>70</xdr:row>
      <xdr:rowOff>43815</xdr:rowOff>
    </xdr:from>
    <xdr:to>
      <xdr:col>55</xdr:col>
      <xdr:colOff>88900</xdr:colOff>
      <xdr:row>70</xdr:row>
      <xdr:rowOff>43815</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20453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29210</xdr:rowOff>
    </xdr:from>
    <xdr:to>
      <xdr:col>55</xdr:col>
      <xdr:colOff>0</xdr:colOff>
      <xdr:row>79</xdr:row>
      <xdr:rowOff>52705</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9639300" y="13573760"/>
          <a:ext cx="83820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10795</xdr:rowOff>
    </xdr:from>
    <xdr:ext cx="534670" cy="258445"/>
    <xdr:sp macro="" textlink="">
      <xdr:nvSpPr>
        <xdr:cNvPr id="410" name="普通建設事業費 （ うち新規整備　）平均値テキスト">
          <a:extLst>
            <a:ext uri="{FF2B5EF4-FFF2-40B4-BE49-F238E27FC236}">
              <a16:creationId xmlns:a16="http://schemas.microsoft.com/office/drawing/2014/main" id="{00000000-0008-0000-0600-00009A010000}"/>
            </a:ext>
          </a:extLst>
        </xdr:cNvPr>
        <xdr:cNvSpPr txBox="1"/>
      </xdr:nvSpPr>
      <xdr:spPr>
        <a:xfrm>
          <a:off x="10528300" y="1321244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21,263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159385</xdr:rowOff>
    </xdr:from>
    <xdr:to>
      <xdr:col>55</xdr:col>
      <xdr:colOff>50800</xdr:colOff>
      <xdr:row>78</xdr:row>
      <xdr:rowOff>89535</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10426700" y="13361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4445</xdr:rowOff>
    </xdr:from>
    <xdr:to>
      <xdr:col>50</xdr:col>
      <xdr:colOff>114300</xdr:colOff>
      <xdr:row>79</xdr:row>
      <xdr:rowOff>52705</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8750300" y="13548995"/>
          <a:ext cx="8890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16510</xdr:rowOff>
    </xdr:from>
    <xdr:to>
      <xdr:col>50</xdr:col>
      <xdr:colOff>165100</xdr:colOff>
      <xdr:row>78</xdr:row>
      <xdr:rowOff>118110</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9588500" y="1338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76</xdr:row>
      <xdr:rowOff>134620</xdr:rowOff>
    </xdr:from>
    <xdr:ext cx="527685" cy="25209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371965" y="13164820"/>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18,639</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79</xdr:row>
      <xdr:rowOff>4445</xdr:rowOff>
    </xdr:from>
    <xdr:to>
      <xdr:col>45</xdr:col>
      <xdr:colOff>177800</xdr:colOff>
      <xdr:row>79</xdr:row>
      <xdr:rowOff>13970</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7861300" y="1354899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29210</xdr:rowOff>
    </xdr:from>
    <xdr:to>
      <xdr:col>46</xdr:col>
      <xdr:colOff>38100</xdr:colOff>
      <xdr:row>78</xdr:row>
      <xdr:rowOff>130175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8699500" y="134023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76</xdr:row>
      <xdr:rowOff>146685</xdr:rowOff>
    </xdr:from>
    <xdr:ext cx="527685" cy="25209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482965" y="13176885"/>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17,531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79</xdr:row>
      <xdr:rowOff>13970</xdr:rowOff>
    </xdr:from>
    <xdr:to>
      <xdr:col>41</xdr:col>
      <xdr:colOff>50800</xdr:colOff>
      <xdr:row>79</xdr:row>
      <xdr:rowOff>52705</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flipV="1">
          <a:off x="6972300" y="13558520"/>
          <a:ext cx="8890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8255</xdr:rowOff>
    </xdr:from>
    <xdr:to>
      <xdr:col>41</xdr:col>
      <xdr:colOff>101600</xdr:colOff>
      <xdr:row>78</xdr:row>
      <xdr:rowOff>109855</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7810500" y="13381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76</xdr:row>
      <xdr:rowOff>126365</xdr:rowOff>
    </xdr:from>
    <xdr:ext cx="527685" cy="259080"/>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593965" y="13156565"/>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19,406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77</xdr:row>
      <xdr:rowOff>156845</xdr:rowOff>
    </xdr:from>
    <xdr:to>
      <xdr:col>36</xdr:col>
      <xdr:colOff>165100</xdr:colOff>
      <xdr:row>78</xdr:row>
      <xdr:rowOff>86995</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6921500" y="13358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76</xdr:row>
      <xdr:rowOff>103505</xdr:rowOff>
    </xdr:from>
    <xdr:ext cx="527685" cy="259080"/>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04965" y="13133705"/>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21,490</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78</xdr:row>
      <xdr:rowOff>149225</xdr:rowOff>
    </xdr:from>
    <xdr:to>
      <xdr:col>55</xdr:col>
      <xdr:colOff>50800</xdr:colOff>
      <xdr:row>79</xdr:row>
      <xdr:rowOff>79375</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10426700" y="13522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64135</xdr:rowOff>
    </xdr:from>
    <xdr:ext cx="469900" cy="252095"/>
    <xdr:sp macro="" textlink="">
      <xdr:nvSpPr>
        <xdr:cNvPr id="429" name="普通建設事業費 （ うち新規整備　）該当値テキスト">
          <a:extLst>
            <a:ext uri="{FF2B5EF4-FFF2-40B4-BE49-F238E27FC236}">
              <a16:creationId xmlns:a16="http://schemas.microsoft.com/office/drawing/2014/main" id="{00000000-0008-0000-0600-0000AD010000}"/>
            </a:ext>
          </a:extLst>
        </xdr:cNvPr>
        <xdr:cNvSpPr txBox="1"/>
      </xdr:nvSpPr>
      <xdr:spPr>
        <a:xfrm>
          <a:off x="10528300" y="1343723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6,440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79</xdr:row>
      <xdr:rowOff>1905</xdr:rowOff>
    </xdr:from>
    <xdr:to>
      <xdr:col>50</xdr:col>
      <xdr:colOff>165100</xdr:colOff>
      <xdr:row>79</xdr:row>
      <xdr:rowOff>103505</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9588500" y="13546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79</xdr:row>
      <xdr:rowOff>94615</xdr:rowOff>
    </xdr:from>
    <xdr:ext cx="462915" cy="259080"/>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9404350" y="13639165"/>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4,255</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78</xdr:row>
      <xdr:rowOff>125095</xdr:rowOff>
    </xdr:from>
    <xdr:to>
      <xdr:col>46</xdr:col>
      <xdr:colOff>38100</xdr:colOff>
      <xdr:row>79</xdr:row>
      <xdr:rowOff>55245</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8699500" y="13498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79</xdr:row>
      <xdr:rowOff>46355</xdr:rowOff>
    </xdr:from>
    <xdr:ext cx="462915" cy="259080"/>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8515350" y="13590905"/>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8,667</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78</xdr:row>
      <xdr:rowOff>134620</xdr:rowOff>
    </xdr:from>
    <xdr:to>
      <xdr:col>41</xdr:col>
      <xdr:colOff>101600</xdr:colOff>
      <xdr:row>79</xdr:row>
      <xdr:rowOff>64770</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7810500" y="1350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79</xdr:row>
      <xdr:rowOff>55880</xdr:rowOff>
    </xdr:from>
    <xdr:ext cx="462915" cy="259080"/>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7626350" y="1360043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7,789</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79</xdr:row>
      <xdr:rowOff>1905</xdr:rowOff>
    </xdr:from>
    <xdr:to>
      <xdr:col>36</xdr:col>
      <xdr:colOff>165100</xdr:colOff>
      <xdr:row>79</xdr:row>
      <xdr:rowOff>103505</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6921500" y="13546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79</xdr:row>
      <xdr:rowOff>94615</xdr:rowOff>
    </xdr:from>
    <xdr:ext cx="462915" cy="259080"/>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737350" y="13639165"/>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4,255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28,882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2900" cy="218440"/>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565900" y="14922500"/>
          <a:ext cx="34290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73660</xdr:rowOff>
    </xdr:from>
    <xdr:ext cx="241935" cy="259080"/>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355080" y="1687576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35560</xdr:rowOff>
    </xdr:from>
    <xdr:ext cx="531495" cy="259080"/>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168910</xdr:rowOff>
    </xdr:from>
    <xdr:ext cx="531495" cy="25209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505" y="16113760"/>
          <a:ext cx="531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91</xdr:row>
      <xdr:rowOff>130810</xdr:rowOff>
    </xdr:from>
    <xdr:ext cx="531495" cy="259080"/>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92710</xdr:rowOff>
    </xdr:from>
    <xdr:ext cx="588645" cy="259080"/>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370" y="15351760"/>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88645" cy="25209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370" y="14970760"/>
          <a:ext cx="58864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00000000-0008-0000-0600-0000CC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130810</xdr:rowOff>
    </xdr:from>
    <xdr:to>
      <xdr:col>54</xdr:col>
      <xdr:colOff>189865</xdr:colOff>
      <xdr:row>98</xdr:row>
      <xdr:rowOff>134620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10475595" y="15389860"/>
          <a:ext cx="1270" cy="15468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138430</xdr:rowOff>
    </xdr:from>
    <xdr:ext cx="469900" cy="259080"/>
    <xdr:sp macro="" textlink="">
      <xdr:nvSpPr>
        <xdr:cNvPr id="462" name="普通建設事業費 （ うち更新整備　）最小値テキスト">
          <a:extLst>
            <a:ext uri="{FF2B5EF4-FFF2-40B4-BE49-F238E27FC236}">
              <a16:creationId xmlns:a16="http://schemas.microsoft.com/office/drawing/2014/main" id="{00000000-0008-0000-0600-0000CE010000}"/>
            </a:ext>
          </a:extLst>
        </xdr:cNvPr>
        <xdr:cNvSpPr txBox="1"/>
      </xdr:nvSpPr>
      <xdr:spPr>
        <a:xfrm>
          <a:off x="10528300" y="169405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6,419</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134620</xdr:rowOff>
    </xdr:from>
    <xdr:to>
      <xdr:col>55</xdr:col>
      <xdr:colOff>88900</xdr:colOff>
      <xdr:row>98</xdr:row>
      <xdr:rowOff>134620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69367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77470</xdr:rowOff>
    </xdr:from>
    <xdr:ext cx="598805" cy="252095"/>
    <xdr:sp macro="" textlink="">
      <xdr:nvSpPr>
        <xdr:cNvPr id="464" name="普通建設事業費 （ うち更新整備　）最大値テキスト">
          <a:extLst>
            <a:ext uri="{FF2B5EF4-FFF2-40B4-BE49-F238E27FC236}">
              <a16:creationId xmlns:a16="http://schemas.microsoft.com/office/drawing/2014/main" id="{00000000-0008-0000-0600-0000D0010000}"/>
            </a:ext>
          </a:extLst>
        </xdr:cNvPr>
        <xdr:cNvSpPr txBox="1"/>
      </xdr:nvSpPr>
      <xdr:spPr>
        <a:xfrm>
          <a:off x="10528300" y="15165070"/>
          <a:ext cx="59880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128,210</a:t>
          </a:r>
          <a:endParaRPr kumimoji="1" lang="ja-JP" altLang="en-US" sz="1000" b="1">
            <a:latin typeface="ＭＳ Ｐゴシック"/>
            <a:ea typeface="ＭＳ Ｐゴシック"/>
          </a:endParaRPr>
        </a:p>
      </xdr:txBody>
    </xdr:sp>
    <xdr:clientData/>
  </xdr:oneCellAnchor>
  <xdr:twoCellAnchor>
    <xdr:from>
      <xdr:col>54</xdr:col>
      <xdr:colOff>101600</xdr:colOff>
      <xdr:row>89</xdr:row>
      <xdr:rowOff>130810</xdr:rowOff>
    </xdr:from>
    <xdr:to>
      <xdr:col>55</xdr:col>
      <xdr:colOff>88900</xdr:colOff>
      <xdr:row>89</xdr:row>
      <xdr:rowOff>130810</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53898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86360</xdr:rowOff>
    </xdr:from>
    <xdr:to>
      <xdr:col>55</xdr:col>
      <xdr:colOff>0</xdr:colOff>
      <xdr:row>98</xdr:row>
      <xdr:rowOff>5080</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9639300" y="16717010"/>
          <a:ext cx="838200" cy="901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133350</xdr:rowOff>
    </xdr:from>
    <xdr:ext cx="534670" cy="252095"/>
    <xdr:sp macro="" textlink="">
      <xdr:nvSpPr>
        <xdr:cNvPr id="467" name="普通建設事業費 （ うち更新整備　）平均値テキスト">
          <a:extLst>
            <a:ext uri="{FF2B5EF4-FFF2-40B4-BE49-F238E27FC236}">
              <a16:creationId xmlns:a16="http://schemas.microsoft.com/office/drawing/2014/main" id="{00000000-0008-0000-0600-0000D3010000}"/>
            </a:ext>
          </a:extLst>
        </xdr:cNvPr>
        <xdr:cNvSpPr txBox="1"/>
      </xdr:nvSpPr>
      <xdr:spPr>
        <a:xfrm>
          <a:off x="10528300" y="16249650"/>
          <a:ext cx="53467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44,810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95</xdr:row>
      <xdr:rowOff>110490</xdr:rowOff>
    </xdr:from>
    <xdr:to>
      <xdr:col>55</xdr:col>
      <xdr:colOff>50800</xdr:colOff>
      <xdr:row>96</xdr:row>
      <xdr:rowOff>40640</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10426700" y="16398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109220</xdr:rowOff>
    </xdr:from>
    <xdr:to>
      <xdr:col>50</xdr:col>
      <xdr:colOff>114300</xdr:colOff>
      <xdr:row>98</xdr:row>
      <xdr:rowOff>5080</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8750300" y="16739870"/>
          <a:ext cx="889000"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128905</xdr:rowOff>
    </xdr:from>
    <xdr:to>
      <xdr:col>50</xdr:col>
      <xdr:colOff>165100</xdr:colOff>
      <xdr:row>96</xdr:row>
      <xdr:rowOff>59055</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9588500" y="1641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94</xdr:row>
      <xdr:rowOff>75565</xdr:rowOff>
    </xdr:from>
    <xdr:ext cx="527685" cy="25209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371965" y="16191865"/>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43,333</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97</xdr:row>
      <xdr:rowOff>109220</xdr:rowOff>
    </xdr:from>
    <xdr:to>
      <xdr:col>45</xdr:col>
      <xdr:colOff>177800</xdr:colOff>
      <xdr:row>97</xdr:row>
      <xdr:rowOff>123190</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7861300" y="1673987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163830</xdr:rowOff>
    </xdr:from>
    <xdr:to>
      <xdr:col>46</xdr:col>
      <xdr:colOff>38100</xdr:colOff>
      <xdr:row>96</xdr:row>
      <xdr:rowOff>93980</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8699500" y="16451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94</xdr:row>
      <xdr:rowOff>110490</xdr:rowOff>
    </xdr:from>
    <xdr:ext cx="527685" cy="25209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2965" y="16226790"/>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40,588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95</xdr:row>
      <xdr:rowOff>93980</xdr:rowOff>
    </xdr:from>
    <xdr:to>
      <xdr:col>41</xdr:col>
      <xdr:colOff>50800</xdr:colOff>
      <xdr:row>97</xdr:row>
      <xdr:rowOff>123190</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6972300" y="16381730"/>
          <a:ext cx="889000" cy="3721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17780</xdr:rowOff>
    </xdr:from>
    <xdr:to>
      <xdr:col>41</xdr:col>
      <xdr:colOff>101600</xdr:colOff>
      <xdr:row>96</xdr:row>
      <xdr:rowOff>118745</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7810500" y="164769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94</xdr:row>
      <xdr:rowOff>135255</xdr:rowOff>
    </xdr:from>
    <xdr:ext cx="527685" cy="25209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593965" y="16251555"/>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38,639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95</xdr:row>
      <xdr:rowOff>129540</xdr:rowOff>
    </xdr:from>
    <xdr:to>
      <xdr:col>36</xdr:col>
      <xdr:colOff>165100</xdr:colOff>
      <xdr:row>96</xdr:row>
      <xdr:rowOff>59690</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6921500" y="16417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96</xdr:row>
      <xdr:rowOff>50800</xdr:rowOff>
    </xdr:from>
    <xdr:ext cx="527685" cy="259080"/>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04965" y="1651000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43,309</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97</xdr:row>
      <xdr:rowOff>34925</xdr:rowOff>
    </xdr:from>
    <xdr:to>
      <xdr:col>55</xdr:col>
      <xdr:colOff>50800</xdr:colOff>
      <xdr:row>97</xdr:row>
      <xdr:rowOff>136525</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10426700" y="16665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13335</xdr:rowOff>
    </xdr:from>
    <xdr:ext cx="534670" cy="259080"/>
    <xdr:sp macro="" textlink="">
      <xdr:nvSpPr>
        <xdr:cNvPr id="486" name="普通建設事業費 （ うち更新整備　）該当値テキスト">
          <a:extLst>
            <a:ext uri="{FF2B5EF4-FFF2-40B4-BE49-F238E27FC236}">
              <a16:creationId xmlns:a16="http://schemas.microsoft.com/office/drawing/2014/main" id="{00000000-0008-0000-0600-0000E6010000}"/>
            </a:ext>
          </a:extLst>
        </xdr:cNvPr>
        <xdr:cNvSpPr txBox="1"/>
      </xdr:nvSpPr>
      <xdr:spPr>
        <a:xfrm>
          <a:off x="10528300" y="166439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23,733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97</xdr:row>
      <xdr:rowOff>125730</xdr:rowOff>
    </xdr:from>
    <xdr:to>
      <xdr:col>50</xdr:col>
      <xdr:colOff>165100</xdr:colOff>
      <xdr:row>98</xdr:row>
      <xdr:rowOff>55880</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9588500" y="1675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98</xdr:row>
      <xdr:rowOff>46990</xdr:rowOff>
    </xdr:from>
    <xdr:ext cx="527685" cy="259080"/>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371965" y="1684909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16,623</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97</xdr:row>
      <xdr:rowOff>58420</xdr:rowOff>
    </xdr:from>
    <xdr:to>
      <xdr:col>46</xdr:col>
      <xdr:colOff>38100</xdr:colOff>
      <xdr:row>97</xdr:row>
      <xdr:rowOff>160020</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8699500" y="1668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97</xdr:row>
      <xdr:rowOff>151130</xdr:rowOff>
    </xdr:from>
    <xdr:ext cx="527685" cy="259080"/>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482965" y="1678178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21,923</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97</xdr:row>
      <xdr:rowOff>72390</xdr:rowOff>
    </xdr:from>
    <xdr:to>
      <xdr:col>41</xdr:col>
      <xdr:colOff>101600</xdr:colOff>
      <xdr:row>98</xdr:row>
      <xdr:rowOff>2540</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7810500" y="16703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97</xdr:row>
      <xdr:rowOff>165100</xdr:rowOff>
    </xdr:from>
    <xdr:ext cx="527685" cy="259080"/>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7593965" y="1679575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20,789</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95</xdr:row>
      <xdr:rowOff>43180</xdr:rowOff>
    </xdr:from>
    <xdr:to>
      <xdr:col>36</xdr:col>
      <xdr:colOff>165100</xdr:colOff>
      <xdr:row>95</xdr:row>
      <xdr:rowOff>144780</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6921500" y="1633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93</xdr:row>
      <xdr:rowOff>161290</xdr:rowOff>
    </xdr:from>
    <xdr:ext cx="527685" cy="259080"/>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6704965" y="1610614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50,090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15/82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8,141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2900" cy="218440"/>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407900" y="4635500"/>
          <a:ext cx="34290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38</xdr:row>
      <xdr:rowOff>73660</xdr:rowOff>
    </xdr:from>
    <xdr:ext cx="241935" cy="259080"/>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197080" y="658876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35560</xdr:rowOff>
    </xdr:from>
    <xdr:ext cx="531495" cy="259080"/>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168910</xdr:rowOff>
    </xdr:from>
    <xdr:ext cx="531495" cy="25209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505" y="5826760"/>
          <a:ext cx="531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31</xdr:row>
      <xdr:rowOff>130810</xdr:rowOff>
    </xdr:from>
    <xdr:ext cx="531495" cy="259080"/>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92710</xdr:rowOff>
    </xdr:from>
    <xdr:ext cx="531495" cy="259080"/>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27</xdr:row>
      <xdr:rowOff>54610</xdr:rowOff>
    </xdr:from>
    <xdr:ext cx="531495" cy="25209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505" y="4683760"/>
          <a:ext cx="531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00000000-0008-0000-0600-000005020000}"/>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52705</xdr:rowOff>
    </xdr:from>
    <xdr:to>
      <xdr:col>85</xdr:col>
      <xdr:colOff>126365</xdr:colOff>
      <xdr:row>39</xdr:row>
      <xdr:rowOff>44450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6317595" y="5196205"/>
          <a:ext cx="1270" cy="15347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48260</xdr:rowOff>
    </xdr:from>
    <xdr:ext cx="249555" cy="259080"/>
    <xdr:sp macro="" textlink="">
      <xdr:nvSpPr>
        <xdr:cNvPr id="519" name="災害復旧事業費最小値テキスト">
          <a:extLst>
            <a:ext uri="{FF2B5EF4-FFF2-40B4-BE49-F238E27FC236}">
              <a16:creationId xmlns:a16="http://schemas.microsoft.com/office/drawing/2014/main" id="{00000000-0008-0000-0600-000007020000}"/>
            </a:ext>
          </a:extLst>
        </xdr:cNvPr>
        <xdr:cNvSpPr txBox="1"/>
      </xdr:nvSpPr>
      <xdr:spPr>
        <a:xfrm>
          <a:off x="16370300" y="6734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170815</xdr:rowOff>
    </xdr:from>
    <xdr:ext cx="534670" cy="258445"/>
    <xdr:sp macro="" textlink="">
      <xdr:nvSpPr>
        <xdr:cNvPr id="521" name="災害復旧事業費最大値テキスト">
          <a:extLst>
            <a:ext uri="{FF2B5EF4-FFF2-40B4-BE49-F238E27FC236}">
              <a16:creationId xmlns:a16="http://schemas.microsoft.com/office/drawing/2014/main" id="{00000000-0008-0000-0600-000009020000}"/>
            </a:ext>
          </a:extLst>
        </xdr:cNvPr>
        <xdr:cNvSpPr txBox="1"/>
      </xdr:nvSpPr>
      <xdr:spPr>
        <a:xfrm>
          <a:off x="16370300" y="497141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40,289</a:t>
          </a:r>
          <a:endParaRPr kumimoji="1" lang="ja-JP" altLang="en-US" sz="1000" b="1">
            <a:latin typeface="ＭＳ Ｐゴシック"/>
            <a:ea typeface="ＭＳ Ｐゴシック"/>
          </a:endParaRPr>
        </a:p>
      </xdr:txBody>
    </xdr:sp>
    <xdr:clientData/>
  </xdr:oneCellAnchor>
  <xdr:twoCellAnchor>
    <xdr:from>
      <xdr:col>85</xdr:col>
      <xdr:colOff>38100</xdr:colOff>
      <xdr:row>30</xdr:row>
      <xdr:rowOff>52705</xdr:rowOff>
    </xdr:from>
    <xdr:to>
      <xdr:col>86</xdr:col>
      <xdr:colOff>25400</xdr:colOff>
      <xdr:row>30</xdr:row>
      <xdr:rowOff>52705</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51962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138430</xdr:rowOff>
    </xdr:from>
    <xdr:to>
      <xdr:col>85</xdr:col>
      <xdr:colOff>127000</xdr:colOff>
      <xdr:row>37</xdr:row>
      <xdr:rowOff>144780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5481300" y="6482080"/>
          <a:ext cx="8382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149860</xdr:rowOff>
    </xdr:from>
    <xdr:ext cx="469900" cy="259080"/>
    <xdr:sp macro="" textlink="">
      <xdr:nvSpPr>
        <xdr:cNvPr id="524" name="災害復旧事業費平均値テキスト">
          <a:extLst>
            <a:ext uri="{FF2B5EF4-FFF2-40B4-BE49-F238E27FC236}">
              <a16:creationId xmlns:a16="http://schemas.microsoft.com/office/drawing/2014/main" id="{00000000-0008-0000-0600-00000C020000}"/>
            </a:ext>
          </a:extLst>
        </xdr:cNvPr>
        <xdr:cNvSpPr txBox="1"/>
      </xdr:nvSpPr>
      <xdr:spPr>
        <a:xfrm>
          <a:off x="16370300" y="649351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4,330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0</xdr:rowOff>
    </xdr:from>
    <xdr:to>
      <xdr:col>85</xdr:col>
      <xdr:colOff>177800</xdr:colOff>
      <xdr:row>38</xdr:row>
      <xdr:rowOff>101600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6268700" y="651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138430</xdr:rowOff>
    </xdr:from>
    <xdr:to>
      <xdr:col>81</xdr:col>
      <xdr:colOff>50800</xdr:colOff>
      <xdr:row>39</xdr:row>
      <xdr:rowOff>29845</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flipV="1">
          <a:off x="14592300" y="6482080"/>
          <a:ext cx="889000" cy="2343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12700</xdr:rowOff>
    </xdr:from>
    <xdr:to>
      <xdr:col>81</xdr:col>
      <xdr:colOff>101600</xdr:colOff>
      <xdr:row>38</xdr:row>
      <xdr:rowOff>114300</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5430500" y="652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38</xdr:row>
      <xdr:rowOff>105410</xdr:rowOff>
    </xdr:from>
    <xdr:ext cx="462915" cy="259080"/>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46350" y="662051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4,001</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39</xdr:row>
      <xdr:rowOff>29845</xdr:rowOff>
    </xdr:from>
    <xdr:to>
      <xdr:col>76</xdr:col>
      <xdr:colOff>114300</xdr:colOff>
      <xdr:row>39</xdr:row>
      <xdr:rowOff>41910</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flipV="1">
          <a:off x="13703300" y="6716395"/>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33020</xdr:rowOff>
    </xdr:from>
    <xdr:to>
      <xdr:col>76</xdr:col>
      <xdr:colOff>165100</xdr:colOff>
      <xdr:row>38</xdr:row>
      <xdr:rowOff>134620</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541500" y="654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36</xdr:row>
      <xdr:rowOff>151130</xdr:rowOff>
    </xdr:from>
    <xdr:ext cx="462915" cy="259080"/>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357350" y="632333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3,475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39</xdr:row>
      <xdr:rowOff>29845</xdr:rowOff>
    </xdr:from>
    <xdr:to>
      <xdr:col>71</xdr:col>
      <xdr:colOff>177800</xdr:colOff>
      <xdr:row>39</xdr:row>
      <xdr:rowOff>41910</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2814300" y="6716395"/>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10160</xdr:rowOff>
    </xdr:from>
    <xdr:to>
      <xdr:col>72</xdr:col>
      <xdr:colOff>38100</xdr:colOff>
      <xdr:row>38</xdr:row>
      <xdr:rowOff>111760</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3652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36</xdr:row>
      <xdr:rowOff>128270</xdr:rowOff>
    </xdr:from>
    <xdr:ext cx="462915" cy="259080"/>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468350" y="630047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4,073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37</xdr:row>
      <xdr:rowOff>90805</xdr:rowOff>
    </xdr:from>
    <xdr:to>
      <xdr:col>67</xdr:col>
      <xdr:colOff>101600</xdr:colOff>
      <xdr:row>38</xdr:row>
      <xdr:rowOff>20955</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2763500" y="6434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36</xdr:row>
      <xdr:rowOff>37465</xdr:rowOff>
    </xdr:from>
    <xdr:ext cx="462915" cy="259080"/>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579350" y="6209665"/>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6,447</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37</xdr:row>
      <xdr:rowOff>93980</xdr:rowOff>
    </xdr:from>
    <xdr:to>
      <xdr:col>85</xdr:col>
      <xdr:colOff>177800</xdr:colOff>
      <xdr:row>38</xdr:row>
      <xdr:rowOff>24130</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6268700" y="643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116840</xdr:rowOff>
    </xdr:from>
    <xdr:ext cx="469900" cy="259080"/>
    <xdr:sp macro="" textlink="">
      <xdr:nvSpPr>
        <xdr:cNvPr id="543" name="災害復旧事業費該当値テキスト">
          <a:extLst>
            <a:ext uri="{FF2B5EF4-FFF2-40B4-BE49-F238E27FC236}">
              <a16:creationId xmlns:a16="http://schemas.microsoft.com/office/drawing/2014/main" id="{00000000-0008-0000-0600-00001F020000}"/>
            </a:ext>
          </a:extLst>
        </xdr:cNvPr>
        <xdr:cNvSpPr txBox="1"/>
      </xdr:nvSpPr>
      <xdr:spPr>
        <a:xfrm>
          <a:off x="16370300" y="62890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6,359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37</xdr:row>
      <xdr:rowOff>87630</xdr:rowOff>
    </xdr:from>
    <xdr:to>
      <xdr:col>81</xdr:col>
      <xdr:colOff>101600</xdr:colOff>
      <xdr:row>38</xdr:row>
      <xdr:rowOff>17780</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5430500" y="643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36</xdr:row>
      <xdr:rowOff>34290</xdr:rowOff>
    </xdr:from>
    <xdr:ext cx="462915" cy="259080"/>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46350" y="620649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6,527</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38</xdr:row>
      <xdr:rowOff>150495</xdr:rowOff>
    </xdr:from>
    <xdr:to>
      <xdr:col>76</xdr:col>
      <xdr:colOff>165100</xdr:colOff>
      <xdr:row>39</xdr:row>
      <xdr:rowOff>80645</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4541500" y="6665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115570</xdr:colOff>
      <xdr:row>39</xdr:row>
      <xdr:rowOff>71755</xdr:rowOff>
    </xdr:from>
    <xdr:ext cx="378460" cy="259080"/>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4403070" y="675830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379</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38</xdr:row>
      <xdr:rowOff>162560</xdr:rowOff>
    </xdr:from>
    <xdr:to>
      <xdr:col>72</xdr:col>
      <xdr:colOff>38100</xdr:colOff>
      <xdr:row>39</xdr:row>
      <xdr:rowOff>92710</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3652500" y="667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20955</xdr:colOff>
      <xdr:row>39</xdr:row>
      <xdr:rowOff>83820</xdr:rowOff>
    </xdr:from>
    <xdr:ext cx="313690" cy="259080"/>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546455" y="677037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38</xdr:row>
      <xdr:rowOff>150495</xdr:rowOff>
    </xdr:from>
    <xdr:to>
      <xdr:col>67</xdr:col>
      <xdr:colOff>101600</xdr:colOff>
      <xdr:row>39</xdr:row>
      <xdr:rowOff>80645</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2763500" y="6665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52070</xdr:colOff>
      <xdr:row>39</xdr:row>
      <xdr:rowOff>71755</xdr:rowOff>
    </xdr:from>
    <xdr:ext cx="378460" cy="259080"/>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625070" y="675830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2900" cy="218440"/>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407900" y="8064500"/>
          <a:ext cx="34290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53</xdr:row>
      <xdr:rowOff>168910</xdr:rowOff>
    </xdr:from>
    <xdr:ext cx="241935" cy="25209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080" y="9255760"/>
          <a:ext cx="24193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47</xdr:row>
      <xdr:rowOff>54610</xdr:rowOff>
    </xdr:from>
    <xdr:ext cx="241935" cy="25209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080" y="8112760"/>
          <a:ext cx="24193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126365</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317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10160</xdr:rowOff>
    </xdr:from>
    <xdr:ext cx="249555" cy="259080"/>
    <xdr:sp macro="" textlink="">
      <xdr:nvSpPr>
        <xdr:cNvPr id="568" name="失業対策事業費最小値テキスト">
          <a:extLst>
            <a:ext uri="{FF2B5EF4-FFF2-40B4-BE49-F238E27FC236}">
              <a16:creationId xmlns:a16="http://schemas.microsoft.com/office/drawing/2014/main" id="{00000000-0008-0000-0600-000038020000}"/>
            </a:ext>
          </a:extLst>
        </xdr:cNvPr>
        <xdr:cNvSpPr txBox="1"/>
      </xdr:nvSpPr>
      <xdr:spPr>
        <a:xfrm>
          <a:off x="16370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10160</xdr:rowOff>
    </xdr:from>
    <xdr:ext cx="249555" cy="259080"/>
    <xdr:sp macro="" textlink="">
      <xdr:nvSpPr>
        <xdr:cNvPr id="570" name="失業対策事業費最大値テキスト">
          <a:extLst>
            <a:ext uri="{FF2B5EF4-FFF2-40B4-BE49-F238E27FC236}">
              <a16:creationId xmlns:a16="http://schemas.microsoft.com/office/drawing/2014/main" id="{00000000-0008-0000-0600-00003A020000}"/>
            </a:ext>
          </a:extLst>
        </xdr:cNvPr>
        <xdr:cNvSpPr txBox="1"/>
      </xdr:nvSpPr>
      <xdr:spPr>
        <a:xfrm>
          <a:off x="16370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5481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67310</xdr:rowOff>
    </xdr:from>
    <xdr:ext cx="249555" cy="259080"/>
    <xdr:sp macro="" textlink="">
      <xdr:nvSpPr>
        <xdr:cNvPr id="573" name="失業対策事業費平均値テキスト">
          <a:extLst>
            <a:ext uri="{FF2B5EF4-FFF2-40B4-BE49-F238E27FC236}">
              <a16:creationId xmlns:a16="http://schemas.microsoft.com/office/drawing/2014/main" id="{00000000-0008-0000-0600-00003D020000}"/>
            </a:ext>
          </a:extLst>
        </xdr:cNvPr>
        <xdr:cNvSpPr txBox="1"/>
      </xdr:nvSpPr>
      <xdr:spPr>
        <a:xfrm>
          <a:off x="16370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4592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55</xdr:row>
      <xdr:rowOff>10160</xdr:rowOff>
    </xdr:from>
    <xdr:ext cx="242570" cy="259080"/>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356840" y="943991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3703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55</xdr:row>
      <xdr:rowOff>10160</xdr:rowOff>
    </xdr:from>
    <xdr:ext cx="242570" cy="259080"/>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840" y="943991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281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55</xdr:row>
      <xdr:rowOff>10160</xdr:rowOff>
    </xdr:from>
    <xdr:ext cx="242570" cy="259080"/>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78840" y="943991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55</xdr:row>
      <xdr:rowOff>10160</xdr:rowOff>
    </xdr:from>
    <xdr:ext cx="242570" cy="259080"/>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89840" y="943991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124460</xdr:rowOff>
    </xdr:from>
    <xdr:ext cx="249555" cy="259080"/>
    <xdr:sp macro="" textlink="">
      <xdr:nvSpPr>
        <xdr:cNvPr id="592" name="失業対策事業費該当値テキスト">
          <a:extLst>
            <a:ext uri="{FF2B5EF4-FFF2-40B4-BE49-F238E27FC236}">
              <a16:creationId xmlns:a16="http://schemas.microsoft.com/office/drawing/2014/main" id="{00000000-0008-0000-0600-000050020000}"/>
            </a:ext>
          </a:extLst>
        </xdr:cNvPr>
        <xdr:cNvSpPr txBox="1"/>
      </xdr:nvSpPr>
      <xdr:spPr>
        <a:xfrm>
          <a:off x="16370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53</xdr:row>
      <xdr:rowOff>35560</xdr:rowOff>
    </xdr:from>
    <xdr:ext cx="242570" cy="259080"/>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356840" y="912241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53</xdr:row>
      <xdr:rowOff>35560</xdr:rowOff>
    </xdr:from>
    <xdr:ext cx="242570" cy="259080"/>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4467840" y="912241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53</xdr:row>
      <xdr:rowOff>35560</xdr:rowOff>
    </xdr:from>
    <xdr:ext cx="242570" cy="259080"/>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78840" y="912241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53</xdr:row>
      <xdr:rowOff>35560</xdr:rowOff>
    </xdr:from>
    <xdr:ext cx="242570" cy="259080"/>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89840" y="912241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55/82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58,922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2900" cy="218440"/>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407900" y="11493500"/>
          <a:ext cx="34290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80</xdr:row>
      <xdr:rowOff>111760</xdr:rowOff>
    </xdr:from>
    <xdr:ext cx="241935" cy="25209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197080" y="13827760"/>
          <a:ext cx="24193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79</xdr:row>
      <xdr:rowOff>99060</xdr:rowOff>
    </xdr:from>
    <xdr:to>
      <xdr:col>89</xdr:col>
      <xdr:colOff>177800</xdr:colOff>
      <xdr:row>79</xdr:row>
      <xdr:rowOff>99060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78</xdr:row>
      <xdr:rowOff>128270</xdr:rowOff>
    </xdr:from>
    <xdr:ext cx="531495" cy="259080"/>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505" y="13501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114935</xdr:rowOff>
    </xdr:from>
    <xdr:to>
      <xdr:col>89</xdr:col>
      <xdr:colOff>177800</xdr:colOff>
      <xdr:row>77</xdr:row>
      <xdr:rowOff>114935</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76</xdr:row>
      <xdr:rowOff>144145</xdr:rowOff>
    </xdr:from>
    <xdr:ext cx="531495" cy="25209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505" y="13174345"/>
          <a:ext cx="531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132080</xdr:rowOff>
    </xdr:from>
    <xdr:to>
      <xdr:col>89</xdr:col>
      <xdr:colOff>177800</xdr:colOff>
      <xdr:row>75</xdr:row>
      <xdr:rowOff>132080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74</xdr:row>
      <xdr:rowOff>160655</xdr:rowOff>
    </xdr:from>
    <xdr:ext cx="531495" cy="259080"/>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147955</xdr:rowOff>
    </xdr:from>
    <xdr:to>
      <xdr:col>89</xdr:col>
      <xdr:colOff>177800</xdr:colOff>
      <xdr:row>73</xdr:row>
      <xdr:rowOff>147955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73</xdr:row>
      <xdr:rowOff>6350</xdr:rowOff>
    </xdr:from>
    <xdr:ext cx="531495" cy="25209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505" y="12522200"/>
          <a:ext cx="531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71</xdr:row>
      <xdr:rowOff>164465</xdr:rowOff>
    </xdr:from>
    <xdr:to>
      <xdr:col>89</xdr:col>
      <xdr:colOff>177800</xdr:colOff>
      <xdr:row>71</xdr:row>
      <xdr:rowOff>164465</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71</xdr:row>
      <xdr:rowOff>22225</xdr:rowOff>
    </xdr:from>
    <xdr:ext cx="588645" cy="2584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370" y="12195175"/>
          <a:ext cx="5886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8890</xdr:rowOff>
    </xdr:from>
    <xdr:to>
      <xdr:col>89</xdr:col>
      <xdr:colOff>177800</xdr:colOff>
      <xdr:row>70</xdr:row>
      <xdr:rowOff>8890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38100</xdr:rowOff>
    </xdr:from>
    <xdr:ext cx="588645" cy="259080"/>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370" y="11868150"/>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88645" cy="25209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370" y="11541760"/>
          <a:ext cx="58864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93345</xdr:rowOff>
    </xdr:from>
    <xdr:to>
      <xdr:col>85</xdr:col>
      <xdr:colOff>126365</xdr:colOff>
      <xdr:row>79</xdr:row>
      <xdr:rowOff>102870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094845"/>
          <a:ext cx="1270" cy="15525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106680</xdr:rowOff>
    </xdr:from>
    <xdr:ext cx="534670" cy="259080"/>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70300" y="136512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19,757</a:t>
          </a:r>
          <a:endParaRPr kumimoji="1" lang="ja-JP" altLang="en-US" sz="1000" b="1">
            <a:latin typeface="ＭＳ Ｐゴシック"/>
            <a:ea typeface="ＭＳ Ｐゴシック"/>
          </a:endParaRPr>
        </a:p>
      </xdr:txBody>
    </xdr:sp>
    <xdr:clientData/>
  </xdr:oneCellAnchor>
  <xdr:twoCellAnchor>
    <xdr:from>
      <xdr:col>85</xdr:col>
      <xdr:colOff>38100</xdr:colOff>
      <xdr:row>79</xdr:row>
      <xdr:rowOff>102870</xdr:rowOff>
    </xdr:from>
    <xdr:to>
      <xdr:col>86</xdr:col>
      <xdr:colOff>25400</xdr:colOff>
      <xdr:row>79</xdr:row>
      <xdr:rowOff>102870</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6474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40640</xdr:rowOff>
    </xdr:from>
    <xdr:ext cx="598805" cy="252095"/>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70300" y="11870690"/>
          <a:ext cx="59880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114,822</a:t>
          </a:r>
          <a:endParaRPr kumimoji="1" lang="ja-JP" altLang="en-US" sz="1000" b="1">
            <a:latin typeface="ＭＳ Ｐゴシック"/>
            <a:ea typeface="ＭＳ Ｐゴシック"/>
          </a:endParaRPr>
        </a:p>
      </xdr:txBody>
    </xdr:sp>
    <xdr:clientData/>
  </xdr:oneCellAnchor>
  <xdr:twoCellAnchor>
    <xdr:from>
      <xdr:col>85</xdr:col>
      <xdr:colOff>38100</xdr:colOff>
      <xdr:row>70</xdr:row>
      <xdr:rowOff>93345</xdr:rowOff>
    </xdr:from>
    <xdr:to>
      <xdr:col>86</xdr:col>
      <xdr:colOff>25400</xdr:colOff>
      <xdr:row>70</xdr:row>
      <xdr:rowOff>93345</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0948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122555</xdr:rowOff>
    </xdr:from>
    <xdr:to>
      <xdr:col>85</xdr:col>
      <xdr:colOff>127000</xdr:colOff>
      <xdr:row>76</xdr:row>
      <xdr:rowOff>147320</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5481300" y="13152755"/>
          <a:ext cx="8382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149225</xdr:rowOff>
    </xdr:from>
    <xdr:ext cx="534670" cy="259080"/>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70300" y="1283652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57,215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75</xdr:row>
      <xdr:rowOff>126365</xdr:rowOff>
    </xdr:from>
    <xdr:to>
      <xdr:col>85</xdr:col>
      <xdr:colOff>177800</xdr:colOff>
      <xdr:row>76</xdr:row>
      <xdr:rowOff>56515</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2985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61595</xdr:rowOff>
    </xdr:from>
    <xdr:to>
      <xdr:col>81</xdr:col>
      <xdr:colOff>50800</xdr:colOff>
      <xdr:row>76</xdr:row>
      <xdr:rowOff>122555</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4592300" y="13091795"/>
          <a:ext cx="8890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124460</xdr:rowOff>
    </xdr:from>
    <xdr:to>
      <xdr:col>81</xdr:col>
      <xdr:colOff>101600</xdr:colOff>
      <xdr:row>76</xdr:row>
      <xdr:rowOff>54610</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2983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74</xdr:row>
      <xdr:rowOff>71120</xdr:rowOff>
    </xdr:from>
    <xdr:ext cx="527685" cy="259080"/>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3965" y="1275842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57,313</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74</xdr:row>
      <xdr:rowOff>136525</xdr:rowOff>
    </xdr:from>
    <xdr:to>
      <xdr:col>76</xdr:col>
      <xdr:colOff>114300</xdr:colOff>
      <xdr:row>76</xdr:row>
      <xdr:rowOff>61595</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a:off x="13703300" y="12823825"/>
          <a:ext cx="889000" cy="267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143510</xdr:rowOff>
    </xdr:from>
    <xdr:to>
      <xdr:col>76</xdr:col>
      <xdr:colOff>165100</xdr:colOff>
      <xdr:row>76</xdr:row>
      <xdr:rowOff>73025</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30022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74</xdr:row>
      <xdr:rowOff>89535</xdr:rowOff>
    </xdr:from>
    <xdr:ext cx="527685" cy="25209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4965" y="12776835"/>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56,189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74</xdr:row>
      <xdr:rowOff>136525</xdr:rowOff>
    </xdr:from>
    <xdr:to>
      <xdr:col>71</xdr:col>
      <xdr:colOff>177800</xdr:colOff>
      <xdr:row>75</xdr:row>
      <xdr:rowOff>120650</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2814300" y="12823825"/>
          <a:ext cx="889000" cy="155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150495</xdr:rowOff>
    </xdr:from>
    <xdr:to>
      <xdr:col>72</xdr:col>
      <xdr:colOff>38100</xdr:colOff>
      <xdr:row>76</xdr:row>
      <xdr:rowOff>80645</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3009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76</xdr:row>
      <xdr:rowOff>71755</xdr:rowOff>
    </xdr:from>
    <xdr:ext cx="527685" cy="259080"/>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5965" y="13101955"/>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55,729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75</xdr:row>
      <xdr:rowOff>164465</xdr:rowOff>
    </xdr:from>
    <xdr:to>
      <xdr:col>67</xdr:col>
      <xdr:colOff>101600</xdr:colOff>
      <xdr:row>76</xdr:row>
      <xdr:rowOff>94615</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3023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76</xdr:row>
      <xdr:rowOff>86360</xdr:rowOff>
    </xdr:from>
    <xdr:ext cx="527685" cy="25209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6965" y="13116560"/>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54,857</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76</xdr:row>
      <xdr:rowOff>96520</xdr:rowOff>
    </xdr:from>
    <xdr:to>
      <xdr:col>85</xdr:col>
      <xdr:colOff>177800</xdr:colOff>
      <xdr:row>77</xdr:row>
      <xdr:rowOff>26670</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6268700" y="1312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74930</xdr:rowOff>
    </xdr:from>
    <xdr:ext cx="534670" cy="252095"/>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70300" y="13105130"/>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48,516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76</xdr:row>
      <xdr:rowOff>71755</xdr:rowOff>
    </xdr:from>
    <xdr:to>
      <xdr:col>81</xdr:col>
      <xdr:colOff>101600</xdr:colOff>
      <xdr:row>77</xdr:row>
      <xdr:rowOff>1905</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5430500" y="1310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76</xdr:row>
      <xdr:rowOff>165100</xdr:rowOff>
    </xdr:from>
    <xdr:ext cx="527685" cy="259080"/>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213965" y="1319530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50,031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76</xdr:row>
      <xdr:rowOff>10795</xdr:rowOff>
    </xdr:from>
    <xdr:to>
      <xdr:col>76</xdr:col>
      <xdr:colOff>165100</xdr:colOff>
      <xdr:row>76</xdr:row>
      <xdr:rowOff>112395</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4541500" y="1304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76</xdr:row>
      <xdr:rowOff>103505</xdr:rowOff>
    </xdr:from>
    <xdr:ext cx="527685" cy="259080"/>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324965" y="13133705"/>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53,786</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74</xdr:row>
      <xdr:rowOff>86360</xdr:rowOff>
    </xdr:from>
    <xdr:to>
      <xdr:col>72</xdr:col>
      <xdr:colOff>38100</xdr:colOff>
      <xdr:row>75</xdr:row>
      <xdr:rowOff>15875</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652500" y="127736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73</xdr:row>
      <xdr:rowOff>32385</xdr:rowOff>
    </xdr:from>
    <xdr:ext cx="527685" cy="25209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35965" y="12548235"/>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70,188</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75</xdr:row>
      <xdr:rowOff>69850</xdr:rowOff>
    </xdr:from>
    <xdr:to>
      <xdr:col>67</xdr:col>
      <xdr:colOff>101600</xdr:colOff>
      <xdr:row>76</xdr:row>
      <xdr:rowOff>0</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763500" y="1292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74</xdr:row>
      <xdr:rowOff>16510</xdr:rowOff>
    </xdr:from>
    <xdr:ext cx="527685" cy="259080"/>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46965" y="1270381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60,653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81/82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13,945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2900" cy="218440"/>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4290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97</xdr:row>
      <xdr:rowOff>168910</xdr:rowOff>
    </xdr:from>
    <xdr:ext cx="241935" cy="25209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080" y="16799560"/>
          <a:ext cx="24193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95</xdr:row>
      <xdr:rowOff>54610</xdr:rowOff>
    </xdr:from>
    <xdr:ext cx="531495" cy="25209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505" y="16342360"/>
          <a:ext cx="531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92</xdr:row>
      <xdr:rowOff>111760</xdr:rowOff>
    </xdr:from>
    <xdr:ext cx="588645" cy="25209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370" y="15885160"/>
          <a:ext cx="58864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168910</xdr:rowOff>
    </xdr:from>
    <xdr:ext cx="588645" cy="25209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370" y="15427960"/>
          <a:ext cx="58864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88645" cy="25209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370" y="14970760"/>
          <a:ext cx="58864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a:extLst>
            <a:ext uri="{FF2B5EF4-FFF2-40B4-BE49-F238E27FC236}">
              <a16:creationId xmlns:a16="http://schemas.microsoft.com/office/drawing/2014/main" id="{00000000-0008-0000-0600-0000A902000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95885</xdr:rowOff>
    </xdr:from>
    <xdr:to>
      <xdr:col>85</xdr:col>
      <xdr:colOff>126365</xdr:colOff>
      <xdr:row>98</xdr:row>
      <xdr:rowOff>113665</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6317595" y="15526385"/>
          <a:ext cx="1270" cy="13893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118110</xdr:rowOff>
    </xdr:from>
    <xdr:ext cx="469900" cy="259080"/>
    <xdr:sp macro="" textlink="">
      <xdr:nvSpPr>
        <xdr:cNvPr id="683" name="積立金最小値テキスト">
          <a:extLst>
            <a:ext uri="{FF2B5EF4-FFF2-40B4-BE49-F238E27FC236}">
              <a16:creationId xmlns:a16="http://schemas.microsoft.com/office/drawing/2014/main" id="{00000000-0008-0000-0600-0000AB020000}"/>
            </a:ext>
          </a:extLst>
        </xdr:cNvPr>
        <xdr:cNvSpPr txBox="1"/>
      </xdr:nvSpPr>
      <xdr:spPr>
        <a:xfrm>
          <a:off x="16370300" y="169202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2,813</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113665</xdr:rowOff>
    </xdr:from>
    <xdr:to>
      <xdr:col>86</xdr:col>
      <xdr:colOff>25400</xdr:colOff>
      <xdr:row>98</xdr:row>
      <xdr:rowOff>113665</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69157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42545</xdr:rowOff>
    </xdr:from>
    <xdr:ext cx="598805" cy="252095"/>
    <xdr:sp macro="" textlink="">
      <xdr:nvSpPr>
        <xdr:cNvPr id="685" name="積立金最大値テキスト">
          <a:extLst>
            <a:ext uri="{FF2B5EF4-FFF2-40B4-BE49-F238E27FC236}">
              <a16:creationId xmlns:a16="http://schemas.microsoft.com/office/drawing/2014/main" id="{00000000-0008-0000-0600-0000AD020000}"/>
            </a:ext>
          </a:extLst>
        </xdr:cNvPr>
        <xdr:cNvSpPr txBox="1"/>
      </xdr:nvSpPr>
      <xdr:spPr>
        <a:xfrm>
          <a:off x="16370300" y="15301595"/>
          <a:ext cx="59880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154,796</a:t>
          </a:r>
          <a:endParaRPr kumimoji="1" lang="ja-JP" altLang="en-US" sz="1000" b="1">
            <a:latin typeface="ＭＳ Ｐゴシック"/>
            <a:ea typeface="ＭＳ Ｐゴシック"/>
          </a:endParaRPr>
        </a:p>
      </xdr:txBody>
    </xdr:sp>
    <xdr:clientData/>
  </xdr:oneCellAnchor>
  <xdr:twoCellAnchor>
    <xdr:from>
      <xdr:col>85</xdr:col>
      <xdr:colOff>38100</xdr:colOff>
      <xdr:row>90</xdr:row>
      <xdr:rowOff>95885</xdr:rowOff>
    </xdr:from>
    <xdr:to>
      <xdr:col>86</xdr:col>
      <xdr:colOff>25400</xdr:colOff>
      <xdr:row>90</xdr:row>
      <xdr:rowOff>95885</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55263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76835</xdr:rowOff>
    </xdr:from>
    <xdr:to>
      <xdr:col>85</xdr:col>
      <xdr:colOff>127000</xdr:colOff>
      <xdr:row>98</xdr:row>
      <xdr:rowOff>111125</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5481300" y="16878935"/>
          <a:ext cx="8382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31115</xdr:rowOff>
    </xdr:from>
    <xdr:ext cx="534670" cy="252095"/>
    <xdr:sp macro="" textlink="">
      <xdr:nvSpPr>
        <xdr:cNvPr id="688" name="積立金平均値テキスト">
          <a:extLst>
            <a:ext uri="{FF2B5EF4-FFF2-40B4-BE49-F238E27FC236}">
              <a16:creationId xmlns:a16="http://schemas.microsoft.com/office/drawing/2014/main" id="{00000000-0008-0000-0600-0000B0020000}"/>
            </a:ext>
          </a:extLst>
        </xdr:cNvPr>
        <xdr:cNvSpPr txBox="1"/>
      </xdr:nvSpPr>
      <xdr:spPr>
        <a:xfrm>
          <a:off x="16370300" y="16490315"/>
          <a:ext cx="53467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27,537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97</xdr:row>
      <xdr:rowOff>8255</xdr:rowOff>
    </xdr:from>
    <xdr:to>
      <xdr:col>85</xdr:col>
      <xdr:colOff>177800</xdr:colOff>
      <xdr:row>97</xdr:row>
      <xdr:rowOff>109855</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6268700" y="1663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76835</xdr:rowOff>
    </xdr:from>
    <xdr:to>
      <xdr:col>81</xdr:col>
      <xdr:colOff>50800</xdr:colOff>
      <xdr:row>98</xdr:row>
      <xdr:rowOff>78105</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flipV="1">
          <a:off x="14592300" y="1687893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24130</xdr:rowOff>
    </xdr:from>
    <xdr:to>
      <xdr:col>81</xdr:col>
      <xdr:colOff>101600</xdr:colOff>
      <xdr:row>97</xdr:row>
      <xdr:rowOff>125730</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5430500" y="1665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95</xdr:row>
      <xdr:rowOff>142240</xdr:rowOff>
    </xdr:from>
    <xdr:ext cx="527685" cy="259080"/>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3965" y="1642999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25,859</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98</xdr:row>
      <xdr:rowOff>68580</xdr:rowOff>
    </xdr:from>
    <xdr:to>
      <xdr:col>76</xdr:col>
      <xdr:colOff>114300</xdr:colOff>
      <xdr:row>98</xdr:row>
      <xdr:rowOff>78105</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a:off x="13703300" y="1687068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21590</xdr:rowOff>
    </xdr:from>
    <xdr:to>
      <xdr:col>76</xdr:col>
      <xdr:colOff>165100</xdr:colOff>
      <xdr:row>97</xdr:row>
      <xdr:rowOff>123190</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4541500" y="1665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95</xdr:row>
      <xdr:rowOff>139700</xdr:rowOff>
    </xdr:from>
    <xdr:ext cx="527685" cy="259080"/>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324965" y="1642745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26,089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98</xdr:row>
      <xdr:rowOff>68580</xdr:rowOff>
    </xdr:from>
    <xdr:to>
      <xdr:col>71</xdr:col>
      <xdr:colOff>177800</xdr:colOff>
      <xdr:row>98</xdr:row>
      <xdr:rowOff>111125</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flipV="1">
          <a:off x="12814300" y="16870680"/>
          <a:ext cx="8890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166370</xdr:rowOff>
    </xdr:from>
    <xdr:to>
      <xdr:col>72</xdr:col>
      <xdr:colOff>38100</xdr:colOff>
      <xdr:row>97</xdr:row>
      <xdr:rowOff>95885</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3652500" y="166255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95</xdr:row>
      <xdr:rowOff>112395</xdr:rowOff>
    </xdr:from>
    <xdr:ext cx="527685" cy="25209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5965" y="16400145"/>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29,121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97</xdr:row>
      <xdr:rowOff>66040</xdr:rowOff>
    </xdr:from>
    <xdr:to>
      <xdr:col>67</xdr:col>
      <xdr:colOff>101600</xdr:colOff>
      <xdr:row>97</xdr:row>
      <xdr:rowOff>167640</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2763500" y="1669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96</xdr:row>
      <xdr:rowOff>12700</xdr:rowOff>
    </xdr:from>
    <xdr:ext cx="527685" cy="259080"/>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6965" y="1647190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21,274</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98</xdr:row>
      <xdr:rowOff>60325</xdr:rowOff>
    </xdr:from>
    <xdr:to>
      <xdr:col>85</xdr:col>
      <xdr:colOff>177800</xdr:colOff>
      <xdr:row>98</xdr:row>
      <xdr:rowOff>161925</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6268700" y="16862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146685</xdr:rowOff>
    </xdr:from>
    <xdr:ext cx="469900" cy="252095"/>
    <xdr:sp macro="" textlink="">
      <xdr:nvSpPr>
        <xdr:cNvPr id="707" name="積立金該当値テキスト">
          <a:extLst>
            <a:ext uri="{FF2B5EF4-FFF2-40B4-BE49-F238E27FC236}">
              <a16:creationId xmlns:a16="http://schemas.microsoft.com/office/drawing/2014/main" id="{00000000-0008-0000-0600-0000C3020000}"/>
            </a:ext>
          </a:extLst>
        </xdr:cNvPr>
        <xdr:cNvSpPr txBox="1"/>
      </xdr:nvSpPr>
      <xdr:spPr>
        <a:xfrm>
          <a:off x="16370300" y="1677733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3,102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98</xdr:row>
      <xdr:rowOff>26035</xdr:rowOff>
    </xdr:from>
    <xdr:to>
      <xdr:col>81</xdr:col>
      <xdr:colOff>101600</xdr:colOff>
      <xdr:row>98</xdr:row>
      <xdr:rowOff>127635</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5430500" y="16828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98</xdr:row>
      <xdr:rowOff>118745</xdr:rowOff>
    </xdr:from>
    <xdr:ext cx="462915" cy="259080"/>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5246350" y="16920845"/>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6,890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98</xdr:row>
      <xdr:rowOff>27305</xdr:rowOff>
    </xdr:from>
    <xdr:to>
      <xdr:col>76</xdr:col>
      <xdr:colOff>165100</xdr:colOff>
      <xdr:row>98</xdr:row>
      <xdr:rowOff>128905</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4541500" y="16829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98</xdr:row>
      <xdr:rowOff>120650</xdr:rowOff>
    </xdr:from>
    <xdr:ext cx="462915" cy="25209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4357350" y="16922750"/>
          <a:ext cx="4629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6,750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98</xdr:row>
      <xdr:rowOff>17780</xdr:rowOff>
    </xdr:from>
    <xdr:to>
      <xdr:col>72</xdr:col>
      <xdr:colOff>38100</xdr:colOff>
      <xdr:row>98</xdr:row>
      <xdr:rowOff>119380</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3652500" y="1681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98</xdr:row>
      <xdr:rowOff>110490</xdr:rowOff>
    </xdr:from>
    <xdr:ext cx="462915" cy="25209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3468350" y="16912590"/>
          <a:ext cx="4629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7,754</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98</xdr:row>
      <xdr:rowOff>60325</xdr:rowOff>
    </xdr:from>
    <xdr:to>
      <xdr:col>67</xdr:col>
      <xdr:colOff>101600</xdr:colOff>
      <xdr:row>98</xdr:row>
      <xdr:rowOff>161925</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2763500" y="16862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98</xdr:row>
      <xdr:rowOff>153035</xdr:rowOff>
    </xdr:from>
    <xdr:ext cx="462915" cy="259080"/>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579350" y="16955135"/>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3,144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54/82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6,804</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2900" cy="218440"/>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8249900" y="4635500"/>
          <a:ext cx="34290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168910</xdr:rowOff>
    </xdr:from>
    <xdr:ext cx="241935" cy="25209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039080" y="6512560"/>
          <a:ext cx="24193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35</xdr:row>
      <xdr:rowOff>54610</xdr:rowOff>
    </xdr:from>
    <xdr:ext cx="531495" cy="25209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505" y="6055360"/>
          <a:ext cx="531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32</xdr:row>
      <xdr:rowOff>111760</xdr:rowOff>
    </xdr:from>
    <xdr:ext cx="531495" cy="25209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505" y="5598160"/>
          <a:ext cx="531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168910</xdr:rowOff>
    </xdr:from>
    <xdr:ext cx="531495" cy="25209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505" y="5140960"/>
          <a:ext cx="531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54610</xdr:rowOff>
    </xdr:from>
    <xdr:ext cx="531495" cy="25209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505" y="4683760"/>
          <a:ext cx="531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投資及び出資金グラフ枠">
          <a:extLst>
            <a:ext uri="{FF2B5EF4-FFF2-40B4-BE49-F238E27FC236}">
              <a16:creationId xmlns:a16="http://schemas.microsoft.com/office/drawing/2014/main" id="{00000000-0008-0000-0600-0000E0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6350</xdr:rowOff>
    </xdr:from>
    <xdr:to>
      <xdr:col>116</xdr:col>
      <xdr:colOff>62865</xdr:colOff>
      <xdr:row>38</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2159595" y="5149850"/>
          <a:ext cx="1270" cy="15049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143510</xdr:rowOff>
    </xdr:from>
    <xdr:ext cx="249555" cy="252095"/>
    <xdr:sp macro="" textlink="">
      <xdr:nvSpPr>
        <xdr:cNvPr id="738" name="投資及び出資金最小値テキスト">
          <a:extLst>
            <a:ext uri="{FF2B5EF4-FFF2-40B4-BE49-F238E27FC236}">
              <a16:creationId xmlns:a16="http://schemas.microsoft.com/office/drawing/2014/main" id="{00000000-0008-0000-0600-0000E2020000}"/>
            </a:ext>
          </a:extLst>
        </xdr:cNvPr>
        <xdr:cNvSpPr txBox="1"/>
      </xdr:nvSpPr>
      <xdr:spPr>
        <a:xfrm>
          <a:off x="22212300" y="6658610"/>
          <a:ext cx="2495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123825</xdr:rowOff>
    </xdr:from>
    <xdr:ext cx="534670" cy="252095"/>
    <xdr:sp macro="" textlink="">
      <xdr:nvSpPr>
        <xdr:cNvPr id="740" name="投資及び出資金最大値テキスト">
          <a:extLst>
            <a:ext uri="{FF2B5EF4-FFF2-40B4-BE49-F238E27FC236}">
              <a16:creationId xmlns:a16="http://schemas.microsoft.com/office/drawing/2014/main" id="{00000000-0008-0000-0600-0000E4020000}"/>
            </a:ext>
          </a:extLst>
        </xdr:cNvPr>
        <xdr:cNvSpPr txBox="1"/>
      </xdr:nvSpPr>
      <xdr:spPr>
        <a:xfrm>
          <a:off x="22212300" y="4924425"/>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32,931</a:t>
          </a:r>
          <a:endParaRPr kumimoji="1" lang="ja-JP" altLang="en-US" sz="1000" b="1">
            <a:latin typeface="ＭＳ Ｐゴシック"/>
            <a:ea typeface="ＭＳ Ｐゴシック"/>
          </a:endParaRPr>
        </a:p>
      </xdr:txBody>
    </xdr:sp>
    <xdr:clientData/>
  </xdr:oneCellAnchor>
  <xdr:twoCellAnchor>
    <xdr:from>
      <xdr:col>115</xdr:col>
      <xdr:colOff>165100</xdr:colOff>
      <xdr:row>30</xdr:row>
      <xdr:rowOff>6350</xdr:rowOff>
    </xdr:from>
    <xdr:to>
      <xdr:col>116</xdr:col>
      <xdr:colOff>152400</xdr:colOff>
      <xdr:row>30</xdr:row>
      <xdr:rowOff>6350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51498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121920</xdr:rowOff>
    </xdr:from>
    <xdr:to>
      <xdr:col>116</xdr:col>
      <xdr:colOff>63500</xdr:colOff>
      <xdr:row>38</xdr:row>
      <xdr:rowOff>121920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1323300" y="663702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50165</xdr:rowOff>
    </xdr:from>
    <xdr:ext cx="469900" cy="259080"/>
    <xdr:sp macro="" textlink="">
      <xdr:nvSpPr>
        <xdr:cNvPr id="743" name="投資及び出資金平均値テキスト">
          <a:extLst>
            <a:ext uri="{FF2B5EF4-FFF2-40B4-BE49-F238E27FC236}">
              <a16:creationId xmlns:a16="http://schemas.microsoft.com/office/drawing/2014/main" id="{00000000-0008-0000-0600-0000E7020000}"/>
            </a:ext>
          </a:extLst>
        </xdr:cNvPr>
        <xdr:cNvSpPr txBox="1"/>
      </xdr:nvSpPr>
      <xdr:spPr>
        <a:xfrm>
          <a:off x="22212300" y="622236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5,104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37</xdr:row>
      <xdr:rowOff>27305</xdr:rowOff>
    </xdr:from>
    <xdr:to>
      <xdr:col>116</xdr:col>
      <xdr:colOff>114300</xdr:colOff>
      <xdr:row>37</xdr:row>
      <xdr:rowOff>128905</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2110700" y="637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121920</xdr:rowOff>
    </xdr:from>
    <xdr:to>
      <xdr:col>111</xdr:col>
      <xdr:colOff>177800</xdr:colOff>
      <xdr:row>38</xdr:row>
      <xdr:rowOff>122555</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flipV="1">
          <a:off x="20434300" y="663702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1905</xdr:rowOff>
    </xdr:from>
    <xdr:to>
      <xdr:col>112</xdr:col>
      <xdr:colOff>38100</xdr:colOff>
      <xdr:row>37</xdr:row>
      <xdr:rowOff>103505</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1272500" y="6345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35</xdr:row>
      <xdr:rowOff>120650</xdr:rowOff>
    </xdr:from>
    <xdr:ext cx="462915" cy="25209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088350" y="6121400"/>
          <a:ext cx="4629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5,659</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38</xdr:row>
      <xdr:rowOff>122555</xdr:rowOff>
    </xdr:from>
    <xdr:to>
      <xdr:col>107</xdr:col>
      <xdr:colOff>50800</xdr:colOff>
      <xdr:row>38</xdr:row>
      <xdr:rowOff>122555</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flipV="1">
          <a:off x="19545300" y="663765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4445</xdr:rowOff>
    </xdr:from>
    <xdr:to>
      <xdr:col>107</xdr:col>
      <xdr:colOff>101600</xdr:colOff>
      <xdr:row>37</xdr:row>
      <xdr:rowOff>106045</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0383500" y="634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35</xdr:row>
      <xdr:rowOff>122555</xdr:rowOff>
    </xdr:from>
    <xdr:ext cx="462915" cy="25209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199350" y="6123305"/>
          <a:ext cx="4629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5,594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38</xdr:row>
      <xdr:rowOff>116840</xdr:rowOff>
    </xdr:from>
    <xdr:to>
      <xdr:col>102</xdr:col>
      <xdr:colOff>114300</xdr:colOff>
      <xdr:row>38</xdr:row>
      <xdr:rowOff>122555</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18656300" y="663194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27305</xdr:rowOff>
    </xdr:from>
    <xdr:to>
      <xdr:col>102</xdr:col>
      <xdr:colOff>165100</xdr:colOff>
      <xdr:row>37</xdr:row>
      <xdr:rowOff>128905</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9494500" y="637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35</xdr:row>
      <xdr:rowOff>145415</xdr:rowOff>
    </xdr:from>
    <xdr:ext cx="462915" cy="25209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10350" y="6146165"/>
          <a:ext cx="4629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5,092</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37</xdr:row>
      <xdr:rowOff>50165</xdr:rowOff>
    </xdr:from>
    <xdr:to>
      <xdr:col>98</xdr:col>
      <xdr:colOff>38100</xdr:colOff>
      <xdr:row>37</xdr:row>
      <xdr:rowOff>151765</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8605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35</xdr:row>
      <xdr:rowOff>168275</xdr:rowOff>
    </xdr:from>
    <xdr:ext cx="462915" cy="25209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21350" y="6169025"/>
          <a:ext cx="4629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4,595</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71120</xdr:rowOff>
    </xdr:from>
    <xdr:to>
      <xdr:col>116</xdr:col>
      <xdr:colOff>114300</xdr:colOff>
      <xdr:row>39</xdr:row>
      <xdr:rowOff>1270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2110700" y="658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157480</xdr:rowOff>
    </xdr:from>
    <xdr:ext cx="378460" cy="252095"/>
    <xdr:sp macro="" textlink="">
      <xdr:nvSpPr>
        <xdr:cNvPr id="762" name="投資及び出資金該当値テキスト">
          <a:extLst>
            <a:ext uri="{FF2B5EF4-FFF2-40B4-BE49-F238E27FC236}">
              <a16:creationId xmlns:a16="http://schemas.microsoft.com/office/drawing/2014/main" id="{00000000-0008-0000-0600-0000FA020000}"/>
            </a:ext>
          </a:extLst>
        </xdr:cNvPr>
        <xdr:cNvSpPr txBox="1"/>
      </xdr:nvSpPr>
      <xdr:spPr>
        <a:xfrm>
          <a:off x="22212300" y="6501130"/>
          <a:ext cx="3784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386</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71120</xdr:rowOff>
    </xdr:from>
    <xdr:to>
      <xdr:col>112</xdr:col>
      <xdr:colOff>38100</xdr:colOff>
      <xdr:row>39</xdr:row>
      <xdr:rowOff>1270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1272500" y="658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179070</xdr:colOff>
      <xdr:row>38</xdr:row>
      <xdr:rowOff>163830</xdr:rowOff>
    </xdr:from>
    <xdr:ext cx="378460" cy="259080"/>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1134070" y="667893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383</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71755</xdr:rowOff>
    </xdr:from>
    <xdr:to>
      <xdr:col>107</xdr:col>
      <xdr:colOff>101600</xdr:colOff>
      <xdr:row>39</xdr:row>
      <xdr:rowOff>1905</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0383500" y="6586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52070</xdr:colOff>
      <xdr:row>38</xdr:row>
      <xdr:rowOff>164465</xdr:rowOff>
    </xdr:from>
    <xdr:ext cx="378460" cy="259080"/>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0245070" y="667956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71755</xdr:rowOff>
    </xdr:from>
    <xdr:to>
      <xdr:col>102</xdr:col>
      <xdr:colOff>165100</xdr:colOff>
      <xdr:row>39</xdr:row>
      <xdr:rowOff>1905</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9494500" y="6586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38</xdr:row>
      <xdr:rowOff>164465</xdr:rowOff>
    </xdr:from>
    <xdr:ext cx="378460" cy="259080"/>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9356070" y="667956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378</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66040</xdr:rowOff>
    </xdr:from>
    <xdr:to>
      <xdr:col>98</xdr:col>
      <xdr:colOff>38100</xdr:colOff>
      <xdr:row>38</xdr:row>
      <xdr:rowOff>167640</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8605500" y="6581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179070</xdr:colOff>
      <xdr:row>38</xdr:row>
      <xdr:rowOff>158750</xdr:rowOff>
    </xdr:from>
    <xdr:ext cx="378460" cy="259080"/>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467070" y="667385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38/82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6,343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2900" cy="218440"/>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249900" y="8064500"/>
          <a:ext cx="34290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58</xdr:row>
      <xdr:rowOff>73660</xdr:rowOff>
    </xdr:from>
    <xdr:ext cx="241935" cy="259080"/>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039080" y="1001776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56</xdr:row>
      <xdr:rowOff>35560</xdr:rowOff>
    </xdr:from>
    <xdr:ext cx="531495" cy="259080"/>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53</xdr:row>
      <xdr:rowOff>168910</xdr:rowOff>
    </xdr:from>
    <xdr:ext cx="531495" cy="25209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505" y="9255760"/>
          <a:ext cx="531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51</xdr:row>
      <xdr:rowOff>130810</xdr:rowOff>
    </xdr:from>
    <xdr:ext cx="531495" cy="259080"/>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49</xdr:row>
      <xdr:rowOff>92710</xdr:rowOff>
    </xdr:from>
    <xdr:ext cx="531495" cy="259080"/>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505" y="849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47</xdr:row>
      <xdr:rowOff>54610</xdr:rowOff>
    </xdr:from>
    <xdr:ext cx="531495" cy="25209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505" y="8112760"/>
          <a:ext cx="531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153670</xdr:rowOff>
    </xdr:from>
    <xdr:to>
      <xdr:col>116</xdr:col>
      <xdr:colOff>62865</xdr:colOff>
      <xdr:row>59</xdr:row>
      <xdr:rowOff>44450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897620"/>
          <a:ext cx="1270" cy="12623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48260</xdr:rowOff>
    </xdr:from>
    <xdr:ext cx="249555" cy="259080"/>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163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160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100330</xdr:rowOff>
    </xdr:from>
    <xdr:ext cx="534670" cy="25209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672830"/>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33,135</a:t>
          </a:r>
          <a:endParaRPr kumimoji="1" lang="ja-JP" altLang="en-US" sz="1000" b="1">
            <a:latin typeface="ＭＳ Ｐゴシック"/>
            <a:ea typeface="ＭＳ Ｐゴシック"/>
          </a:endParaRPr>
        </a:p>
      </xdr:txBody>
    </xdr:sp>
    <xdr:clientData/>
  </xdr:oneCellAnchor>
  <xdr:twoCellAnchor>
    <xdr:from>
      <xdr:col>115</xdr:col>
      <xdr:colOff>165100</xdr:colOff>
      <xdr:row>51</xdr:row>
      <xdr:rowOff>153670</xdr:rowOff>
    </xdr:from>
    <xdr:to>
      <xdr:col>116</xdr:col>
      <xdr:colOff>152400</xdr:colOff>
      <xdr:row>51</xdr:row>
      <xdr:rowOff>153670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897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102870</xdr:rowOff>
    </xdr:from>
    <xdr:to>
      <xdr:col>116</xdr:col>
      <xdr:colOff>63500</xdr:colOff>
      <xdr:row>58</xdr:row>
      <xdr:rowOff>121920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1323300" y="10046970"/>
          <a:ext cx="8382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166370</xdr:rowOff>
    </xdr:from>
    <xdr:ext cx="469900" cy="25209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767570"/>
          <a:ext cx="46990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5,091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57</xdr:row>
      <xdr:rowOff>143510</xdr:rowOff>
    </xdr:from>
    <xdr:to>
      <xdr:col>116</xdr:col>
      <xdr:colOff>114300</xdr:colOff>
      <xdr:row>58</xdr:row>
      <xdr:rowOff>73025</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9161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121920</xdr:rowOff>
    </xdr:from>
    <xdr:to>
      <xdr:col>111</xdr:col>
      <xdr:colOff>177800</xdr:colOff>
      <xdr:row>58</xdr:row>
      <xdr:rowOff>128905</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0434300" y="10066020"/>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123825</xdr:rowOff>
    </xdr:from>
    <xdr:to>
      <xdr:col>112</xdr:col>
      <xdr:colOff>38100</xdr:colOff>
      <xdr:row>58</xdr:row>
      <xdr:rowOff>53975</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89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56</xdr:row>
      <xdr:rowOff>70485</xdr:rowOff>
    </xdr:from>
    <xdr:ext cx="462915" cy="259080"/>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350" y="9671685"/>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5,589</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58</xdr:row>
      <xdr:rowOff>128905</xdr:rowOff>
    </xdr:from>
    <xdr:to>
      <xdr:col>107</xdr:col>
      <xdr:colOff>50800</xdr:colOff>
      <xdr:row>58</xdr:row>
      <xdr:rowOff>129540</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19545300" y="1007300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138430</xdr:rowOff>
    </xdr:from>
    <xdr:to>
      <xdr:col>107</xdr:col>
      <xdr:colOff>101600</xdr:colOff>
      <xdr:row>58</xdr:row>
      <xdr:rowOff>68580</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911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56</xdr:row>
      <xdr:rowOff>85090</xdr:rowOff>
    </xdr:from>
    <xdr:ext cx="462915" cy="259080"/>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350" y="968629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5,205</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58</xdr:row>
      <xdr:rowOff>53975</xdr:rowOff>
    </xdr:from>
    <xdr:to>
      <xdr:col>102</xdr:col>
      <xdr:colOff>114300</xdr:colOff>
      <xdr:row>58</xdr:row>
      <xdr:rowOff>129540</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8656300" y="9998075"/>
          <a:ext cx="889000" cy="755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106045</xdr:rowOff>
    </xdr:from>
    <xdr:to>
      <xdr:col>102</xdr:col>
      <xdr:colOff>165100</xdr:colOff>
      <xdr:row>58</xdr:row>
      <xdr:rowOff>36195</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87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56</xdr:row>
      <xdr:rowOff>52705</xdr:rowOff>
    </xdr:from>
    <xdr:ext cx="462915" cy="25209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350" y="9653905"/>
          <a:ext cx="4629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6,043</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57</xdr:row>
      <xdr:rowOff>109855</xdr:rowOff>
    </xdr:from>
    <xdr:to>
      <xdr:col>98</xdr:col>
      <xdr:colOff>38100</xdr:colOff>
      <xdr:row>58</xdr:row>
      <xdr:rowOff>40640</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8825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56</xdr:row>
      <xdr:rowOff>56515</xdr:rowOff>
    </xdr:from>
    <xdr:ext cx="462915" cy="2584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350" y="9657715"/>
          <a:ext cx="4629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5,944</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58</xdr:row>
      <xdr:rowOff>52070</xdr:rowOff>
    </xdr:from>
    <xdr:to>
      <xdr:col>116</xdr:col>
      <xdr:colOff>114300</xdr:colOff>
      <xdr:row>58</xdr:row>
      <xdr:rowOff>153670</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999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138430</xdr:rowOff>
    </xdr:from>
    <xdr:ext cx="469900" cy="259080"/>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99110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2,968</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58</xdr:row>
      <xdr:rowOff>71120</xdr:rowOff>
    </xdr:from>
    <xdr:to>
      <xdr:col>112</xdr:col>
      <xdr:colOff>38100</xdr:colOff>
      <xdr:row>59</xdr:row>
      <xdr:rowOff>1270</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1001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58</xdr:row>
      <xdr:rowOff>163830</xdr:rowOff>
    </xdr:from>
    <xdr:ext cx="462915" cy="259080"/>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088350" y="1010793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2,463</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58</xdr:row>
      <xdr:rowOff>78105</xdr:rowOff>
    </xdr:from>
    <xdr:to>
      <xdr:col>107</xdr:col>
      <xdr:colOff>101600</xdr:colOff>
      <xdr:row>59</xdr:row>
      <xdr:rowOff>8255</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10022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58</xdr:row>
      <xdr:rowOff>170815</xdr:rowOff>
    </xdr:from>
    <xdr:ext cx="462915" cy="2584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199350" y="10114915"/>
          <a:ext cx="4629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2,276</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58</xdr:row>
      <xdr:rowOff>78740</xdr:rowOff>
    </xdr:from>
    <xdr:to>
      <xdr:col>102</xdr:col>
      <xdr:colOff>165100</xdr:colOff>
      <xdr:row>59</xdr:row>
      <xdr:rowOff>8890</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10022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59</xdr:row>
      <xdr:rowOff>0</xdr:rowOff>
    </xdr:from>
    <xdr:ext cx="462915" cy="259080"/>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10350" y="1011555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2,264</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58</xdr:row>
      <xdr:rowOff>3175</xdr:rowOff>
    </xdr:from>
    <xdr:to>
      <xdr:col>98</xdr:col>
      <xdr:colOff>38100</xdr:colOff>
      <xdr:row>58</xdr:row>
      <xdr:rowOff>104775</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9947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58</xdr:row>
      <xdr:rowOff>95885</xdr:rowOff>
    </xdr:from>
    <xdr:ext cx="462915" cy="259080"/>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421350" y="10039985"/>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4,244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43,041</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2900" cy="218440"/>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290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80</xdr:row>
      <xdr:rowOff>111760</xdr:rowOff>
    </xdr:from>
    <xdr:ext cx="241935" cy="25209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039080" y="13827760"/>
          <a:ext cx="24193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77</xdr:row>
      <xdr:rowOff>168910</xdr:rowOff>
    </xdr:from>
    <xdr:ext cx="531495" cy="25209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505" y="13370560"/>
          <a:ext cx="531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75</xdr:row>
      <xdr:rowOff>54610</xdr:rowOff>
    </xdr:from>
    <xdr:ext cx="531495" cy="25209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505" y="12913360"/>
          <a:ext cx="531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72</xdr:row>
      <xdr:rowOff>111760</xdr:rowOff>
    </xdr:from>
    <xdr:ext cx="531495" cy="25209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505" y="12456160"/>
          <a:ext cx="531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69</xdr:row>
      <xdr:rowOff>168910</xdr:rowOff>
    </xdr:from>
    <xdr:ext cx="531495" cy="25209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505" y="11998960"/>
          <a:ext cx="531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67</xdr:row>
      <xdr:rowOff>54610</xdr:rowOff>
    </xdr:from>
    <xdr:ext cx="588645" cy="25209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370" y="11541760"/>
          <a:ext cx="58864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17780</xdr:rowOff>
    </xdr:from>
    <xdr:to>
      <xdr:col>116</xdr:col>
      <xdr:colOff>62865</xdr:colOff>
      <xdr:row>78</xdr:row>
      <xdr:rowOff>79375</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90730"/>
          <a:ext cx="1270" cy="12617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83185</xdr:rowOff>
    </xdr:from>
    <xdr:ext cx="534670" cy="259080"/>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4562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22,645</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79375</xdr:rowOff>
    </xdr:from>
    <xdr:to>
      <xdr:col>116</xdr:col>
      <xdr:colOff>152400</xdr:colOff>
      <xdr:row>78</xdr:row>
      <xdr:rowOff>79375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4524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135890</xdr:rowOff>
    </xdr:from>
    <xdr:ext cx="534670" cy="259080"/>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659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77,840</a:t>
          </a:r>
          <a:endParaRPr kumimoji="1" lang="ja-JP" altLang="en-US" sz="1000" b="1">
            <a:latin typeface="ＭＳ Ｐゴシック"/>
            <a:ea typeface="ＭＳ Ｐゴシック"/>
          </a:endParaRPr>
        </a:p>
      </xdr:txBody>
    </xdr:sp>
    <xdr:clientData/>
  </xdr:oneCellAnchor>
  <xdr:twoCellAnchor>
    <xdr:from>
      <xdr:col>115</xdr:col>
      <xdr:colOff>165100</xdr:colOff>
      <xdr:row>71</xdr:row>
      <xdr:rowOff>17780</xdr:rowOff>
    </xdr:from>
    <xdr:to>
      <xdr:col>116</xdr:col>
      <xdr:colOff>152400</xdr:colOff>
      <xdr:row>71</xdr:row>
      <xdr:rowOff>17780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90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14605</xdr:rowOff>
    </xdr:from>
    <xdr:to>
      <xdr:col>116</xdr:col>
      <xdr:colOff>63500</xdr:colOff>
      <xdr:row>77</xdr:row>
      <xdr:rowOff>42545</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1323300" y="13216255"/>
          <a:ext cx="8382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43180</xdr:rowOff>
    </xdr:from>
    <xdr:ext cx="534670" cy="25209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730480"/>
          <a:ext cx="53467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45,509</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75</xdr:row>
      <xdr:rowOff>20320</xdr:rowOff>
    </xdr:from>
    <xdr:to>
      <xdr:col>116</xdr:col>
      <xdr:colOff>114300</xdr:colOff>
      <xdr:row>75</xdr:row>
      <xdr:rowOff>121920</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87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25400</xdr:rowOff>
    </xdr:from>
    <xdr:to>
      <xdr:col>111</xdr:col>
      <xdr:colOff>177800</xdr:colOff>
      <xdr:row>77</xdr:row>
      <xdr:rowOff>42545</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0434300" y="13227050"/>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27305</xdr:rowOff>
    </xdr:from>
    <xdr:to>
      <xdr:col>112</xdr:col>
      <xdr:colOff>38100</xdr:colOff>
      <xdr:row>75</xdr:row>
      <xdr:rowOff>128905</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886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73</xdr:row>
      <xdr:rowOff>145415</xdr:rowOff>
    </xdr:from>
    <xdr:ext cx="527685" cy="25209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5965" y="12661265"/>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45,203</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77</xdr:row>
      <xdr:rowOff>25400</xdr:rowOff>
    </xdr:from>
    <xdr:to>
      <xdr:col>107</xdr:col>
      <xdr:colOff>50800</xdr:colOff>
      <xdr:row>77</xdr:row>
      <xdr:rowOff>34290</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322705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34925</xdr:rowOff>
    </xdr:from>
    <xdr:to>
      <xdr:col>107</xdr:col>
      <xdr:colOff>101600</xdr:colOff>
      <xdr:row>75</xdr:row>
      <xdr:rowOff>136525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89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73</xdr:row>
      <xdr:rowOff>153035</xdr:rowOff>
    </xdr:from>
    <xdr:ext cx="527685" cy="259080"/>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6965" y="12668885"/>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44,864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75</xdr:row>
      <xdr:rowOff>64770</xdr:rowOff>
    </xdr:from>
    <xdr:to>
      <xdr:col>102</xdr:col>
      <xdr:colOff>114300</xdr:colOff>
      <xdr:row>77</xdr:row>
      <xdr:rowOff>34290</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a:off x="18656300" y="12923520"/>
          <a:ext cx="889000" cy="312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46990</xdr:rowOff>
    </xdr:from>
    <xdr:to>
      <xdr:col>102</xdr:col>
      <xdr:colOff>165100</xdr:colOff>
      <xdr:row>75</xdr:row>
      <xdr:rowOff>148590</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90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73</xdr:row>
      <xdr:rowOff>165100</xdr:rowOff>
    </xdr:from>
    <xdr:ext cx="527685" cy="259080"/>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7965" y="1268095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44,346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75</xdr:row>
      <xdr:rowOff>66040</xdr:rowOff>
    </xdr:from>
    <xdr:to>
      <xdr:col>98</xdr:col>
      <xdr:colOff>38100</xdr:colOff>
      <xdr:row>75</xdr:row>
      <xdr:rowOff>167640</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92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75</xdr:row>
      <xdr:rowOff>158750</xdr:rowOff>
    </xdr:from>
    <xdr:ext cx="527685" cy="259080"/>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8965" y="1301750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43,493</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80010</xdr:rowOff>
    </xdr:from>
    <xdr:ext cx="762000" cy="259080"/>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81</xdr:row>
      <xdr:rowOff>80010</xdr:rowOff>
    </xdr:from>
    <xdr:ext cx="762000" cy="259080"/>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80010</xdr:rowOff>
    </xdr:from>
    <xdr:ext cx="762000" cy="259080"/>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80010</xdr:rowOff>
    </xdr:from>
    <xdr:ext cx="762000" cy="259080"/>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81</xdr:row>
      <xdr:rowOff>80010</xdr:rowOff>
    </xdr:from>
    <xdr:ext cx="762000" cy="259080"/>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76</xdr:row>
      <xdr:rowOff>135255</xdr:rowOff>
    </xdr:from>
    <xdr:to>
      <xdr:col>116</xdr:col>
      <xdr:colOff>114300</xdr:colOff>
      <xdr:row>77</xdr:row>
      <xdr:rowOff>65405</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3165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113665</xdr:rowOff>
    </xdr:from>
    <xdr:ext cx="534670" cy="2584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314386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32,983</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76</xdr:row>
      <xdr:rowOff>163195</xdr:rowOff>
    </xdr:from>
    <xdr:to>
      <xdr:col>112</xdr:col>
      <xdr:colOff>38100</xdr:colOff>
      <xdr:row>77</xdr:row>
      <xdr:rowOff>93345</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319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77</xdr:row>
      <xdr:rowOff>84455</xdr:rowOff>
    </xdr:from>
    <xdr:ext cx="527685" cy="259080"/>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5965" y="13286105"/>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31,755</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76</xdr:row>
      <xdr:rowOff>146050</xdr:rowOff>
    </xdr:from>
    <xdr:to>
      <xdr:col>107</xdr:col>
      <xdr:colOff>101600</xdr:colOff>
      <xdr:row>77</xdr:row>
      <xdr:rowOff>76200</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317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77</xdr:row>
      <xdr:rowOff>67310</xdr:rowOff>
    </xdr:from>
    <xdr:ext cx="527685" cy="259080"/>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6965" y="1326896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32,497</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76</xdr:row>
      <xdr:rowOff>154940</xdr:rowOff>
    </xdr:from>
    <xdr:to>
      <xdr:col>102</xdr:col>
      <xdr:colOff>165100</xdr:colOff>
      <xdr:row>77</xdr:row>
      <xdr:rowOff>85090</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3185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77</xdr:row>
      <xdr:rowOff>76200</xdr:rowOff>
    </xdr:from>
    <xdr:ext cx="527685" cy="25209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7965" y="13277850"/>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32,121</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75</xdr:row>
      <xdr:rowOff>13970</xdr:rowOff>
    </xdr:from>
    <xdr:to>
      <xdr:col>98</xdr:col>
      <xdr:colOff>38100</xdr:colOff>
      <xdr:row>75</xdr:row>
      <xdr:rowOff>115570</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287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73</xdr:row>
      <xdr:rowOff>132080</xdr:rowOff>
    </xdr:from>
    <xdr:ext cx="527685" cy="25209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8965" y="12647930"/>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45,766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2900" cy="218440"/>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290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93</xdr:row>
      <xdr:rowOff>168910</xdr:rowOff>
    </xdr:from>
    <xdr:ext cx="241935" cy="25209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080" y="16113760"/>
          <a:ext cx="24193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87</xdr:row>
      <xdr:rowOff>54610</xdr:rowOff>
    </xdr:from>
    <xdr:ext cx="241935" cy="25209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080" y="14970760"/>
          <a:ext cx="24193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62865</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10160</xdr:rowOff>
    </xdr:from>
    <xdr:ext cx="249555" cy="259080"/>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10160</xdr:rowOff>
    </xdr:from>
    <xdr:ext cx="249555" cy="259080"/>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67310</xdr:rowOff>
    </xdr:from>
    <xdr:ext cx="249555" cy="259080"/>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95</xdr:row>
      <xdr:rowOff>10160</xdr:rowOff>
    </xdr:from>
    <xdr:ext cx="242570" cy="259080"/>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840" y="1629791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95</xdr:row>
      <xdr:rowOff>10160</xdr:rowOff>
    </xdr:from>
    <xdr:ext cx="242570" cy="259080"/>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840" y="1629791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95</xdr:row>
      <xdr:rowOff>10160</xdr:rowOff>
    </xdr:from>
    <xdr:ext cx="242570" cy="259080"/>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840" y="1629791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95</xdr:row>
      <xdr:rowOff>10160</xdr:rowOff>
    </xdr:from>
    <xdr:ext cx="242570" cy="259080"/>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840" y="1629791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62000" cy="259080"/>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101</xdr:row>
      <xdr:rowOff>80010</xdr:rowOff>
    </xdr:from>
    <xdr:ext cx="762000" cy="259080"/>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62000" cy="259080"/>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62000" cy="259080"/>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101</xdr:row>
      <xdr:rowOff>80010</xdr:rowOff>
    </xdr:from>
    <xdr:ext cx="762000" cy="259080"/>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124460</xdr:rowOff>
    </xdr:from>
    <xdr:ext cx="249555" cy="259080"/>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93</xdr:row>
      <xdr:rowOff>35560</xdr:rowOff>
    </xdr:from>
    <xdr:ext cx="242570" cy="259080"/>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840" y="1598041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93</xdr:row>
      <xdr:rowOff>35560</xdr:rowOff>
    </xdr:from>
    <xdr:ext cx="242570" cy="259080"/>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840" y="1598041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93</xdr:row>
      <xdr:rowOff>35560</xdr:rowOff>
    </xdr:from>
    <xdr:ext cx="242570" cy="259080"/>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840" y="1598041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93</xdr:row>
      <xdr:rowOff>35560</xdr:rowOff>
    </xdr:from>
    <xdr:ext cx="242570" cy="259080"/>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840" y="1598041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baseline="0">
              <a:latin typeface="ＭＳ Ｐゴシック"/>
              <a:ea typeface="ＭＳ Ｐゴシック"/>
            </a:rPr>
            <a:t>　　</a:t>
          </a:r>
          <a:r>
            <a:rPr kumimoji="1" lang="ja-JP" altLang="en-US" sz="1300" baseline="0">
              <a:solidFill>
                <a:sysClr val="windowText" lastClr="000000"/>
              </a:solidFill>
              <a:latin typeface="ＭＳ Ｐゴシック"/>
              <a:ea typeface="ＭＳ Ｐゴシック"/>
            </a:rPr>
            <a:t>歳出決算総額は、住民一人当たり493,693円となり、前年度499,170円から約5千円減少している。</a:t>
          </a:r>
        </a:p>
        <a:p>
          <a:r>
            <a:rPr kumimoji="1" lang="ja-JP" altLang="en-US" sz="1300" baseline="0">
              <a:solidFill>
                <a:sysClr val="windowText" lastClr="000000"/>
              </a:solidFill>
              <a:latin typeface="ＭＳ Ｐゴシック"/>
              <a:ea typeface="ＭＳ Ｐゴシック"/>
            </a:rPr>
            <a:t>　　</a:t>
          </a:r>
          <a:r>
            <a:rPr kumimoji="1" lang="ja-JP" altLang="en-US" sz="1300">
              <a:solidFill>
                <a:sysClr val="windowText" lastClr="000000"/>
              </a:solidFill>
              <a:latin typeface="ＭＳ Ｐゴシック"/>
              <a:ea typeface="ＭＳ Ｐゴシック"/>
            </a:rPr>
            <a:t>公債費は</a:t>
          </a:r>
          <a:r>
            <a:rPr kumimoji="1" lang="ja-JP" altLang="en-US" sz="1300" baseline="0">
              <a:solidFill>
                <a:sysClr val="windowText" lastClr="000000"/>
              </a:solidFill>
              <a:latin typeface="ＭＳ Ｐゴシック"/>
              <a:ea typeface="ＭＳ Ｐゴシック"/>
            </a:rPr>
            <a:t>繰上償還の実施により令和3年度は類似団体平均を大きく上回ったが、その繰上償還の影響等により令和4年度～6年度は平均を下回った。</a:t>
          </a:r>
        </a:p>
        <a:p>
          <a:r>
            <a:rPr kumimoji="1" lang="ja-JP" altLang="en-US" sz="1300" baseline="0">
              <a:solidFill>
                <a:sysClr val="windowText" lastClr="000000"/>
              </a:solidFill>
              <a:latin typeface="ＭＳ Ｐゴシック"/>
              <a:ea typeface="ＭＳ Ｐゴシック"/>
            </a:rPr>
            <a:t>　　公債費は令和3年度をピークに減少していく見込みであるものの、</a:t>
          </a:r>
          <a:r>
            <a:rPr kumimoji="1" lang="ja-JP" altLang="en-US" sz="1300">
              <a:latin typeface="ＭＳ Ｐゴシック"/>
              <a:ea typeface="ＭＳ Ｐゴシック"/>
            </a:rPr>
            <a:t>今後は新庁舎整備も控えているため、引き続き徹底した投資的事業の選択、</a:t>
          </a:r>
          <a:r>
            <a:rPr kumimoji="1" lang="ja-JP" altLang="en-US" sz="1300">
              <a:solidFill>
                <a:sysClr val="windowText" lastClr="000000"/>
              </a:solidFill>
              <a:latin typeface="ＭＳ Ｐゴシック"/>
              <a:ea typeface="ＭＳ Ｐゴシック"/>
            </a:rPr>
            <a:t>事業費縮減や基金の活用、中長期の計画的な事業の実施により適正化に努める。</a:t>
          </a:r>
          <a:endParaRPr kumimoji="1" lang="ja-JP" altLang="en-US" sz="1300" baseline="0">
            <a:solidFill>
              <a:sysClr val="windowText" lastClr="000000"/>
            </a:solidFill>
            <a:latin typeface="ＭＳ Ｐゴシック"/>
            <a:ea typeface="ＭＳ Ｐゴシック"/>
          </a:endParaRPr>
        </a:p>
        <a:p>
          <a:r>
            <a:rPr kumimoji="1" lang="ja-JP" altLang="en-US" sz="1300" baseline="0">
              <a:solidFill>
                <a:sysClr val="windowText" lastClr="000000"/>
              </a:solidFill>
              <a:latin typeface="ＭＳ Ｐゴシック"/>
              <a:ea typeface="ＭＳ Ｐゴシック"/>
            </a:rPr>
            <a:t>　　補助費等は全国平均や県内平均よりも高くなっており、これは一部事務組合への負担金や公営企業会計、特に病院事業会計への補助的繰出金の影響が大きく、大幅な削減は困難である。</a:t>
          </a:r>
          <a:endParaRPr kumimoji="1" lang="ja-JP" altLang="en-US" sz="1300">
            <a:solidFill>
              <a:sysClr val="windowText" lastClr="000000"/>
            </a:solidFill>
            <a:latin typeface="ＭＳ Ｐゴシック"/>
            <a:ea typeface="ＭＳ Ｐゴシック"/>
          </a:endParaRPr>
        </a:p>
        <a:p>
          <a:r>
            <a:rPr kumimoji="1" lang="ja-JP" altLang="en-US" sz="1300" baseline="0">
              <a:solidFill>
                <a:sysClr val="windowText" lastClr="000000"/>
              </a:solidFill>
              <a:latin typeface="ＭＳ Ｐゴシック"/>
              <a:ea typeface="ＭＳ Ｐゴシック"/>
            </a:rPr>
            <a:t>　　普通建設事業費は前年度比25,179円減と大幅に減少しており、これは農業経営等構造対策費の減が主な要因である。</a:t>
          </a:r>
          <a:endParaRPr kumimoji="1" lang="ja-JP" altLang="en-US" sz="1300">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富山県砺波市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46,674
45,852
127.03
24,837,536
23,042,638
1,649,759
14,165,179
18,288,303</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11.4
27.0</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209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4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209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50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72/82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3,125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2900" cy="218440"/>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290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40</xdr:row>
      <xdr:rowOff>111760</xdr:rowOff>
    </xdr:from>
    <xdr:ext cx="241935" cy="25209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080" y="6969760"/>
          <a:ext cx="24193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38</xdr:row>
      <xdr:rowOff>73660</xdr:rowOff>
    </xdr:from>
    <xdr:ext cx="460375" cy="259080"/>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640" y="6588760"/>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36</xdr:row>
      <xdr:rowOff>35560</xdr:rowOff>
    </xdr:from>
    <xdr:ext cx="460375" cy="259080"/>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640" y="6207760"/>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33</xdr:row>
      <xdr:rowOff>168910</xdr:rowOff>
    </xdr:from>
    <xdr:ext cx="460375" cy="25209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640" y="5826760"/>
          <a:ext cx="46037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31</xdr:row>
      <xdr:rowOff>130810</xdr:rowOff>
    </xdr:from>
    <xdr:ext cx="460375" cy="259080"/>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640" y="5445760"/>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29</xdr:row>
      <xdr:rowOff>92710</xdr:rowOff>
    </xdr:from>
    <xdr:ext cx="531495" cy="259080"/>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27</xdr:row>
      <xdr:rowOff>54610</xdr:rowOff>
    </xdr:from>
    <xdr:ext cx="531495" cy="25209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505" y="4683760"/>
          <a:ext cx="531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70485</xdr:rowOff>
    </xdr:from>
    <xdr:to>
      <xdr:col>24</xdr:col>
      <xdr:colOff>62865</xdr:colOff>
      <xdr:row>38</xdr:row>
      <xdr:rowOff>3810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85435"/>
          <a:ext cx="1270" cy="11334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7620</xdr:rowOff>
    </xdr:from>
    <xdr:ext cx="469900" cy="25209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2272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3,112</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3810</xdr:rowOff>
    </xdr:from>
    <xdr:to>
      <xdr:col>24</xdr:col>
      <xdr:colOff>152400</xdr:colOff>
      <xdr:row>38</xdr:row>
      <xdr:rowOff>3810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189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17780</xdr:rowOff>
    </xdr:from>
    <xdr:ext cx="469900" cy="25209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6128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9,064</a:t>
          </a:r>
          <a:endParaRPr kumimoji="1" lang="ja-JP" altLang="en-US" sz="1000" b="1">
            <a:latin typeface="ＭＳ Ｐゴシック"/>
          </a:endParaRPr>
        </a:p>
      </xdr:txBody>
    </xdr:sp>
    <xdr:clientData/>
  </xdr:oneCellAnchor>
  <xdr:twoCellAnchor>
    <xdr:from>
      <xdr:col>23</xdr:col>
      <xdr:colOff>165100</xdr:colOff>
      <xdr:row>31</xdr:row>
      <xdr:rowOff>70485</xdr:rowOff>
    </xdr:from>
    <xdr:to>
      <xdr:col>24</xdr:col>
      <xdr:colOff>152400</xdr:colOff>
      <xdr:row>31</xdr:row>
      <xdr:rowOff>70485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854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162560</xdr:rowOff>
    </xdr:from>
    <xdr:to>
      <xdr:col>24</xdr:col>
      <xdr:colOff>63500</xdr:colOff>
      <xdr:row>36</xdr:row>
      <xdr:rowOff>171450</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334760"/>
          <a:ext cx="8382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2540</xdr:rowOff>
    </xdr:from>
    <xdr:ext cx="469900" cy="259080"/>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0329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4,774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35</xdr:row>
      <xdr:rowOff>151130</xdr:rowOff>
    </xdr:from>
    <xdr:to>
      <xdr:col>24</xdr:col>
      <xdr:colOff>114300</xdr:colOff>
      <xdr:row>36</xdr:row>
      <xdr:rowOff>81280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51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161925</xdr:rowOff>
    </xdr:from>
    <xdr:to>
      <xdr:col>19</xdr:col>
      <xdr:colOff>177800</xdr:colOff>
      <xdr:row>36</xdr:row>
      <xdr:rowOff>162560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633412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4445</xdr:rowOff>
    </xdr:from>
    <xdr:to>
      <xdr:col>20</xdr:col>
      <xdr:colOff>38100</xdr:colOff>
      <xdr:row>36</xdr:row>
      <xdr:rowOff>106045</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76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34</xdr:row>
      <xdr:rowOff>122555</xdr:rowOff>
    </xdr:from>
    <xdr:ext cx="462915" cy="25209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350" y="5951855"/>
          <a:ext cx="4629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4,642</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36</xdr:row>
      <xdr:rowOff>161925</xdr:rowOff>
    </xdr:from>
    <xdr:to>
      <xdr:col>15</xdr:col>
      <xdr:colOff>50800</xdr:colOff>
      <xdr:row>37</xdr:row>
      <xdr:rowOff>20320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334125"/>
          <a:ext cx="8890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15240</xdr:rowOff>
    </xdr:from>
    <xdr:to>
      <xdr:col>15</xdr:col>
      <xdr:colOff>101600</xdr:colOff>
      <xdr:row>36</xdr:row>
      <xdr:rowOff>116840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34</xdr:row>
      <xdr:rowOff>133350</xdr:rowOff>
    </xdr:from>
    <xdr:ext cx="462915" cy="25209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350" y="5962650"/>
          <a:ext cx="4629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4,588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37</xdr:row>
      <xdr:rowOff>12065</xdr:rowOff>
    </xdr:from>
    <xdr:to>
      <xdr:col>10</xdr:col>
      <xdr:colOff>114300</xdr:colOff>
      <xdr:row>37</xdr:row>
      <xdr:rowOff>20320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355715"/>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8890</xdr:rowOff>
    </xdr:from>
    <xdr:to>
      <xdr:col>10</xdr:col>
      <xdr:colOff>165100</xdr:colOff>
      <xdr:row>36</xdr:row>
      <xdr:rowOff>110490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1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34</xdr:row>
      <xdr:rowOff>127000</xdr:rowOff>
    </xdr:from>
    <xdr:ext cx="462915" cy="259080"/>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350" y="595630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4,620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36</xdr:row>
      <xdr:rowOff>25400</xdr:rowOff>
    </xdr:from>
    <xdr:to>
      <xdr:col>6</xdr:col>
      <xdr:colOff>38100</xdr:colOff>
      <xdr:row>36</xdr:row>
      <xdr:rowOff>127000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9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34</xdr:row>
      <xdr:rowOff>143510</xdr:rowOff>
    </xdr:from>
    <xdr:ext cx="462915" cy="25209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350" y="5972810"/>
          <a:ext cx="4629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4,532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36</xdr:row>
      <xdr:rowOff>120650</xdr:rowOff>
    </xdr:from>
    <xdr:to>
      <xdr:col>24</xdr:col>
      <xdr:colOff>114300</xdr:colOff>
      <xdr:row>37</xdr:row>
      <xdr:rowOff>50800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29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99060</xdr:rowOff>
    </xdr:from>
    <xdr:ext cx="469900" cy="25209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27126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4,035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36</xdr:row>
      <xdr:rowOff>111760</xdr:rowOff>
    </xdr:from>
    <xdr:to>
      <xdr:col>20</xdr:col>
      <xdr:colOff>38100</xdr:colOff>
      <xdr:row>37</xdr:row>
      <xdr:rowOff>41910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283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37</xdr:row>
      <xdr:rowOff>33020</xdr:rowOff>
    </xdr:from>
    <xdr:ext cx="462915" cy="259080"/>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350" y="637667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4,081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36</xdr:row>
      <xdr:rowOff>111125</xdr:rowOff>
    </xdr:from>
    <xdr:to>
      <xdr:col>15</xdr:col>
      <xdr:colOff>101600</xdr:colOff>
      <xdr:row>37</xdr:row>
      <xdr:rowOff>41275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28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37</xdr:row>
      <xdr:rowOff>32385</xdr:rowOff>
    </xdr:from>
    <xdr:ext cx="462915" cy="25209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350" y="6376035"/>
          <a:ext cx="4629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4,085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36</xdr:row>
      <xdr:rowOff>140970</xdr:rowOff>
    </xdr:from>
    <xdr:to>
      <xdr:col>10</xdr:col>
      <xdr:colOff>165100</xdr:colOff>
      <xdr:row>37</xdr:row>
      <xdr:rowOff>71120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313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37</xdr:row>
      <xdr:rowOff>62230</xdr:rowOff>
    </xdr:from>
    <xdr:ext cx="462915" cy="259080"/>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350" y="640588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3,928</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36</xdr:row>
      <xdr:rowOff>132715</xdr:rowOff>
    </xdr:from>
    <xdr:to>
      <xdr:col>6</xdr:col>
      <xdr:colOff>38100</xdr:colOff>
      <xdr:row>37</xdr:row>
      <xdr:rowOff>63500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3049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37</xdr:row>
      <xdr:rowOff>53975</xdr:rowOff>
    </xdr:from>
    <xdr:ext cx="462915" cy="25209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350" y="6397625"/>
          <a:ext cx="4629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3,970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79/82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65,632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2900" cy="218440"/>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290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73660</xdr:rowOff>
    </xdr:from>
    <xdr:ext cx="241935" cy="259080"/>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080" y="1001776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35560</xdr:rowOff>
    </xdr:from>
    <xdr:ext cx="588645" cy="259080"/>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370" y="9636760"/>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168910</xdr:rowOff>
    </xdr:from>
    <xdr:ext cx="588645" cy="25209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370" y="9255760"/>
          <a:ext cx="58864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130810</xdr:rowOff>
    </xdr:from>
    <xdr:ext cx="588645" cy="259080"/>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370" y="8874760"/>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92710</xdr:rowOff>
    </xdr:from>
    <xdr:ext cx="588645" cy="259080"/>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370" y="8493760"/>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88645" cy="25209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370" y="8112760"/>
          <a:ext cx="58864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69215</xdr:rowOff>
    </xdr:from>
    <xdr:to>
      <xdr:col>24</xdr:col>
      <xdr:colOff>62865</xdr:colOff>
      <xdr:row>58</xdr:row>
      <xdr:rowOff>35560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13165"/>
          <a:ext cx="1270" cy="11664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39370</xdr:rowOff>
    </xdr:from>
    <xdr:ext cx="534670" cy="259080"/>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834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47,391</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35560</xdr:rowOff>
    </xdr:from>
    <xdr:to>
      <xdr:col>24</xdr:col>
      <xdr:colOff>152400</xdr:colOff>
      <xdr:row>58</xdr:row>
      <xdr:rowOff>35560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796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15875</xdr:rowOff>
    </xdr:from>
    <xdr:ext cx="598805" cy="259080"/>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83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353,427</a:t>
          </a:r>
          <a:endParaRPr kumimoji="1" lang="ja-JP" altLang="en-US" sz="1000" b="1">
            <a:latin typeface="ＭＳ Ｐゴシック"/>
          </a:endParaRPr>
        </a:p>
      </xdr:txBody>
    </xdr:sp>
    <xdr:clientData/>
  </xdr:oneCellAnchor>
  <xdr:twoCellAnchor>
    <xdr:from>
      <xdr:col>23</xdr:col>
      <xdr:colOff>165100</xdr:colOff>
      <xdr:row>51</xdr:row>
      <xdr:rowOff>69215</xdr:rowOff>
    </xdr:from>
    <xdr:to>
      <xdr:col>24</xdr:col>
      <xdr:colOff>152400</xdr:colOff>
      <xdr:row>51</xdr:row>
      <xdr:rowOff>69215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131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8255</xdr:rowOff>
    </xdr:from>
    <xdr:to>
      <xdr:col>24</xdr:col>
      <xdr:colOff>63500</xdr:colOff>
      <xdr:row>58</xdr:row>
      <xdr:rowOff>15875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952355"/>
          <a:ext cx="8382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141605</xdr:rowOff>
    </xdr:from>
    <xdr:ext cx="598805" cy="259080"/>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57135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102,203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56</xdr:row>
      <xdr:rowOff>118745</xdr:rowOff>
    </xdr:from>
    <xdr:to>
      <xdr:col>24</xdr:col>
      <xdr:colOff>114300</xdr:colOff>
      <xdr:row>57</xdr:row>
      <xdr:rowOff>48895</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19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15875</xdr:rowOff>
    </xdr:from>
    <xdr:to>
      <xdr:col>19</xdr:col>
      <xdr:colOff>177800</xdr:colOff>
      <xdr:row>58</xdr:row>
      <xdr:rowOff>22225</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959975"/>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151765</xdr:rowOff>
    </xdr:from>
    <xdr:to>
      <xdr:col>20</xdr:col>
      <xdr:colOff>38100</xdr:colOff>
      <xdr:row>57</xdr:row>
      <xdr:rowOff>81915</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5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55</xdr:row>
      <xdr:rowOff>98425</xdr:rowOff>
    </xdr:from>
    <xdr:ext cx="527685" cy="25209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29965" y="9528175"/>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93,455</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58</xdr:row>
      <xdr:rowOff>12065</xdr:rowOff>
    </xdr:from>
    <xdr:to>
      <xdr:col>15</xdr:col>
      <xdr:colOff>50800</xdr:colOff>
      <xdr:row>58</xdr:row>
      <xdr:rowOff>22225</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956165"/>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151765</xdr:rowOff>
    </xdr:from>
    <xdr:to>
      <xdr:col>15</xdr:col>
      <xdr:colOff>101600</xdr:colOff>
      <xdr:row>57</xdr:row>
      <xdr:rowOff>81915</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5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55</xdr:row>
      <xdr:rowOff>98425</xdr:rowOff>
    </xdr:from>
    <xdr:ext cx="527685" cy="25209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0965" y="9528175"/>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93,499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56</xdr:row>
      <xdr:rowOff>12065</xdr:rowOff>
    </xdr:from>
    <xdr:to>
      <xdr:col>10</xdr:col>
      <xdr:colOff>114300</xdr:colOff>
      <xdr:row>58</xdr:row>
      <xdr:rowOff>12065</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613265"/>
          <a:ext cx="889000" cy="342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166370</xdr:rowOff>
    </xdr:from>
    <xdr:to>
      <xdr:col>10</xdr:col>
      <xdr:colOff>165100</xdr:colOff>
      <xdr:row>57</xdr:row>
      <xdr:rowOff>96520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67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55</xdr:row>
      <xdr:rowOff>113030</xdr:rowOff>
    </xdr:from>
    <xdr:ext cx="527685" cy="259080"/>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1965" y="954278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89,696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54</xdr:row>
      <xdr:rowOff>139700</xdr:rowOff>
    </xdr:from>
    <xdr:to>
      <xdr:col>6</xdr:col>
      <xdr:colOff>38100</xdr:colOff>
      <xdr:row>55</xdr:row>
      <xdr:rowOff>69850</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398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53</xdr:row>
      <xdr:rowOff>86360</xdr:rowOff>
    </xdr:from>
    <xdr:ext cx="591820" cy="25209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580" y="9173210"/>
          <a:ext cx="5918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186,598</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57</xdr:row>
      <xdr:rowOff>128905</xdr:rowOff>
    </xdr:from>
    <xdr:to>
      <xdr:col>24</xdr:col>
      <xdr:colOff>114300</xdr:colOff>
      <xdr:row>58</xdr:row>
      <xdr:rowOff>59055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01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43815</xdr:rowOff>
    </xdr:from>
    <xdr:ext cx="534670" cy="25209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16465"/>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54,558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57</xdr:row>
      <xdr:rowOff>136525</xdr:rowOff>
    </xdr:from>
    <xdr:to>
      <xdr:col>20</xdr:col>
      <xdr:colOff>38100</xdr:colOff>
      <xdr:row>58</xdr:row>
      <xdr:rowOff>66675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09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58</xdr:row>
      <xdr:rowOff>57785</xdr:rowOff>
    </xdr:from>
    <xdr:ext cx="527685" cy="259080"/>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29965" y="10001885"/>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52,573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57</xdr:row>
      <xdr:rowOff>143510</xdr:rowOff>
    </xdr:from>
    <xdr:to>
      <xdr:col>15</xdr:col>
      <xdr:colOff>101600</xdr:colOff>
      <xdr:row>58</xdr:row>
      <xdr:rowOff>73025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161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58</xdr:row>
      <xdr:rowOff>64135</xdr:rowOff>
    </xdr:from>
    <xdr:ext cx="527685" cy="25209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0965" y="10008235"/>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50,858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57</xdr:row>
      <xdr:rowOff>132715</xdr:rowOff>
    </xdr:from>
    <xdr:to>
      <xdr:col>10</xdr:col>
      <xdr:colOff>165100</xdr:colOff>
      <xdr:row>58</xdr:row>
      <xdr:rowOff>63500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053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58</xdr:row>
      <xdr:rowOff>53975</xdr:rowOff>
    </xdr:from>
    <xdr:ext cx="527685" cy="25209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1965" y="9998075"/>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53,435</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55</xdr:row>
      <xdr:rowOff>132715</xdr:rowOff>
    </xdr:from>
    <xdr:to>
      <xdr:col>6</xdr:col>
      <xdr:colOff>38100</xdr:colOff>
      <xdr:row>56</xdr:row>
      <xdr:rowOff>63500</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5624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56</xdr:row>
      <xdr:rowOff>53975</xdr:rowOff>
    </xdr:from>
    <xdr:ext cx="591820" cy="25209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580" y="9655175"/>
          <a:ext cx="5918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143,457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76/82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175,272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2900" cy="218440"/>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290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80</xdr:row>
      <xdr:rowOff>111760</xdr:rowOff>
    </xdr:from>
    <xdr:ext cx="588645" cy="25209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370" y="13827760"/>
          <a:ext cx="58864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79</xdr:row>
      <xdr:rowOff>99060</xdr:rowOff>
    </xdr:from>
    <xdr:to>
      <xdr:col>28</xdr:col>
      <xdr:colOff>114300</xdr:colOff>
      <xdr:row>79</xdr:row>
      <xdr:rowOff>99060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78</xdr:row>
      <xdr:rowOff>128270</xdr:rowOff>
    </xdr:from>
    <xdr:ext cx="588645" cy="259080"/>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370" y="13501370"/>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77</xdr:row>
      <xdr:rowOff>114935</xdr:rowOff>
    </xdr:from>
    <xdr:to>
      <xdr:col>28</xdr:col>
      <xdr:colOff>114300</xdr:colOff>
      <xdr:row>77</xdr:row>
      <xdr:rowOff>114935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76</xdr:row>
      <xdr:rowOff>144145</xdr:rowOff>
    </xdr:from>
    <xdr:ext cx="588645" cy="25209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370" y="13174345"/>
          <a:ext cx="58864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75</xdr:row>
      <xdr:rowOff>132080</xdr:rowOff>
    </xdr:from>
    <xdr:to>
      <xdr:col>28</xdr:col>
      <xdr:colOff>114300</xdr:colOff>
      <xdr:row>75</xdr:row>
      <xdr:rowOff>132080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74</xdr:row>
      <xdr:rowOff>160655</xdr:rowOff>
    </xdr:from>
    <xdr:ext cx="588645" cy="259080"/>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370" y="12847955"/>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73</xdr:row>
      <xdr:rowOff>147955</xdr:rowOff>
    </xdr:from>
    <xdr:to>
      <xdr:col>28</xdr:col>
      <xdr:colOff>114300</xdr:colOff>
      <xdr:row>73</xdr:row>
      <xdr:rowOff>147955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73</xdr:row>
      <xdr:rowOff>6350</xdr:rowOff>
    </xdr:from>
    <xdr:ext cx="588645" cy="25209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370" y="12522200"/>
          <a:ext cx="58864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4</xdr:col>
      <xdr:colOff>0</xdr:colOff>
      <xdr:row>71</xdr:row>
      <xdr:rowOff>164465</xdr:rowOff>
    </xdr:from>
    <xdr:to>
      <xdr:col>28</xdr:col>
      <xdr:colOff>114300</xdr:colOff>
      <xdr:row>71</xdr:row>
      <xdr:rowOff>164465</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71</xdr:row>
      <xdr:rowOff>22225</xdr:rowOff>
    </xdr:from>
    <xdr:ext cx="588645" cy="2584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370" y="12195175"/>
          <a:ext cx="5886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270,000</a:t>
          </a:r>
          <a:endParaRPr kumimoji="1" lang="ja-JP" altLang="en-US" sz="1000">
            <a:latin typeface="ＭＳ Ｐゴシック"/>
            <a:ea typeface="ＭＳ Ｐゴシック"/>
          </a:endParaRPr>
        </a:p>
      </xdr:txBody>
    </xdr:sp>
    <xdr:clientData/>
  </xdr:oneCellAnchor>
  <xdr:twoCellAnchor>
    <xdr:from>
      <xdr:col>4</xdr:col>
      <xdr:colOff>0</xdr:colOff>
      <xdr:row>70</xdr:row>
      <xdr:rowOff>8890</xdr:rowOff>
    </xdr:from>
    <xdr:to>
      <xdr:col>28</xdr:col>
      <xdr:colOff>114300</xdr:colOff>
      <xdr:row>70</xdr:row>
      <xdr:rowOff>8890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38100</xdr:rowOff>
    </xdr:from>
    <xdr:ext cx="588645" cy="259080"/>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370" y="11868150"/>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88645" cy="25209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370" y="11541760"/>
          <a:ext cx="58864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330,000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48260</xdr:rowOff>
    </xdr:from>
    <xdr:to>
      <xdr:col>24</xdr:col>
      <xdr:colOff>62865</xdr:colOff>
      <xdr:row>79</xdr:row>
      <xdr:rowOff>60325</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21210"/>
          <a:ext cx="1270" cy="13836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64135</xdr:rowOff>
    </xdr:from>
    <xdr:ext cx="598805" cy="25209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608685"/>
          <a:ext cx="59880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153,535</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60325</xdr:rowOff>
    </xdr:from>
    <xdr:to>
      <xdr:col>24</xdr:col>
      <xdr:colOff>152400</xdr:colOff>
      <xdr:row>79</xdr:row>
      <xdr:rowOff>60325</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6048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166370</xdr:rowOff>
    </xdr:from>
    <xdr:ext cx="598805" cy="25209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6420"/>
          <a:ext cx="59880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280,675</a:t>
          </a:r>
          <a:endParaRPr kumimoji="1" lang="ja-JP" altLang="en-US" sz="1000" b="1">
            <a:latin typeface="ＭＳ Ｐゴシック"/>
          </a:endParaRPr>
        </a:p>
      </xdr:txBody>
    </xdr:sp>
    <xdr:clientData/>
  </xdr:oneCellAnchor>
  <xdr:twoCellAnchor>
    <xdr:from>
      <xdr:col>23</xdr:col>
      <xdr:colOff>165100</xdr:colOff>
      <xdr:row>71</xdr:row>
      <xdr:rowOff>48260</xdr:rowOff>
    </xdr:from>
    <xdr:to>
      <xdr:col>24</xdr:col>
      <xdr:colOff>152400</xdr:colOff>
      <xdr:row>71</xdr:row>
      <xdr:rowOff>48260</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212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129540</xdr:rowOff>
    </xdr:from>
    <xdr:to>
      <xdr:col>24</xdr:col>
      <xdr:colOff>63500</xdr:colOff>
      <xdr:row>79</xdr:row>
      <xdr:rowOff>15240</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502640"/>
          <a:ext cx="8382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109855</xdr:rowOff>
    </xdr:from>
    <xdr:ext cx="598805" cy="25209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968605"/>
          <a:ext cx="598805"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193,678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76</xdr:row>
      <xdr:rowOff>86995</xdr:rowOff>
    </xdr:from>
    <xdr:to>
      <xdr:col>24</xdr:col>
      <xdr:colOff>114300</xdr:colOff>
      <xdr:row>77</xdr:row>
      <xdr:rowOff>17780</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171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15240</xdr:rowOff>
    </xdr:from>
    <xdr:to>
      <xdr:col>19</xdr:col>
      <xdr:colOff>177800</xdr:colOff>
      <xdr:row>79</xdr:row>
      <xdr:rowOff>20955</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55979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26670</xdr:rowOff>
    </xdr:from>
    <xdr:to>
      <xdr:col>20</xdr:col>
      <xdr:colOff>38100</xdr:colOff>
      <xdr:row>77</xdr:row>
      <xdr:rowOff>128270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2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75</xdr:row>
      <xdr:rowOff>144780</xdr:rowOff>
    </xdr:from>
    <xdr:ext cx="591820" cy="25209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580" y="13003530"/>
          <a:ext cx="5918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183,448</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78</xdr:row>
      <xdr:rowOff>95885</xdr:rowOff>
    </xdr:from>
    <xdr:to>
      <xdr:col>15</xdr:col>
      <xdr:colOff>50800</xdr:colOff>
      <xdr:row>79</xdr:row>
      <xdr:rowOff>20955</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468985"/>
          <a:ext cx="889000" cy="965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146685</xdr:rowOff>
    </xdr:from>
    <xdr:to>
      <xdr:col>15</xdr:col>
      <xdr:colOff>101600</xdr:colOff>
      <xdr:row>78</xdr:row>
      <xdr:rowOff>76835</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348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76</xdr:row>
      <xdr:rowOff>93345</xdr:rowOff>
    </xdr:from>
    <xdr:ext cx="591820" cy="259080"/>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580" y="13123545"/>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172,433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78</xdr:row>
      <xdr:rowOff>95885</xdr:rowOff>
    </xdr:from>
    <xdr:to>
      <xdr:col>10</xdr:col>
      <xdr:colOff>114300</xdr:colOff>
      <xdr:row>79</xdr:row>
      <xdr:rowOff>168275</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468985"/>
          <a:ext cx="889000" cy="2438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44450</xdr:rowOff>
    </xdr:from>
    <xdr:to>
      <xdr:col>10</xdr:col>
      <xdr:colOff>165100</xdr:colOff>
      <xdr:row>77</xdr:row>
      <xdr:rowOff>146050</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4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75</xdr:row>
      <xdr:rowOff>162560</xdr:rowOff>
    </xdr:from>
    <xdr:ext cx="591820" cy="259080"/>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580" y="1302131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181,809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78</xdr:row>
      <xdr:rowOff>144145</xdr:rowOff>
    </xdr:from>
    <xdr:to>
      <xdr:col>6</xdr:col>
      <xdr:colOff>38100</xdr:colOff>
      <xdr:row>79</xdr:row>
      <xdr:rowOff>74930</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5172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77</xdr:row>
      <xdr:rowOff>90805</xdr:rowOff>
    </xdr:from>
    <xdr:ext cx="591820" cy="2584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580" y="13292455"/>
          <a:ext cx="591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156,900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78</xdr:row>
      <xdr:rowOff>78740</xdr:rowOff>
    </xdr:from>
    <xdr:to>
      <xdr:col>24</xdr:col>
      <xdr:colOff>114300</xdr:colOff>
      <xdr:row>79</xdr:row>
      <xdr:rowOff>8890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451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165100</xdr:rowOff>
    </xdr:from>
    <xdr:ext cx="598805" cy="259080"/>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3667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162,908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78</xdr:row>
      <xdr:rowOff>135890</xdr:rowOff>
    </xdr:from>
    <xdr:to>
      <xdr:col>20</xdr:col>
      <xdr:colOff>38100</xdr:colOff>
      <xdr:row>79</xdr:row>
      <xdr:rowOff>66040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508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79</xdr:row>
      <xdr:rowOff>57150</xdr:rowOff>
    </xdr:from>
    <xdr:ext cx="591820" cy="259080"/>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580" y="1360170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157,676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78</xdr:row>
      <xdr:rowOff>141605</xdr:rowOff>
    </xdr:from>
    <xdr:to>
      <xdr:col>15</xdr:col>
      <xdr:colOff>101600</xdr:colOff>
      <xdr:row>79</xdr:row>
      <xdr:rowOff>71755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514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79</xdr:row>
      <xdr:rowOff>63500</xdr:rowOff>
    </xdr:from>
    <xdr:ext cx="591820" cy="25209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580" y="13608050"/>
          <a:ext cx="5918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157,138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78</xdr:row>
      <xdr:rowOff>45085</xdr:rowOff>
    </xdr:from>
    <xdr:to>
      <xdr:col>10</xdr:col>
      <xdr:colOff>165100</xdr:colOff>
      <xdr:row>78</xdr:row>
      <xdr:rowOff>146685</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418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78</xdr:row>
      <xdr:rowOff>137795</xdr:rowOff>
    </xdr:from>
    <xdr:ext cx="591820" cy="259080"/>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580" y="13510895"/>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166,042</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79</xdr:row>
      <xdr:rowOff>117475</xdr:rowOff>
    </xdr:from>
    <xdr:to>
      <xdr:col>6</xdr:col>
      <xdr:colOff>38100</xdr:colOff>
      <xdr:row>80</xdr:row>
      <xdr:rowOff>47625</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662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80</xdr:row>
      <xdr:rowOff>38735</xdr:rowOff>
    </xdr:from>
    <xdr:ext cx="591820" cy="259080"/>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580" y="13754735"/>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143,607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33/82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43,105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2900" cy="218440"/>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290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100</xdr:row>
      <xdr:rowOff>111760</xdr:rowOff>
    </xdr:from>
    <xdr:ext cx="241935" cy="25209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513080" y="17256760"/>
          <a:ext cx="24193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73660</xdr:rowOff>
    </xdr:from>
    <xdr:ext cx="531495" cy="259080"/>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35560</xdr:rowOff>
    </xdr:from>
    <xdr:ext cx="531495" cy="259080"/>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93</xdr:row>
      <xdr:rowOff>168910</xdr:rowOff>
    </xdr:from>
    <xdr:ext cx="531495" cy="25209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505" y="16113760"/>
          <a:ext cx="531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130810</xdr:rowOff>
    </xdr:from>
    <xdr:ext cx="588645" cy="259080"/>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370" y="15732760"/>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92710</xdr:rowOff>
    </xdr:from>
    <xdr:ext cx="588645" cy="259080"/>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370" y="15351760"/>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88645" cy="25209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370" y="14970760"/>
          <a:ext cx="58864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00000000-0008-0000-0700-0000E6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121920</xdr:rowOff>
    </xdr:from>
    <xdr:to>
      <xdr:col>24</xdr:col>
      <xdr:colOff>62865</xdr:colOff>
      <xdr:row>99</xdr:row>
      <xdr:rowOff>37465</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4633595" y="15380970"/>
          <a:ext cx="1270" cy="16300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41275</xdr:rowOff>
    </xdr:from>
    <xdr:ext cx="534670" cy="252095"/>
    <xdr:sp macro="" textlink="">
      <xdr:nvSpPr>
        <xdr:cNvPr id="232" name="衛生費最小値テキスト">
          <a:extLst>
            <a:ext uri="{FF2B5EF4-FFF2-40B4-BE49-F238E27FC236}">
              <a16:creationId xmlns:a16="http://schemas.microsoft.com/office/drawing/2014/main" id="{00000000-0008-0000-0700-0000E8000000}"/>
            </a:ext>
          </a:extLst>
        </xdr:cNvPr>
        <xdr:cNvSpPr txBox="1"/>
      </xdr:nvSpPr>
      <xdr:spPr>
        <a:xfrm>
          <a:off x="4686300" y="17014825"/>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30,568</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37465</xdr:rowOff>
    </xdr:from>
    <xdr:to>
      <xdr:col>24</xdr:col>
      <xdr:colOff>152400</xdr:colOff>
      <xdr:row>99</xdr:row>
      <xdr:rowOff>37465</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70110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68580</xdr:rowOff>
    </xdr:from>
    <xdr:ext cx="598805" cy="259080"/>
    <xdr:sp macro="" textlink="">
      <xdr:nvSpPr>
        <xdr:cNvPr id="234" name="衛生費最大値テキスト">
          <a:extLst>
            <a:ext uri="{FF2B5EF4-FFF2-40B4-BE49-F238E27FC236}">
              <a16:creationId xmlns:a16="http://schemas.microsoft.com/office/drawing/2014/main" id="{00000000-0008-0000-0700-0000EA000000}"/>
            </a:ext>
          </a:extLst>
        </xdr:cNvPr>
        <xdr:cNvSpPr txBox="1"/>
      </xdr:nvSpPr>
      <xdr:spPr>
        <a:xfrm>
          <a:off x="4686300" y="1515618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158,881</a:t>
          </a:r>
          <a:endParaRPr kumimoji="1" lang="ja-JP" altLang="en-US" sz="1000" b="1">
            <a:latin typeface="ＭＳ Ｐゴシック"/>
          </a:endParaRPr>
        </a:p>
      </xdr:txBody>
    </xdr:sp>
    <xdr:clientData/>
  </xdr:oneCellAnchor>
  <xdr:twoCellAnchor>
    <xdr:from>
      <xdr:col>23</xdr:col>
      <xdr:colOff>165100</xdr:colOff>
      <xdr:row>89</xdr:row>
      <xdr:rowOff>121920</xdr:rowOff>
    </xdr:from>
    <xdr:to>
      <xdr:col>24</xdr:col>
      <xdr:colOff>152400</xdr:colOff>
      <xdr:row>89</xdr:row>
      <xdr:rowOff>121920</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53809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10795</xdr:rowOff>
    </xdr:from>
    <xdr:to>
      <xdr:col>24</xdr:col>
      <xdr:colOff>63500</xdr:colOff>
      <xdr:row>97</xdr:row>
      <xdr:rowOff>58420</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3797300" y="16641445"/>
          <a:ext cx="8382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112395</xdr:rowOff>
    </xdr:from>
    <xdr:ext cx="534670" cy="252095"/>
    <xdr:sp macro="" textlink="">
      <xdr:nvSpPr>
        <xdr:cNvPr id="237" name="衛生費平均値テキスト">
          <a:extLst>
            <a:ext uri="{FF2B5EF4-FFF2-40B4-BE49-F238E27FC236}">
              <a16:creationId xmlns:a16="http://schemas.microsoft.com/office/drawing/2014/main" id="{00000000-0008-0000-0700-0000ED000000}"/>
            </a:ext>
          </a:extLst>
        </xdr:cNvPr>
        <xdr:cNvSpPr txBox="1"/>
      </xdr:nvSpPr>
      <xdr:spPr>
        <a:xfrm>
          <a:off x="4686300" y="16571595"/>
          <a:ext cx="53467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59,457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96</xdr:row>
      <xdr:rowOff>133985</xdr:rowOff>
    </xdr:from>
    <xdr:to>
      <xdr:col>24</xdr:col>
      <xdr:colOff>114300</xdr:colOff>
      <xdr:row>97</xdr:row>
      <xdr:rowOff>64135</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4584700" y="16593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58420</xdr:rowOff>
    </xdr:from>
    <xdr:to>
      <xdr:col>19</xdr:col>
      <xdr:colOff>177800</xdr:colOff>
      <xdr:row>97</xdr:row>
      <xdr:rowOff>111760</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2908300" y="16689070"/>
          <a:ext cx="8890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12700</xdr:rowOff>
    </xdr:from>
    <xdr:to>
      <xdr:col>20</xdr:col>
      <xdr:colOff>38100</xdr:colOff>
      <xdr:row>97</xdr:row>
      <xdr:rowOff>114300</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3746500" y="1664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97</xdr:row>
      <xdr:rowOff>105410</xdr:rowOff>
    </xdr:from>
    <xdr:ext cx="527685" cy="259080"/>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3529965" y="1673606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55,498</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97</xdr:row>
      <xdr:rowOff>59690</xdr:rowOff>
    </xdr:from>
    <xdr:to>
      <xdr:col>15</xdr:col>
      <xdr:colOff>50800</xdr:colOff>
      <xdr:row>97</xdr:row>
      <xdr:rowOff>111760</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a:off x="2019300" y="16690340"/>
          <a:ext cx="8890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154940</xdr:rowOff>
    </xdr:from>
    <xdr:to>
      <xdr:col>15</xdr:col>
      <xdr:colOff>101600</xdr:colOff>
      <xdr:row>97</xdr:row>
      <xdr:rowOff>85090</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2857500" y="1661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95</xdr:row>
      <xdr:rowOff>101600</xdr:rowOff>
    </xdr:from>
    <xdr:ext cx="527685" cy="259080"/>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640965" y="1638935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57,799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97</xdr:row>
      <xdr:rowOff>59690</xdr:rowOff>
    </xdr:from>
    <xdr:to>
      <xdr:col>10</xdr:col>
      <xdr:colOff>114300</xdr:colOff>
      <xdr:row>97</xdr:row>
      <xdr:rowOff>169545</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1130300" y="16690340"/>
          <a:ext cx="889000" cy="1098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7620</xdr:rowOff>
    </xdr:from>
    <xdr:to>
      <xdr:col>10</xdr:col>
      <xdr:colOff>165100</xdr:colOff>
      <xdr:row>97</xdr:row>
      <xdr:rowOff>109220</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968500" y="16638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95</xdr:row>
      <xdr:rowOff>125730</xdr:rowOff>
    </xdr:from>
    <xdr:ext cx="527685" cy="259080"/>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751965" y="1641348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55,894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97</xdr:row>
      <xdr:rowOff>105410</xdr:rowOff>
    </xdr:from>
    <xdr:to>
      <xdr:col>6</xdr:col>
      <xdr:colOff>38100</xdr:colOff>
      <xdr:row>98</xdr:row>
      <xdr:rowOff>35560</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079500" y="1673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96</xdr:row>
      <xdr:rowOff>52070</xdr:rowOff>
    </xdr:from>
    <xdr:ext cx="527685" cy="25209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862965" y="16511270"/>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48,206</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96</xdr:row>
      <xdr:rowOff>132080</xdr:rowOff>
    </xdr:from>
    <xdr:to>
      <xdr:col>24</xdr:col>
      <xdr:colOff>114300</xdr:colOff>
      <xdr:row>97</xdr:row>
      <xdr:rowOff>61595</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4584700" y="165912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154940</xdr:rowOff>
    </xdr:from>
    <xdr:ext cx="534670" cy="252095"/>
    <xdr:sp macro="" textlink="">
      <xdr:nvSpPr>
        <xdr:cNvPr id="256" name="衛生費該当値テキスト">
          <a:extLst>
            <a:ext uri="{FF2B5EF4-FFF2-40B4-BE49-F238E27FC236}">
              <a16:creationId xmlns:a16="http://schemas.microsoft.com/office/drawing/2014/main" id="{00000000-0008-0000-0700-000000010000}"/>
            </a:ext>
          </a:extLst>
        </xdr:cNvPr>
        <xdr:cNvSpPr txBox="1"/>
      </xdr:nvSpPr>
      <xdr:spPr>
        <a:xfrm>
          <a:off x="4686300" y="16442690"/>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59,631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97</xdr:row>
      <xdr:rowOff>7620</xdr:rowOff>
    </xdr:from>
    <xdr:to>
      <xdr:col>20</xdr:col>
      <xdr:colOff>38100</xdr:colOff>
      <xdr:row>97</xdr:row>
      <xdr:rowOff>109220</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3746500" y="16638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95</xdr:row>
      <xdr:rowOff>125730</xdr:rowOff>
    </xdr:from>
    <xdr:ext cx="527685" cy="259080"/>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3529965" y="1641348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55,881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97</xdr:row>
      <xdr:rowOff>60960</xdr:rowOff>
    </xdr:from>
    <xdr:to>
      <xdr:col>15</xdr:col>
      <xdr:colOff>101600</xdr:colOff>
      <xdr:row>97</xdr:row>
      <xdr:rowOff>162560</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2857500" y="16691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97</xdr:row>
      <xdr:rowOff>153670</xdr:rowOff>
    </xdr:from>
    <xdr:ext cx="527685" cy="259080"/>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2640965" y="1678432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51,696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97</xdr:row>
      <xdr:rowOff>8890</xdr:rowOff>
    </xdr:from>
    <xdr:to>
      <xdr:col>10</xdr:col>
      <xdr:colOff>165100</xdr:colOff>
      <xdr:row>97</xdr:row>
      <xdr:rowOff>110490</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968500" y="1663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97</xdr:row>
      <xdr:rowOff>101600</xdr:rowOff>
    </xdr:from>
    <xdr:ext cx="527685" cy="259080"/>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1751965" y="1673225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55,796</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97</xdr:row>
      <xdr:rowOff>118745</xdr:rowOff>
    </xdr:from>
    <xdr:to>
      <xdr:col>6</xdr:col>
      <xdr:colOff>38100</xdr:colOff>
      <xdr:row>98</xdr:row>
      <xdr:rowOff>48895</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079500" y="16749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98</xdr:row>
      <xdr:rowOff>40640</xdr:rowOff>
    </xdr:from>
    <xdr:ext cx="527685" cy="25209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862965" y="16842740"/>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47,152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35/82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1,297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2900" cy="218440"/>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565900" y="4635500"/>
          <a:ext cx="34290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99060</xdr:rowOff>
    </xdr:from>
    <xdr:to>
      <xdr:col>59</xdr:col>
      <xdr:colOff>50800</xdr:colOff>
      <xdr:row>39</xdr:row>
      <xdr:rowOff>99060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128270</xdr:rowOff>
    </xdr:from>
    <xdr:ext cx="241935" cy="259080"/>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355080" y="664337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114935</xdr:rowOff>
    </xdr:from>
    <xdr:to>
      <xdr:col>59</xdr:col>
      <xdr:colOff>50800</xdr:colOff>
      <xdr:row>37</xdr:row>
      <xdr:rowOff>114935</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144145</xdr:rowOff>
    </xdr:from>
    <xdr:ext cx="460375" cy="25209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640" y="6316345"/>
          <a:ext cx="46037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132080</xdr:rowOff>
    </xdr:from>
    <xdr:to>
      <xdr:col>59</xdr:col>
      <xdr:colOff>50800</xdr:colOff>
      <xdr:row>35</xdr:row>
      <xdr:rowOff>132080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34</xdr:row>
      <xdr:rowOff>160655</xdr:rowOff>
    </xdr:from>
    <xdr:ext cx="460375" cy="259080"/>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640" y="5989955"/>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147955</xdr:rowOff>
    </xdr:from>
    <xdr:to>
      <xdr:col>59</xdr:col>
      <xdr:colOff>50800</xdr:colOff>
      <xdr:row>33</xdr:row>
      <xdr:rowOff>147955</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33</xdr:row>
      <xdr:rowOff>6350</xdr:rowOff>
    </xdr:from>
    <xdr:ext cx="460375" cy="25209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640" y="5664200"/>
          <a:ext cx="46037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164465</xdr:rowOff>
    </xdr:from>
    <xdr:to>
      <xdr:col>59</xdr:col>
      <xdr:colOff>50800</xdr:colOff>
      <xdr:row>31</xdr:row>
      <xdr:rowOff>164465</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31</xdr:row>
      <xdr:rowOff>22225</xdr:rowOff>
    </xdr:from>
    <xdr:ext cx="460375" cy="2584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640" y="5337175"/>
          <a:ext cx="46037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8890</xdr:rowOff>
    </xdr:from>
    <xdr:to>
      <xdr:col>59</xdr:col>
      <xdr:colOff>50800</xdr:colOff>
      <xdr:row>30</xdr:row>
      <xdr:rowOff>8890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29</xdr:row>
      <xdr:rowOff>38100</xdr:rowOff>
    </xdr:from>
    <xdr:ext cx="460375" cy="259080"/>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640" y="5010150"/>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27</xdr:row>
      <xdr:rowOff>54610</xdr:rowOff>
    </xdr:from>
    <xdr:ext cx="460375" cy="25209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640" y="4683760"/>
          <a:ext cx="46037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15875</xdr:rowOff>
    </xdr:from>
    <xdr:to>
      <xdr:col>54</xdr:col>
      <xdr:colOff>189865</xdr:colOff>
      <xdr:row>39</xdr:row>
      <xdr:rowOff>99060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159375"/>
          <a:ext cx="1270" cy="16262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102870</xdr:rowOff>
    </xdr:from>
    <xdr:ext cx="249555" cy="259080"/>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789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39</xdr:row>
      <xdr:rowOff>99060</xdr:rowOff>
    </xdr:from>
    <xdr:to>
      <xdr:col>55</xdr:col>
      <xdr:colOff>88900</xdr:colOff>
      <xdr:row>39</xdr:row>
      <xdr:rowOff>99060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133985</xdr:rowOff>
    </xdr:from>
    <xdr:ext cx="469900" cy="25209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493458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4,979</a:t>
          </a:r>
          <a:endParaRPr kumimoji="1" lang="ja-JP" altLang="en-US" sz="1000" b="1">
            <a:latin typeface="ＭＳ Ｐゴシック"/>
          </a:endParaRPr>
        </a:p>
      </xdr:txBody>
    </xdr:sp>
    <xdr:clientData/>
  </xdr:oneCellAnchor>
  <xdr:twoCellAnchor>
    <xdr:from>
      <xdr:col>54</xdr:col>
      <xdr:colOff>101600</xdr:colOff>
      <xdr:row>30</xdr:row>
      <xdr:rowOff>15875</xdr:rowOff>
    </xdr:from>
    <xdr:to>
      <xdr:col>55</xdr:col>
      <xdr:colOff>88900</xdr:colOff>
      <xdr:row>30</xdr:row>
      <xdr:rowOff>15875</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1593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164465</xdr:rowOff>
    </xdr:from>
    <xdr:to>
      <xdr:col>55</xdr:col>
      <xdr:colOff>0</xdr:colOff>
      <xdr:row>37</xdr:row>
      <xdr:rowOff>166370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9639300" y="6508115"/>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89535</xdr:rowOff>
    </xdr:from>
    <xdr:ext cx="378460" cy="25209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261735"/>
          <a:ext cx="37846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993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37</xdr:row>
      <xdr:rowOff>66675</xdr:rowOff>
    </xdr:from>
    <xdr:to>
      <xdr:col>55</xdr:col>
      <xdr:colOff>50800</xdr:colOff>
      <xdr:row>37</xdr:row>
      <xdr:rowOff>168275</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410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166370</xdr:rowOff>
    </xdr:from>
    <xdr:to>
      <xdr:col>50</xdr:col>
      <xdr:colOff>114300</xdr:colOff>
      <xdr:row>37</xdr:row>
      <xdr:rowOff>168910</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8750300" y="651002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78105</xdr:rowOff>
    </xdr:from>
    <xdr:to>
      <xdr:col>50</xdr:col>
      <xdr:colOff>165100</xdr:colOff>
      <xdr:row>38</xdr:row>
      <xdr:rowOff>8255</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421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36</xdr:row>
      <xdr:rowOff>24765</xdr:rowOff>
    </xdr:from>
    <xdr:ext cx="378460" cy="259080"/>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70" y="619696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959</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37</xdr:row>
      <xdr:rowOff>136525</xdr:rowOff>
    </xdr:from>
    <xdr:to>
      <xdr:col>45</xdr:col>
      <xdr:colOff>177800</xdr:colOff>
      <xdr:row>37</xdr:row>
      <xdr:rowOff>168910</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7861300" y="6480175"/>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95250</xdr:rowOff>
    </xdr:from>
    <xdr:to>
      <xdr:col>46</xdr:col>
      <xdr:colOff>38100</xdr:colOff>
      <xdr:row>38</xdr:row>
      <xdr:rowOff>25400</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43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179070</xdr:colOff>
      <xdr:row>36</xdr:row>
      <xdr:rowOff>41910</xdr:rowOff>
    </xdr:from>
    <xdr:ext cx="378460" cy="25209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70" y="6214110"/>
          <a:ext cx="3784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37</xdr:row>
      <xdr:rowOff>136525</xdr:rowOff>
    </xdr:from>
    <xdr:to>
      <xdr:col>41</xdr:col>
      <xdr:colOff>50800</xdr:colOff>
      <xdr:row>37</xdr:row>
      <xdr:rowOff>137795</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flipV="1">
          <a:off x="6972300" y="648017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70485</xdr:rowOff>
    </xdr:from>
    <xdr:to>
      <xdr:col>41</xdr:col>
      <xdr:colOff>101600</xdr:colOff>
      <xdr:row>38</xdr:row>
      <xdr:rowOff>635</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414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36</xdr:row>
      <xdr:rowOff>17780</xdr:rowOff>
    </xdr:from>
    <xdr:ext cx="378460" cy="25209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70" y="6189980"/>
          <a:ext cx="3784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37</xdr:row>
      <xdr:rowOff>36830</xdr:rowOff>
    </xdr:from>
    <xdr:to>
      <xdr:col>36</xdr:col>
      <xdr:colOff>165100</xdr:colOff>
      <xdr:row>37</xdr:row>
      <xdr:rowOff>138430</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35</xdr:row>
      <xdr:rowOff>154940</xdr:rowOff>
    </xdr:from>
    <xdr:ext cx="462915" cy="25209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37350" y="6155690"/>
          <a:ext cx="4629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1,084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37</xdr:row>
      <xdr:rowOff>113665</xdr:rowOff>
    </xdr:from>
    <xdr:to>
      <xdr:col>55</xdr:col>
      <xdr:colOff>50800</xdr:colOff>
      <xdr:row>38</xdr:row>
      <xdr:rowOff>43815</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6457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92075</xdr:rowOff>
    </xdr:from>
    <xdr:ext cx="378460" cy="259080"/>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643572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850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37</xdr:row>
      <xdr:rowOff>114935</xdr:rowOff>
    </xdr:from>
    <xdr:to>
      <xdr:col>50</xdr:col>
      <xdr:colOff>165100</xdr:colOff>
      <xdr:row>38</xdr:row>
      <xdr:rowOff>45085</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45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38</xdr:row>
      <xdr:rowOff>36195</xdr:rowOff>
    </xdr:from>
    <xdr:ext cx="378460" cy="259080"/>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450070" y="655129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846</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37</xdr:row>
      <xdr:rowOff>118110</xdr:rowOff>
    </xdr:from>
    <xdr:to>
      <xdr:col>46</xdr:col>
      <xdr:colOff>38100</xdr:colOff>
      <xdr:row>38</xdr:row>
      <xdr:rowOff>48260</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461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179070</xdr:colOff>
      <xdr:row>38</xdr:row>
      <xdr:rowOff>39370</xdr:rowOff>
    </xdr:from>
    <xdr:ext cx="378460" cy="259080"/>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561070" y="655447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835</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37</xdr:row>
      <xdr:rowOff>86360</xdr:rowOff>
    </xdr:from>
    <xdr:to>
      <xdr:col>41</xdr:col>
      <xdr:colOff>101600</xdr:colOff>
      <xdr:row>38</xdr:row>
      <xdr:rowOff>15875</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4300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38</xdr:row>
      <xdr:rowOff>6985</xdr:rowOff>
    </xdr:from>
    <xdr:ext cx="378460" cy="25209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672070" y="6522085"/>
          <a:ext cx="3784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935</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37</xdr:row>
      <xdr:rowOff>86995</xdr:rowOff>
    </xdr:from>
    <xdr:to>
      <xdr:col>36</xdr:col>
      <xdr:colOff>165100</xdr:colOff>
      <xdr:row>38</xdr:row>
      <xdr:rowOff>17780</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64306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38</xdr:row>
      <xdr:rowOff>8255</xdr:rowOff>
    </xdr:from>
    <xdr:ext cx="378460" cy="25209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783070" y="6523355"/>
          <a:ext cx="3784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41/82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16,812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2900" cy="218440"/>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290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73660</xdr:rowOff>
    </xdr:from>
    <xdr:ext cx="241935" cy="259080"/>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080" y="1001776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35560</xdr:rowOff>
    </xdr:from>
    <xdr:ext cx="531495" cy="259080"/>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168910</xdr:rowOff>
    </xdr:from>
    <xdr:ext cx="531495" cy="25209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505" y="9255760"/>
          <a:ext cx="531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51</xdr:row>
      <xdr:rowOff>130810</xdr:rowOff>
    </xdr:from>
    <xdr:ext cx="531495" cy="259080"/>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49</xdr:row>
      <xdr:rowOff>92710</xdr:rowOff>
    </xdr:from>
    <xdr:ext cx="531495" cy="259080"/>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72505" y="849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88645" cy="25209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370" y="8112760"/>
          <a:ext cx="58864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149225</xdr:rowOff>
    </xdr:from>
    <xdr:to>
      <xdr:col>54</xdr:col>
      <xdr:colOff>189865</xdr:colOff>
      <xdr:row>59</xdr:row>
      <xdr:rowOff>27305</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893175"/>
          <a:ext cx="1270" cy="12496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31115</xdr:rowOff>
    </xdr:from>
    <xdr:ext cx="378460" cy="25209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46665"/>
          <a:ext cx="3784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915</a:t>
          </a:r>
          <a:endParaRPr kumimoji="1" lang="ja-JP" altLang="en-US" sz="1000" b="1">
            <a:latin typeface="ＭＳ Ｐゴシック"/>
            <a:ea typeface="ＭＳ Ｐゴシック"/>
          </a:endParaRPr>
        </a:p>
      </xdr:txBody>
    </xdr:sp>
    <xdr:clientData/>
  </xdr:oneCellAnchor>
  <xdr:twoCellAnchor>
    <xdr:from>
      <xdr:col>54</xdr:col>
      <xdr:colOff>101600</xdr:colOff>
      <xdr:row>59</xdr:row>
      <xdr:rowOff>27305</xdr:rowOff>
    </xdr:from>
    <xdr:to>
      <xdr:col>55</xdr:col>
      <xdr:colOff>88900</xdr:colOff>
      <xdr:row>59</xdr:row>
      <xdr:rowOff>27305</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428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95885</xdr:rowOff>
    </xdr:from>
    <xdr:ext cx="534670" cy="259080"/>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6683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66,508</a:t>
          </a:r>
          <a:endParaRPr kumimoji="1" lang="ja-JP" altLang="en-US" sz="1000" b="1">
            <a:latin typeface="ＭＳ Ｐゴシック"/>
          </a:endParaRPr>
        </a:p>
      </xdr:txBody>
    </xdr:sp>
    <xdr:clientData/>
  </xdr:oneCellAnchor>
  <xdr:twoCellAnchor>
    <xdr:from>
      <xdr:col>54</xdr:col>
      <xdr:colOff>101600</xdr:colOff>
      <xdr:row>51</xdr:row>
      <xdr:rowOff>149225</xdr:rowOff>
    </xdr:from>
    <xdr:to>
      <xdr:col>55</xdr:col>
      <xdr:colOff>88900</xdr:colOff>
      <xdr:row>51</xdr:row>
      <xdr:rowOff>149225</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8931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59055</xdr:rowOff>
    </xdr:from>
    <xdr:to>
      <xdr:col>55</xdr:col>
      <xdr:colOff>0</xdr:colOff>
      <xdr:row>57</xdr:row>
      <xdr:rowOff>20955</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9639300" y="9317355"/>
          <a:ext cx="838200" cy="4762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120650</xdr:rowOff>
    </xdr:from>
    <xdr:ext cx="534670" cy="25209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550400"/>
          <a:ext cx="53467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21,556</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56</xdr:row>
      <xdr:rowOff>97790</xdr:rowOff>
    </xdr:from>
    <xdr:to>
      <xdr:col>55</xdr:col>
      <xdr:colOff>50800</xdr:colOff>
      <xdr:row>57</xdr:row>
      <xdr:rowOff>27305</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6989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59055</xdr:rowOff>
    </xdr:from>
    <xdr:to>
      <xdr:col>50</xdr:col>
      <xdr:colOff>114300</xdr:colOff>
      <xdr:row>56</xdr:row>
      <xdr:rowOff>157480</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8750300" y="9317355"/>
          <a:ext cx="889000" cy="441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87630</xdr:rowOff>
    </xdr:from>
    <xdr:to>
      <xdr:col>50</xdr:col>
      <xdr:colOff>165100</xdr:colOff>
      <xdr:row>57</xdr:row>
      <xdr:rowOff>17780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688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57</xdr:row>
      <xdr:rowOff>8890</xdr:rowOff>
    </xdr:from>
    <xdr:ext cx="527685" cy="25209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1965" y="9781540"/>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22,053</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56</xdr:row>
      <xdr:rowOff>157480</xdr:rowOff>
    </xdr:from>
    <xdr:to>
      <xdr:col>45</xdr:col>
      <xdr:colOff>177800</xdr:colOff>
      <xdr:row>57</xdr:row>
      <xdr:rowOff>15875</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9758680"/>
          <a:ext cx="8890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94615</xdr:rowOff>
    </xdr:from>
    <xdr:to>
      <xdr:col>46</xdr:col>
      <xdr:colOff>38100</xdr:colOff>
      <xdr:row>57</xdr:row>
      <xdr:rowOff>24765</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69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55</xdr:row>
      <xdr:rowOff>41275</xdr:rowOff>
    </xdr:from>
    <xdr:ext cx="527685" cy="25209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2965" y="9471025"/>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21,709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57</xdr:row>
      <xdr:rowOff>15875</xdr:rowOff>
    </xdr:from>
    <xdr:to>
      <xdr:col>41</xdr:col>
      <xdr:colOff>50800</xdr:colOff>
      <xdr:row>57</xdr:row>
      <xdr:rowOff>33020</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flipV="1">
          <a:off x="6972300" y="9788525"/>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113665</xdr:rowOff>
    </xdr:from>
    <xdr:to>
      <xdr:col>41</xdr:col>
      <xdr:colOff>101600</xdr:colOff>
      <xdr:row>57</xdr:row>
      <xdr:rowOff>43815</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714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55</xdr:row>
      <xdr:rowOff>60325</xdr:rowOff>
    </xdr:from>
    <xdr:ext cx="527685" cy="259080"/>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3965" y="9490075"/>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20,702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56</xdr:row>
      <xdr:rowOff>105410</xdr:rowOff>
    </xdr:from>
    <xdr:to>
      <xdr:col>36</xdr:col>
      <xdr:colOff>165100</xdr:colOff>
      <xdr:row>57</xdr:row>
      <xdr:rowOff>35560</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706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55</xdr:row>
      <xdr:rowOff>52070</xdr:rowOff>
    </xdr:from>
    <xdr:ext cx="527685" cy="25209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4965" y="9481820"/>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21,147</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56</xdr:row>
      <xdr:rowOff>141605</xdr:rowOff>
    </xdr:from>
    <xdr:to>
      <xdr:col>55</xdr:col>
      <xdr:colOff>50800</xdr:colOff>
      <xdr:row>57</xdr:row>
      <xdr:rowOff>71755</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742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120650</xdr:rowOff>
    </xdr:from>
    <xdr:ext cx="534670" cy="25209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721850"/>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19,227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54</xdr:row>
      <xdr:rowOff>8255</xdr:rowOff>
    </xdr:from>
    <xdr:to>
      <xdr:col>50</xdr:col>
      <xdr:colOff>165100</xdr:colOff>
      <xdr:row>54</xdr:row>
      <xdr:rowOff>109855</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266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52</xdr:row>
      <xdr:rowOff>126365</xdr:rowOff>
    </xdr:from>
    <xdr:ext cx="527685" cy="259080"/>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1965" y="9041765"/>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44,229</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56</xdr:row>
      <xdr:rowOff>106680</xdr:rowOff>
    </xdr:from>
    <xdr:to>
      <xdr:col>46</xdr:col>
      <xdr:colOff>38100</xdr:colOff>
      <xdr:row>57</xdr:row>
      <xdr:rowOff>36830</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70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57</xdr:row>
      <xdr:rowOff>27940</xdr:rowOff>
    </xdr:from>
    <xdr:ext cx="527685" cy="259080"/>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2965" y="980059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21,072</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56</xdr:row>
      <xdr:rowOff>136525</xdr:rowOff>
    </xdr:from>
    <xdr:to>
      <xdr:col>41</xdr:col>
      <xdr:colOff>101600</xdr:colOff>
      <xdr:row>57</xdr:row>
      <xdr:rowOff>66675</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737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57</xdr:row>
      <xdr:rowOff>57785</xdr:rowOff>
    </xdr:from>
    <xdr:ext cx="527685" cy="259080"/>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3965" y="9830435"/>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19,504</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56</xdr:row>
      <xdr:rowOff>153670</xdr:rowOff>
    </xdr:from>
    <xdr:to>
      <xdr:col>36</xdr:col>
      <xdr:colOff>165100</xdr:colOff>
      <xdr:row>57</xdr:row>
      <xdr:rowOff>83820</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754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57</xdr:row>
      <xdr:rowOff>74930</xdr:rowOff>
    </xdr:from>
    <xdr:ext cx="527685" cy="25209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4965" y="9847580"/>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18,615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47/82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20,821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2900" cy="218440"/>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290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73660</xdr:rowOff>
    </xdr:from>
    <xdr:ext cx="241935" cy="259080"/>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080" y="1344676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35560</xdr:rowOff>
    </xdr:from>
    <xdr:ext cx="531495" cy="259080"/>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168910</xdr:rowOff>
    </xdr:from>
    <xdr:ext cx="531495" cy="25209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505" y="12684760"/>
          <a:ext cx="531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71</xdr:row>
      <xdr:rowOff>130810</xdr:rowOff>
    </xdr:from>
    <xdr:ext cx="531495" cy="259080"/>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92710</xdr:rowOff>
    </xdr:from>
    <xdr:ext cx="531495" cy="259080"/>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88645" cy="25209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08370" y="11541760"/>
          <a:ext cx="58864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149225</xdr:rowOff>
    </xdr:from>
    <xdr:to>
      <xdr:col>54</xdr:col>
      <xdr:colOff>189865</xdr:colOff>
      <xdr:row>78</xdr:row>
      <xdr:rowOff>169545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2322175"/>
          <a:ext cx="1270" cy="12204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1905</xdr:rowOff>
    </xdr:from>
    <xdr:ext cx="469900" cy="259080"/>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5464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2,443</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169545</xdr:rowOff>
    </xdr:from>
    <xdr:to>
      <xdr:col>55</xdr:col>
      <xdr:colOff>88900</xdr:colOff>
      <xdr:row>78</xdr:row>
      <xdr:rowOff>169545</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5426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95885</xdr:rowOff>
    </xdr:from>
    <xdr:ext cx="534670" cy="259080"/>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20973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66,499</a:t>
          </a:r>
          <a:endParaRPr kumimoji="1" lang="ja-JP" altLang="en-US" sz="1000" b="1">
            <a:latin typeface="ＭＳ Ｐゴシック"/>
          </a:endParaRPr>
        </a:p>
      </xdr:txBody>
    </xdr:sp>
    <xdr:clientData/>
  </xdr:oneCellAnchor>
  <xdr:twoCellAnchor>
    <xdr:from>
      <xdr:col>54</xdr:col>
      <xdr:colOff>101600</xdr:colOff>
      <xdr:row>71</xdr:row>
      <xdr:rowOff>149225</xdr:rowOff>
    </xdr:from>
    <xdr:to>
      <xdr:col>55</xdr:col>
      <xdr:colOff>88900</xdr:colOff>
      <xdr:row>71</xdr:row>
      <xdr:rowOff>149225</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23221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97790</xdr:rowOff>
    </xdr:from>
    <xdr:to>
      <xdr:col>55</xdr:col>
      <xdr:colOff>0</xdr:colOff>
      <xdr:row>77</xdr:row>
      <xdr:rowOff>106045</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9639300" y="13299440"/>
          <a:ext cx="8382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13335</xdr:rowOff>
    </xdr:from>
    <xdr:ext cx="534670" cy="259080"/>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304353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18,172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76</xdr:row>
      <xdr:rowOff>161925</xdr:rowOff>
    </xdr:from>
    <xdr:to>
      <xdr:col>55</xdr:col>
      <xdr:colOff>50800</xdr:colOff>
      <xdr:row>77</xdr:row>
      <xdr:rowOff>92075</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3192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106045</xdr:rowOff>
    </xdr:from>
    <xdr:to>
      <xdr:col>50</xdr:col>
      <xdr:colOff>114300</xdr:colOff>
      <xdr:row>77</xdr:row>
      <xdr:rowOff>113665</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8750300" y="13307695"/>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130810</xdr:rowOff>
    </xdr:from>
    <xdr:to>
      <xdr:col>50</xdr:col>
      <xdr:colOff>165100</xdr:colOff>
      <xdr:row>77</xdr:row>
      <xdr:rowOff>60960</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3161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75</xdr:row>
      <xdr:rowOff>77470</xdr:rowOff>
    </xdr:from>
    <xdr:ext cx="527685" cy="25209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371965" y="12936220"/>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19,806</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77</xdr:row>
      <xdr:rowOff>73025</xdr:rowOff>
    </xdr:from>
    <xdr:to>
      <xdr:col>45</xdr:col>
      <xdr:colOff>177800</xdr:colOff>
      <xdr:row>77</xdr:row>
      <xdr:rowOff>113665</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a:off x="7861300" y="13274675"/>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83185</xdr:rowOff>
    </xdr:from>
    <xdr:to>
      <xdr:col>46</xdr:col>
      <xdr:colOff>38100</xdr:colOff>
      <xdr:row>77</xdr:row>
      <xdr:rowOff>13335</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311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75</xdr:row>
      <xdr:rowOff>29845</xdr:rowOff>
    </xdr:from>
    <xdr:ext cx="527685" cy="25209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482965" y="12888595"/>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22,291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77</xdr:row>
      <xdr:rowOff>73025</xdr:rowOff>
    </xdr:from>
    <xdr:to>
      <xdr:col>41</xdr:col>
      <xdr:colOff>50800</xdr:colOff>
      <xdr:row>77</xdr:row>
      <xdr:rowOff>85090</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flipV="1">
          <a:off x="6972300" y="13274675"/>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87630</xdr:rowOff>
    </xdr:from>
    <xdr:to>
      <xdr:col>41</xdr:col>
      <xdr:colOff>101600</xdr:colOff>
      <xdr:row>77</xdr:row>
      <xdr:rowOff>17780</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75</xdr:row>
      <xdr:rowOff>34290</xdr:rowOff>
    </xdr:from>
    <xdr:ext cx="527685" cy="259080"/>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3965" y="1289304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22,083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76</xdr:row>
      <xdr:rowOff>72390</xdr:rowOff>
    </xdr:from>
    <xdr:to>
      <xdr:col>36</xdr:col>
      <xdr:colOff>165100</xdr:colOff>
      <xdr:row>77</xdr:row>
      <xdr:rowOff>2540</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3102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75</xdr:row>
      <xdr:rowOff>19050</xdr:rowOff>
    </xdr:from>
    <xdr:ext cx="527685" cy="25209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4965" y="12877800"/>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22,875</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77</xdr:row>
      <xdr:rowOff>46355</xdr:rowOff>
    </xdr:from>
    <xdr:to>
      <xdr:col>55</xdr:col>
      <xdr:colOff>50800</xdr:colOff>
      <xdr:row>77</xdr:row>
      <xdr:rowOff>147955</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3248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24765</xdr:rowOff>
    </xdr:from>
    <xdr:ext cx="534670" cy="259080"/>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32264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15,235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77</xdr:row>
      <xdr:rowOff>55245</xdr:rowOff>
    </xdr:from>
    <xdr:to>
      <xdr:col>50</xdr:col>
      <xdr:colOff>165100</xdr:colOff>
      <xdr:row>77</xdr:row>
      <xdr:rowOff>156845</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3256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77</xdr:row>
      <xdr:rowOff>147955</xdr:rowOff>
    </xdr:from>
    <xdr:ext cx="527685" cy="2584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371965" y="13349605"/>
          <a:ext cx="5276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14,771</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77</xdr:row>
      <xdr:rowOff>63500</xdr:rowOff>
    </xdr:from>
    <xdr:to>
      <xdr:col>46</xdr:col>
      <xdr:colOff>38100</xdr:colOff>
      <xdr:row>77</xdr:row>
      <xdr:rowOff>164465</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32651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77</xdr:row>
      <xdr:rowOff>155575</xdr:rowOff>
    </xdr:from>
    <xdr:ext cx="527685" cy="25209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482965" y="13357225"/>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14,352</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77</xdr:row>
      <xdr:rowOff>22225</xdr:rowOff>
    </xdr:from>
    <xdr:to>
      <xdr:col>41</xdr:col>
      <xdr:colOff>101600</xdr:colOff>
      <xdr:row>77</xdr:row>
      <xdr:rowOff>123825</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322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77</xdr:row>
      <xdr:rowOff>114935</xdr:rowOff>
    </xdr:from>
    <xdr:ext cx="527685" cy="259080"/>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593965" y="13316585"/>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16,506</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77</xdr:row>
      <xdr:rowOff>34290</xdr:rowOff>
    </xdr:from>
    <xdr:to>
      <xdr:col>36</xdr:col>
      <xdr:colOff>165100</xdr:colOff>
      <xdr:row>77</xdr:row>
      <xdr:rowOff>135890</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323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77</xdr:row>
      <xdr:rowOff>127000</xdr:rowOff>
    </xdr:from>
    <xdr:ext cx="527685" cy="259080"/>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04965" y="1332865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15,867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47/82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62,138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2900" cy="218440"/>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290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100</xdr:row>
      <xdr:rowOff>111760</xdr:rowOff>
    </xdr:from>
    <xdr:ext cx="241935" cy="25209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080" y="17256760"/>
          <a:ext cx="24193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98</xdr:row>
      <xdr:rowOff>73660</xdr:rowOff>
    </xdr:from>
    <xdr:ext cx="531495" cy="259080"/>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35560</xdr:rowOff>
    </xdr:from>
    <xdr:ext cx="531495" cy="259080"/>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168910</xdr:rowOff>
    </xdr:from>
    <xdr:ext cx="531495" cy="25209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505" y="16113760"/>
          <a:ext cx="531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91</xdr:row>
      <xdr:rowOff>130810</xdr:rowOff>
    </xdr:from>
    <xdr:ext cx="588645" cy="259080"/>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370" y="15732760"/>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92710</xdr:rowOff>
    </xdr:from>
    <xdr:ext cx="588645" cy="259080"/>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370" y="15351760"/>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88645" cy="25209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370" y="14970760"/>
          <a:ext cx="58864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153035</xdr:rowOff>
    </xdr:from>
    <xdr:to>
      <xdr:col>54</xdr:col>
      <xdr:colOff>189865</xdr:colOff>
      <xdr:row>99</xdr:row>
      <xdr:rowOff>116205</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475595" y="15412085"/>
          <a:ext cx="1270" cy="16776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120650</xdr:rowOff>
    </xdr:from>
    <xdr:ext cx="534670" cy="252095"/>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528300" y="17094200"/>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24,359</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116205</xdr:rowOff>
    </xdr:from>
    <xdr:to>
      <xdr:col>55</xdr:col>
      <xdr:colOff>88900</xdr:colOff>
      <xdr:row>99</xdr:row>
      <xdr:rowOff>116205</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70897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99695</xdr:rowOff>
    </xdr:from>
    <xdr:ext cx="598805" cy="252095"/>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528300" y="15187295"/>
          <a:ext cx="59880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156,448</a:t>
          </a:r>
          <a:endParaRPr kumimoji="1" lang="ja-JP" altLang="en-US" sz="1000" b="1">
            <a:latin typeface="ＭＳ Ｐゴシック"/>
          </a:endParaRPr>
        </a:p>
      </xdr:txBody>
    </xdr:sp>
    <xdr:clientData/>
  </xdr:oneCellAnchor>
  <xdr:twoCellAnchor>
    <xdr:from>
      <xdr:col>54</xdr:col>
      <xdr:colOff>101600</xdr:colOff>
      <xdr:row>89</xdr:row>
      <xdr:rowOff>153035</xdr:rowOff>
    </xdr:from>
    <xdr:to>
      <xdr:col>55</xdr:col>
      <xdr:colOff>88900</xdr:colOff>
      <xdr:row>89</xdr:row>
      <xdr:rowOff>153035</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54120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80645</xdr:rowOff>
    </xdr:from>
    <xdr:to>
      <xdr:col>55</xdr:col>
      <xdr:colOff>0</xdr:colOff>
      <xdr:row>98</xdr:row>
      <xdr:rowOff>3175</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9639300" y="16711295"/>
          <a:ext cx="838200" cy="939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129540</xdr:rowOff>
    </xdr:from>
    <xdr:ext cx="534670" cy="259080"/>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528300" y="1641729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61,601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96</xdr:row>
      <xdr:rowOff>106680</xdr:rowOff>
    </xdr:from>
    <xdr:to>
      <xdr:col>55</xdr:col>
      <xdr:colOff>50800</xdr:colOff>
      <xdr:row>97</xdr:row>
      <xdr:rowOff>36830</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426700" y="1656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3175</xdr:rowOff>
    </xdr:from>
    <xdr:to>
      <xdr:col>50</xdr:col>
      <xdr:colOff>114300</xdr:colOff>
      <xdr:row>98</xdr:row>
      <xdr:rowOff>3175</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8750300" y="1680527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146685</xdr:rowOff>
    </xdr:from>
    <xdr:to>
      <xdr:col>50</xdr:col>
      <xdr:colOff>165100</xdr:colOff>
      <xdr:row>97</xdr:row>
      <xdr:rowOff>76835</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588500" y="16605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95</xdr:row>
      <xdr:rowOff>93345</xdr:rowOff>
    </xdr:from>
    <xdr:ext cx="527685" cy="259080"/>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371965" y="16381095"/>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58,452</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97</xdr:row>
      <xdr:rowOff>99695</xdr:rowOff>
    </xdr:from>
    <xdr:to>
      <xdr:col>45</xdr:col>
      <xdr:colOff>177800</xdr:colOff>
      <xdr:row>98</xdr:row>
      <xdr:rowOff>3175</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7861300" y="16730345"/>
          <a:ext cx="889000" cy="749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127635</xdr:rowOff>
    </xdr:from>
    <xdr:to>
      <xdr:col>46</xdr:col>
      <xdr:colOff>38100</xdr:colOff>
      <xdr:row>97</xdr:row>
      <xdr:rowOff>57785</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699500" y="16586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95</xdr:row>
      <xdr:rowOff>74930</xdr:rowOff>
    </xdr:from>
    <xdr:ext cx="527685" cy="25209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2965" y="16362680"/>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59,933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97</xdr:row>
      <xdr:rowOff>99695</xdr:rowOff>
    </xdr:from>
    <xdr:to>
      <xdr:col>41</xdr:col>
      <xdr:colOff>50800</xdr:colOff>
      <xdr:row>98</xdr:row>
      <xdr:rowOff>0</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flipV="1">
          <a:off x="6972300" y="16730345"/>
          <a:ext cx="889000" cy="717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130175</xdr:rowOff>
    </xdr:from>
    <xdr:to>
      <xdr:col>41</xdr:col>
      <xdr:colOff>101600</xdr:colOff>
      <xdr:row>97</xdr:row>
      <xdr:rowOff>60325</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810500" y="16589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95</xdr:row>
      <xdr:rowOff>76835</xdr:rowOff>
    </xdr:from>
    <xdr:ext cx="527685" cy="25209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3965" y="16364585"/>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59,765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96</xdr:row>
      <xdr:rowOff>117475</xdr:rowOff>
    </xdr:from>
    <xdr:to>
      <xdr:col>36</xdr:col>
      <xdr:colOff>165100</xdr:colOff>
      <xdr:row>97</xdr:row>
      <xdr:rowOff>47625</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921500" y="1657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95</xdr:row>
      <xdr:rowOff>64135</xdr:rowOff>
    </xdr:from>
    <xdr:ext cx="527685" cy="25209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4965" y="16351885"/>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60,740</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97</xdr:row>
      <xdr:rowOff>29845</xdr:rowOff>
    </xdr:from>
    <xdr:to>
      <xdr:col>55</xdr:col>
      <xdr:colOff>50800</xdr:colOff>
      <xdr:row>97</xdr:row>
      <xdr:rowOff>132080</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10426700" y="166604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8255</xdr:rowOff>
    </xdr:from>
    <xdr:ext cx="534670" cy="252095"/>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528300" y="16638905"/>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54,147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97</xdr:row>
      <xdr:rowOff>123825</xdr:rowOff>
    </xdr:from>
    <xdr:to>
      <xdr:col>50</xdr:col>
      <xdr:colOff>165100</xdr:colOff>
      <xdr:row>98</xdr:row>
      <xdr:rowOff>53975</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588500" y="16754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98</xdr:row>
      <xdr:rowOff>45085</xdr:rowOff>
    </xdr:from>
    <xdr:ext cx="527685" cy="2584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371965" y="16847185"/>
          <a:ext cx="5276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46,730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97</xdr:row>
      <xdr:rowOff>123825</xdr:rowOff>
    </xdr:from>
    <xdr:to>
      <xdr:col>46</xdr:col>
      <xdr:colOff>38100</xdr:colOff>
      <xdr:row>98</xdr:row>
      <xdr:rowOff>53975</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699500" y="16754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98</xdr:row>
      <xdr:rowOff>45085</xdr:rowOff>
    </xdr:from>
    <xdr:ext cx="527685" cy="2584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482965" y="16847185"/>
          <a:ext cx="5276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46,756</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97</xdr:row>
      <xdr:rowOff>48895</xdr:rowOff>
    </xdr:from>
    <xdr:to>
      <xdr:col>41</xdr:col>
      <xdr:colOff>101600</xdr:colOff>
      <xdr:row>97</xdr:row>
      <xdr:rowOff>150495</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810500" y="1667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97</xdr:row>
      <xdr:rowOff>141605</xdr:rowOff>
    </xdr:from>
    <xdr:ext cx="527685" cy="259080"/>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593965" y="16772255"/>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52,672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97</xdr:row>
      <xdr:rowOff>120650</xdr:rowOff>
    </xdr:from>
    <xdr:to>
      <xdr:col>36</xdr:col>
      <xdr:colOff>165100</xdr:colOff>
      <xdr:row>98</xdr:row>
      <xdr:rowOff>50800</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921500" y="1675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98</xdr:row>
      <xdr:rowOff>41910</xdr:rowOff>
    </xdr:from>
    <xdr:ext cx="527685" cy="25209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704965" y="16844010"/>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46,989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74/82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17,408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2900" cy="218440"/>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407900" y="4635500"/>
          <a:ext cx="34290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40</xdr:row>
      <xdr:rowOff>111760</xdr:rowOff>
    </xdr:from>
    <xdr:ext cx="241935" cy="25209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197080" y="6969760"/>
          <a:ext cx="24193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38</xdr:row>
      <xdr:rowOff>73660</xdr:rowOff>
    </xdr:from>
    <xdr:ext cx="531495" cy="259080"/>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505" y="6588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35560</xdr:rowOff>
    </xdr:from>
    <xdr:ext cx="531495" cy="259080"/>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168910</xdr:rowOff>
    </xdr:from>
    <xdr:ext cx="531495" cy="25209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505" y="5826760"/>
          <a:ext cx="531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31</xdr:row>
      <xdr:rowOff>130810</xdr:rowOff>
    </xdr:from>
    <xdr:ext cx="531495" cy="259080"/>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92710</xdr:rowOff>
    </xdr:from>
    <xdr:ext cx="531495" cy="259080"/>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27</xdr:row>
      <xdr:rowOff>54610</xdr:rowOff>
    </xdr:from>
    <xdr:ext cx="531495" cy="25209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1914505" y="4683760"/>
          <a:ext cx="531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9" name="消防費グラフ枠">
          <a:extLst>
            <a:ext uri="{FF2B5EF4-FFF2-40B4-BE49-F238E27FC236}">
              <a16:creationId xmlns:a16="http://schemas.microsoft.com/office/drawing/2014/main" id="{00000000-0008-0000-0700-000007020000}"/>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45085</xdr:rowOff>
    </xdr:from>
    <xdr:to>
      <xdr:col>85</xdr:col>
      <xdr:colOff>126365</xdr:colOff>
      <xdr:row>38</xdr:row>
      <xdr:rowOff>161925</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6317595" y="5360035"/>
          <a:ext cx="1270" cy="13169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166370</xdr:rowOff>
    </xdr:from>
    <xdr:ext cx="534670" cy="252095"/>
    <xdr:sp macro="" textlink="">
      <xdr:nvSpPr>
        <xdr:cNvPr id="521" name="消防費最小値テキスト">
          <a:extLst>
            <a:ext uri="{FF2B5EF4-FFF2-40B4-BE49-F238E27FC236}">
              <a16:creationId xmlns:a16="http://schemas.microsoft.com/office/drawing/2014/main" id="{00000000-0008-0000-0700-000009020000}"/>
            </a:ext>
          </a:extLst>
        </xdr:cNvPr>
        <xdr:cNvSpPr txBox="1"/>
      </xdr:nvSpPr>
      <xdr:spPr>
        <a:xfrm>
          <a:off x="16370300" y="6681470"/>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11,409</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161925</xdr:rowOff>
    </xdr:from>
    <xdr:to>
      <xdr:col>86</xdr:col>
      <xdr:colOff>25400</xdr:colOff>
      <xdr:row>38</xdr:row>
      <xdr:rowOff>161925</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66770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163195</xdr:rowOff>
    </xdr:from>
    <xdr:ext cx="534670" cy="259080"/>
    <xdr:sp macro="" textlink="">
      <xdr:nvSpPr>
        <xdr:cNvPr id="523" name="消防費最大値テキスト">
          <a:extLst>
            <a:ext uri="{FF2B5EF4-FFF2-40B4-BE49-F238E27FC236}">
              <a16:creationId xmlns:a16="http://schemas.microsoft.com/office/drawing/2014/main" id="{00000000-0008-0000-0700-00000B020000}"/>
            </a:ext>
          </a:extLst>
        </xdr:cNvPr>
        <xdr:cNvSpPr txBox="1"/>
      </xdr:nvSpPr>
      <xdr:spPr>
        <a:xfrm>
          <a:off x="16370300" y="51352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45,985</a:t>
          </a:r>
          <a:endParaRPr kumimoji="1" lang="ja-JP" altLang="en-US" sz="1000" b="1">
            <a:latin typeface="ＭＳ Ｐゴシック"/>
          </a:endParaRPr>
        </a:p>
      </xdr:txBody>
    </xdr:sp>
    <xdr:clientData/>
  </xdr:oneCellAnchor>
  <xdr:twoCellAnchor>
    <xdr:from>
      <xdr:col>85</xdr:col>
      <xdr:colOff>38100</xdr:colOff>
      <xdr:row>31</xdr:row>
      <xdr:rowOff>45085</xdr:rowOff>
    </xdr:from>
    <xdr:to>
      <xdr:col>86</xdr:col>
      <xdr:colOff>25400</xdr:colOff>
      <xdr:row>31</xdr:row>
      <xdr:rowOff>45085</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6230600" y="53600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81280</xdr:rowOff>
    </xdr:from>
    <xdr:to>
      <xdr:col>85</xdr:col>
      <xdr:colOff>127000</xdr:colOff>
      <xdr:row>37</xdr:row>
      <xdr:rowOff>135255</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5481300" y="6424930"/>
          <a:ext cx="83820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165100</xdr:rowOff>
    </xdr:from>
    <xdr:ext cx="534670" cy="259080"/>
    <xdr:sp macro="" textlink="">
      <xdr:nvSpPr>
        <xdr:cNvPr id="526" name="消防費平均値テキスト">
          <a:extLst>
            <a:ext uri="{FF2B5EF4-FFF2-40B4-BE49-F238E27FC236}">
              <a16:creationId xmlns:a16="http://schemas.microsoft.com/office/drawing/2014/main" id="{00000000-0008-0000-0700-00000E020000}"/>
            </a:ext>
          </a:extLst>
        </xdr:cNvPr>
        <xdr:cNvSpPr txBox="1"/>
      </xdr:nvSpPr>
      <xdr:spPr>
        <a:xfrm>
          <a:off x="16370300" y="599440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24,096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35</xdr:row>
      <xdr:rowOff>142240</xdr:rowOff>
    </xdr:from>
    <xdr:to>
      <xdr:col>85</xdr:col>
      <xdr:colOff>177800</xdr:colOff>
      <xdr:row>36</xdr:row>
      <xdr:rowOff>72390</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6268700" y="6142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81280</xdr:rowOff>
    </xdr:from>
    <xdr:to>
      <xdr:col>81</xdr:col>
      <xdr:colOff>50800</xdr:colOff>
      <xdr:row>37</xdr:row>
      <xdr:rowOff>141605</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4592300" y="6424930"/>
          <a:ext cx="88900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20320</xdr:rowOff>
    </xdr:from>
    <xdr:to>
      <xdr:col>81</xdr:col>
      <xdr:colOff>101600</xdr:colOff>
      <xdr:row>36</xdr:row>
      <xdr:rowOff>121920</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5430500" y="6192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34</xdr:row>
      <xdr:rowOff>138430</xdr:rowOff>
    </xdr:from>
    <xdr:ext cx="527685" cy="259080"/>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5213965" y="596773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22,794</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37</xdr:row>
      <xdr:rowOff>141605</xdr:rowOff>
    </xdr:from>
    <xdr:to>
      <xdr:col>76</xdr:col>
      <xdr:colOff>114300</xdr:colOff>
      <xdr:row>37</xdr:row>
      <xdr:rowOff>144145</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3703300" y="6485255"/>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69850</xdr:rowOff>
    </xdr:from>
    <xdr:to>
      <xdr:col>76</xdr:col>
      <xdr:colOff>165100</xdr:colOff>
      <xdr:row>36</xdr:row>
      <xdr:rowOff>171450</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4541500" y="6242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35</xdr:row>
      <xdr:rowOff>16510</xdr:rowOff>
    </xdr:from>
    <xdr:ext cx="527685" cy="259080"/>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324965" y="601726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21,501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37</xdr:row>
      <xdr:rowOff>144145</xdr:rowOff>
    </xdr:from>
    <xdr:to>
      <xdr:col>71</xdr:col>
      <xdr:colOff>177800</xdr:colOff>
      <xdr:row>37</xdr:row>
      <xdr:rowOff>164465</xdr:rowOff>
    </xdr:to>
    <xdr:cxnSp macro="">
      <xdr:nvCxnSpPr>
        <xdr:cNvPr id="534" name="直線コネクタ 533">
          <a:extLst>
            <a:ext uri="{FF2B5EF4-FFF2-40B4-BE49-F238E27FC236}">
              <a16:creationId xmlns:a16="http://schemas.microsoft.com/office/drawing/2014/main" id="{00000000-0008-0000-0700-000016020000}"/>
            </a:ext>
          </a:extLst>
        </xdr:cNvPr>
        <xdr:cNvCxnSpPr/>
      </xdr:nvCxnSpPr>
      <xdr:spPr>
        <a:xfrm flipV="1">
          <a:off x="12814300" y="6487795"/>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70485</xdr:rowOff>
    </xdr:from>
    <xdr:to>
      <xdr:col>72</xdr:col>
      <xdr:colOff>38100</xdr:colOff>
      <xdr:row>37</xdr:row>
      <xdr:rowOff>635</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3652500" y="6242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35</xdr:row>
      <xdr:rowOff>17780</xdr:rowOff>
    </xdr:from>
    <xdr:ext cx="527685" cy="25209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435965" y="6018530"/>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21,476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36</xdr:row>
      <xdr:rowOff>38100</xdr:rowOff>
    </xdr:from>
    <xdr:to>
      <xdr:col>67</xdr:col>
      <xdr:colOff>101600</xdr:colOff>
      <xdr:row>36</xdr:row>
      <xdr:rowOff>139700</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2763500" y="621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34</xdr:row>
      <xdr:rowOff>156210</xdr:rowOff>
    </xdr:from>
    <xdr:ext cx="527685" cy="25209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546965" y="5985510"/>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22,327</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37</xdr:row>
      <xdr:rowOff>84455</xdr:rowOff>
    </xdr:from>
    <xdr:to>
      <xdr:col>85</xdr:col>
      <xdr:colOff>177800</xdr:colOff>
      <xdr:row>38</xdr:row>
      <xdr:rowOff>14605</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6268700" y="642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63500</xdr:rowOff>
    </xdr:from>
    <xdr:ext cx="534670" cy="252095"/>
    <xdr:sp macro="" textlink="">
      <xdr:nvSpPr>
        <xdr:cNvPr id="545" name="消防費該当値テキスト">
          <a:extLst>
            <a:ext uri="{FF2B5EF4-FFF2-40B4-BE49-F238E27FC236}">
              <a16:creationId xmlns:a16="http://schemas.microsoft.com/office/drawing/2014/main" id="{00000000-0008-0000-0700-000021020000}"/>
            </a:ext>
          </a:extLst>
        </xdr:cNvPr>
        <xdr:cNvSpPr txBox="1"/>
      </xdr:nvSpPr>
      <xdr:spPr>
        <a:xfrm>
          <a:off x="16370300" y="6407150"/>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16,613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37</xdr:row>
      <xdr:rowOff>30480</xdr:rowOff>
    </xdr:from>
    <xdr:to>
      <xdr:col>81</xdr:col>
      <xdr:colOff>101600</xdr:colOff>
      <xdr:row>37</xdr:row>
      <xdr:rowOff>132080</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5430500" y="6374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37</xdr:row>
      <xdr:rowOff>123190</xdr:rowOff>
    </xdr:from>
    <xdr:ext cx="527685" cy="25209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5213965" y="6466840"/>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18,027</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37</xdr:row>
      <xdr:rowOff>90805</xdr:rowOff>
    </xdr:from>
    <xdr:to>
      <xdr:col>76</xdr:col>
      <xdr:colOff>165100</xdr:colOff>
      <xdr:row>38</xdr:row>
      <xdr:rowOff>20955</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4541500" y="6434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38</xdr:row>
      <xdr:rowOff>12065</xdr:rowOff>
    </xdr:from>
    <xdr:ext cx="527685" cy="259080"/>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4324965" y="6527165"/>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16,453</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37</xdr:row>
      <xdr:rowOff>93345</xdr:rowOff>
    </xdr:from>
    <xdr:to>
      <xdr:col>72</xdr:col>
      <xdr:colOff>38100</xdr:colOff>
      <xdr:row>38</xdr:row>
      <xdr:rowOff>23495</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3652500" y="6436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38</xdr:row>
      <xdr:rowOff>14605</xdr:rowOff>
    </xdr:from>
    <xdr:ext cx="527685" cy="259080"/>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3435965" y="6529705"/>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16,385</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37</xdr:row>
      <xdr:rowOff>113665</xdr:rowOff>
    </xdr:from>
    <xdr:to>
      <xdr:col>67</xdr:col>
      <xdr:colOff>101600</xdr:colOff>
      <xdr:row>38</xdr:row>
      <xdr:rowOff>43815</xdr:rowOff>
    </xdr:to>
    <xdr:sp macro="" textlink="">
      <xdr:nvSpPr>
        <xdr:cNvPr id="552" name="楕円 551">
          <a:extLst>
            <a:ext uri="{FF2B5EF4-FFF2-40B4-BE49-F238E27FC236}">
              <a16:creationId xmlns:a16="http://schemas.microsoft.com/office/drawing/2014/main" id="{00000000-0008-0000-0700-000028020000}"/>
            </a:ext>
          </a:extLst>
        </xdr:cNvPr>
        <xdr:cNvSpPr/>
      </xdr:nvSpPr>
      <xdr:spPr>
        <a:xfrm>
          <a:off x="12763500" y="6457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38</xdr:row>
      <xdr:rowOff>34925</xdr:rowOff>
    </xdr:from>
    <xdr:ext cx="527685" cy="259080"/>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2546965" y="6550025"/>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15,855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64/82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51,999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2900" cy="218440"/>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407900" y="8064500"/>
          <a:ext cx="34290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60</xdr:row>
      <xdr:rowOff>111760</xdr:rowOff>
    </xdr:from>
    <xdr:ext cx="241935" cy="25209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197080" y="10398760"/>
          <a:ext cx="24193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59</xdr:row>
      <xdr:rowOff>99060</xdr:rowOff>
    </xdr:from>
    <xdr:to>
      <xdr:col>89</xdr:col>
      <xdr:colOff>177800</xdr:colOff>
      <xdr:row>59</xdr:row>
      <xdr:rowOff>99060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58</xdr:row>
      <xdr:rowOff>128270</xdr:rowOff>
    </xdr:from>
    <xdr:ext cx="531495" cy="259080"/>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505" y="10072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114935</xdr:rowOff>
    </xdr:from>
    <xdr:to>
      <xdr:col>89</xdr:col>
      <xdr:colOff>177800</xdr:colOff>
      <xdr:row>57</xdr:row>
      <xdr:rowOff>114935</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56</xdr:row>
      <xdr:rowOff>144145</xdr:rowOff>
    </xdr:from>
    <xdr:ext cx="531495" cy="25209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505" y="9745345"/>
          <a:ext cx="531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132080</xdr:rowOff>
    </xdr:from>
    <xdr:to>
      <xdr:col>89</xdr:col>
      <xdr:colOff>177800</xdr:colOff>
      <xdr:row>55</xdr:row>
      <xdr:rowOff>132080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54</xdr:row>
      <xdr:rowOff>160655</xdr:rowOff>
    </xdr:from>
    <xdr:ext cx="531495" cy="259080"/>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505" y="9418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147955</xdr:rowOff>
    </xdr:from>
    <xdr:to>
      <xdr:col>89</xdr:col>
      <xdr:colOff>177800</xdr:colOff>
      <xdr:row>53</xdr:row>
      <xdr:rowOff>147955</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53</xdr:row>
      <xdr:rowOff>6350</xdr:rowOff>
    </xdr:from>
    <xdr:ext cx="588645" cy="25209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370" y="9093200"/>
          <a:ext cx="58864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51</xdr:row>
      <xdr:rowOff>164465</xdr:rowOff>
    </xdr:from>
    <xdr:to>
      <xdr:col>89</xdr:col>
      <xdr:colOff>177800</xdr:colOff>
      <xdr:row>51</xdr:row>
      <xdr:rowOff>164465</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51</xdr:row>
      <xdr:rowOff>22225</xdr:rowOff>
    </xdr:from>
    <xdr:ext cx="588645" cy="2584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370" y="8766175"/>
          <a:ext cx="5886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50</xdr:row>
      <xdr:rowOff>8890</xdr:rowOff>
    </xdr:from>
    <xdr:to>
      <xdr:col>89</xdr:col>
      <xdr:colOff>177800</xdr:colOff>
      <xdr:row>50</xdr:row>
      <xdr:rowOff>8890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49</xdr:row>
      <xdr:rowOff>38100</xdr:rowOff>
    </xdr:from>
    <xdr:ext cx="588645" cy="259080"/>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370" y="8439150"/>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47</xdr:row>
      <xdr:rowOff>54610</xdr:rowOff>
    </xdr:from>
    <xdr:ext cx="588645" cy="25209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1850370" y="8112760"/>
          <a:ext cx="58864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9" name="教育費グラフ枠">
          <a:extLst>
            <a:ext uri="{FF2B5EF4-FFF2-40B4-BE49-F238E27FC236}">
              <a16:creationId xmlns:a16="http://schemas.microsoft.com/office/drawing/2014/main" id="{00000000-0008-0000-0700-000043020000}"/>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88265</xdr:rowOff>
    </xdr:from>
    <xdr:to>
      <xdr:col>85</xdr:col>
      <xdr:colOff>126365</xdr:colOff>
      <xdr:row>58</xdr:row>
      <xdr:rowOff>140335</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6317595" y="8660765"/>
          <a:ext cx="1270" cy="14236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144145</xdr:rowOff>
    </xdr:from>
    <xdr:ext cx="534670" cy="252095"/>
    <xdr:sp macro="" textlink="">
      <xdr:nvSpPr>
        <xdr:cNvPr id="581" name="教育費最小値テキスト">
          <a:extLst>
            <a:ext uri="{FF2B5EF4-FFF2-40B4-BE49-F238E27FC236}">
              <a16:creationId xmlns:a16="http://schemas.microsoft.com/office/drawing/2014/main" id="{00000000-0008-0000-0700-000045020000}"/>
            </a:ext>
          </a:extLst>
        </xdr:cNvPr>
        <xdr:cNvSpPr txBox="1"/>
      </xdr:nvSpPr>
      <xdr:spPr>
        <a:xfrm>
          <a:off x="16370300" y="10088245"/>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41,932</a:t>
          </a:r>
          <a:endParaRPr kumimoji="1" lang="ja-JP" altLang="en-US" sz="1000" b="1">
            <a:latin typeface="ＭＳ Ｐゴシック"/>
            <a:ea typeface="ＭＳ Ｐゴシック"/>
          </a:endParaRPr>
        </a:p>
      </xdr:txBody>
    </xdr:sp>
    <xdr:clientData/>
  </xdr:oneCellAnchor>
  <xdr:twoCellAnchor>
    <xdr:from>
      <xdr:col>85</xdr:col>
      <xdr:colOff>38100</xdr:colOff>
      <xdr:row>58</xdr:row>
      <xdr:rowOff>140335</xdr:rowOff>
    </xdr:from>
    <xdr:to>
      <xdr:col>86</xdr:col>
      <xdr:colOff>25400</xdr:colOff>
      <xdr:row>58</xdr:row>
      <xdr:rowOff>140335</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100844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34925</xdr:rowOff>
    </xdr:from>
    <xdr:ext cx="598805" cy="259080"/>
    <xdr:sp macro="" textlink="">
      <xdr:nvSpPr>
        <xdr:cNvPr id="583" name="教育費最大値テキスト">
          <a:extLst>
            <a:ext uri="{FF2B5EF4-FFF2-40B4-BE49-F238E27FC236}">
              <a16:creationId xmlns:a16="http://schemas.microsoft.com/office/drawing/2014/main" id="{00000000-0008-0000-0700-000047020000}"/>
            </a:ext>
          </a:extLst>
        </xdr:cNvPr>
        <xdr:cNvSpPr txBox="1"/>
      </xdr:nvSpPr>
      <xdr:spPr>
        <a:xfrm>
          <a:off x="16370300" y="84359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172,740</a:t>
          </a:r>
          <a:endParaRPr kumimoji="1" lang="ja-JP" altLang="en-US" sz="1000" b="1">
            <a:latin typeface="ＭＳ Ｐゴシック"/>
          </a:endParaRPr>
        </a:p>
      </xdr:txBody>
    </xdr:sp>
    <xdr:clientData/>
  </xdr:oneCellAnchor>
  <xdr:twoCellAnchor>
    <xdr:from>
      <xdr:col>85</xdr:col>
      <xdr:colOff>38100</xdr:colOff>
      <xdr:row>50</xdr:row>
      <xdr:rowOff>88265</xdr:rowOff>
    </xdr:from>
    <xdr:to>
      <xdr:col>86</xdr:col>
      <xdr:colOff>25400</xdr:colOff>
      <xdr:row>50</xdr:row>
      <xdr:rowOff>88265</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6230600" y="86607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34925</xdr:rowOff>
    </xdr:from>
    <xdr:to>
      <xdr:col>85</xdr:col>
      <xdr:colOff>127000</xdr:colOff>
      <xdr:row>58</xdr:row>
      <xdr:rowOff>76835</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5481300" y="9979025"/>
          <a:ext cx="8382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133985</xdr:rowOff>
    </xdr:from>
    <xdr:ext cx="534670" cy="252095"/>
    <xdr:sp macro="" textlink="">
      <xdr:nvSpPr>
        <xdr:cNvPr id="586" name="教育費平均値テキスト">
          <a:extLst>
            <a:ext uri="{FF2B5EF4-FFF2-40B4-BE49-F238E27FC236}">
              <a16:creationId xmlns:a16="http://schemas.microsoft.com/office/drawing/2014/main" id="{00000000-0008-0000-0700-00004A020000}"/>
            </a:ext>
          </a:extLst>
        </xdr:cNvPr>
        <xdr:cNvSpPr txBox="1"/>
      </xdr:nvSpPr>
      <xdr:spPr>
        <a:xfrm>
          <a:off x="16370300" y="9563735"/>
          <a:ext cx="53467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71,457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56</xdr:row>
      <xdr:rowOff>111125</xdr:rowOff>
    </xdr:from>
    <xdr:to>
      <xdr:col>85</xdr:col>
      <xdr:colOff>177800</xdr:colOff>
      <xdr:row>57</xdr:row>
      <xdr:rowOff>41275</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6268700" y="9712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76835</xdr:rowOff>
    </xdr:from>
    <xdr:to>
      <xdr:col>81</xdr:col>
      <xdr:colOff>50800</xdr:colOff>
      <xdr:row>58</xdr:row>
      <xdr:rowOff>80010</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flipV="1">
          <a:off x="14592300" y="1002093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24765</xdr:rowOff>
    </xdr:from>
    <xdr:to>
      <xdr:col>81</xdr:col>
      <xdr:colOff>101600</xdr:colOff>
      <xdr:row>57</xdr:row>
      <xdr:rowOff>126365</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5430500" y="9797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55</xdr:row>
      <xdr:rowOff>143510</xdr:rowOff>
    </xdr:from>
    <xdr:ext cx="527685" cy="25209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13965" y="9573260"/>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63,644</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58</xdr:row>
      <xdr:rowOff>80010</xdr:rowOff>
    </xdr:from>
    <xdr:to>
      <xdr:col>76</xdr:col>
      <xdr:colOff>114300</xdr:colOff>
      <xdr:row>58</xdr:row>
      <xdr:rowOff>128905</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flipV="1">
          <a:off x="13703300" y="10024110"/>
          <a:ext cx="8890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64770</xdr:rowOff>
    </xdr:from>
    <xdr:to>
      <xdr:col>76</xdr:col>
      <xdr:colOff>165100</xdr:colOff>
      <xdr:row>57</xdr:row>
      <xdr:rowOff>166370</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4541500" y="983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56</xdr:row>
      <xdr:rowOff>11430</xdr:rowOff>
    </xdr:from>
    <xdr:ext cx="527685" cy="259080"/>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4965" y="961263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59,979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56</xdr:row>
      <xdr:rowOff>114935</xdr:rowOff>
    </xdr:from>
    <xdr:to>
      <xdr:col>71</xdr:col>
      <xdr:colOff>177800</xdr:colOff>
      <xdr:row>58</xdr:row>
      <xdr:rowOff>128905</xdr:rowOff>
    </xdr:to>
    <xdr:cxnSp macro="">
      <xdr:nvCxnSpPr>
        <xdr:cNvPr id="594" name="直線コネクタ 593">
          <a:extLst>
            <a:ext uri="{FF2B5EF4-FFF2-40B4-BE49-F238E27FC236}">
              <a16:creationId xmlns:a16="http://schemas.microsoft.com/office/drawing/2014/main" id="{00000000-0008-0000-0700-000052020000}"/>
            </a:ext>
          </a:extLst>
        </xdr:cNvPr>
        <xdr:cNvCxnSpPr/>
      </xdr:nvCxnSpPr>
      <xdr:spPr>
        <a:xfrm>
          <a:off x="12814300" y="9716135"/>
          <a:ext cx="889000" cy="3568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60325</xdr:rowOff>
    </xdr:from>
    <xdr:to>
      <xdr:col>72</xdr:col>
      <xdr:colOff>38100</xdr:colOff>
      <xdr:row>57</xdr:row>
      <xdr:rowOff>161925</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3652500" y="9832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56</xdr:row>
      <xdr:rowOff>7620</xdr:rowOff>
    </xdr:from>
    <xdr:ext cx="527685" cy="25209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3435965" y="9608820"/>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60,346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57</xdr:row>
      <xdr:rowOff>44450</xdr:rowOff>
    </xdr:from>
    <xdr:to>
      <xdr:col>67</xdr:col>
      <xdr:colOff>101600</xdr:colOff>
      <xdr:row>57</xdr:row>
      <xdr:rowOff>146050</xdr:rowOff>
    </xdr:to>
    <xdr:sp macro="" textlink="">
      <xdr:nvSpPr>
        <xdr:cNvPr id="597" name="フローチャート: 判断 596">
          <a:extLst>
            <a:ext uri="{FF2B5EF4-FFF2-40B4-BE49-F238E27FC236}">
              <a16:creationId xmlns:a16="http://schemas.microsoft.com/office/drawing/2014/main" id="{00000000-0008-0000-0700-000055020000}"/>
            </a:ext>
          </a:extLst>
        </xdr:cNvPr>
        <xdr:cNvSpPr/>
      </xdr:nvSpPr>
      <xdr:spPr>
        <a:xfrm>
          <a:off x="127635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57</xdr:row>
      <xdr:rowOff>137160</xdr:rowOff>
    </xdr:from>
    <xdr:ext cx="527685" cy="259080"/>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546965" y="990981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61,812</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57</xdr:row>
      <xdr:rowOff>155575</xdr:rowOff>
    </xdr:from>
    <xdr:to>
      <xdr:col>85</xdr:col>
      <xdr:colOff>177800</xdr:colOff>
      <xdr:row>58</xdr:row>
      <xdr:rowOff>86360</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6268700" y="99282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70485</xdr:rowOff>
    </xdr:from>
    <xdr:ext cx="534670" cy="259080"/>
    <xdr:sp macro="" textlink="">
      <xdr:nvSpPr>
        <xdr:cNvPr id="605" name="教育費該当値テキスト">
          <a:extLst>
            <a:ext uri="{FF2B5EF4-FFF2-40B4-BE49-F238E27FC236}">
              <a16:creationId xmlns:a16="http://schemas.microsoft.com/office/drawing/2014/main" id="{00000000-0008-0000-0700-00005D020000}"/>
            </a:ext>
          </a:extLst>
        </xdr:cNvPr>
        <xdr:cNvSpPr txBox="1"/>
      </xdr:nvSpPr>
      <xdr:spPr>
        <a:xfrm>
          <a:off x="16370300" y="98431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51,613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58</xdr:row>
      <xdr:rowOff>26035</xdr:rowOff>
    </xdr:from>
    <xdr:to>
      <xdr:col>81</xdr:col>
      <xdr:colOff>101600</xdr:colOff>
      <xdr:row>58</xdr:row>
      <xdr:rowOff>127635</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5430500" y="9970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58</xdr:row>
      <xdr:rowOff>118745</xdr:rowOff>
    </xdr:from>
    <xdr:ext cx="527685" cy="259080"/>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5213965" y="10062845"/>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47,798</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58</xdr:row>
      <xdr:rowOff>29210</xdr:rowOff>
    </xdr:from>
    <xdr:to>
      <xdr:col>76</xdr:col>
      <xdr:colOff>165100</xdr:colOff>
      <xdr:row>58</xdr:row>
      <xdr:rowOff>130810</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4541500" y="997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58</xdr:row>
      <xdr:rowOff>121920</xdr:rowOff>
    </xdr:from>
    <xdr:ext cx="527685" cy="25209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4324965" y="10066020"/>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47,480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58</xdr:row>
      <xdr:rowOff>78105</xdr:rowOff>
    </xdr:from>
    <xdr:to>
      <xdr:col>72</xdr:col>
      <xdr:colOff>38100</xdr:colOff>
      <xdr:row>59</xdr:row>
      <xdr:rowOff>8255</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3652500" y="10022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58</xdr:row>
      <xdr:rowOff>170815</xdr:rowOff>
    </xdr:from>
    <xdr:ext cx="527685" cy="2584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3435965" y="10114915"/>
          <a:ext cx="5276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43,008</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56</xdr:row>
      <xdr:rowOff>64135</xdr:rowOff>
    </xdr:from>
    <xdr:to>
      <xdr:col>67</xdr:col>
      <xdr:colOff>101600</xdr:colOff>
      <xdr:row>56</xdr:row>
      <xdr:rowOff>166370</xdr:rowOff>
    </xdr:to>
    <xdr:sp macro="" textlink="">
      <xdr:nvSpPr>
        <xdr:cNvPr id="612" name="楕円 611">
          <a:extLst>
            <a:ext uri="{FF2B5EF4-FFF2-40B4-BE49-F238E27FC236}">
              <a16:creationId xmlns:a16="http://schemas.microsoft.com/office/drawing/2014/main" id="{00000000-0008-0000-0700-000064020000}"/>
            </a:ext>
          </a:extLst>
        </xdr:cNvPr>
        <xdr:cNvSpPr/>
      </xdr:nvSpPr>
      <xdr:spPr>
        <a:xfrm>
          <a:off x="12763500" y="96653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55</xdr:row>
      <xdr:rowOff>10795</xdr:rowOff>
    </xdr:from>
    <xdr:ext cx="527685" cy="2584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546965" y="9440545"/>
          <a:ext cx="5276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75,777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15/82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8,145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2900" cy="218440"/>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407900" y="11493500"/>
          <a:ext cx="34290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78</xdr:row>
      <xdr:rowOff>73660</xdr:rowOff>
    </xdr:from>
    <xdr:ext cx="241935" cy="259080"/>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2197080" y="1344676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76</xdr:row>
      <xdr:rowOff>35560</xdr:rowOff>
    </xdr:from>
    <xdr:ext cx="531495" cy="259080"/>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73</xdr:row>
      <xdr:rowOff>168910</xdr:rowOff>
    </xdr:from>
    <xdr:ext cx="531495" cy="25209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505" y="12684760"/>
          <a:ext cx="531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71</xdr:row>
      <xdr:rowOff>130810</xdr:rowOff>
    </xdr:from>
    <xdr:ext cx="531495" cy="259080"/>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69</xdr:row>
      <xdr:rowOff>92710</xdr:rowOff>
    </xdr:from>
    <xdr:ext cx="531495" cy="259080"/>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67</xdr:row>
      <xdr:rowOff>54610</xdr:rowOff>
    </xdr:from>
    <xdr:ext cx="531495" cy="25209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914505" y="11541760"/>
          <a:ext cx="531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52705</xdr:rowOff>
    </xdr:from>
    <xdr:to>
      <xdr:col>85</xdr:col>
      <xdr:colOff>126365</xdr:colOff>
      <xdr:row>79</xdr:row>
      <xdr:rowOff>44450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54205"/>
          <a:ext cx="1270" cy="15347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48260</xdr:rowOff>
    </xdr:from>
    <xdr:ext cx="249555" cy="259080"/>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592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58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170815</xdr:rowOff>
    </xdr:from>
    <xdr:ext cx="534670" cy="2584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82941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40,289</a:t>
          </a:r>
          <a:endParaRPr kumimoji="1" lang="ja-JP" altLang="en-US" sz="1000" b="1">
            <a:latin typeface="ＭＳ Ｐゴシック"/>
          </a:endParaRPr>
        </a:p>
      </xdr:txBody>
    </xdr:sp>
    <xdr:clientData/>
  </xdr:oneCellAnchor>
  <xdr:twoCellAnchor>
    <xdr:from>
      <xdr:col>85</xdr:col>
      <xdr:colOff>38100</xdr:colOff>
      <xdr:row>70</xdr:row>
      <xdr:rowOff>52705</xdr:rowOff>
    </xdr:from>
    <xdr:to>
      <xdr:col>86</xdr:col>
      <xdr:colOff>25400</xdr:colOff>
      <xdr:row>70</xdr:row>
      <xdr:rowOff>52705</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542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138430</xdr:rowOff>
    </xdr:from>
    <xdr:to>
      <xdr:col>85</xdr:col>
      <xdr:colOff>127000</xdr:colOff>
      <xdr:row>77</xdr:row>
      <xdr:rowOff>144780</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5481300" y="13340080"/>
          <a:ext cx="8382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148590</xdr:rowOff>
    </xdr:from>
    <xdr:ext cx="469900" cy="259080"/>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35024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4,368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77</xdr:row>
      <xdr:rowOff>170180</xdr:rowOff>
    </xdr:from>
    <xdr:to>
      <xdr:col>85</xdr:col>
      <xdr:colOff>177800</xdr:colOff>
      <xdr:row>78</xdr:row>
      <xdr:rowOff>100330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371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138430</xdr:rowOff>
    </xdr:from>
    <xdr:to>
      <xdr:col>81</xdr:col>
      <xdr:colOff>50800</xdr:colOff>
      <xdr:row>79</xdr:row>
      <xdr:rowOff>29845</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flipV="1">
          <a:off x="14592300" y="13340080"/>
          <a:ext cx="889000" cy="2343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12700</xdr:rowOff>
    </xdr:from>
    <xdr:to>
      <xdr:col>81</xdr:col>
      <xdr:colOff>101600</xdr:colOff>
      <xdr:row>78</xdr:row>
      <xdr:rowOff>114300</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38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78</xdr:row>
      <xdr:rowOff>105410</xdr:rowOff>
    </xdr:from>
    <xdr:ext cx="462915" cy="259080"/>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350" y="1347851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4,001</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79</xdr:row>
      <xdr:rowOff>29845</xdr:rowOff>
    </xdr:from>
    <xdr:to>
      <xdr:col>76</xdr:col>
      <xdr:colOff>114300</xdr:colOff>
      <xdr:row>79</xdr:row>
      <xdr:rowOff>41910</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flipV="1">
          <a:off x="13703300" y="13574395"/>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32385</xdr:rowOff>
    </xdr:from>
    <xdr:to>
      <xdr:col>76</xdr:col>
      <xdr:colOff>165100</xdr:colOff>
      <xdr:row>78</xdr:row>
      <xdr:rowOff>133985</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405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76</xdr:row>
      <xdr:rowOff>150495</xdr:rowOff>
    </xdr:from>
    <xdr:ext cx="462915" cy="259080"/>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350" y="13180695"/>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3,480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79</xdr:row>
      <xdr:rowOff>29845</xdr:rowOff>
    </xdr:from>
    <xdr:to>
      <xdr:col>71</xdr:col>
      <xdr:colOff>177800</xdr:colOff>
      <xdr:row>79</xdr:row>
      <xdr:rowOff>41910</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814300" y="13574395"/>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10160</xdr:rowOff>
    </xdr:from>
    <xdr:to>
      <xdr:col>72</xdr:col>
      <xdr:colOff>38100</xdr:colOff>
      <xdr:row>78</xdr:row>
      <xdr:rowOff>111760</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383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76</xdr:row>
      <xdr:rowOff>128270</xdr:rowOff>
    </xdr:from>
    <xdr:ext cx="462915" cy="259080"/>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68350" y="1315847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4,074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77</xdr:row>
      <xdr:rowOff>90805</xdr:rowOff>
    </xdr:from>
    <xdr:to>
      <xdr:col>67</xdr:col>
      <xdr:colOff>101600</xdr:colOff>
      <xdr:row>78</xdr:row>
      <xdr:rowOff>20955</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29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76</xdr:row>
      <xdr:rowOff>37465</xdr:rowOff>
    </xdr:from>
    <xdr:ext cx="462915" cy="259080"/>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350" y="13067665"/>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77</xdr:row>
      <xdr:rowOff>93980</xdr:rowOff>
    </xdr:from>
    <xdr:to>
      <xdr:col>85</xdr:col>
      <xdr:colOff>177800</xdr:colOff>
      <xdr:row>78</xdr:row>
      <xdr:rowOff>24130</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295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116840</xdr:rowOff>
    </xdr:from>
    <xdr:ext cx="469900" cy="259080"/>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1470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6,359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77</xdr:row>
      <xdr:rowOff>87630</xdr:rowOff>
    </xdr:from>
    <xdr:to>
      <xdr:col>81</xdr:col>
      <xdr:colOff>101600</xdr:colOff>
      <xdr:row>78</xdr:row>
      <xdr:rowOff>17780</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28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76</xdr:row>
      <xdr:rowOff>34290</xdr:rowOff>
    </xdr:from>
    <xdr:ext cx="462915" cy="259080"/>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46350" y="1306449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6,527</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78</xdr:row>
      <xdr:rowOff>150495</xdr:rowOff>
    </xdr:from>
    <xdr:to>
      <xdr:col>76</xdr:col>
      <xdr:colOff>165100</xdr:colOff>
      <xdr:row>79</xdr:row>
      <xdr:rowOff>80645</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23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115570</xdr:colOff>
      <xdr:row>79</xdr:row>
      <xdr:rowOff>71755</xdr:rowOff>
    </xdr:from>
    <xdr:ext cx="378460" cy="259080"/>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403070" y="1361630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379</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78</xdr:row>
      <xdr:rowOff>162560</xdr:rowOff>
    </xdr:from>
    <xdr:to>
      <xdr:col>72</xdr:col>
      <xdr:colOff>38100</xdr:colOff>
      <xdr:row>79</xdr:row>
      <xdr:rowOff>92710</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35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20955</xdr:colOff>
      <xdr:row>79</xdr:row>
      <xdr:rowOff>83820</xdr:rowOff>
    </xdr:from>
    <xdr:ext cx="313690" cy="259080"/>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546455" y="1362837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78</xdr:row>
      <xdr:rowOff>150495</xdr:rowOff>
    </xdr:from>
    <xdr:to>
      <xdr:col>67</xdr:col>
      <xdr:colOff>101600</xdr:colOff>
      <xdr:row>79</xdr:row>
      <xdr:rowOff>80645</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23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52070</xdr:colOff>
      <xdr:row>79</xdr:row>
      <xdr:rowOff>71755</xdr:rowOff>
    </xdr:from>
    <xdr:ext cx="378460" cy="259080"/>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625070" y="1361630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55/82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58,928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2900" cy="218440"/>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290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100</xdr:row>
      <xdr:rowOff>111760</xdr:rowOff>
    </xdr:from>
    <xdr:ext cx="241935" cy="25209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2197080" y="17256760"/>
          <a:ext cx="24193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99060</xdr:rowOff>
    </xdr:from>
    <xdr:to>
      <xdr:col>89</xdr:col>
      <xdr:colOff>177800</xdr:colOff>
      <xdr:row>99</xdr:row>
      <xdr:rowOff>99060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98</xdr:row>
      <xdr:rowOff>128270</xdr:rowOff>
    </xdr:from>
    <xdr:ext cx="531495" cy="259080"/>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505" y="16930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114935</xdr:rowOff>
    </xdr:from>
    <xdr:to>
      <xdr:col>89</xdr:col>
      <xdr:colOff>177800</xdr:colOff>
      <xdr:row>97</xdr:row>
      <xdr:rowOff>114935</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144145</xdr:rowOff>
    </xdr:from>
    <xdr:ext cx="531495" cy="25209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505" y="16603345"/>
          <a:ext cx="531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95</xdr:row>
      <xdr:rowOff>132080</xdr:rowOff>
    </xdr:from>
    <xdr:to>
      <xdr:col>89</xdr:col>
      <xdr:colOff>177800</xdr:colOff>
      <xdr:row>95</xdr:row>
      <xdr:rowOff>132080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94</xdr:row>
      <xdr:rowOff>160655</xdr:rowOff>
    </xdr:from>
    <xdr:ext cx="531495" cy="259080"/>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147955</xdr:rowOff>
    </xdr:from>
    <xdr:to>
      <xdr:col>89</xdr:col>
      <xdr:colOff>177800</xdr:colOff>
      <xdr:row>93</xdr:row>
      <xdr:rowOff>147955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93</xdr:row>
      <xdr:rowOff>6350</xdr:rowOff>
    </xdr:from>
    <xdr:ext cx="531495" cy="25209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505" y="15951200"/>
          <a:ext cx="531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91</xdr:row>
      <xdr:rowOff>164465</xdr:rowOff>
    </xdr:from>
    <xdr:to>
      <xdr:col>89</xdr:col>
      <xdr:colOff>177800</xdr:colOff>
      <xdr:row>91</xdr:row>
      <xdr:rowOff>164465</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91</xdr:row>
      <xdr:rowOff>22225</xdr:rowOff>
    </xdr:from>
    <xdr:ext cx="588645" cy="2584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370" y="15624175"/>
          <a:ext cx="5886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8890</xdr:rowOff>
    </xdr:from>
    <xdr:to>
      <xdr:col>89</xdr:col>
      <xdr:colOff>177800</xdr:colOff>
      <xdr:row>90</xdr:row>
      <xdr:rowOff>8890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38100</xdr:rowOff>
    </xdr:from>
    <xdr:ext cx="588645" cy="259080"/>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370" y="15297150"/>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88645" cy="25209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1850370" y="14970760"/>
          <a:ext cx="58864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6" name="公債費グラフ枠">
          <a:extLst>
            <a:ext uri="{FF2B5EF4-FFF2-40B4-BE49-F238E27FC236}">
              <a16:creationId xmlns:a16="http://schemas.microsoft.com/office/drawing/2014/main" id="{00000000-0008-0000-0700-0000B802000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93345</xdr:rowOff>
    </xdr:from>
    <xdr:to>
      <xdr:col>85</xdr:col>
      <xdr:colOff>126365</xdr:colOff>
      <xdr:row>99</xdr:row>
      <xdr:rowOff>102870</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6317595" y="15523845"/>
          <a:ext cx="1270" cy="15525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106680</xdr:rowOff>
    </xdr:from>
    <xdr:ext cx="534670" cy="259080"/>
    <xdr:sp macro="" textlink="">
      <xdr:nvSpPr>
        <xdr:cNvPr id="698" name="公債費最小値テキスト">
          <a:extLst>
            <a:ext uri="{FF2B5EF4-FFF2-40B4-BE49-F238E27FC236}">
              <a16:creationId xmlns:a16="http://schemas.microsoft.com/office/drawing/2014/main" id="{00000000-0008-0000-0700-0000BA020000}"/>
            </a:ext>
          </a:extLst>
        </xdr:cNvPr>
        <xdr:cNvSpPr txBox="1"/>
      </xdr:nvSpPr>
      <xdr:spPr>
        <a:xfrm>
          <a:off x="16370300" y="170802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19,757</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102870</xdr:rowOff>
    </xdr:from>
    <xdr:to>
      <xdr:col>86</xdr:col>
      <xdr:colOff>25400</xdr:colOff>
      <xdr:row>99</xdr:row>
      <xdr:rowOff>102870</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6230600" y="170764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40640</xdr:rowOff>
    </xdr:from>
    <xdr:ext cx="598805" cy="252095"/>
    <xdr:sp macro="" textlink="">
      <xdr:nvSpPr>
        <xdr:cNvPr id="700" name="公債費最大値テキスト">
          <a:extLst>
            <a:ext uri="{FF2B5EF4-FFF2-40B4-BE49-F238E27FC236}">
              <a16:creationId xmlns:a16="http://schemas.microsoft.com/office/drawing/2014/main" id="{00000000-0008-0000-0700-0000BC020000}"/>
            </a:ext>
          </a:extLst>
        </xdr:cNvPr>
        <xdr:cNvSpPr txBox="1"/>
      </xdr:nvSpPr>
      <xdr:spPr>
        <a:xfrm>
          <a:off x="16370300" y="15299690"/>
          <a:ext cx="59880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114,822</a:t>
          </a:r>
          <a:endParaRPr kumimoji="1" lang="ja-JP" altLang="en-US" sz="1000" b="1">
            <a:latin typeface="ＭＳ Ｐゴシック"/>
          </a:endParaRPr>
        </a:p>
      </xdr:txBody>
    </xdr:sp>
    <xdr:clientData/>
  </xdr:oneCellAnchor>
  <xdr:twoCellAnchor>
    <xdr:from>
      <xdr:col>85</xdr:col>
      <xdr:colOff>38100</xdr:colOff>
      <xdr:row>90</xdr:row>
      <xdr:rowOff>93345</xdr:rowOff>
    </xdr:from>
    <xdr:to>
      <xdr:col>86</xdr:col>
      <xdr:colOff>25400</xdr:colOff>
      <xdr:row>90</xdr:row>
      <xdr:rowOff>93345</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6230600" y="155238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122555</xdr:rowOff>
    </xdr:from>
    <xdr:to>
      <xdr:col>85</xdr:col>
      <xdr:colOff>127000</xdr:colOff>
      <xdr:row>96</xdr:row>
      <xdr:rowOff>147320</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5481300" y="16581755"/>
          <a:ext cx="8382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149225</xdr:rowOff>
    </xdr:from>
    <xdr:ext cx="534670" cy="259080"/>
    <xdr:sp macro="" textlink="">
      <xdr:nvSpPr>
        <xdr:cNvPr id="703" name="公債費平均値テキスト">
          <a:extLst>
            <a:ext uri="{FF2B5EF4-FFF2-40B4-BE49-F238E27FC236}">
              <a16:creationId xmlns:a16="http://schemas.microsoft.com/office/drawing/2014/main" id="{00000000-0008-0000-0700-0000BF020000}"/>
            </a:ext>
          </a:extLst>
        </xdr:cNvPr>
        <xdr:cNvSpPr txBox="1"/>
      </xdr:nvSpPr>
      <xdr:spPr>
        <a:xfrm>
          <a:off x="16370300" y="1626552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57,216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95</xdr:row>
      <xdr:rowOff>126365</xdr:rowOff>
    </xdr:from>
    <xdr:to>
      <xdr:col>85</xdr:col>
      <xdr:colOff>177800</xdr:colOff>
      <xdr:row>96</xdr:row>
      <xdr:rowOff>56515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6268700" y="16414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61595</xdr:rowOff>
    </xdr:from>
    <xdr:to>
      <xdr:col>81</xdr:col>
      <xdr:colOff>50800</xdr:colOff>
      <xdr:row>96</xdr:row>
      <xdr:rowOff>122555</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a:off x="14592300" y="16520795"/>
          <a:ext cx="8890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124460</xdr:rowOff>
    </xdr:from>
    <xdr:to>
      <xdr:col>81</xdr:col>
      <xdr:colOff>101600</xdr:colOff>
      <xdr:row>96</xdr:row>
      <xdr:rowOff>54610</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5430500" y="16412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94</xdr:row>
      <xdr:rowOff>71120</xdr:rowOff>
    </xdr:from>
    <xdr:ext cx="527685" cy="259080"/>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13965" y="1618742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57,314</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94</xdr:row>
      <xdr:rowOff>136525</xdr:rowOff>
    </xdr:from>
    <xdr:to>
      <xdr:col>76</xdr:col>
      <xdr:colOff>114300</xdr:colOff>
      <xdr:row>96</xdr:row>
      <xdr:rowOff>61595</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a:off x="13703300" y="16252825"/>
          <a:ext cx="889000" cy="267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143510</xdr:rowOff>
    </xdr:from>
    <xdr:to>
      <xdr:col>76</xdr:col>
      <xdr:colOff>165100</xdr:colOff>
      <xdr:row>96</xdr:row>
      <xdr:rowOff>73025</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4541500" y="164312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94</xdr:row>
      <xdr:rowOff>89535</xdr:rowOff>
    </xdr:from>
    <xdr:ext cx="527685" cy="25209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324965" y="16205835"/>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56,189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94</xdr:row>
      <xdr:rowOff>136525</xdr:rowOff>
    </xdr:from>
    <xdr:to>
      <xdr:col>71</xdr:col>
      <xdr:colOff>177800</xdr:colOff>
      <xdr:row>95</xdr:row>
      <xdr:rowOff>120650</xdr:rowOff>
    </xdr:to>
    <xdr:cxnSp macro="">
      <xdr:nvCxnSpPr>
        <xdr:cNvPr id="711" name="直線コネクタ 710">
          <a:extLst>
            <a:ext uri="{FF2B5EF4-FFF2-40B4-BE49-F238E27FC236}">
              <a16:creationId xmlns:a16="http://schemas.microsoft.com/office/drawing/2014/main" id="{00000000-0008-0000-0700-0000C7020000}"/>
            </a:ext>
          </a:extLst>
        </xdr:cNvPr>
        <xdr:cNvCxnSpPr/>
      </xdr:nvCxnSpPr>
      <xdr:spPr>
        <a:xfrm flipV="1">
          <a:off x="12814300" y="16252825"/>
          <a:ext cx="889000" cy="155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150495</xdr:rowOff>
    </xdr:from>
    <xdr:to>
      <xdr:col>72</xdr:col>
      <xdr:colOff>38100</xdr:colOff>
      <xdr:row>96</xdr:row>
      <xdr:rowOff>80645</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3652500" y="16438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96</xdr:row>
      <xdr:rowOff>71755</xdr:rowOff>
    </xdr:from>
    <xdr:ext cx="527685" cy="259080"/>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5965" y="16530955"/>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55,730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95</xdr:row>
      <xdr:rowOff>164465</xdr:rowOff>
    </xdr:from>
    <xdr:to>
      <xdr:col>67</xdr:col>
      <xdr:colOff>101600</xdr:colOff>
      <xdr:row>96</xdr:row>
      <xdr:rowOff>94615</xdr:rowOff>
    </xdr:to>
    <xdr:sp macro="" textlink="">
      <xdr:nvSpPr>
        <xdr:cNvPr id="714" name="フローチャート: 判断 713">
          <a:extLst>
            <a:ext uri="{FF2B5EF4-FFF2-40B4-BE49-F238E27FC236}">
              <a16:creationId xmlns:a16="http://schemas.microsoft.com/office/drawing/2014/main" id="{00000000-0008-0000-0700-0000CA020000}"/>
            </a:ext>
          </a:extLst>
        </xdr:cNvPr>
        <xdr:cNvSpPr/>
      </xdr:nvSpPr>
      <xdr:spPr>
        <a:xfrm>
          <a:off x="12763500" y="16452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96</xdr:row>
      <xdr:rowOff>86360</xdr:rowOff>
    </xdr:from>
    <xdr:ext cx="527685" cy="25209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6965" y="16545560"/>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54,864</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96</xdr:row>
      <xdr:rowOff>96520</xdr:rowOff>
    </xdr:from>
    <xdr:to>
      <xdr:col>85</xdr:col>
      <xdr:colOff>177800</xdr:colOff>
      <xdr:row>97</xdr:row>
      <xdr:rowOff>26670</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6268700" y="1655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74930</xdr:rowOff>
    </xdr:from>
    <xdr:ext cx="534670" cy="252095"/>
    <xdr:sp macro="" textlink="">
      <xdr:nvSpPr>
        <xdr:cNvPr id="722" name="公債費該当値テキスト">
          <a:extLst>
            <a:ext uri="{FF2B5EF4-FFF2-40B4-BE49-F238E27FC236}">
              <a16:creationId xmlns:a16="http://schemas.microsoft.com/office/drawing/2014/main" id="{00000000-0008-0000-0700-0000D2020000}"/>
            </a:ext>
          </a:extLst>
        </xdr:cNvPr>
        <xdr:cNvSpPr txBox="1"/>
      </xdr:nvSpPr>
      <xdr:spPr>
        <a:xfrm>
          <a:off x="16370300" y="16534130"/>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48,516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96</xdr:row>
      <xdr:rowOff>71755</xdr:rowOff>
    </xdr:from>
    <xdr:to>
      <xdr:col>81</xdr:col>
      <xdr:colOff>101600</xdr:colOff>
      <xdr:row>97</xdr:row>
      <xdr:rowOff>1905</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5430500" y="1653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96</xdr:row>
      <xdr:rowOff>165100</xdr:rowOff>
    </xdr:from>
    <xdr:ext cx="527685" cy="259080"/>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5213965" y="1662430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50,031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96</xdr:row>
      <xdr:rowOff>10795</xdr:rowOff>
    </xdr:from>
    <xdr:to>
      <xdr:col>76</xdr:col>
      <xdr:colOff>165100</xdr:colOff>
      <xdr:row>96</xdr:row>
      <xdr:rowOff>112395</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4541500" y="16469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96</xdr:row>
      <xdr:rowOff>103505</xdr:rowOff>
    </xdr:from>
    <xdr:ext cx="527685" cy="259080"/>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4324965" y="16562705"/>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53,786</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94</xdr:row>
      <xdr:rowOff>86360</xdr:rowOff>
    </xdr:from>
    <xdr:to>
      <xdr:col>72</xdr:col>
      <xdr:colOff>38100</xdr:colOff>
      <xdr:row>95</xdr:row>
      <xdr:rowOff>15875</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3652500" y="162026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93</xdr:row>
      <xdr:rowOff>32385</xdr:rowOff>
    </xdr:from>
    <xdr:ext cx="527685" cy="25209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3435965" y="15977235"/>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70,188</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95</xdr:row>
      <xdr:rowOff>69850</xdr:rowOff>
    </xdr:from>
    <xdr:to>
      <xdr:col>67</xdr:col>
      <xdr:colOff>101600</xdr:colOff>
      <xdr:row>96</xdr:row>
      <xdr:rowOff>0</xdr:rowOff>
    </xdr:to>
    <xdr:sp macro="" textlink="">
      <xdr:nvSpPr>
        <xdr:cNvPr id="729" name="楕円 728">
          <a:extLst>
            <a:ext uri="{FF2B5EF4-FFF2-40B4-BE49-F238E27FC236}">
              <a16:creationId xmlns:a16="http://schemas.microsoft.com/office/drawing/2014/main" id="{00000000-0008-0000-0700-0000D9020000}"/>
            </a:ext>
          </a:extLst>
        </xdr:cNvPr>
        <xdr:cNvSpPr/>
      </xdr:nvSpPr>
      <xdr:spPr>
        <a:xfrm>
          <a:off x="12763500" y="1635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94</xdr:row>
      <xdr:rowOff>16510</xdr:rowOff>
    </xdr:from>
    <xdr:ext cx="527685" cy="259080"/>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2546965" y="1613281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60,653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8" name="正方形/長方形 737">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2900" cy="218440"/>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249900" y="4635500"/>
          <a:ext cx="34290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99060</xdr:rowOff>
    </xdr:from>
    <xdr:to>
      <xdr:col>120</xdr:col>
      <xdr:colOff>114300</xdr:colOff>
      <xdr:row>39</xdr:row>
      <xdr:rowOff>99060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38</xdr:row>
      <xdr:rowOff>128270</xdr:rowOff>
    </xdr:from>
    <xdr:ext cx="241935" cy="259080"/>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8039080" y="664337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37</xdr:row>
      <xdr:rowOff>114935</xdr:rowOff>
    </xdr:from>
    <xdr:to>
      <xdr:col>120</xdr:col>
      <xdr:colOff>114300</xdr:colOff>
      <xdr:row>37</xdr:row>
      <xdr:rowOff>114935</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36</xdr:row>
      <xdr:rowOff>144145</xdr:rowOff>
    </xdr:from>
    <xdr:ext cx="460375" cy="25209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640" y="6316345"/>
          <a:ext cx="46037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35</xdr:row>
      <xdr:rowOff>132080</xdr:rowOff>
    </xdr:from>
    <xdr:to>
      <xdr:col>120</xdr:col>
      <xdr:colOff>114300</xdr:colOff>
      <xdr:row>35</xdr:row>
      <xdr:rowOff>132080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34</xdr:row>
      <xdr:rowOff>160655</xdr:rowOff>
    </xdr:from>
    <xdr:ext cx="460375" cy="259080"/>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640" y="5989955"/>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33</xdr:row>
      <xdr:rowOff>147955</xdr:rowOff>
    </xdr:from>
    <xdr:to>
      <xdr:col>120</xdr:col>
      <xdr:colOff>114300</xdr:colOff>
      <xdr:row>33</xdr:row>
      <xdr:rowOff>147955</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33</xdr:row>
      <xdr:rowOff>6350</xdr:rowOff>
    </xdr:from>
    <xdr:ext cx="460375" cy="25209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640" y="5664200"/>
          <a:ext cx="46037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31</xdr:row>
      <xdr:rowOff>164465</xdr:rowOff>
    </xdr:from>
    <xdr:to>
      <xdr:col>120</xdr:col>
      <xdr:colOff>114300</xdr:colOff>
      <xdr:row>31</xdr:row>
      <xdr:rowOff>164465</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288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31</xdr:row>
      <xdr:rowOff>22225</xdr:rowOff>
    </xdr:from>
    <xdr:ext cx="460375" cy="2584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820640" y="5337175"/>
          <a:ext cx="46037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30</xdr:row>
      <xdr:rowOff>8890</xdr:rowOff>
    </xdr:from>
    <xdr:to>
      <xdr:col>120</xdr:col>
      <xdr:colOff>114300</xdr:colOff>
      <xdr:row>30</xdr:row>
      <xdr:rowOff>8890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288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29</xdr:row>
      <xdr:rowOff>38100</xdr:rowOff>
    </xdr:from>
    <xdr:ext cx="460375" cy="259080"/>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7820640" y="5010150"/>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27</xdr:row>
      <xdr:rowOff>54610</xdr:rowOff>
    </xdr:from>
    <xdr:ext cx="460375" cy="25209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7820640" y="4683760"/>
          <a:ext cx="46037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5" name="諸支出金グラフ枠">
          <a:extLst>
            <a:ext uri="{FF2B5EF4-FFF2-40B4-BE49-F238E27FC236}">
              <a16:creationId xmlns:a16="http://schemas.microsoft.com/office/drawing/2014/main" id="{00000000-0008-0000-0700-0000F3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24765</xdr:rowOff>
    </xdr:from>
    <xdr:to>
      <xdr:col>116</xdr:col>
      <xdr:colOff>62865</xdr:colOff>
      <xdr:row>39</xdr:row>
      <xdr:rowOff>99060</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flipV="1">
          <a:off x="22159595" y="5339715"/>
          <a:ext cx="1270" cy="14458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105410</xdr:rowOff>
    </xdr:from>
    <xdr:ext cx="249555" cy="259080"/>
    <xdr:sp macro="" textlink="">
      <xdr:nvSpPr>
        <xdr:cNvPr id="757" name="諸支出金最小値テキスト">
          <a:extLst>
            <a:ext uri="{FF2B5EF4-FFF2-40B4-BE49-F238E27FC236}">
              <a16:creationId xmlns:a16="http://schemas.microsoft.com/office/drawing/2014/main" id="{00000000-0008-0000-0700-0000F5020000}"/>
            </a:ext>
          </a:extLst>
        </xdr:cNvPr>
        <xdr:cNvSpPr txBox="1"/>
      </xdr:nvSpPr>
      <xdr:spPr>
        <a:xfrm>
          <a:off x="22212300" y="679196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39</xdr:row>
      <xdr:rowOff>99060</xdr:rowOff>
    </xdr:from>
    <xdr:to>
      <xdr:col>116</xdr:col>
      <xdr:colOff>152400</xdr:colOff>
      <xdr:row>39</xdr:row>
      <xdr:rowOff>99060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2072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143510</xdr:rowOff>
    </xdr:from>
    <xdr:ext cx="469900" cy="252095"/>
    <xdr:sp macro="" textlink="">
      <xdr:nvSpPr>
        <xdr:cNvPr id="759" name="諸支出金最大値テキスト">
          <a:extLst>
            <a:ext uri="{FF2B5EF4-FFF2-40B4-BE49-F238E27FC236}">
              <a16:creationId xmlns:a16="http://schemas.microsoft.com/office/drawing/2014/main" id="{00000000-0008-0000-0700-0000F7020000}"/>
            </a:ext>
          </a:extLst>
        </xdr:cNvPr>
        <xdr:cNvSpPr txBox="1"/>
      </xdr:nvSpPr>
      <xdr:spPr>
        <a:xfrm>
          <a:off x="22212300" y="511556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4,426</a:t>
          </a:r>
          <a:endParaRPr kumimoji="1" lang="ja-JP" altLang="en-US" sz="1000" b="1">
            <a:latin typeface="ＭＳ Ｐゴシック"/>
          </a:endParaRPr>
        </a:p>
      </xdr:txBody>
    </xdr:sp>
    <xdr:clientData/>
  </xdr:oneCellAnchor>
  <xdr:twoCellAnchor>
    <xdr:from>
      <xdr:col>115</xdr:col>
      <xdr:colOff>165100</xdr:colOff>
      <xdr:row>31</xdr:row>
      <xdr:rowOff>24765</xdr:rowOff>
    </xdr:from>
    <xdr:to>
      <xdr:col>116</xdr:col>
      <xdr:colOff>152400</xdr:colOff>
      <xdr:row>31</xdr:row>
      <xdr:rowOff>24765</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22072600" y="53397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99060</xdr:rowOff>
    </xdr:from>
    <xdr:to>
      <xdr:col>116</xdr:col>
      <xdr:colOff>63500</xdr:colOff>
      <xdr:row>39</xdr:row>
      <xdr:rowOff>99060</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21323300" y="678561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22860</xdr:rowOff>
    </xdr:from>
    <xdr:ext cx="378460" cy="259080"/>
    <xdr:sp macro="" textlink="">
      <xdr:nvSpPr>
        <xdr:cNvPr id="762" name="諸支出金平均値テキスト">
          <a:extLst>
            <a:ext uri="{FF2B5EF4-FFF2-40B4-BE49-F238E27FC236}">
              <a16:creationId xmlns:a16="http://schemas.microsoft.com/office/drawing/2014/main" id="{00000000-0008-0000-0700-0000FA020000}"/>
            </a:ext>
          </a:extLst>
        </xdr:cNvPr>
        <xdr:cNvSpPr txBox="1"/>
      </xdr:nvSpPr>
      <xdr:spPr>
        <a:xfrm>
          <a:off x="22212300" y="6537960"/>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39</xdr:row>
      <xdr:rowOff>0</xdr:rowOff>
    </xdr:from>
    <xdr:to>
      <xdr:col>116</xdr:col>
      <xdr:colOff>114300</xdr:colOff>
      <xdr:row>39</xdr:row>
      <xdr:rowOff>101600</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2110700" y="6686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99060</xdr:rowOff>
    </xdr:from>
    <xdr:to>
      <xdr:col>111</xdr:col>
      <xdr:colOff>177800</xdr:colOff>
      <xdr:row>39</xdr:row>
      <xdr:rowOff>99060</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20434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146685</xdr:rowOff>
    </xdr:from>
    <xdr:to>
      <xdr:col>112</xdr:col>
      <xdr:colOff>38100</xdr:colOff>
      <xdr:row>39</xdr:row>
      <xdr:rowOff>76835</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21272500" y="6661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179070</xdr:colOff>
      <xdr:row>37</xdr:row>
      <xdr:rowOff>93345</xdr:rowOff>
    </xdr:from>
    <xdr:ext cx="378460" cy="259080"/>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4070" y="643699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223</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39</xdr:row>
      <xdr:rowOff>99060</xdr:rowOff>
    </xdr:from>
    <xdr:to>
      <xdr:col>107</xdr:col>
      <xdr:colOff>50800</xdr:colOff>
      <xdr:row>39</xdr:row>
      <xdr:rowOff>99060</xdr:rowOff>
    </xdr:to>
    <xdr:cxnSp macro="">
      <xdr:nvCxnSpPr>
        <xdr:cNvPr id="767" name="直線コネクタ 766">
          <a:extLst>
            <a:ext uri="{FF2B5EF4-FFF2-40B4-BE49-F238E27FC236}">
              <a16:creationId xmlns:a16="http://schemas.microsoft.com/office/drawing/2014/main" id="{00000000-0008-0000-0700-0000FF020000}"/>
            </a:ext>
          </a:extLst>
        </xdr:cNvPr>
        <xdr:cNvCxnSpPr/>
      </xdr:nvCxnSpPr>
      <xdr:spPr>
        <a:xfrm>
          <a:off x="19545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18415</xdr:rowOff>
    </xdr:from>
    <xdr:to>
      <xdr:col>107</xdr:col>
      <xdr:colOff>101600</xdr:colOff>
      <xdr:row>39</xdr:row>
      <xdr:rowOff>120650</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20383500" y="67049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84455</xdr:colOff>
      <xdr:row>37</xdr:row>
      <xdr:rowOff>136525</xdr:rowOff>
    </xdr:from>
    <xdr:ext cx="313690" cy="2584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0277455" y="6480175"/>
          <a:ext cx="3136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39</xdr:row>
      <xdr:rowOff>99060</xdr:rowOff>
    </xdr:from>
    <xdr:to>
      <xdr:col>102</xdr:col>
      <xdr:colOff>114300</xdr:colOff>
      <xdr:row>39</xdr:row>
      <xdr:rowOff>99060</xdr:rowOff>
    </xdr:to>
    <xdr:cxnSp macro="">
      <xdr:nvCxnSpPr>
        <xdr:cNvPr id="770" name="直線コネクタ 769">
          <a:extLst>
            <a:ext uri="{FF2B5EF4-FFF2-40B4-BE49-F238E27FC236}">
              <a16:creationId xmlns:a16="http://schemas.microsoft.com/office/drawing/2014/main" id="{00000000-0008-0000-0700-000002030000}"/>
            </a:ext>
          </a:extLst>
        </xdr:cNvPr>
        <xdr:cNvCxnSpPr/>
      </xdr:nvCxnSpPr>
      <xdr:spPr>
        <a:xfrm>
          <a:off x="18656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33655</xdr:rowOff>
    </xdr:from>
    <xdr:to>
      <xdr:col>102</xdr:col>
      <xdr:colOff>165100</xdr:colOff>
      <xdr:row>39</xdr:row>
      <xdr:rowOff>135255</xdr:rowOff>
    </xdr:to>
    <xdr:sp macro="" textlink="">
      <xdr:nvSpPr>
        <xdr:cNvPr id="771" name="フローチャート: 判断 770">
          <a:extLst>
            <a:ext uri="{FF2B5EF4-FFF2-40B4-BE49-F238E27FC236}">
              <a16:creationId xmlns:a16="http://schemas.microsoft.com/office/drawing/2014/main" id="{00000000-0008-0000-0700-000003030000}"/>
            </a:ext>
          </a:extLst>
        </xdr:cNvPr>
        <xdr:cNvSpPr/>
      </xdr:nvSpPr>
      <xdr:spPr>
        <a:xfrm>
          <a:off x="19494500" y="6720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147955</xdr:colOff>
      <xdr:row>37</xdr:row>
      <xdr:rowOff>151765</xdr:rowOff>
    </xdr:from>
    <xdr:ext cx="313690" cy="259080"/>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88455" y="649541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39</xdr:row>
      <xdr:rowOff>6350</xdr:rowOff>
    </xdr:from>
    <xdr:to>
      <xdr:col>98</xdr:col>
      <xdr:colOff>38100</xdr:colOff>
      <xdr:row>39</xdr:row>
      <xdr:rowOff>107315</xdr:rowOff>
    </xdr:to>
    <xdr:sp macro="" textlink="">
      <xdr:nvSpPr>
        <xdr:cNvPr id="773" name="フローチャート: 判断 772">
          <a:extLst>
            <a:ext uri="{FF2B5EF4-FFF2-40B4-BE49-F238E27FC236}">
              <a16:creationId xmlns:a16="http://schemas.microsoft.com/office/drawing/2014/main" id="{00000000-0008-0000-0700-000005030000}"/>
            </a:ext>
          </a:extLst>
        </xdr:cNvPr>
        <xdr:cNvSpPr/>
      </xdr:nvSpPr>
      <xdr:spPr>
        <a:xfrm>
          <a:off x="18605500" y="66929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179070</xdr:colOff>
      <xdr:row>37</xdr:row>
      <xdr:rowOff>123825</xdr:rowOff>
    </xdr:from>
    <xdr:ext cx="378460" cy="25209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7070" y="6467475"/>
          <a:ext cx="3784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39</xdr:row>
      <xdr:rowOff>48260</xdr:rowOff>
    </xdr:from>
    <xdr:to>
      <xdr:col>116</xdr:col>
      <xdr:colOff>114300</xdr:colOff>
      <xdr:row>39</xdr:row>
      <xdr:rowOff>149860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221107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149860</xdr:rowOff>
    </xdr:from>
    <xdr:ext cx="249555" cy="259080"/>
    <xdr:sp macro="" textlink="">
      <xdr:nvSpPr>
        <xdr:cNvPr id="781" name="諸支出金該当値テキスト">
          <a:extLst>
            <a:ext uri="{FF2B5EF4-FFF2-40B4-BE49-F238E27FC236}">
              <a16:creationId xmlns:a16="http://schemas.microsoft.com/office/drawing/2014/main" id="{00000000-0008-0000-0700-00000D030000}"/>
            </a:ext>
          </a:extLst>
        </xdr:cNvPr>
        <xdr:cNvSpPr txBox="1"/>
      </xdr:nvSpPr>
      <xdr:spPr>
        <a:xfrm>
          <a:off x="22212300" y="666496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39</xdr:row>
      <xdr:rowOff>48260</xdr:rowOff>
    </xdr:from>
    <xdr:to>
      <xdr:col>112</xdr:col>
      <xdr:colOff>38100</xdr:colOff>
      <xdr:row>39</xdr:row>
      <xdr:rowOff>149860</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21272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140970</xdr:rowOff>
    </xdr:from>
    <xdr:ext cx="242570" cy="259080"/>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21198840" y="682752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39</xdr:row>
      <xdr:rowOff>48260</xdr:rowOff>
    </xdr:from>
    <xdr:to>
      <xdr:col>107</xdr:col>
      <xdr:colOff>101600</xdr:colOff>
      <xdr:row>39</xdr:row>
      <xdr:rowOff>149860</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20383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140970</xdr:rowOff>
    </xdr:from>
    <xdr:ext cx="242570" cy="259080"/>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20309840" y="682752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39</xdr:row>
      <xdr:rowOff>48260</xdr:rowOff>
    </xdr:from>
    <xdr:to>
      <xdr:col>102</xdr:col>
      <xdr:colOff>165100</xdr:colOff>
      <xdr:row>39</xdr:row>
      <xdr:rowOff>149860</xdr:rowOff>
    </xdr:to>
    <xdr:sp macro="" textlink="">
      <xdr:nvSpPr>
        <xdr:cNvPr id="786" name="楕円 785">
          <a:extLst>
            <a:ext uri="{FF2B5EF4-FFF2-40B4-BE49-F238E27FC236}">
              <a16:creationId xmlns:a16="http://schemas.microsoft.com/office/drawing/2014/main" id="{00000000-0008-0000-0700-000012030000}"/>
            </a:ext>
          </a:extLst>
        </xdr:cNvPr>
        <xdr:cNvSpPr/>
      </xdr:nvSpPr>
      <xdr:spPr>
        <a:xfrm>
          <a:off x="19494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39</xdr:row>
      <xdr:rowOff>140970</xdr:rowOff>
    </xdr:from>
    <xdr:ext cx="242570" cy="259080"/>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9420840" y="682752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39</xdr:row>
      <xdr:rowOff>48260</xdr:rowOff>
    </xdr:from>
    <xdr:to>
      <xdr:col>98</xdr:col>
      <xdr:colOff>38100</xdr:colOff>
      <xdr:row>39</xdr:row>
      <xdr:rowOff>149860</xdr:rowOff>
    </xdr:to>
    <xdr:sp macro="" textlink="">
      <xdr:nvSpPr>
        <xdr:cNvPr id="788" name="楕円 787">
          <a:extLst>
            <a:ext uri="{FF2B5EF4-FFF2-40B4-BE49-F238E27FC236}">
              <a16:creationId xmlns:a16="http://schemas.microsoft.com/office/drawing/2014/main" id="{00000000-0008-0000-0700-000014030000}"/>
            </a:ext>
          </a:extLst>
        </xdr:cNvPr>
        <xdr:cNvSpPr/>
      </xdr:nvSpPr>
      <xdr:spPr>
        <a:xfrm>
          <a:off x="18605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140970</xdr:rowOff>
    </xdr:from>
    <xdr:ext cx="242570" cy="259080"/>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531840" y="682752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4" name="正方形/長方形 793">
          <a:extLst>
            <a:ext uri="{FF2B5EF4-FFF2-40B4-BE49-F238E27FC236}">
              <a16:creationId xmlns:a16="http://schemas.microsoft.com/office/drawing/2014/main" id="{00000000-0008-0000-0700-00001A03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5" name="正方形/長方形 794">
          <a:extLst>
            <a:ext uri="{FF2B5EF4-FFF2-40B4-BE49-F238E27FC236}">
              <a16:creationId xmlns:a16="http://schemas.microsoft.com/office/drawing/2014/main" id="{00000000-0008-0000-0700-00001B03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6" name="正方形/長方形 795">
          <a:extLst>
            <a:ext uri="{FF2B5EF4-FFF2-40B4-BE49-F238E27FC236}">
              <a16:creationId xmlns:a16="http://schemas.microsoft.com/office/drawing/2014/main" id="{00000000-0008-0000-0700-00001C03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7" name="正方形/長方形 796">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2900" cy="218440"/>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249900" y="8064500"/>
          <a:ext cx="34290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53</xdr:row>
      <xdr:rowOff>168910</xdr:rowOff>
    </xdr:from>
    <xdr:ext cx="241935" cy="25209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039080" y="9255760"/>
          <a:ext cx="24193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47</xdr:row>
      <xdr:rowOff>54610</xdr:rowOff>
    </xdr:from>
    <xdr:ext cx="241935" cy="25209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039080" y="8112760"/>
          <a:ext cx="24193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4" name="前年度繰上充用金グラフ枠">
          <a:extLst>
            <a:ext uri="{FF2B5EF4-FFF2-40B4-BE49-F238E27FC236}">
              <a16:creationId xmlns:a16="http://schemas.microsoft.com/office/drawing/2014/main" id="{00000000-0008-0000-0700-000024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62865</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2159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10160</xdr:rowOff>
    </xdr:from>
    <xdr:ext cx="249555" cy="259080"/>
    <xdr:sp macro="" textlink="">
      <xdr:nvSpPr>
        <xdr:cNvPr id="806" name="前年度繰上充用金最小値テキスト">
          <a:extLst>
            <a:ext uri="{FF2B5EF4-FFF2-40B4-BE49-F238E27FC236}">
              <a16:creationId xmlns:a16="http://schemas.microsoft.com/office/drawing/2014/main" id="{00000000-0008-0000-0700-000026030000}"/>
            </a:ext>
          </a:extLst>
        </xdr:cNvPr>
        <xdr:cNvSpPr txBox="1"/>
      </xdr:nvSpPr>
      <xdr:spPr>
        <a:xfrm>
          <a:off x="22212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10160</xdr:rowOff>
    </xdr:from>
    <xdr:ext cx="249555" cy="259080"/>
    <xdr:sp macro="" textlink="">
      <xdr:nvSpPr>
        <xdr:cNvPr id="808" name="前年度繰上充用金最大値テキスト">
          <a:extLst>
            <a:ext uri="{FF2B5EF4-FFF2-40B4-BE49-F238E27FC236}">
              <a16:creationId xmlns:a16="http://schemas.microsoft.com/office/drawing/2014/main" id="{00000000-0008-0000-0700-000028030000}"/>
            </a:ext>
          </a:extLst>
        </xdr:cNvPr>
        <xdr:cNvSpPr txBox="1"/>
      </xdr:nvSpPr>
      <xdr:spPr>
        <a:xfrm>
          <a:off x="22212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1323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67310</xdr:rowOff>
    </xdr:from>
    <xdr:ext cx="249555" cy="259080"/>
    <xdr:sp macro="" textlink="">
      <xdr:nvSpPr>
        <xdr:cNvPr id="811" name="前年度繰上充用金平均値テキスト">
          <a:extLst>
            <a:ext uri="{FF2B5EF4-FFF2-40B4-BE49-F238E27FC236}">
              <a16:creationId xmlns:a16="http://schemas.microsoft.com/office/drawing/2014/main" id="{00000000-0008-0000-0700-00002B030000}"/>
            </a:ext>
          </a:extLst>
        </xdr:cNvPr>
        <xdr:cNvSpPr txBox="1"/>
      </xdr:nvSpPr>
      <xdr:spPr>
        <a:xfrm>
          <a:off x="22212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043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55</xdr:row>
      <xdr:rowOff>10160</xdr:rowOff>
    </xdr:from>
    <xdr:ext cx="242570" cy="259080"/>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840" y="943991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55</xdr:row>
      <xdr:rowOff>10160</xdr:rowOff>
    </xdr:from>
    <xdr:ext cx="242570" cy="259080"/>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0309840" y="943991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8656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55</xdr:row>
      <xdr:rowOff>10160</xdr:rowOff>
    </xdr:from>
    <xdr:ext cx="242570" cy="259080"/>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840" y="943991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フローチャート: 判断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55</xdr:row>
      <xdr:rowOff>10160</xdr:rowOff>
    </xdr:from>
    <xdr:ext cx="242570" cy="259080"/>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840" y="943991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124460</xdr:rowOff>
    </xdr:from>
    <xdr:ext cx="249555" cy="259080"/>
    <xdr:sp macro="" textlink="">
      <xdr:nvSpPr>
        <xdr:cNvPr id="830" name="前年度繰上充用金該当値テキスト">
          <a:extLst>
            <a:ext uri="{FF2B5EF4-FFF2-40B4-BE49-F238E27FC236}">
              <a16:creationId xmlns:a16="http://schemas.microsoft.com/office/drawing/2014/main" id="{00000000-0008-0000-0700-00003E030000}"/>
            </a:ext>
          </a:extLst>
        </xdr:cNvPr>
        <xdr:cNvSpPr txBox="1"/>
      </xdr:nvSpPr>
      <xdr:spPr>
        <a:xfrm>
          <a:off x="22212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53</xdr:row>
      <xdr:rowOff>35560</xdr:rowOff>
    </xdr:from>
    <xdr:ext cx="242570" cy="259080"/>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21198840" y="912241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3" name="楕円 832">
          <a:extLst>
            <a:ext uri="{FF2B5EF4-FFF2-40B4-BE49-F238E27FC236}">
              <a16:creationId xmlns:a16="http://schemas.microsoft.com/office/drawing/2014/main" id="{00000000-0008-0000-0700-000041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53</xdr:row>
      <xdr:rowOff>35560</xdr:rowOff>
    </xdr:from>
    <xdr:ext cx="242570" cy="259080"/>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20309840" y="912241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5" name="楕円 834">
          <a:extLst>
            <a:ext uri="{FF2B5EF4-FFF2-40B4-BE49-F238E27FC236}">
              <a16:creationId xmlns:a16="http://schemas.microsoft.com/office/drawing/2014/main" id="{00000000-0008-0000-0700-000043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53</xdr:row>
      <xdr:rowOff>35560</xdr:rowOff>
    </xdr:from>
    <xdr:ext cx="242570" cy="259080"/>
    <xdr:sp macro="" textlink="">
      <xdr:nvSpPr>
        <xdr:cNvPr id="836" name="テキスト ボックス 835">
          <a:extLst>
            <a:ext uri="{FF2B5EF4-FFF2-40B4-BE49-F238E27FC236}">
              <a16:creationId xmlns:a16="http://schemas.microsoft.com/office/drawing/2014/main" id="{00000000-0008-0000-0700-000044030000}"/>
            </a:ext>
          </a:extLst>
        </xdr:cNvPr>
        <xdr:cNvSpPr txBox="1"/>
      </xdr:nvSpPr>
      <xdr:spPr>
        <a:xfrm>
          <a:off x="19420840" y="912241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7" name="楕円 836">
          <a:extLst>
            <a:ext uri="{FF2B5EF4-FFF2-40B4-BE49-F238E27FC236}">
              <a16:creationId xmlns:a16="http://schemas.microsoft.com/office/drawing/2014/main" id="{00000000-0008-0000-0700-000045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53</xdr:row>
      <xdr:rowOff>35560</xdr:rowOff>
    </xdr:from>
    <xdr:ext cx="242570" cy="259080"/>
    <xdr:sp macro="" textlink="">
      <xdr:nvSpPr>
        <xdr:cNvPr id="838" name="テキスト ボックス 837">
          <a:extLst>
            <a:ext uri="{FF2B5EF4-FFF2-40B4-BE49-F238E27FC236}">
              <a16:creationId xmlns:a16="http://schemas.microsoft.com/office/drawing/2014/main" id="{00000000-0008-0000-0700-000046030000}"/>
            </a:ext>
          </a:extLst>
        </xdr:cNvPr>
        <xdr:cNvSpPr txBox="1"/>
      </xdr:nvSpPr>
      <xdr:spPr>
        <a:xfrm>
          <a:off x="18531840" y="912241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9" name="正方形/長方形 838">
          <a:extLst>
            <a:ext uri="{FF2B5EF4-FFF2-40B4-BE49-F238E27FC236}">
              <a16:creationId xmlns:a16="http://schemas.microsoft.com/office/drawing/2014/main" id="{00000000-0008-0000-0700-00004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0" name="正方形/長方形 839">
          <a:extLst>
            <a:ext uri="{FF2B5EF4-FFF2-40B4-BE49-F238E27FC236}">
              <a16:creationId xmlns:a16="http://schemas.microsoft.com/office/drawing/2014/main" id="{00000000-0008-0000-0700-000048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baseline="0">
              <a:latin typeface="ＭＳ Ｐゴシック"/>
              <a:ea typeface="ＭＳ Ｐゴシック"/>
            </a:rPr>
            <a:t>　</a:t>
          </a:r>
          <a:r>
            <a:rPr kumimoji="1" lang="ja-JP" altLang="en-US" sz="1300" baseline="0">
              <a:solidFill>
                <a:sysClr val="windowText" lastClr="000000"/>
              </a:solidFill>
              <a:latin typeface="ＭＳ Ｐゴシック"/>
              <a:ea typeface="ＭＳ Ｐゴシック"/>
            </a:rPr>
            <a:t>歳出決算総額は、住民一人当たり493,693円となり、前年度499,170円から約5千円減少している。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　農林水産業費で</a:t>
          </a:r>
          <a:r>
            <a:rPr kumimoji="1" lang="ja-JP" altLang="en-US" sz="1300" baseline="0">
              <a:solidFill>
                <a:sysClr val="windowText" lastClr="000000"/>
              </a:solidFill>
              <a:latin typeface="ＭＳ Ｐゴシック"/>
              <a:ea typeface="ＭＳ Ｐゴシック"/>
            </a:rPr>
            <a:t>前年度比25,002千円減と大幅に減少しており、これは農業経営等構造対策費の減が主な要因である。</a:t>
          </a:r>
          <a:endParaRPr kumimoji="1" lang="en-US" altLang="ja-JP" sz="1300">
            <a:latin typeface="ＭＳ Ｐゴシック"/>
            <a:ea typeface="ＭＳ Ｐゴシック"/>
          </a:endParaRPr>
        </a:p>
        <a:p>
          <a:r>
            <a:rPr kumimoji="1" lang="ja-JP" altLang="en-US" sz="1300" baseline="0">
              <a:solidFill>
                <a:sysClr val="windowText" lastClr="000000"/>
              </a:solidFill>
              <a:latin typeface="ＭＳ Ｐゴシック"/>
              <a:ea typeface="ＭＳ Ｐゴシック"/>
            </a:rPr>
            <a:t>　土木費については前年度比7,417千円増と大幅に増加しており、これは砺波チューリップ公園再整備事業費及び除雪対策費の増が主な要因である。</a:t>
          </a:r>
          <a:endParaRPr kumimoji="1" lang="en-US" altLang="ja-JP" sz="1300">
            <a:latin typeface="ＭＳ Ｐゴシック"/>
            <a:ea typeface="ＭＳ Ｐゴシック"/>
          </a:endParaRPr>
        </a:p>
        <a:p>
          <a:r>
            <a:rPr kumimoji="1" lang="ja-JP" altLang="en-US" sz="1300">
              <a:latin typeface="ＭＳ Ｐゴシック"/>
              <a:ea typeface="ＭＳ Ｐゴシック"/>
            </a:rPr>
            <a:t>　また、公債費については</a:t>
          </a:r>
          <a:r>
            <a:rPr kumimoji="1" lang="ja-JP" altLang="en-US" sz="1300" baseline="0">
              <a:latin typeface="ＭＳ Ｐゴシック"/>
              <a:ea typeface="ＭＳ Ｐゴシック"/>
            </a:rPr>
            <a:t>繰上償還の実施により令和3年度は平均を大きく上回ったが、その繰上償還の影響等により令和4年度～6年度は平均を下回った。</a:t>
          </a:r>
          <a:endParaRPr kumimoji="1" lang="ja-JP" altLang="en-US" sz="1300" baseline="0">
            <a:solidFill>
              <a:sysClr val="windowText" lastClr="000000"/>
            </a:solidFill>
            <a:latin typeface="ＭＳ Ｐゴシック"/>
            <a:ea typeface="ＭＳ Ｐゴシック"/>
          </a:endParaRPr>
        </a:p>
        <a:p>
          <a:r>
            <a:rPr kumimoji="1" lang="ja-JP" altLang="en-US" sz="1300" baseline="0">
              <a:solidFill>
                <a:sysClr val="windowText" lastClr="000000"/>
              </a:solidFill>
              <a:latin typeface="ＭＳ Ｐゴシック"/>
              <a:ea typeface="ＭＳ Ｐゴシック"/>
            </a:rPr>
            <a:t>  公債費は令和3年度をピークに減少していく見込みであるものの、</a:t>
          </a:r>
          <a:r>
            <a:rPr kumimoji="1" lang="ja-JP" altLang="en-US" sz="1300">
              <a:latin typeface="ＭＳ Ｐゴシック"/>
              <a:ea typeface="ＭＳ Ｐゴシック"/>
            </a:rPr>
            <a:t>今後は新庁舎整備も控えているため、引き続き徹底した投資的事業の選択、</a:t>
          </a:r>
          <a:r>
            <a:rPr kumimoji="1" lang="ja-JP" altLang="en-US" sz="1300">
              <a:solidFill>
                <a:sysClr val="windowText" lastClr="000000"/>
              </a:solidFill>
              <a:latin typeface="ＭＳ Ｐゴシック"/>
              <a:ea typeface="ＭＳ Ｐゴシック"/>
            </a:rPr>
            <a:t>事業費縮減や</a:t>
          </a:r>
          <a:endParaRPr kumimoji="1" lang="ja-JP" altLang="en-US" sz="1300" baseline="0">
            <a:solidFill>
              <a:sysClr val="windowText" lastClr="000000"/>
            </a:solidFill>
            <a:latin typeface="ＭＳ Ｐゴシック"/>
            <a:ea typeface="ＭＳ Ｐゴシック"/>
          </a:endParaRPr>
        </a:p>
        <a:p>
          <a:r>
            <a:rPr kumimoji="1" lang="ja-JP" altLang="en-US" sz="1300">
              <a:solidFill>
                <a:sysClr val="windowText" lastClr="000000"/>
              </a:solidFill>
              <a:latin typeface="ＭＳ Ｐゴシック"/>
              <a:ea typeface="ＭＳ Ｐゴシック"/>
            </a:rPr>
            <a:t>　基金の活用、中長期の計画的な事業の実施により適正化に努める。</a:t>
          </a:r>
          <a:endParaRPr kumimoji="1" lang="ja-JP" altLang="en-US" sz="1300">
            <a:latin typeface="ＭＳ Ｐゴシック"/>
            <a:ea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200660</xdr:colOff>
      <xdr:row>46</xdr:row>
      <xdr:rowOff>103505</xdr:rowOff>
    </xdr:from>
    <xdr:to>
      <xdr:col>1</xdr:col>
      <xdr:colOff>895350</xdr:colOff>
      <xdr:row>46</xdr:row>
      <xdr:rowOff>618490</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dr:col>1</xdr:col>
      <xdr:colOff>200660</xdr:colOff>
      <xdr:row>47</xdr:row>
      <xdr:rowOff>114935</xdr:rowOff>
    </xdr:from>
    <xdr:to>
      <xdr:col>1</xdr:col>
      <xdr:colOff>895350</xdr:colOff>
      <xdr:row>47</xdr:row>
      <xdr:rowOff>618490</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dr:col>1</xdr:col>
      <xdr:colOff>200660</xdr:colOff>
      <xdr:row>48</xdr:row>
      <xdr:rowOff>370840</xdr:rowOff>
    </xdr:from>
    <xdr:to>
      <xdr:col>1</xdr:col>
      <xdr:colOff>895350</xdr:colOff>
      <xdr:row>48</xdr:row>
      <xdr:rowOff>370840</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466090</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dr:col>10</xdr:col>
      <xdr:colOff>323850</xdr:colOff>
      <xdr:row>45</xdr:row>
      <xdr:rowOff>10160</xdr:rowOff>
    </xdr:from>
    <xdr:to>
      <xdr:col>15</xdr:col>
      <xdr:colOff>724535</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10160</xdr:rowOff>
    </xdr:from>
    <xdr:to>
      <xdr:col>11</xdr:col>
      <xdr:colOff>104775</xdr:colOff>
      <xdr:row>45</xdr:row>
      <xdr:rowOff>323215</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219075</xdr:colOff>
      <xdr:row>1</xdr:row>
      <xdr:rowOff>76200</xdr:rowOff>
    </xdr:from>
    <xdr:to>
      <xdr:col>15</xdr:col>
      <xdr:colOff>686435</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富山県砺波市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485775</xdr:colOff>
      <xdr:row>45</xdr:row>
      <xdr:rowOff>342265</xdr:rowOff>
    </xdr:from>
    <xdr:to>
      <xdr:col>15</xdr:col>
      <xdr:colOff>542290</xdr:colOff>
      <xdr:row>48</xdr:row>
      <xdr:rowOff>589915</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実質単年度収支について、令和2年度以降黒字を維持していたが、令和5年度は赤字に転じた。これは扶助費及び災害復旧費、農林水産業費の増加によるものであったが、令和6年度では黒字に戻した。</a:t>
          </a:r>
        </a:p>
        <a:p>
          <a:r>
            <a:rPr kumimoji="1" lang="ja-JP" altLang="en-US" sz="1400">
              <a:latin typeface="ＭＳ ゴシック"/>
              <a:ea typeface="ＭＳ ゴシック"/>
            </a:rPr>
            <a:t>　財政調整基金残高は標準財政規模の</a:t>
          </a:r>
          <a:r>
            <a:rPr kumimoji="1" lang="en-US" altLang="ja-JP" sz="1400">
              <a:latin typeface="ＭＳ ゴシック"/>
              <a:ea typeface="ＭＳ ゴシック"/>
            </a:rPr>
            <a:t>20%</a:t>
          </a:r>
          <a:r>
            <a:rPr kumimoji="1" lang="ja-JP" altLang="en-US" sz="1400">
              <a:latin typeface="ＭＳ ゴシック"/>
              <a:ea typeface="ＭＳ ゴシック"/>
            </a:rPr>
            <a:t>程度を維持しており、今後も健全な財政運営に努める。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1056640</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532765</xdr:colOff>
      <xdr:row>32</xdr:row>
      <xdr:rowOff>29210</xdr:rowOff>
    </xdr:from>
    <xdr:to>
      <xdr:col>11</xdr:col>
      <xdr:colOff>913765</xdr:colOff>
      <xdr:row>33</xdr:row>
      <xdr:rowOff>19685</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170815</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657225</xdr:colOff>
      <xdr:row>1</xdr:row>
      <xdr:rowOff>28575</xdr:rowOff>
    </xdr:from>
    <xdr:to>
      <xdr:col>15</xdr:col>
      <xdr:colOff>1038860</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富山県砺波市</a:t>
          </a:r>
        </a:p>
      </xdr:txBody>
    </xdr:sp>
    <xdr:clientData/>
  </xdr:twoCellAnchor>
  <xdr:twoCellAnchor editAs="oneCell">
    <xdr:from>
      <xdr:col>1</xdr:col>
      <xdr:colOff>0</xdr:colOff>
      <xdr:row>3</xdr:row>
      <xdr:rowOff>28575</xdr:rowOff>
    </xdr:from>
    <xdr:to>
      <xdr:col>4</xdr:col>
      <xdr:colOff>913765</xdr:colOff>
      <xdr:row>4</xdr:row>
      <xdr:rowOff>199390</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923925</xdr:colOff>
      <xdr:row>42</xdr:row>
      <xdr:rowOff>275590</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tx1"/>
              </a:solidFill>
              <a:latin typeface="ＭＳ ゴシック"/>
              <a:ea typeface="ＭＳ ゴシック"/>
            </a:rPr>
            <a:t>　</a:t>
          </a:r>
          <a:r>
            <a:rPr kumimoji="1" lang="ja-JP" altLang="en-US" sz="1200">
              <a:solidFill>
                <a:schemeClr val="tx1"/>
              </a:solidFill>
              <a:latin typeface="ＭＳ ゴシック"/>
              <a:ea typeface="ＭＳ ゴシック"/>
            </a:rPr>
            <a:t>一般会計等の実質赤字及び公営企業会計の資金不足は生じておらず、連結実質赤字額は発生していない。</a:t>
          </a:r>
          <a:endParaRPr kumimoji="1" lang="en-US" altLang="ja-JP" sz="1200">
            <a:solidFill>
              <a:schemeClr val="tx1"/>
            </a:solidFill>
            <a:latin typeface="ＭＳ ゴシック"/>
            <a:ea typeface="ＭＳ ゴシック"/>
          </a:endParaRPr>
        </a:p>
        <a:p>
          <a:r>
            <a:rPr kumimoji="1" lang="ja-JP" altLang="en-US" sz="1200">
              <a:solidFill>
                <a:schemeClr val="tx1"/>
              </a:solidFill>
              <a:latin typeface="ＭＳ ゴシック"/>
              <a:ea typeface="ＭＳ ゴシック"/>
            </a:rPr>
            <a:t>　一般会計においては、引き続き税収等一般財源の安定的確保を図ると共に、新規起債の抑制等による公債費の圧縮を図り、効率的でバランスのよい財政運営に努める。</a:t>
          </a:r>
        </a:p>
        <a:p>
          <a:r>
            <a:rPr kumimoji="1" lang="ja-JP" altLang="en-US" sz="1200">
              <a:solidFill>
                <a:schemeClr val="tx1"/>
              </a:solidFill>
              <a:latin typeface="ＭＳ ゴシック"/>
              <a:ea typeface="ＭＳ ゴシック"/>
            </a:rPr>
            <a:t>　水道事業会計においては、住宅やアパートの給水件数の増加はあるものの、人口減少や節水機器の普及等により、有収水量は横這い傾向にある。収益的収支については、受託工事費や漏水調査費等の支出が減少し、収支差引134百万円の黒字決算となった。</a:t>
          </a:r>
        </a:p>
        <a:p>
          <a:r>
            <a:rPr kumimoji="1" lang="ja-JP" altLang="en-US" sz="1200">
              <a:solidFill>
                <a:schemeClr val="tx1"/>
              </a:solidFill>
              <a:latin typeface="ＭＳ ゴシック"/>
              <a:ea typeface="ＭＳ ゴシック"/>
            </a:rPr>
            <a:t>　下水道事業会計においては、下水道整備区域の拡大に伴い、水洗化率は上昇しているものの、人口減少や節水機器の普及等により、有収水量は横ばい傾向にある。収益的収支については、企業債の償還が進んだことで利息等の支出が減少し、収支差引42百万円の黒字決算となった。今後、整備区域の拡大に伴い、下水道への早期接続を促すことで使用料の確保を図り、経営健全化に努める。</a:t>
          </a:r>
        </a:p>
        <a:p>
          <a:r>
            <a:rPr kumimoji="1" lang="ja-JP" altLang="en-US" sz="1200">
              <a:solidFill>
                <a:schemeClr val="tx1"/>
              </a:solidFill>
              <a:latin typeface="ＭＳ ゴシック"/>
              <a:ea typeface="ＭＳ ゴシック"/>
            </a:rPr>
            <a:t>　病院事業会計においては、入院・外来ともに診療単価が改善し、医業収益は増収となった。一方、補助金の減少による医業外収益の減収、物価高騰を背景に経費および人件費が増加したことから、経常収支は赤字となった。今後も厳しい経営状況が続くと思われるが、「市立砺波総合病院経営強化プラン」に基づき、国の医療政策の動向を注視し収益の確保と費用の節減を一層進め、地域の基幹病院として質の高い医療を提供確保するとともに、病院経営の健全化をすすめていく。</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89535</xdr:rowOff>
    </xdr:from>
    <xdr:to>
      <xdr:col>1</xdr:col>
      <xdr:colOff>638175</xdr:colOff>
      <xdr:row>33</xdr:row>
      <xdr:rowOff>378460</xdr:rowOff>
    </xdr:to>
    <xdr:sp macro="" textlink="">
      <xdr:nvSpPr>
        <xdr:cNvPr id="12" name="凡例1">
          <a:extLst>
            <a:ext uri="{FF2B5EF4-FFF2-40B4-BE49-F238E27FC236}">
              <a16:creationId xmlns:a16="http://schemas.microsoft.com/office/drawing/2014/main" id="{00000000-0008-0000-0900-00000C000000}"/>
            </a:ext>
          </a:extLst>
        </xdr:cNvPr>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89535</xdr:rowOff>
    </xdr:from>
    <xdr:to>
      <xdr:col>1</xdr:col>
      <xdr:colOff>638175</xdr:colOff>
      <xdr:row>34</xdr:row>
      <xdr:rowOff>378460</xdr:rowOff>
    </xdr:to>
    <xdr:sp macro="" textlink="">
      <xdr:nvSpPr>
        <xdr:cNvPr id="13" name="凡例2">
          <a:extLst>
            <a:ext uri="{FF2B5EF4-FFF2-40B4-BE49-F238E27FC236}">
              <a16:creationId xmlns:a16="http://schemas.microsoft.com/office/drawing/2014/main" id="{00000000-0008-0000-0900-00000D000000}"/>
            </a:ext>
          </a:extLst>
        </xdr:cNvPr>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89535</xdr:rowOff>
    </xdr:from>
    <xdr:to>
      <xdr:col>1</xdr:col>
      <xdr:colOff>638175</xdr:colOff>
      <xdr:row>35</xdr:row>
      <xdr:rowOff>378460</xdr:rowOff>
    </xdr:to>
    <xdr:sp macro="" textlink="">
      <xdr:nvSpPr>
        <xdr:cNvPr id="14" name="凡例3">
          <a:extLst>
            <a:ext uri="{FF2B5EF4-FFF2-40B4-BE49-F238E27FC236}">
              <a16:creationId xmlns:a16="http://schemas.microsoft.com/office/drawing/2014/main" id="{00000000-0008-0000-0900-00000E000000}"/>
            </a:ext>
          </a:extLst>
        </xdr:cNvPr>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89535</xdr:rowOff>
    </xdr:from>
    <xdr:to>
      <xdr:col>1</xdr:col>
      <xdr:colOff>638175</xdr:colOff>
      <xdr:row>36</xdr:row>
      <xdr:rowOff>378460</xdr:rowOff>
    </xdr:to>
    <xdr:sp macro="" textlink="">
      <xdr:nvSpPr>
        <xdr:cNvPr id="15" name="凡例4">
          <a:extLst>
            <a:ext uri="{FF2B5EF4-FFF2-40B4-BE49-F238E27FC236}">
              <a16:creationId xmlns:a16="http://schemas.microsoft.com/office/drawing/2014/main" id="{00000000-0008-0000-0900-00000F000000}"/>
            </a:ext>
          </a:extLst>
        </xdr:cNvPr>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89535</xdr:rowOff>
    </xdr:from>
    <xdr:to>
      <xdr:col>1</xdr:col>
      <xdr:colOff>638175</xdr:colOff>
      <xdr:row>37</xdr:row>
      <xdr:rowOff>378460</xdr:rowOff>
    </xdr:to>
    <xdr:sp macro="" textlink="">
      <xdr:nvSpPr>
        <xdr:cNvPr id="16" name="凡例5">
          <a:extLst>
            <a:ext uri="{FF2B5EF4-FFF2-40B4-BE49-F238E27FC236}">
              <a16:creationId xmlns:a16="http://schemas.microsoft.com/office/drawing/2014/main" id="{00000000-0008-0000-0900-000010000000}"/>
            </a:ext>
          </a:extLst>
        </xdr:cNvPr>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89535</xdr:rowOff>
    </xdr:from>
    <xdr:to>
      <xdr:col>1</xdr:col>
      <xdr:colOff>638175</xdr:colOff>
      <xdr:row>38</xdr:row>
      <xdr:rowOff>378460</xdr:rowOff>
    </xdr:to>
    <xdr:sp macro="" textlink="">
      <xdr:nvSpPr>
        <xdr:cNvPr id="17" name="凡例6">
          <a:extLst>
            <a:ext uri="{FF2B5EF4-FFF2-40B4-BE49-F238E27FC236}">
              <a16:creationId xmlns:a16="http://schemas.microsoft.com/office/drawing/2014/main" id="{00000000-0008-0000-0900-000011000000}"/>
            </a:ext>
          </a:extLst>
        </xdr:cNvPr>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89535</xdr:rowOff>
    </xdr:from>
    <xdr:to>
      <xdr:col>1</xdr:col>
      <xdr:colOff>638175</xdr:colOff>
      <xdr:row>39</xdr:row>
      <xdr:rowOff>378460</xdr:rowOff>
    </xdr:to>
    <xdr:sp macro="" textlink="">
      <xdr:nvSpPr>
        <xdr:cNvPr id="18" name="凡例7">
          <a:extLst>
            <a:ext uri="{FF2B5EF4-FFF2-40B4-BE49-F238E27FC236}">
              <a16:creationId xmlns:a16="http://schemas.microsoft.com/office/drawing/2014/main" id="{00000000-0008-0000-0900-000012000000}"/>
            </a:ext>
          </a:extLst>
        </xdr:cNvPr>
        <xdr:cNvSpPr/>
      </xdr:nvSpPr>
      <xdr:spPr>
        <a:xfrm>
          <a:off x="635000"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89535</xdr:rowOff>
    </xdr:from>
    <xdr:to>
      <xdr:col>1</xdr:col>
      <xdr:colOff>638175</xdr:colOff>
      <xdr:row>40</xdr:row>
      <xdr:rowOff>378460</xdr:rowOff>
    </xdr:to>
    <xdr:sp macro="" textlink="">
      <xdr:nvSpPr>
        <xdr:cNvPr id="19" name="凡例8">
          <a:extLst>
            <a:ext uri="{FF2B5EF4-FFF2-40B4-BE49-F238E27FC236}">
              <a16:creationId xmlns:a16="http://schemas.microsoft.com/office/drawing/2014/main" id="{00000000-0008-0000-0900-000013000000}"/>
            </a:ext>
          </a:extLst>
        </xdr:cNvPr>
        <xdr:cNvSpPr/>
      </xdr:nvSpPr>
      <xdr:spPr>
        <a:xfrm>
          <a:off x="635000" y="10948035"/>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89535</xdr:rowOff>
    </xdr:from>
    <xdr:to>
      <xdr:col>1</xdr:col>
      <xdr:colOff>638175</xdr:colOff>
      <xdr:row>41</xdr:row>
      <xdr:rowOff>378460</xdr:rowOff>
    </xdr:to>
    <xdr:sp macro="" textlink="">
      <xdr:nvSpPr>
        <xdr:cNvPr id="20" name="凡例9">
          <a:extLst>
            <a:ext uri="{FF2B5EF4-FFF2-40B4-BE49-F238E27FC236}">
              <a16:creationId xmlns:a16="http://schemas.microsoft.com/office/drawing/2014/main" id="{00000000-0008-0000-0900-000014000000}"/>
            </a:ext>
          </a:extLst>
        </xdr:cNvPr>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89535</xdr:rowOff>
    </xdr:from>
    <xdr:to>
      <xdr:col>1</xdr:col>
      <xdr:colOff>638175</xdr:colOff>
      <xdr:row>42</xdr:row>
      <xdr:rowOff>378460</xdr:rowOff>
    </xdr:to>
    <xdr:sp macro="" textlink="">
      <xdr:nvSpPr>
        <xdr:cNvPr id="21" name="凡例10">
          <a:extLst>
            <a:ext uri="{FF2B5EF4-FFF2-40B4-BE49-F238E27FC236}">
              <a16:creationId xmlns:a16="http://schemas.microsoft.com/office/drawing/2014/main" id="{00000000-0008-0000-0900-000015000000}"/>
            </a:ext>
          </a:extLst>
        </xdr:cNvPr>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837565</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15</xdr:col>
      <xdr:colOff>762635</xdr:colOff>
      <xdr:row>1</xdr:row>
      <xdr:rowOff>19050</xdr:rowOff>
    </xdr:from>
    <xdr:to>
      <xdr:col>20</xdr:col>
      <xdr:colOff>189865</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富山県砺波市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200660</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675640</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275590</xdr:colOff>
      <xdr:row>43</xdr:row>
      <xdr:rowOff>342900</xdr:rowOff>
    </xdr:from>
    <xdr:to>
      <xdr:col>20</xdr:col>
      <xdr:colOff>57150</xdr:colOff>
      <xdr:row>52</xdr:row>
      <xdr:rowOff>227965</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元利償還金が令和3年度をピークに減少していき、それに伴い実質公債費比率も下降していく見込みであるが、今後は新庁舎整備も控えているため、引き続き投資的事業については事業の選択を行い、公債費負担の健全化を図っていく。</a:t>
          </a:r>
          <a:endParaRPr kumimoji="1" lang="ja-JP" altLang="en-US" sz="1400" baseline="0">
            <a:solidFill>
              <a:sysClr val="windowText" lastClr="000000"/>
            </a:solidFill>
            <a:latin typeface="ＭＳ ゴシック"/>
            <a:ea typeface="ＭＳ ゴシック"/>
          </a:endParaRPr>
        </a:p>
        <a:p>
          <a:r>
            <a:rPr kumimoji="1" lang="ja-JP" altLang="en-US" sz="1400">
              <a:latin typeface="ＭＳ ゴシック"/>
              <a:ea typeface="ＭＳ ゴシック"/>
            </a:rPr>
            <a:t>　また、計画的な市債の借換等により、実質公債費比率の上昇抑制に努める。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226695</xdr:colOff>
      <xdr:row>59</xdr:row>
      <xdr:rowOff>382905</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dr:col>15</xdr:col>
      <xdr:colOff>177165</xdr:colOff>
      <xdr:row>56</xdr:row>
      <xdr:rowOff>0</xdr:rowOff>
    </xdr:from>
    <xdr:to>
      <xdr:col>16</xdr:col>
      <xdr:colOff>115570</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219710</xdr:rowOff>
    </xdr:from>
    <xdr:to>
      <xdr:col>20</xdr:col>
      <xdr:colOff>125095</xdr:colOff>
      <xdr:row>59</xdr:row>
      <xdr:rowOff>334010</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785"/>
          <a:ext cx="42494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00">
              <a:latin typeface="ＭＳ ゴシック"/>
              <a:ea typeface="ＭＳ ゴシック"/>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715010</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334645</xdr:colOff>
      <xdr:row>39</xdr:row>
      <xdr:rowOff>12700</xdr:rowOff>
    </xdr:from>
    <xdr:to>
      <xdr:col>15</xdr:col>
      <xdr:colOff>841375</xdr:colOff>
      <xdr:row>40</xdr:row>
      <xdr:rowOff>333375</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161925</xdr:colOff>
      <xdr:row>40</xdr:row>
      <xdr:rowOff>56515</xdr:rowOff>
    </xdr:from>
    <xdr:to>
      <xdr:col>3</xdr:col>
      <xdr:colOff>704850</xdr:colOff>
      <xdr:row>40</xdr:row>
      <xdr:rowOff>313690</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704850</xdr:colOff>
      <xdr:row>41</xdr:row>
      <xdr:rowOff>305435</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704850</xdr:colOff>
      <xdr:row>42</xdr:row>
      <xdr:rowOff>305435</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704850</xdr:colOff>
      <xdr:row>43</xdr:row>
      <xdr:rowOff>305435</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704850</xdr:colOff>
      <xdr:row>44</xdr:row>
      <xdr:rowOff>305435</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704850</xdr:colOff>
      <xdr:row>45</xdr:row>
      <xdr:rowOff>313690</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704850</xdr:colOff>
      <xdr:row>47</xdr:row>
      <xdr:rowOff>313690</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704850</xdr:colOff>
      <xdr:row>48</xdr:row>
      <xdr:rowOff>305435</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704850</xdr:colOff>
      <xdr:row>49</xdr:row>
      <xdr:rowOff>305435</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704850</xdr:colOff>
      <xdr:row>50</xdr:row>
      <xdr:rowOff>313690</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704850</xdr:colOff>
      <xdr:row>51</xdr:row>
      <xdr:rowOff>305435</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397510</xdr:colOff>
      <xdr:row>4</xdr:row>
      <xdr:rowOff>21590</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628015</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富山県砺波市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114935</xdr:colOff>
      <xdr:row>3</xdr:row>
      <xdr:rowOff>133985</xdr:rowOff>
    </xdr:from>
    <xdr:to>
      <xdr:col>2</xdr:col>
      <xdr:colOff>934085</xdr:colOff>
      <xdr:row>5</xdr:row>
      <xdr:rowOff>133985</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19050</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solidFill>
                <a:schemeClr val="tx1"/>
              </a:solidFill>
              <a:latin typeface="ＭＳ ゴシック"/>
              <a:ea typeface="ＭＳ ゴシック"/>
            </a:rPr>
            <a:t>　将来負担比率の分子のプラス要因である「一般会計等の地方債現在高」は、学校施設等耐震改修事業や新砺波図書館整備事業などの大型事業に係る借入れが令和３年度までに完了していることもあり、減少傾向となっている。令和６年度においても地方債現在高は減少したが「公共企業債等繰入見込額」等が増加したことにより相殺された形となった。</a:t>
          </a:r>
        </a:p>
        <a:p>
          <a:r>
            <a:rPr kumimoji="1" lang="ja-JP" altLang="en-US" sz="1400">
              <a:solidFill>
                <a:schemeClr val="tx1"/>
              </a:solidFill>
              <a:latin typeface="ＭＳ ゴシック"/>
              <a:ea typeface="ＭＳ ゴシック"/>
            </a:rPr>
            <a:t>　一方で、分子のマイナス要因である「基準財政需要額算入見込額」が臨時財政対策債償還費が大幅に減少したことにより、将来負担比率の分子は前年度に比べ大きくなった。</a:t>
          </a:r>
        </a:p>
        <a:p>
          <a:r>
            <a:rPr kumimoji="1" lang="ja-JP" altLang="en-US" sz="1400">
              <a:latin typeface="ＭＳ ゴシック"/>
              <a:ea typeface="ＭＳ ゴシック"/>
            </a:rPr>
            <a:t>　今後も新規事業の実施等については徹底した事業選択を行い、継続事業については効果検証による見直しも視野に入れながら、将来負担の軽減に努める。</a:t>
          </a:r>
        </a:p>
        <a:p>
          <a:endParaRPr kumimoji="1" lang="en-US" altLang="ja-JP" sz="1300">
            <a:solidFill>
              <a:srgbClr val="FF0000"/>
            </a:solidFill>
            <a:latin typeface="ＭＳ Ｐゴシック"/>
            <a:ea typeface="ＭＳ Ｐゴシック"/>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13335</xdr:colOff>
      <xdr:row>52</xdr:row>
      <xdr:rowOff>81280</xdr:rowOff>
    </xdr:to>
    <xdr:graphicFrame macro="">
      <xdr:nvGraphicFramePr>
        <xdr:cNvPr id="2" name="Chart 1">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523240</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525145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137795</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340995</xdr:colOff>
      <xdr:row>0</xdr:row>
      <xdr:rowOff>165100</xdr:rowOff>
    </xdr:from>
    <xdr:to>
      <xdr:col>10</xdr:col>
      <xdr:colOff>367665</xdr:colOff>
      <xdr:row>2</xdr:row>
      <xdr:rowOff>165100</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dr:col>10</xdr:col>
      <xdr:colOff>561340</xdr:colOff>
      <xdr:row>0</xdr:row>
      <xdr:rowOff>165100</xdr:rowOff>
    </xdr:from>
    <xdr:to>
      <xdr:col>14</xdr:col>
      <xdr:colOff>81915</xdr:colOff>
      <xdr:row>2</xdr:row>
      <xdr:rowOff>165100</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富山県砺波市</a:t>
          </a:r>
        </a:p>
      </xdr:txBody>
    </xdr:sp>
    <xdr:clientData/>
  </xdr:twoCellAnchor>
  <xdr:twoCellAnchor>
    <xdr:from>
      <xdr:col>0</xdr:col>
      <xdr:colOff>533400</xdr:colOff>
      <xdr:row>4</xdr:row>
      <xdr:rowOff>119380</xdr:rowOff>
    </xdr:from>
    <xdr:to>
      <xdr:col>2</xdr:col>
      <xdr:colOff>1009015</xdr:colOff>
      <xdr:row>6</xdr:row>
      <xdr:rowOff>185420</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114935</xdr:rowOff>
    </xdr:from>
    <xdr:to>
      <xdr:col>1</xdr:col>
      <xdr:colOff>895350</xdr:colOff>
      <xdr:row>55</xdr:row>
      <xdr:rowOff>523240</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340995</xdr:colOff>
      <xdr:row>3</xdr:row>
      <xdr:rowOff>177800</xdr:rowOff>
    </xdr:from>
    <xdr:to>
      <xdr:col>14</xdr:col>
      <xdr:colOff>81915</xdr:colOff>
      <xdr:row>24</xdr:row>
      <xdr:rowOff>108585</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dr:col>8</xdr:col>
      <xdr:colOff>340995</xdr:colOff>
      <xdr:row>6</xdr:row>
      <xdr:rowOff>40005</xdr:rowOff>
    </xdr:from>
    <xdr:to>
      <xdr:col>14</xdr:col>
      <xdr:colOff>80645</xdr:colOff>
      <xdr:row>24</xdr:row>
      <xdr:rowOff>108585</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tx1"/>
              </a:solidFill>
              <a:effectLst/>
              <a:latin typeface="ＭＳ ゴシック"/>
              <a:ea typeface="ＭＳ ゴシック"/>
              <a:cs typeface="+mn-cs"/>
            </a:rPr>
            <a:t>　将来的な庁舎整備のための資金を積み立てている「庁舎整備基金」の積立金や寄附金の増加による「となみっ子応援基金」の積立金の増加など</a:t>
          </a:r>
          <a:endParaRPr kumimoji="1" lang="en-US" altLang="ja-JP" sz="1300">
            <a:solidFill>
              <a:schemeClr val="tx1"/>
            </a:solidFill>
            <a:effectLst/>
            <a:latin typeface="ＭＳ ゴシック"/>
            <a:ea typeface="ＭＳ ゴシック"/>
            <a:cs typeface="+mn-cs"/>
          </a:endParaRPr>
        </a:p>
        <a:p>
          <a:r>
            <a:rPr kumimoji="1" lang="ja-JP" altLang="en-US" sz="1300">
              <a:solidFill>
                <a:schemeClr val="tx1"/>
              </a:solidFill>
              <a:effectLst/>
              <a:latin typeface="ＭＳ ゴシック"/>
              <a:ea typeface="ＭＳ ゴシック"/>
              <a:cs typeface="+mn-cs"/>
            </a:rPr>
            <a:t>　により、基金残高は前年度から約5千万円増となった。</a:t>
          </a:r>
          <a:endParaRPr kumimoji="1" lang="en-US" altLang="ja-JP" sz="1300">
            <a:solidFill>
              <a:schemeClr val="tx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庁舎整備基金の積み立ては令和9年度からは行わない予定である。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引き続き安定的な財政運営のために一定規模の基金は維持できるように努める。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xdr:row>
      <xdr:rowOff>73025</xdr:rowOff>
    </xdr:from>
    <xdr:to>
      <xdr:col>8</xdr:col>
      <xdr:colOff>1678940</xdr:colOff>
      <xdr:row>6</xdr:row>
      <xdr:rowOff>7620</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340995</xdr:colOff>
      <xdr:row>54</xdr:row>
      <xdr:rowOff>156845</xdr:rowOff>
    </xdr:from>
    <xdr:to>
      <xdr:col>14</xdr:col>
      <xdr:colOff>81915</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dr:col>8</xdr:col>
      <xdr:colOff>340995</xdr:colOff>
      <xdr:row>54</xdr:row>
      <xdr:rowOff>622300</xdr:rowOff>
    </xdr:from>
    <xdr:to>
      <xdr:col>14</xdr:col>
      <xdr:colOff>80645</xdr:colOff>
      <xdr:row>62</xdr:row>
      <xdr:rowOff>664210</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・合併振興基金：市民の連帯の強化及び地域の振興を図るもの。</a:t>
          </a:r>
        </a:p>
        <a:p>
          <a:r>
            <a:rPr kumimoji="1" lang="ja-JP" altLang="en-US" sz="1300">
              <a:solidFill>
                <a:schemeClr val="dk1"/>
              </a:solidFill>
              <a:effectLst/>
              <a:latin typeface="ＭＳ ゴシック"/>
              <a:ea typeface="ＭＳ ゴシック"/>
              <a:cs typeface="+mn-cs"/>
            </a:rPr>
            <a:t>・庁舎整備基金：庁舎整備のための資金を積み立てるもの。</a:t>
          </a:r>
        </a:p>
        <a:p>
          <a:r>
            <a:rPr kumimoji="1" lang="ja-JP" altLang="en-US" sz="1300">
              <a:solidFill>
                <a:schemeClr val="dk1"/>
              </a:solidFill>
              <a:effectLst/>
              <a:latin typeface="ＭＳ ゴシック"/>
              <a:ea typeface="ＭＳ ゴシック"/>
              <a:cs typeface="+mn-cs"/>
            </a:rPr>
            <a:t>・地域福祉基金：地域福祉事業の推進を図るもの。</a:t>
          </a:r>
        </a:p>
        <a:p>
          <a:r>
            <a:rPr kumimoji="1" lang="ja-JP" altLang="en-US" sz="1300">
              <a:solidFill>
                <a:schemeClr val="dk1"/>
              </a:solidFill>
              <a:effectLst/>
              <a:latin typeface="ＭＳ ゴシック"/>
              <a:ea typeface="ＭＳ ゴシック"/>
              <a:cs typeface="+mn-cs"/>
            </a:rPr>
            <a:t>・公共施設維持管理基金：行政財産として管理する建物等の修繕及び維持補修に充てるもの。</a:t>
          </a:r>
        </a:p>
        <a:p>
          <a:r>
            <a:rPr kumimoji="1" lang="ja-JP" altLang="en-US" sz="1300">
              <a:solidFill>
                <a:schemeClr val="dk1"/>
              </a:solidFill>
              <a:effectLst/>
              <a:latin typeface="ＭＳ ゴシック"/>
              <a:ea typeface="ＭＳ ゴシック"/>
              <a:cs typeface="+mn-cs"/>
            </a:rPr>
            <a:t>・高齢化社会対策事業基金：本格的な高齢化社会の到来に備え、福祉活動の推進、快適な生活環境の形成等に充てるもの。</a:t>
          </a:r>
        </a:p>
        <a:p>
          <a:r>
            <a:rPr kumimoji="1" lang="ja-JP" altLang="en-US" sz="1300">
              <a:solidFill>
                <a:schemeClr val="dk1"/>
              </a:solidFill>
              <a:effectLst/>
              <a:latin typeface="ＭＳ ゴシック"/>
              <a:ea typeface="ＭＳ ゴシック"/>
              <a:cs typeface="+mn-cs"/>
            </a:rPr>
            <a:t>・中小企業新型コロナウイルス感染症対応資金等利子補給金基金：業況が悪化した中小企業に対する利子補給に充てるもの。</a:t>
          </a:r>
        </a:p>
        <a:p>
          <a:r>
            <a:rPr kumimoji="1" lang="ja-JP" altLang="en-US" sz="1300">
              <a:solidFill>
                <a:schemeClr val="dk1"/>
              </a:solidFill>
              <a:effectLst/>
              <a:latin typeface="ＭＳ ゴシック"/>
              <a:ea typeface="ＭＳ ゴシック"/>
              <a:cs typeface="+mn-cs"/>
            </a:rPr>
            <a:t>・となみっ子応援基金：少子化対策のため子どもたちのための事業に充てるもの。</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・庁舎整備基金：約1億円を積み立てたことによる増</a:t>
          </a:r>
        </a:p>
        <a:p>
          <a:r>
            <a:rPr kumimoji="1" lang="ja-JP" altLang="en-US" sz="1300">
              <a:solidFill>
                <a:schemeClr val="dk1"/>
              </a:solidFill>
              <a:effectLst/>
              <a:latin typeface="ＭＳ ゴシック"/>
              <a:ea typeface="ＭＳ ゴシック"/>
              <a:cs typeface="+mn-cs"/>
            </a:rPr>
            <a:t>・となみっ子応援基金：ふるさと納税等で約1千5百万円積み立てたことによる増</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庁舎整備基金については、新庁舎建設（R8年度基本設計）のため毎年度</a:t>
          </a:r>
          <a:r>
            <a:rPr kumimoji="1" lang="en-US" altLang="ja-JP" sz="1300">
              <a:solidFill>
                <a:schemeClr val="dk1"/>
              </a:solidFill>
              <a:effectLst/>
              <a:latin typeface="ＭＳ ゴシック"/>
              <a:ea typeface="ＭＳ ゴシック"/>
              <a:cs typeface="+mn-cs"/>
            </a:rPr>
            <a:t>1</a:t>
          </a:r>
          <a:r>
            <a:rPr kumimoji="1" lang="ja-JP" altLang="en-US" sz="1300">
              <a:solidFill>
                <a:schemeClr val="dk1"/>
              </a:solidFill>
              <a:effectLst/>
              <a:latin typeface="ＭＳ ゴシック"/>
              <a:ea typeface="ＭＳ ゴシック"/>
              <a:cs typeface="+mn-cs"/>
            </a:rPr>
            <a:t>億円程度の積み立てを行ってきたが、令和9年度からは行わない</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こととする。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となみっ子応援基金については、ふるさと納税制度を活用しながら基金残高を維持していく。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54</xdr:row>
      <xdr:rowOff>256540</xdr:rowOff>
    </xdr:from>
    <xdr:to>
      <xdr:col>9</xdr:col>
      <xdr:colOff>953135</xdr:colOff>
      <xdr:row>54</xdr:row>
      <xdr:rowOff>585470</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340995</xdr:colOff>
      <xdr:row>25</xdr:row>
      <xdr:rowOff>40005</xdr:rowOff>
    </xdr:from>
    <xdr:to>
      <xdr:col>14</xdr:col>
      <xdr:colOff>81915</xdr:colOff>
      <xdr:row>41</xdr:row>
      <xdr:rowOff>137795</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dr:col>8</xdr:col>
      <xdr:colOff>340995</xdr:colOff>
      <xdr:row>27</xdr:row>
      <xdr:rowOff>95250</xdr:rowOff>
    </xdr:from>
    <xdr:to>
      <xdr:col>14</xdr:col>
      <xdr:colOff>80645</xdr:colOff>
      <xdr:row>41</xdr:row>
      <xdr:rowOff>121920</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利子分を積み立てたことによる増があるものの、積み立てや取り崩しは行っておらず、前年度とほぼ同額を維持している。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財政調整基金の残高は、標準財政規模の</a:t>
          </a:r>
          <a:r>
            <a:rPr kumimoji="1" lang="en-US" altLang="ja-JP" sz="1300">
              <a:solidFill>
                <a:schemeClr val="dk1"/>
              </a:solidFill>
              <a:effectLst/>
              <a:latin typeface="ＭＳ ゴシック"/>
              <a:ea typeface="ＭＳ ゴシック"/>
              <a:cs typeface="+mn-cs"/>
            </a:rPr>
            <a:t>20%</a:t>
          </a:r>
          <a:r>
            <a:rPr kumimoji="1" lang="ja-JP" altLang="en-US" sz="1300">
              <a:solidFill>
                <a:schemeClr val="dk1"/>
              </a:solidFill>
              <a:effectLst/>
              <a:latin typeface="ＭＳ ゴシック"/>
              <a:ea typeface="ＭＳ ゴシック"/>
              <a:cs typeface="+mn-cs"/>
            </a:rPr>
            <a:t>程度となるように努めることとしている。</a:t>
          </a:r>
        </a:p>
        <a:p>
          <a:r>
            <a:rPr kumimoji="1" lang="ja-JP" altLang="en-US" sz="1300">
              <a:solidFill>
                <a:schemeClr val="dk1"/>
              </a:solidFill>
              <a:effectLst/>
              <a:latin typeface="ＭＳ ゴシック"/>
              <a:ea typeface="ＭＳ ゴシック"/>
              <a:cs typeface="+mn-cs"/>
            </a:rPr>
            <a:t>　これまで、合併算定替えの終了による地方交付税の減や、高齢化の進展による扶助費の増などの将来の財政事情を見越して基金を積み立てて</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きたが、令和7年度では約9.8億の繰入金を当初予算計上している。財政の硬直化を招くことなく安定的な財政運営を行うためにも、引き続き</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財政の健全化に努め、一定規模の基金残高を維持できるように努める。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25</xdr:row>
      <xdr:rowOff>133985</xdr:rowOff>
    </xdr:from>
    <xdr:to>
      <xdr:col>9</xdr:col>
      <xdr:colOff>490220</xdr:colOff>
      <xdr:row>27</xdr:row>
      <xdr:rowOff>56515</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340995</xdr:colOff>
      <xdr:row>42</xdr:row>
      <xdr:rowOff>75565</xdr:rowOff>
    </xdr:from>
    <xdr:to>
      <xdr:col>14</xdr:col>
      <xdr:colOff>81915</xdr:colOff>
      <xdr:row>54</xdr:row>
      <xdr:rowOff>18415</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dr:col>8</xdr:col>
      <xdr:colOff>340995</xdr:colOff>
      <xdr:row>44</xdr:row>
      <xdr:rowOff>129540</xdr:rowOff>
    </xdr:from>
    <xdr:to>
      <xdr:col>14</xdr:col>
      <xdr:colOff>80645</xdr:colOff>
      <xdr:row>53</xdr:row>
      <xdr:rowOff>364490</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令和6年度は利子分以外の積み立てや取り崩しは行っておらず、前年度とほぼ同額を維持している。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従来は繰越金の一部を減債基金に積み立ててきていたが、ここ数年は利子を除く新規の積み立てはできていない。</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国の動向により、現在見込んでいない起債事業を新規に実施する可能性もあることから、引き続き将来の起債償還に備えて一定規模の基金を</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維持していきたい。</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42</xdr:row>
      <xdr:rowOff>168275</xdr:rowOff>
    </xdr:from>
    <xdr:to>
      <xdr:col>8</xdr:col>
      <xdr:colOff>1678940</xdr:colOff>
      <xdr:row>44</xdr:row>
      <xdr:rowOff>91440</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57150</xdr:colOff>
      <xdr:row>60</xdr:row>
      <xdr:rowOff>119380</xdr:rowOff>
    </xdr:to>
    <xdr:graphicFrame macro="">
      <xdr:nvGraphicFramePr>
        <xdr:cNvPr id="2" name="グラフ1">
          <a:extLst>
            <a:ext uri="{FF2B5EF4-FFF2-40B4-BE49-F238E27FC236}">
              <a16:creationId xmlns:a16="http://schemas.microsoft.com/office/drawing/2014/main" id="{9E29A012-4537-468F-8FC7-765A5A459A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125730</xdr:colOff>
      <xdr:row>82</xdr:row>
      <xdr:rowOff>138430</xdr:rowOff>
    </xdr:to>
    <xdr:graphicFrame macro="">
      <xdr:nvGraphicFramePr>
        <xdr:cNvPr id="3" name="グラフ2">
          <a:extLst>
            <a:ext uri="{FF2B5EF4-FFF2-40B4-BE49-F238E27FC236}">
              <a16:creationId xmlns:a16="http://schemas.microsoft.com/office/drawing/2014/main" id="{E6FF10BC-3AD2-4F77-B38E-B3993142E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64135</xdr:rowOff>
    </xdr:from>
    <xdr:to>
      <xdr:col>66</xdr:col>
      <xdr:colOff>187325</xdr:colOff>
      <xdr:row>1</xdr:row>
      <xdr:rowOff>156210</xdr:rowOff>
    </xdr:to>
    <xdr:sp macro="" textlink="">
      <xdr:nvSpPr>
        <xdr:cNvPr id="4" name="正方形/長方形 3">
          <a:extLst>
            <a:ext uri="{FF2B5EF4-FFF2-40B4-BE49-F238E27FC236}">
              <a16:creationId xmlns:a16="http://schemas.microsoft.com/office/drawing/2014/main" id="{4C8822E4-9966-4341-BCFC-2596E1DA31B5}"/>
            </a:ext>
          </a:extLst>
        </xdr:cNvPr>
        <xdr:cNvSpPr/>
      </xdr:nvSpPr>
      <xdr:spPr>
        <a:xfrm>
          <a:off x="355600" y="64135"/>
          <a:ext cx="11639413" cy="632764"/>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dr:col>87</xdr:col>
      <xdr:colOff>161925</xdr:colOff>
      <xdr:row>0</xdr:row>
      <xdr:rowOff>189230</xdr:rowOff>
    </xdr:from>
    <xdr:to>
      <xdr:col>107</xdr:col>
      <xdr:colOff>282575</xdr:colOff>
      <xdr:row>1</xdr:row>
      <xdr:rowOff>207010</xdr:rowOff>
    </xdr:to>
    <xdr:sp macro="" textlink="">
      <xdr:nvSpPr>
        <xdr:cNvPr id="5" name="正方形/長方形 4">
          <a:extLst>
            <a:ext uri="{FF2B5EF4-FFF2-40B4-BE49-F238E27FC236}">
              <a16:creationId xmlns:a16="http://schemas.microsoft.com/office/drawing/2014/main" id="{39E24644-CAD7-4494-908A-0CA3B25B90E7}"/>
            </a:ext>
          </a:extLst>
        </xdr:cNvPr>
        <xdr:cNvSpPr/>
      </xdr:nvSpPr>
      <xdr:spPr>
        <a:xfrm>
          <a:off x="15659017" y="189230"/>
          <a:ext cx="3619224" cy="558469"/>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215265</xdr:rowOff>
    </xdr:from>
    <xdr:to>
      <xdr:col>107</xdr:col>
      <xdr:colOff>263525</xdr:colOff>
      <xdr:row>1</xdr:row>
      <xdr:rowOff>181610</xdr:rowOff>
    </xdr:to>
    <xdr:sp macro="" textlink="">
      <xdr:nvSpPr>
        <xdr:cNvPr id="6" name="正方形/長方形 5">
          <a:extLst>
            <a:ext uri="{FF2B5EF4-FFF2-40B4-BE49-F238E27FC236}">
              <a16:creationId xmlns:a16="http://schemas.microsoft.com/office/drawing/2014/main" id="{FCA2B3DB-06D2-4744-A9A5-F2ECAC130849}"/>
            </a:ext>
          </a:extLst>
        </xdr:cNvPr>
        <xdr:cNvSpPr/>
      </xdr:nvSpPr>
      <xdr:spPr>
        <a:xfrm>
          <a:off x="15668515" y="215265"/>
          <a:ext cx="3590676" cy="507034"/>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240665</xdr:rowOff>
    </xdr:from>
    <xdr:to>
      <xdr:col>107</xdr:col>
      <xdr:colOff>231775</xdr:colOff>
      <xdr:row>1</xdr:row>
      <xdr:rowOff>143510</xdr:rowOff>
    </xdr:to>
    <xdr:sp macro="" textlink="">
      <xdr:nvSpPr>
        <xdr:cNvPr id="7" name="正方形/長方形 6">
          <a:extLst>
            <a:ext uri="{FF2B5EF4-FFF2-40B4-BE49-F238E27FC236}">
              <a16:creationId xmlns:a16="http://schemas.microsoft.com/office/drawing/2014/main" id="{71E0BBA0-114A-4798-9FCF-6D95B6BC9FFA}"/>
            </a:ext>
          </a:extLst>
        </xdr:cNvPr>
        <xdr:cNvSpPr/>
      </xdr:nvSpPr>
      <xdr:spPr>
        <a:xfrm>
          <a:off x="15694246" y="240665"/>
          <a:ext cx="3533195" cy="443534"/>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富山県砺波市</a:t>
          </a:r>
        </a:p>
      </xdr:txBody>
    </xdr:sp>
    <xdr:clientData/>
  </xdr:twoCellAnchor>
  <xdr:twoCellAnchor>
    <xdr:from>
      <xdr:col>73</xdr:col>
      <xdr:colOff>34925</xdr:colOff>
      <xdr:row>0</xdr:row>
      <xdr:rowOff>189230</xdr:rowOff>
    </xdr:from>
    <xdr:to>
      <xdr:col>87</xdr:col>
      <xdr:colOff>28575</xdr:colOff>
      <xdr:row>1</xdr:row>
      <xdr:rowOff>207010</xdr:rowOff>
    </xdr:to>
    <xdr:sp macro="" textlink="">
      <xdr:nvSpPr>
        <xdr:cNvPr id="8" name="正方形/長方形 7">
          <a:extLst>
            <a:ext uri="{FF2B5EF4-FFF2-40B4-BE49-F238E27FC236}">
              <a16:creationId xmlns:a16="http://schemas.microsoft.com/office/drawing/2014/main" id="{6C53D36F-FBF3-4D84-9F63-4D60653EED63}"/>
            </a:ext>
          </a:extLst>
        </xdr:cNvPr>
        <xdr:cNvSpPr/>
      </xdr:nvSpPr>
      <xdr:spPr>
        <a:xfrm>
          <a:off x="13083015" y="189230"/>
          <a:ext cx="2442652" cy="558469"/>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215265</xdr:rowOff>
    </xdr:from>
    <xdr:to>
      <xdr:col>87</xdr:col>
      <xdr:colOff>9525</xdr:colOff>
      <xdr:row>1</xdr:row>
      <xdr:rowOff>181610</xdr:rowOff>
    </xdr:to>
    <xdr:sp macro="" textlink="">
      <xdr:nvSpPr>
        <xdr:cNvPr id="9" name="正方形/長方形 8">
          <a:extLst>
            <a:ext uri="{FF2B5EF4-FFF2-40B4-BE49-F238E27FC236}">
              <a16:creationId xmlns:a16="http://schemas.microsoft.com/office/drawing/2014/main" id="{13A7DCBB-39D6-4168-9B05-E0647A886558}"/>
            </a:ext>
          </a:extLst>
        </xdr:cNvPr>
        <xdr:cNvSpPr/>
      </xdr:nvSpPr>
      <xdr:spPr>
        <a:xfrm>
          <a:off x="13108415" y="215265"/>
          <a:ext cx="2398202" cy="507034"/>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240665</xdr:rowOff>
    </xdr:from>
    <xdr:to>
      <xdr:col>86</xdr:col>
      <xdr:colOff>168275</xdr:colOff>
      <xdr:row>1</xdr:row>
      <xdr:rowOff>156210</xdr:rowOff>
    </xdr:to>
    <xdr:sp macro="" textlink="">
      <xdr:nvSpPr>
        <xdr:cNvPr id="10" name="正方形/長方形 9">
          <a:extLst>
            <a:ext uri="{FF2B5EF4-FFF2-40B4-BE49-F238E27FC236}">
              <a16:creationId xmlns:a16="http://schemas.microsoft.com/office/drawing/2014/main" id="{E52845AB-E80A-4E87-89F4-8A86C0E7619C}"/>
            </a:ext>
          </a:extLst>
        </xdr:cNvPr>
        <xdr:cNvSpPr/>
      </xdr:nvSpPr>
      <xdr:spPr>
        <a:xfrm>
          <a:off x="13133815" y="240665"/>
          <a:ext cx="2356623" cy="456234"/>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482600</xdr:colOff>
      <xdr:row>2</xdr:row>
      <xdr:rowOff>22860</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733963D3-8E7A-43CE-BDA1-4FD9E4150E1D}"/>
            </a:ext>
          </a:extLst>
        </xdr:cNvPr>
        <xdr:cNvSpPr/>
      </xdr:nvSpPr>
      <xdr:spPr>
        <a:xfrm>
          <a:off x="450794" y="881601"/>
          <a:ext cx="9270146" cy="1799397"/>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54610</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A44DD93E-2041-4758-9DED-FED087F87D29}"/>
            </a:ext>
          </a:extLst>
        </xdr:cNvPr>
        <xdr:cNvSpPr/>
      </xdr:nvSpPr>
      <xdr:spPr>
        <a:xfrm>
          <a:off x="577049" y="913351"/>
          <a:ext cx="1272099" cy="173589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8</xdr:col>
      <xdr:colOff>123825</xdr:colOff>
      <xdr:row>2</xdr:row>
      <xdr:rowOff>54610</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61E4D085-4872-42FD-BACE-FF2E92810928}"/>
            </a:ext>
          </a:extLst>
        </xdr:cNvPr>
        <xdr:cNvSpPr/>
      </xdr:nvSpPr>
      <xdr:spPr>
        <a:xfrm>
          <a:off x="1801550" y="913351"/>
          <a:ext cx="1224501" cy="173589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46,674
45,852
127.03
24,837,536
23,042,638
1,649,759
14,165,179
18,288,303</a:t>
          </a:r>
          <a:endParaRPr kumimoji="1" lang="ja-JP" altLang="en-US" sz="1100" b="1">
            <a:solidFill>
              <a:srgbClr val="000000"/>
            </a:solidFill>
            <a:latin typeface="ＭＳ ゴシック"/>
            <a:ea typeface="ＭＳ ゴシック"/>
          </a:endParaRPr>
        </a:p>
      </xdr:txBody>
    </xdr:sp>
    <xdr:clientData/>
  </xdr:twoCellAnchor>
  <xdr:twoCellAnchor>
    <xdr:from>
      <xdr:col>15</xdr:col>
      <xdr:colOff>123825</xdr:colOff>
      <xdr:row>2</xdr:row>
      <xdr:rowOff>54610</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1F48A170-C218-4143-9AD5-C20B67E0ECD2}"/>
            </a:ext>
          </a:extLst>
        </xdr:cNvPr>
        <xdr:cNvSpPr/>
      </xdr:nvSpPr>
      <xdr:spPr>
        <a:xfrm>
          <a:off x="3026051" y="913351"/>
          <a:ext cx="1399430" cy="173589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23</xdr:col>
      <xdr:colOff>123825</xdr:colOff>
      <xdr:row>2</xdr:row>
      <xdr:rowOff>73660</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4F99A023-6ABC-43BB-B910-40536C0D70D2}"/>
            </a:ext>
          </a:extLst>
        </xdr:cNvPr>
        <xdr:cNvSpPr/>
      </xdr:nvSpPr>
      <xdr:spPr>
        <a:xfrm>
          <a:off x="4425481" y="932401"/>
          <a:ext cx="1860715" cy="947282"/>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60325</xdr:colOff>
      <xdr:row>2</xdr:row>
      <xdr:rowOff>73660</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1167E382-88CB-4F8B-B9C0-C01553EF09C5}"/>
            </a:ext>
          </a:extLst>
        </xdr:cNvPr>
        <xdr:cNvSpPr/>
      </xdr:nvSpPr>
      <xdr:spPr>
        <a:xfrm>
          <a:off x="6286196" y="932401"/>
          <a:ext cx="1160670" cy="947282"/>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11.4
27.0</a:t>
          </a:r>
          <a:endParaRPr kumimoji="1" lang="ja-JP" altLang="en-US" sz="1100" b="1">
            <a:solidFill>
              <a:srgbClr val="000000"/>
            </a:solidFill>
            <a:latin typeface="ＭＳ ゴシック"/>
            <a:ea typeface="ＭＳ ゴシック"/>
          </a:endParaRPr>
        </a:p>
      </xdr:txBody>
    </xdr:sp>
    <xdr:clientData/>
  </xdr:twoCellAnchor>
  <xdr:twoCellAnchor>
    <xdr:from>
      <xdr:col>41</xdr:col>
      <xdr:colOff>60325</xdr:colOff>
      <xdr:row>2</xdr:row>
      <xdr:rowOff>86360</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20A5A59F-172C-411F-9372-8364B56CEF1B}"/>
            </a:ext>
          </a:extLst>
        </xdr:cNvPr>
        <xdr:cNvSpPr/>
      </xdr:nvSpPr>
      <xdr:spPr>
        <a:xfrm>
          <a:off x="7510697" y="945101"/>
          <a:ext cx="588286" cy="947282"/>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10B8768-F439-40E5-B5F2-6E9D3A01357B}"/>
            </a:ext>
          </a:extLst>
        </xdr:cNvPr>
        <xdr:cNvSpPr/>
      </xdr:nvSpPr>
      <xdr:spPr>
        <a:xfrm>
          <a:off x="4425481" y="1711104"/>
          <a:ext cx="1860715" cy="645436"/>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685F823F-2A4B-494A-9378-B22759515AF6}"/>
            </a:ext>
          </a:extLst>
        </xdr:cNvPr>
        <xdr:cNvSpPr/>
      </xdr:nvSpPr>
      <xdr:spPr>
        <a:xfrm>
          <a:off x="6349696" y="1711104"/>
          <a:ext cx="3371244" cy="645436"/>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dr:col>56</xdr:col>
      <xdr:colOff>111125</xdr:colOff>
      <xdr:row>2</xdr:row>
      <xdr:rowOff>22860</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D5471A0D-6A82-4543-8B8E-DF02B5798CE8}"/>
            </a:ext>
          </a:extLst>
        </xdr:cNvPr>
        <xdr:cNvSpPr/>
      </xdr:nvSpPr>
      <xdr:spPr>
        <a:xfrm>
          <a:off x="10185428" y="881601"/>
          <a:ext cx="1399429" cy="1280961"/>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86360</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78B49EED-F3AC-4906-B6BD-165EE0197EAC}"/>
            </a:ext>
          </a:extLst>
        </xdr:cNvPr>
        <xdr:cNvSpPr/>
      </xdr:nvSpPr>
      <xdr:spPr>
        <a:xfrm>
          <a:off x="10422255" y="945101"/>
          <a:ext cx="1224501" cy="24756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57</xdr:col>
      <xdr:colOff>180975</xdr:colOff>
      <xdr:row>3</xdr:row>
      <xdr:rowOff>29210</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651456CA-1047-445B-BCDC-81E2FC37C280}"/>
            </a:ext>
          </a:extLst>
        </xdr:cNvPr>
        <xdr:cNvSpPr/>
      </xdr:nvSpPr>
      <xdr:spPr>
        <a:xfrm>
          <a:off x="10422255" y="1206003"/>
          <a:ext cx="1224501" cy="530501"/>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57</xdr:col>
      <xdr:colOff>180975</xdr:colOff>
      <xdr:row>5</xdr:row>
      <xdr:rowOff>29210</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3AB01454-5034-44C8-BBB1-F01B88F4E71D}"/>
            </a:ext>
          </a:extLst>
        </xdr:cNvPr>
        <xdr:cNvSpPr/>
      </xdr:nvSpPr>
      <xdr:spPr>
        <a:xfrm>
          <a:off x="10422255" y="1555860"/>
          <a:ext cx="1343881" cy="657502"/>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57</xdr:col>
      <xdr:colOff>3175</xdr:colOff>
      <xdr:row>2</xdr:row>
      <xdr:rowOff>175260</xdr:rowOff>
    </xdr:from>
    <xdr:to>
      <xdr:col>58</xdr:col>
      <xdr:colOff>22225</xdr:colOff>
      <xdr:row>2</xdr:row>
      <xdr:rowOff>175260</xdr:rowOff>
    </xdr:to>
    <xdr:cxnSp macro="">
      <xdr:nvCxnSpPr>
        <xdr:cNvPr id="24" name="直線コネクタ 23">
          <a:extLst>
            <a:ext uri="{FF2B5EF4-FFF2-40B4-BE49-F238E27FC236}">
              <a16:creationId xmlns:a16="http://schemas.microsoft.com/office/drawing/2014/main" id="{057EFE90-6D16-44D2-9EC5-7D8087CBC556}"/>
            </a:ext>
          </a:extLst>
        </xdr:cNvPr>
        <xdr:cNvCxnSpPr/>
      </xdr:nvCxnSpPr>
      <xdr:spPr>
        <a:xfrm flipH="1">
          <a:off x="10252406" y="1034001"/>
          <a:ext cx="193979"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137160</xdr:rowOff>
    </xdr:from>
    <xdr:to>
      <xdr:col>57</xdr:col>
      <xdr:colOff>158750</xdr:colOff>
      <xdr:row>2</xdr:row>
      <xdr:rowOff>238760</xdr:rowOff>
    </xdr:to>
    <xdr:sp macro="" textlink="">
      <xdr:nvSpPr>
        <xdr:cNvPr id="25" name="楕円 24">
          <a:extLst>
            <a:ext uri="{FF2B5EF4-FFF2-40B4-BE49-F238E27FC236}">
              <a16:creationId xmlns:a16="http://schemas.microsoft.com/office/drawing/2014/main" id="{5619A8A0-EF58-40D8-8B27-102F16C42D45}"/>
            </a:ext>
          </a:extLst>
        </xdr:cNvPr>
        <xdr:cNvSpPr/>
      </xdr:nvSpPr>
      <xdr:spPr>
        <a:xfrm>
          <a:off x="10306381" y="995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3AF1DCC5-6F0D-4FC0-9F33-3A5E6D69FB05}"/>
            </a:ext>
          </a:extLst>
        </xdr:cNvPr>
        <xdr:cNvSpPr/>
      </xdr:nvSpPr>
      <xdr:spPr>
        <a:xfrm>
          <a:off x="10306381" y="1294268"/>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29210</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82595931-1AB0-4EC4-80E4-5C44B59BA865}"/>
            </a:ext>
          </a:extLst>
        </xdr:cNvPr>
        <xdr:cNvCxnSpPr/>
      </xdr:nvCxnSpPr>
      <xdr:spPr>
        <a:xfrm>
          <a:off x="10350831" y="1555860"/>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29210</xdr:rowOff>
    </xdr:from>
    <xdr:to>
      <xdr:col>58</xdr:col>
      <xdr:colOff>3175</xdr:colOff>
      <xdr:row>5</xdr:row>
      <xdr:rowOff>29210</xdr:rowOff>
    </xdr:to>
    <xdr:cxnSp macro="">
      <xdr:nvCxnSpPr>
        <xdr:cNvPr id="28" name="直線コネクタ 27">
          <a:extLst>
            <a:ext uri="{FF2B5EF4-FFF2-40B4-BE49-F238E27FC236}">
              <a16:creationId xmlns:a16="http://schemas.microsoft.com/office/drawing/2014/main" id="{0B7A9209-69B1-4ACD-A7EE-53CEA195596F}"/>
            </a:ext>
          </a:extLst>
        </xdr:cNvPr>
        <xdr:cNvCxnSpPr/>
      </xdr:nvCxnSpPr>
      <xdr:spPr>
        <a:xfrm>
          <a:off x="10271456" y="1555860"/>
          <a:ext cx="155879"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83F71A7C-B73A-4846-BA6D-E4C7DAE6871A}"/>
            </a:ext>
          </a:extLst>
        </xdr:cNvPr>
        <xdr:cNvCxnSpPr/>
      </xdr:nvCxnSpPr>
      <xdr:spPr>
        <a:xfrm flipV="1">
          <a:off x="10350831" y="1796829"/>
          <a:ext cx="0" cy="143179"/>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233BF022-F128-4DBC-B979-ADC74381BD16}"/>
            </a:ext>
          </a:extLst>
        </xdr:cNvPr>
        <xdr:cNvCxnSpPr/>
      </xdr:nvCxnSpPr>
      <xdr:spPr>
        <a:xfrm>
          <a:off x="10271456" y="1943183"/>
          <a:ext cx="155879"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350" cy="259080"/>
    <xdr:sp macro="" textlink="">
      <xdr:nvSpPr>
        <xdr:cNvPr id="31" name="テキスト ボックス 30">
          <a:extLst>
            <a:ext uri="{FF2B5EF4-FFF2-40B4-BE49-F238E27FC236}">
              <a16:creationId xmlns:a16="http://schemas.microsoft.com/office/drawing/2014/main" id="{EB8F897F-C816-409D-852E-379185EC1E7C}"/>
            </a:ext>
          </a:extLst>
        </xdr:cNvPr>
        <xdr:cNvSpPr txBox="1"/>
      </xdr:nvSpPr>
      <xdr:spPr>
        <a:xfrm>
          <a:off x="419100" y="2786076"/>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470" cy="259080"/>
    <xdr:sp macro="" textlink="">
      <xdr:nvSpPr>
        <xdr:cNvPr id="32" name="テキスト ボックス 31">
          <a:extLst>
            <a:ext uri="{FF2B5EF4-FFF2-40B4-BE49-F238E27FC236}">
              <a16:creationId xmlns:a16="http://schemas.microsoft.com/office/drawing/2014/main" id="{2E3F4258-469F-409F-8D3D-544C2D8E8F01}"/>
            </a:ext>
          </a:extLst>
        </xdr:cNvPr>
        <xdr:cNvSpPr txBox="1"/>
      </xdr:nvSpPr>
      <xdr:spPr>
        <a:xfrm>
          <a:off x="419100" y="3030855"/>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0</xdr:col>
      <xdr:colOff>419100</xdr:colOff>
      <xdr:row>15</xdr:row>
      <xdr:rowOff>3175</xdr:rowOff>
    </xdr:from>
    <xdr:ext cx="8231505" cy="259080"/>
    <xdr:sp macro="" textlink="">
      <xdr:nvSpPr>
        <xdr:cNvPr id="33" name="テキスト ボックス 32">
          <a:extLst>
            <a:ext uri="{FF2B5EF4-FFF2-40B4-BE49-F238E27FC236}">
              <a16:creationId xmlns:a16="http://schemas.microsoft.com/office/drawing/2014/main" id="{E267D2D4-D433-4708-A98B-9CB9274C4783}"/>
            </a:ext>
          </a:extLst>
        </xdr:cNvPr>
        <xdr:cNvSpPr txBox="1"/>
      </xdr:nvSpPr>
      <xdr:spPr>
        <a:xfrm>
          <a:off x="419100" y="3279112"/>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570" cy="259080"/>
    <xdr:sp macro="" textlink="">
      <xdr:nvSpPr>
        <xdr:cNvPr id="34" name="テキスト ボックス 33">
          <a:extLst>
            <a:ext uri="{FF2B5EF4-FFF2-40B4-BE49-F238E27FC236}">
              <a16:creationId xmlns:a16="http://schemas.microsoft.com/office/drawing/2014/main" id="{C2A6C169-2B06-4A34-9CD2-658C6F70B243}"/>
            </a:ext>
          </a:extLst>
        </xdr:cNvPr>
        <xdr:cNvSpPr txBox="1"/>
      </xdr:nvSpPr>
      <xdr:spPr>
        <a:xfrm>
          <a:off x="419100" y="3523891"/>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dr:col>0</xdr:col>
      <xdr:colOff>419100</xdr:colOff>
      <xdr:row>17</xdr:row>
      <xdr:rowOff>143510</xdr:rowOff>
    </xdr:from>
    <xdr:ext cx="184785" cy="258445"/>
    <xdr:sp macro="" textlink="">
      <xdr:nvSpPr>
        <xdr:cNvPr id="35" name="テキスト ボックス 34">
          <a:extLst>
            <a:ext uri="{FF2B5EF4-FFF2-40B4-BE49-F238E27FC236}">
              <a16:creationId xmlns:a16="http://schemas.microsoft.com/office/drawing/2014/main" id="{A798EDBA-8CDD-4DC3-91A8-10BD38693FBB}"/>
            </a:ext>
          </a:extLst>
        </xdr:cNvPr>
        <xdr:cNvSpPr txBox="1"/>
      </xdr:nvSpPr>
      <xdr:spPr>
        <a:xfrm>
          <a:off x="419100" y="3769305"/>
          <a:ext cx="1847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5</xdr:col>
      <xdr:colOff>22225</xdr:colOff>
      <xdr:row>20</xdr:row>
      <xdr:rowOff>149225</xdr:rowOff>
    </xdr:from>
    <xdr:to>
      <xdr:col>27</xdr:col>
      <xdr:colOff>73025</xdr:colOff>
      <xdr:row>22</xdr:row>
      <xdr:rowOff>29210</xdr:rowOff>
    </xdr:to>
    <xdr:sp macro="" textlink="">
      <xdr:nvSpPr>
        <xdr:cNvPr id="36" name="正方形/長方形 35">
          <a:extLst>
            <a:ext uri="{FF2B5EF4-FFF2-40B4-BE49-F238E27FC236}">
              <a16:creationId xmlns:a16="http://schemas.microsoft.com/office/drawing/2014/main" id="{59E2EDB3-D06E-438F-859C-878739AEC37D}"/>
            </a:ext>
          </a:extLst>
        </xdr:cNvPr>
        <xdr:cNvSpPr/>
      </xdr:nvSpPr>
      <xdr:spPr>
        <a:xfrm>
          <a:off x="1175164" y="4299806"/>
          <a:ext cx="3899231" cy="30935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8</xdr:col>
      <xdr:colOff>167005</xdr:colOff>
      <xdr:row>22</xdr:row>
      <xdr:rowOff>81280</xdr:rowOff>
    </xdr:from>
    <xdr:to>
      <xdr:col>18</xdr:col>
      <xdr:colOff>4445</xdr:colOff>
      <xdr:row>24</xdr:row>
      <xdr:rowOff>13970</xdr:rowOff>
    </xdr:to>
    <xdr:sp macro="" textlink="">
      <xdr:nvSpPr>
        <xdr:cNvPr id="37" name="正方形/長方形 36">
          <a:extLst>
            <a:ext uri="{FF2B5EF4-FFF2-40B4-BE49-F238E27FC236}">
              <a16:creationId xmlns:a16="http://schemas.microsoft.com/office/drawing/2014/main" id="{2DF7176D-D673-4C18-9D28-0C6F0A760C1E}"/>
            </a:ext>
          </a:extLst>
        </xdr:cNvPr>
        <xdr:cNvSpPr/>
      </xdr:nvSpPr>
      <xdr:spPr>
        <a:xfrm>
          <a:off x="1844730" y="4661231"/>
          <a:ext cx="1586727" cy="28254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dr:col>18</xdr:col>
      <xdr:colOff>102870</xdr:colOff>
      <xdr:row>22</xdr:row>
      <xdr:rowOff>64770</xdr:rowOff>
    </xdr:from>
    <xdr:to>
      <xdr:col>23</xdr:col>
      <xdr:colOff>5080</xdr:colOff>
      <xdr:row>24</xdr:row>
      <xdr:rowOff>30480</xdr:rowOff>
    </xdr:to>
    <xdr:sp macro="" textlink="">
      <xdr:nvSpPr>
        <xdr:cNvPr id="38" name="正方形/長方形 37">
          <a:extLst>
            <a:ext uri="{FF2B5EF4-FFF2-40B4-BE49-F238E27FC236}">
              <a16:creationId xmlns:a16="http://schemas.microsoft.com/office/drawing/2014/main" id="{C28B342D-6D42-421D-ACCF-3224FBDA25BF}"/>
            </a:ext>
          </a:extLst>
        </xdr:cNvPr>
        <xdr:cNvSpPr/>
      </xdr:nvSpPr>
      <xdr:spPr>
        <a:xfrm>
          <a:off x="3529882" y="4644721"/>
          <a:ext cx="776854" cy="31556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[ 69.1</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27</xdr:col>
      <xdr:colOff>22225</xdr:colOff>
      <xdr:row>21</xdr:row>
      <xdr:rowOff>57785</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5D60272E-B33C-437F-B832-D43CFE398D95}"/>
            </a:ext>
          </a:extLst>
        </xdr:cNvPr>
        <xdr:cNvSpPr/>
      </xdr:nvSpPr>
      <xdr:spPr>
        <a:xfrm>
          <a:off x="5023595" y="4423051"/>
          <a:ext cx="1399430" cy="2489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27</xdr:col>
      <xdr:colOff>22225</xdr:colOff>
      <xdr:row>22</xdr:row>
      <xdr:rowOff>29210</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D03AD442-1991-4D68-B08A-52793DDA5479}"/>
            </a:ext>
          </a:extLst>
        </xdr:cNvPr>
        <xdr:cNvSpPr/>
      </xdr:nvSpPr>
      <xdr:spPr>
        <a:xfrm>
          <a:off x="5023595" y="4609161"/>
          <a:ext cx="1399430" cy="256844"/>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50/80</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22225</xdr:colOff>
      <xdr:row>21</xdr:row>
      <xdr:rowOff>57785</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6863BBA2-0CCF-416B-96EE-10257DCEEA45}"/>
            </a:ext>
          </a:extLst>
        </xdr:cNvPr>
        <xdr:cNvSpPr/>
      </xdr:nvSpPr>
      <xdr:spPr>
        <a:xfrm>
          <a:off x="6423025" y="4423051"/>
          <a:ext cx="1399430" cy="2489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22225</xdr:colOff>
      <xdr:row>22</xdr:row>
      <xdr:rowOff>29210</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B6F4D047-17DE-485A-85CE-FE95A2E16312}"/>
            </a:ext>
          </a:extLst>
        </xdr:cNvPr>
        <xdr:cNvSpPr/>
      </xdr:nvSpPr>
      <xdr:spPr>
        <a:xfrm>
          <a:off x="6423025" y="4609161"/>
          <a:ext cx="1399430" cy="256844"/>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149225</xdr:colOff>
      <xdr:row>21</xdr:row>
      <xdr:rowOff>57785</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97E274B5-CE44-42AE-8578-81B30456EE07}"/>
            </a:ext>
          </a:extLst>
        </xdr:cNvPr>
        <xdr:cNvSpPr/>
      </xdr:nvSpPr>
      <xdr:spPr>
        <a:xfrm>
          <a:off x="7949455" y="4423051"/>
          <a:ext cx="1399429" cy="2489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43</xdr:col>
      <xdr:colOff>149225</xdr:colOff>
      <xdr:row>22</xdr:row>
      <xdr:rowOff>29210</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26046D10-9DE9-48F4-A091-EB11ABC4C22D}"/>
            </a:ext>
          </a:extLst>
        </xdr:cNvPr>
        <xdr:cNvSpPr/>
      </xdr:nvSpPr>
      <xdr:spPr>
        <a:xfrm>
          <a:off x="7949455" y="4609161"/>
          <a:ext cx="1399429" cy="256844"/>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67.5</a:t>
          </a:r>
          <a:endParaRPr kumimoji="1" lang="ja-JP" altLang="en-US" sz="1200" b="1" i="1">
            <a:solidFill>
              <a:srgbClr val="4080FF"/>
            </a:solidFill>
            <a:latin typeface="ＭＳ Ｐゴシック"/>
            <a:ea typeface="ＭＳ Ｐゴシック"/>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11F95D03-C03F-4340-BF93-CCCC18E0F0FF}"/>
            </a:ext>
          </a:extLst>
        </xdr:cNvPr>
        <xdr:cNvSpPr/>
      </xdr:nvSpPr>
      <xdr:spPr>
        <a:xfrm>
          <a:off x="1175164" y="4996484"/>
          <a:ext cx="3899231" cy="2200744"/>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A6BA6BD9-6EE3-4D88-B846-2D5A2A7B839C}"/>
            </a:ext>
          </a:extLst>
        </xdr:cNvPr>
        <xdr:cNvSpPr/>
      </xdr:nvSpPr>
      <xdr:spPr>
        <a:xfrm>
          <a:off x="5325524" y="4996484"/>
          <a:ext cx="4373218" cy="220074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8FEBE6C-5663-4256-9CC7-8FBAF39465DF}"/>
            </a:ext>
          </a:extLst>
        </xdr:cNvPr>
        <xdr:cNvSpPr/>
      </xdr:nvSpPr>
      <xdr:spPr>
        <a:xfrm>
          <a:off x="5325524" y="5059984"/>
          <a:ext cx="4198289" cy="26095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7021E5E2-F628-440B-823F-BC70736EC101}"/>
            </a:ext>
          </a:extLst>
        </xdr:cNvPr>
        <xdr:cNvSpPr txBox="1"/>
      </xdr:nvSpPr>
      <xdr:spPr>
        <a:xfrm>
          <a:off x="5386153" y="5295541"/>
          <a:ext cx="4185589" cy="1812787"/>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類似団体と比べて1.0ポイント、全国平均と比べて3.4ポイント高い傾向にある。</a:t>
          </a:r>
        </a:p>
        <a:p>
          <a:r>
            <a:rPr kumimoji="1" lang="ja-JP" altLang="en-US" sz="1100">
              <a:latin typeface="ＭＳ Ｐゴシック"/>
              <a:ea typeface="ＭＳ Ｐゴシック"/>
            </a:rPr>
            <a:t>　なお、減価償却累計額の増加率が取得原価のそれを上回ったことにより、前年度と比べると1.6ポイント増加となった。</a:t>
          </a:r>
        </a:p>
        <a:p>
          <a:r>
            <a:rPr kumimoji="1" lang="ja-JP" altLang="en-US" sz="1100">
              <a:latin typeface="ＭＳ Ｐゴシック"/>
              <a:ea typeface="ＭＳ Ｐゴシック"/>
            </a:rPr>
            <a:t>　また、比較的に減価償却が進んでいる状態であり、今後の修繕改修については、公共施設等総合管理計画や個別施設計画に基づき、公共施設の統廃合を検討するとともに、更新すべき施設においては計画的な修繕改修に努める。</a:t>
          </a:r>
        </a:p>
      </xdr:txBody>
    </xdr:sp>
    <xdr:clientData/>
  </xdr:twoCellAnchor>
  <xdr:oneCellAnchor>
    <xdr:from>
      <xdr:col>4</xdr:col>
      <xdr:colOff>174625</xdr:colOff>
      <xdr:row>23</xdr:row>
      <xdr:rowOff>47625</xdr:rowOff>
    </xdr:from>
    <xdr:ext cx="349885" cy="225425"/>
    <xdr:sp macro="" textlink="">
      <xdr:nvSpPr>
        <xdr:cNvPr id="49" name="テキスト ボックス 48">
          <a:extLst>
            <a:ext uri="{FF2B5EF4-FFF2-40B4-BE49-F238E27FC236}">
              <a16:creationId xmlns:a16="http://schemas.microsoft.com/office/drawing/2014/main" id="{A5B782E5-4A8C-4E00-8481-803173F3C381}"/>
            </a:ext>
          </a:extLst>
        </xdr:cNvPr>
        <xdr:cNvSpPr txBox="1"/>
      </xdr:nvSpPr>
      <xdr:spPr>
        <a:xfrm>
          <a:off x="1152635" y="4802505"/>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486743C9-85E2-491B-994B-2F15790F03DF}"/>
            </a:ext>
          </a:extLst>
        </xdr:cNvPr>
        <xdr:cNvCxnSpPr/>
      </xdr:nvCxnSpPr>
      <xdr:spPr>
        <a:xfrm>
          <a:off x="1175164" y="7197228"/>
          <a:ext cx="3899231"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119380</xdr:colOff>
      <xdr:row>36</xdr:row>
      <xdr:rowOff>74930</xdr:rowOff>
    </xdr:from>
    <xdr:ext cx="410210" cy="224790"/>
    <xdr:sp macro="" textlink="">
      <xdr:nvSpPr>
        <xdr:cNvPr id="51" name="テキスト ボックス 50">
          <a:extLst>
            <a:ext uri="{FF2B5EF4-FFF2-40B4-BE49-F238E27FC236}">
              <a16:creationId xmlns:a16="http://schemas.microsoft.com/office/drawing/2014/main" id="{F3026FAD-D60D-4EA9-92EF-549196FCA6BF}"/>
            </a:ext>
          </a:extLst>
        </xdr:cNvPr>
        <xdr:cNvSpPr txBox="1"/>
      </xdr:nvSpPr>
      <xdr:spPr>
        <a:xfrm>
          <a:off x="747533" y="7103883"/>
          <a:ext cx="41021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a:t>
          </a:r>
          <a:endParaRPr kumimoji="1" lang="ja-JP" altLang="en-US" sz="800">
            <a:latin typeface="ＭＳ Ｐゴシック"/>
            <a:ea typeface="ＭＳ Ｐゴシック"/>
          </a:endParaRPr>
        </a:p>
      </xdr:txBody>
    </xdr:sp>
    <xdr:clientData/>
  </xdr:oneCellAnchor>
  <xdr:twoCellAnchor>
    <xdr:from>
      <xdr:col>5</xdr:col>
      <xdr:colOff>22225</xdr:colOff>
      <xdr:row>35</xdr:row>
      <xdr:rowOff>31115</xdr:rowOff>
    </xdr:from>
    <xdr:to>
      <xdr:col>27</xdr:col>
      <xdr:colOff>73025</xdr:colOff>
      <xdr:row>35</xdr:row>
      <xdr:rowOff>31115</xdr:rowOff>
    </xdr:to>
    <xdr:cxnSp macro="">
      <xdr:nvCxnSpPr>
        <xdr:cNvPr id="52" name="直線コネクタ 51">
          <a:extLst>
            <a:ext uri="{FF2B5EF4-FFF2-40B4-BE49-F238E27FC236}">
              <a16:creationId xmlns:a16="http://schemas.microsoft.com/office/drawing/2014/main" id="{B72DA165-C435-43BE-B9B9-B8771A001A31}"/>
            </a:ext>
          </a:extLst>
        </xdr:cNvPr>
        <xdr:cNvCxnSpPr/>
      </xdr:nvCxnSpPr>
      <xdr:spPr>
        <a:xfrm>
          <a:off x="1175164" y="6885139"/>
          <a:ext cx="3899231"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34</xdr:row>
      <xdr:rowOff>109220</xdr:rowOff>
    </xdr:from>
    <xdr:ext cx="358775" cy="224790"/>
    <xdr:sp macro="" textlink="">
      <xdr:nvSpPr>
        <xdr:cNvPr id="53" name="テキスト ボックス 52">
          <a:extLst>
            <a:ext uri="{FF2B5EF4-FFF2-40B4-BE49-F238E27FC236}">
              <a16:creationId xmlns:a16="http://schemas.microsoft.com/office/drawing/2014/main" id="{B074539B-E03E-4C4E-B8C7-73EE35FD3776}"/>
            </a:ext>
          </a:extLst>
        </xdr:cNvPr>
        <xdr:cNvSpPr txBox="1"/>
      </xdr:nvSpPr>
      <xdr:spPr>
        <a:xfrm>
          <a:off x="798968" y="6788316"/>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dr:col>5</xdr:col>
      <xdr:colOff>22225</xdr:colOff>
      <xdr:row>33</xdr:row>
      <xdr:rowOff>66040</xdr:rowOff>
    </xdr:from>
    <xdr:to>
      <xdr:col>27</xdr:col>
      <xdr:colOff>73025</xdr:colOff>
      <xdr:row>33</xdr:row>
      <xdr:rowOff>66040</xdr:rowOff>
    </xdr:to>
    <xdr:cxnSp macro="">
      <xdr:nvCxnSpPr>
        <xdr:cNvPr id="54" name="直線コネクタ 53">
          <a:extLst>
            <a:ext uri="{FF2B5EF4-FFF2-40B4-BE49-F238E27FC236}">
              <a16:creationId xmlns:a16="http://schemas.microsoft.com/office/drawing/2014/main" id="{30FAD4E6-998F-41A1-ADA6-44D7AFA26650}"/>
            </a:ext>
          </a:extLst>
        </xdr:cNvPr>
        <xdr:cNvCxnSpPr/>
      </xdr:nvCxnSpPr>
      <xdr:spPr>
        <a:xfrm>
          <a:off x="1175164" y="6570207"/>
          <a:ext cx="3899231"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32</xdr:row>
      <xdr:rowOff>143510</xdr:rowOff>
    </xdr:from>
    <xdr:ext cx="358775" cy="224790"/>
    <xdr:sp macro="" textlink="">
      <xdr:nvSpPr>
        <xdr:cNvPr id="55" name="テキスト ボックス 54">
          <a:extLst>
            <a:ext uri="{FF2B5EF4-FFF2-40B4-BE49-F238E27FC236}">
              <a16:creationId xmlns:a16="http://schemas.microsoft.com/office/drawing/2014/main" id="{0D4C424F-020C-45F6-98BE-0074179E1B9B}"/>
            </a:ext>
          </a:extLst>
        </xdr:cNvPr>
        <xdr:cNvSpPr txBox="1"/>
      </xdr:nvSpPr>
      <xdr:spPr>
        <a:xfrm>
          <a:off x="798968" y="6472748"/>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dr:col>5</xdr:col>
      <xdr:colOff>22225</xdr:colOff>
      <xdr:row>31</xdr:row>
      <xdr:rowOff>100330</xdr:rowOff>
    </xdr:from>
    <xdr:to>
      <xdr:col>27</xdr:col>
      <xdr:colOff>73025</xdr:colOff>
      <xdr:row>31</xdr:row>
      <xdr:rowOff>100330</xdr:rowOff>
    </xdr:to>
    <xdr:cxnSp macro="">
      <xdr:nvCxnSpPr>
        <xdr:cNvPr id="56" name="直線コネクタ 55">
          <a:extLst>
            <a:ext uri="{FF2B5EF4-FFF2-40B4-BE49-F238E27FC236}">
              <a16:creationId xmlns:a16="http://schemas.microsoft.com/office/drawing/2014/main" id="{EF70495B-804B-4C2E-846C-D86C6509CBB9}"/>
            </a:ext>
          </a:extLst>
        </xdr:cNvPr>
        <xdr:cNvCxnSpPr/>
      </xdr:nvCxnSpPr>
      <xdr:spPr>
        <a:xfrm>
          <a:off x="1175164" y="6254640"/>
          <a:ext cx="3899231"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31</xdr:row>
      <xdr:rowOff>6350</xdr:rowOff>
    </xdr:from>
    <xdr:ext cx="358775" cy="224790"/>
    <xdr:sp macro="" textlink="">
      <xdr:nvSpPr>
        <xdr:cNvPr id="57" name="テキスト ボックス 56">
          <a:extLst>
            <a:ext uri="{FF2B5EF4-FFF2-40B4-BE49-F238E27FC236}">
              <a16:creationId xmlns:a16="http://schemas.microsoft.com/office/drawing/2014/main" id="{392B07E0-40C0-4B59-9971-3CC7ABC85137}"/>
            </a:ext>
          </a:extLst>
        </xdr:cNvPr>
        <xdr:cNvSpPr txBox="1"/>
      </xdr:nvSpPr>
      <xdr:spPr>
        <a:xfrm>
          <a:off x="798968" y="6160660"/>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dr:col>5</xdr:col>
      <xdr:colOff>22225</xdr:colOff>
      <xdr:row>29</xdr:row>
      <xdr:rowOff>134620</xdr:rowOff>
    </xdr:from>
    <xdr:to>
      <xdr:col>27</xdr:col>
      <xdr:colOff>73025</xdr:colOff>
      <xdr:row>29</xdr:row>
      <xdr:rowOff>134620</xdr:rowOff>
    </xdr:to>
    <xdr:cxnSp macro="">
      <xdr:nvCxnSpPr>
        <xdr:cNvPr id="58" name="直線コネクタ 57">
          <a:extLst>
            <a:ext uri="{FF2B5EF4-FFF2-40B4-BE49-F238E27FC236}">
              <a16:creationId xmlns:a16="http://schemas.microsoft.com/office/drawing/2014/main" id="{87BDD2EA-C562-4974-ADC0-511BC77C1EC1}"/>
            </a:ext>
          </a:extLst>
        </xdr:cNvPr>
        <xdr:cNvCxnSpPr/>
      </xdr:nvCxnSpPr>
      <xdr:spPr>
        <a:xfrm>
          <a:off x="1175164" y="5939072"/>
          <a:ext cx="3899231"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29</xdr:row>
      <xdr:rowOff>40640</xdr:rowOff>
    </xdr:from>
    <xdr:ext cx="358775" cy="224790"/>
    <xdr:sp macro="" textlink="">
      <xdr:nvSpPr>
        <xdr:cNvPr id="59" name="テキスト ボックス 58">
          <a:extLst>
            <a:ext uri="{FF2B5EF4-FFF2-40B4-BE49-F238E27FC236}">
              <a16:creationId xmlns:a16="http://schemas.microsoft.com/office/drawing/2014/main" id="{50FC7A3C-7DB7-488B-BADA-9F5ED5E62D2C}"/>
            </a:ext>
          </a:extLst>
        </xdr:cNvPr>
        <xdr:cNvSpPr txBox="1"/>
      </xdr:nvSpPr>
      <xdr:spPr>
        <a:xfrm>
          <a:off x="798968" y="5845092"/>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dr:col>5</xdr:col>
      <xdr:colOff>22225</xdr:colOff>
      <xdr:row>27</xdr:row>
      <xdr:rowOff>168910</xdr:rowOff>
    </xdr:from>
    <xdr:to>
      <xdr:col>27</xdr:col>
      <xdr:colOff>73025</xdr:colOff>
      <xdr:row>27</xdr:row>
      <xdr:rowOff>168910</xdr:rowOff>
    </xdr:to>
    <xdr:cxnSp macro="">
      <xdr:nvCxnSpPr>
        <xdr:cNvPr id="60" name="直線コネクタ 59">
          <a:extLst>
            <a:ext uri="{FF2B5EF4-FFF2-40B4-BE49-F238E27FC236}">
              <a16:creationId xmlns:a16="http://schemas.microsoft.com/office/drawing/2014/main" id="{9DB14CA7-1E59-42C8-BE70-9932D05BC4C3}"/>
            </a:ext>
          </a:extLst>
        </xdr:cNvPr>
        <xdr:cNvCxnSpPr/>
      </xdr:nvCxnSpPr>
      <xdr:spPr>
        <a:xfrm>
          <a:off x="1175164" y="5623505"/>
          <a:ext cx="3899231"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27</xdr:row>
      <xdr:rowOff>75565</xdr:rowOff>
    </xdr:from>
    <xdr:ext cx="358775" cy="224790"/>
    <xdr:sp macro="" textlink="">
      <xdr:nvSpPr>
        <xdr:cNvPr id="61" name="テキスト ボックス 60">
          <a:extLst>
            <a:ext uri="{FF2B5EF4-FFF2-40B4-BE49-F238E27FC236}">
              <a16:creationId xmlns:a16="http://schemas.microsoft.com/office/drawing/2014/main" id="{07C66912-BB88-4374-A584-3D3AA358B220}"/>
            </a:ext>
          </a:extLst>
        </xdr:cNvPr>
        <xdr:cNvSpPr txBox="1"/>
      </xdr:nvSpPr>
      <xdr:spPr>
        <a:xfrm>
          <a:off x="798968" y="5530160"/>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dr:col>5</xdr:col>
      <xdr:colOff>22225</xdr:colOff>
      <xdr:row>26</xdr:row>
      <xdr:rowOff>32385</xdr:rowOff>
    </xdr:from>
    <xdr:to>
      <xdr:col>27</xdr:col>
      <xdr:colOff>73025</xdr:colOff>
      <xdr:row>26</xdr:row>
      <xdr:rowOff>32385</xdr:rowOff>
    </xdr:to>
    <xdr:cxnSp macro="">
      <xdr:nvCxnSpPr>
        <xdr:cNvPr id="62" name="直線コネクタ 61">
          <a:extLst>
            <a:ext uri="{FF2B5EF4-FFF2-40B4-BE49-F238E27FC236}">
              <a16:creationId xmlns:a16="http://schemas.microsoft.com/office/drawing/2014/main" id="{3CEF1DD9-D101-4924-9761-EEDFECA95D0F}"/>
            </a:ext>
          </a:extLst>
        </xdr:cNvPr>
        <xdr:cNvCxnSpPr/>
      </xdr:nvCxnSpPr>
      <xdr:spPr>
        <a:xfrm>
          <a:off x="1175164" y="5312051"/>
          <a:ext cx="3899231"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25</xdr:row>
      <xdr:rowOff>109855</xdr:rowOff>
    </xdr:from>
    <xdr:ext cx="358775" cy="224790"/>
    <xdr:sp macro="" textlink="">
      <xdr:nvSpPr>
        <xdr:cNvPr id="63" name="テキスト ボックス 62">
          <a:extLst>
            <a:ext uri="{FF2B5EF4-FFF2-40B4-BE49-F238E27FC236}">
              <a16:creationId xmlns:a16="http://schemas.microsoft.com/office/drawing/2014/main" id="{27CF5B47-601C-4958-9938-E656CF2AFCD4}"/>
            </a:ext>
          </a:extLst>
        </xdr:cNvPr>
        <xdr:cNvSpPr txBox="1"/>
      </xdr:nvSpPr>
      <xdr:spPr>
        <a:xfrm>
          <a:off x="798968" y="5214592"/>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213CCA98-D0A6-46D8-8132-F4EB07FB7F1B}"/>
            </a:ext>
          </a:extLst>
        </xdr:cNvPr>
        <xdr:cNvCxnSpPr/>
      </xdr:nvCxnSpPr>
      <xdr:spPr>
        <a:xfrm>
          <a:off x="1175164" y="4996484"/>
          <a:ext cx="3899231"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23</xdr:row>
      <xdr:rowOff>144145</xdr:rowOff>
    </xdr:from>
    <xdr:ext cx="358775" cy="224790"/>
    <xdr:sp macro="" textlink="">
      <xdr:nvSpPr>
        <xdr:cNvPr id="65" name="テキスト ボックス 64">
          <a:extLst>
            <a:ext uri="{FF2B5EF4-FFF2-40B4-BE49-F238E27FC236}">
              <a16:creationId xmlns:a16="http://schemas.microsoft.com/office/drawing/2014/main" id="{AB438A27-33B3-4CA5-9C55-EA179B11F881}"/>
            </a:ext>
          </a:extLst>
        </xdr:cNvPr>
        <xdr:cNvSpPr txBox="1"/>
      </xdr:nvSpPr>
      <xdr:spPr>
        <a:xfrm>
          <a:off x="798968" y="4899025"/>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980E7992-C6C7-4499-92B0-B9C9F036A4C7}"/>
            </a:ext>
          </a:extLst>
        </xdr:cNvPr>
        <xdr:cNvSpPr/>
      </xdr:nvSpPr>
      <xdr:spPr>
        <a:xfrm>
          <a:off x="1175164" y="4996484"/>
          <a:ext cx="3899231" cy="2200744"/>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130810</xdr:rowOff>
    </xdr:from>
    <xdr:to>
      <xdr:col>23</xdr:col>
      <xdr:colOff>85090</xdr:colOff>
      <xdr:row>34</xdr:row>
      <xdr:rowOff>153670</xdr:rowOff>
    </xdr:to>
    <xdr:cxnSp macro="">
      <xdr:nvCxnSpPr>
        <xdr:cNvPr id="67" name="直線コネクタ 66">
          <a:extLst>
            <a:ext uri="{FF2B5EF4-FFF2-40B4-BE49-F238E27FC236}">
              <a16:creationId xmlns:a16="http://schemas.microsoft.com/office/drawing/2014/main" id="{9A4E4149-2DB2-41B0-A8F9-574037943E81}"/>
            </a:ext>
          </a:extLst>
        </xdr:cNvPr>
        <xdr:cNvCxnSpPr/>
      </xdr:nvCxnSpPr>
      <xdr:spPr>
        <a:xfrm flipV="1">
          <a:off x="4385476" y="5410476"/>
          <a:ext cx="1270" cy="14222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157480</xdr:rowOff>
    </xdr:from>
    <xdr:ext cx="404495" cy="258445"/>
    <xdr:sp macro="" textlink="">
      <xdr:nvSpPr>
        <xdr:cNvPr id="68" name="有形固定資産減価償却率最小値テキスト">
          <a:extLst>
            <a:ext uri="{FF2B5EF4-FFF2-40B4-BE49-F238E27FC236}">
              <a16:creationId xmlns:a16="http://schemas.microsoft.com/office/drawing/2014/main" id="{504E4D5B-A6F2-4AB9-B89F-B6AF27612530}"/>
            </a:ext>
          </a:extLst>
        </xdr:cNvPr>
        <xdr:cNvSpPr txBox="1"/>
      </xdr:nvSpPr>
      <xdr:spPr>
        <a:xfrm>
          <a:off x="4438181" y="6836576"/>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88.4</a:t>
          </a:r>
          <a:endParaRPr kumimoji="1" lang="ja-JP" altLang="en-US" sz="1000" b="1">
            <a:latin typeface="ＭＳ Ｐゴシック"/>
            <a:ea typeface="ＭＳ Ｐゴシック"/>
          </a:endParaRPr>
        </a:p>
      </xdr:txBody>
    </xdr:sp>
    <xdr:clientData/>
  </xdr:oneCellAnchor>
  <xdr:twoCellAnchor>
    <xdr:from>
      <xdr:col>22</xdr:col>
      <xdr:colOff>187325</xdr:colOff>
      <xdr:row>34</xdr:row>
      <xdr:rowOff>153670</xdr:rowOff>
    </xdr:from>
    <xdr:to>
      <xdr:col>23</xdr:col>
      <xdr:colOff>174625</xdr:colOff>
      <xdr:row>34</xdr:row>
      <xdr:rowOff>153670</xdr:rowOff>
    </xdr:to>
    <xdr:cxnSp macro="">
      <xdr:nvCxnSpPr>
        <xdr:cNvPr id="69" name="直線コネクタ 68">
          <a:extLst>
            <a:ext uri="{FF2B5EF4-FFF2-40B4-BE49-F238E27FC236}">
              <a16:creationId xmlns:a16="http://schemas.microsoft.com/office/drawing/2014/main" id="{0BA4CD88-77D5-45EF-8723-8E8D5FA1F435}"/>
            </a:ext>
          </a:extLst>
        </xdr:cNvPr>
        <xdr:cNvCxnSpPr/>
      </xdr:nvCxnSpPr>
      <xdr:spPr>
        <a:xfrm>
          <a:off x="4298150" y="6832766"/>
          <a:ext cx="178131"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77470</xdr:rowOff>
    </xdr:from>
    <xdr:ext cx="404495" cy="258445"/>
    <xdr:sp macro="" textlink="">
      <xdr:nvSpPr>
        <xdr:cNvPr id="70" name="有形固定資産減価償却率最大値テキスト">
          <a:extLst>
            <a:ext uri="{FF2B5EF4-FFF2-40B4-BE49-F238E27FC236}">
              <a16:creationId xmlns:a16="http://schemas.microsoft.com/office/drawing/2014/main" id="{B773ECC0-A78B-49AB-87B5-0D66DADE12BC}"/>
            </a:ext>
          </a:extLst>
        </xdr:cNvPr>
        <xdr:cNvSpPr txBox="1"/>
      </xdr:nvSpPr>
      <xdr:spPr>
        <a:xfrm>
          <a:off x="4438181" y="5182207"/>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43.2</a:t>
          </a:r>
          <a:endParaRPr kumimoji="1" lang="ja-JP" altLang="en-US" sz="1000" b="1">
            <a:latin typeface="ＭＳ Ｐゴシック"/>
            <a:ea typeface="ＭＳ Ｐゴシック"/>
          </a:endParaRPr>
        </a:p>
      </xdr:txBody>
    </xdr:sp>
    <xdr:clientData/>
  </xdr:oneCellAnchor>
  <xdr:twoCellAnchor>
    <xdr:from>
      <xdr:col>22</xdr:col>
      <xdr:colOff>187325</xdr:colOff>
      <xdr:row>26</xdr:row>
      <xdr:rowOff>130810</xdr:rowOff>
    </xdr:from>
    <xdr:to>
      <xdr:col>23</xdr:col>
      <xdr:colOff>174625</xdr:colOff>
      <xdr:row>26</xdr:row>
      <xdr:rowOff>130810</xdr:rowOff>
    </xdr:to>
    <xdr:cxnSp macro="">
      <xdr:nvCxnSpPr>
        <xdr:cNvPr id="71" name="直線コネクタ 70">
          <a:extLst>
            <a:ext uri="{FF2B5EF4-FFF2-40B4-BE49-F238E27FC236}">
              <a16:creationId xmlns:a16="http://schemas.microsoft.com/office/drawing/2014/main" id="{32E34BA9-07B0-47E3-B756-43C42AD3D610}"/>
            </a:ext>
          </a:extLst>
        </xdr:cNvPr>
        <xdr:cNvCxnSpPr/>
      </xdr:nvCxnSpPr>
      <xdr:spPr>
        <a:xfrm>
          <a:off x="4298150" y="5410476"/>
          <a:ext cx="178131"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13970</xdr:rowOff>
    </xdr:from>
    <xdr:ext cx="404495" cy="259080"/>
    <xdr:sp macro="" textlink="">
      <xdr:nvSpPr>
        <xdr:cNvPr id="72" name="有形固定資産減価償却率平均値テキスト">
          <a:extLst>
            <a:ext uri="{FF2B5EF4-FFF2-40B4-BE49-F238E27FC236}">
              <a16:creationId xmlns:a16="http://schemas.microsoft.com/office/drawing/2014/main" id="{552E95AA-45FA-426E-ADAE-F47FD2E72B6E}"/>
            </a:ext>
          </a:extLst>
        </xdr:cNvPr>
        <xdr:cNvSpPr txBox="1"/>
      </xdr:nvSpPr>
      <xdr:spPr>
        <a:xfrm>
          <a:off x="4438181" y="5993351"/>
          <a:ext cx="40449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68.1</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34925</xdr:colOff>
      <xdr:row>30</xdr:row>
      <xdr:rowOff>162560</xdr:rowOff>
    </xdr:from>
    <xdr:to>
      <xdr:col>23</xdr:col>
      <xdr:colOff>136525</xdr:colOff>
      <xdr:row>31</xdr:row>
      <xdr:rowOff>92710</xdr:rowOff>
    </xdr:to>
    <xdr:sp macro="" textlink="">
      <xdr:nvSpPr>
        <xdr:cNvPr id="73" name="フローチャート: 判断 72">
          <a:extLst>
            <a:ext uri="{FF2B5EF4-FFF2-40B4-BE49-F238E27FC236}">
              <a16:creationId xmlns:a16="http://schemas.microsoft.com/office/drawing/2014/main" id="{E10BF7CA-543D-42E6-8349-CF0B1B1FF94A}"/>
            </a:ext>
          </a:extLst>
        </xdr:cNvPr>
        <xdr:cNvSpPr/>
      </xdr:nvSpPr>
      <xdr:spPr>
        <a:xfrm>
          <a:off x="4336581" y="6141941"/>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125095</xdr:rowOff>
    </xdr:from>
    <xdr:to>
      <xdr:col>19</xdr:col>
      <xdr:colOff>187325</xdr:colOff>
      <xdr:row>31</xdr:row>
      <xdr:rowOff>55245</xdr:rowOff>
    </xdr:to>
    <xdr:sp macro="" textlink="">
      <xdr:nvSpPr>
        <xdr:cNvPr id="74" name="フローチャート: 判断 73">
          <a:extLst>
            <a:ext uri="{FF2B5EF4-FFF2-40B4-BE49-F238E27FC236}">
              <a16:creationId xmlns:a16="http://schemas.microsoft.com/office/drawing/2014/main" id="{8B38E314-8C8F-4E30-BC5B-96CE0E9D2D7E}"/>
            </a:ext>
          </a:extLst>
        </xdr:cNvPr>
        <xdr:cNvSpPr/>
      </xdr:nvSpPr>
      <xdr:spPr>
        <a:xfrm>
          <a:off x="3687666" y="6104476"/>
          <a:ext cx="85698"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76200</xdr:rowOff>
    </xdr:from>
    <xdr:to>
      <xdr:col>15</xdr:col>
      <xdr:colOff>187325</xdr:colOff>
      <xdr:row>31</xdr:row>
      <xdr:rowOff>6350</xdr:rowOff>
    </xdr:to>
    <xdr:sp macro="" textlink="">
      <xdr:nvSpPr>
        <xdr:cNvPr id="75" name="フローチャート: 判断 74">
          <a:extLst>
            <a:ext uri="{FF2B5EF4-FFF2-40B4-BE49-F238E27FC236}">
              <a16:creationId xmlns:a16="http://schemas.microsoft.com/office/drawing/2014/main" id="{5BD6D144-8E3D-454C-9DE4-EE747338735F}"/>
            </a:ext>
          </a:extLst>
        </xdr:cNvPr>
        <xdr:cNvSpPr/>
      </xdr:nvSpPr>
      <xdr:spPr>
        <a:xfrm>
          <a:off x="2987951" y="6055581"/>
          <a:ext cx="85698"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11430</xdr:rowOff>
    </xdr:from>
    <xdr:to>
      <xdr:col>11</xdr:col>
      <xdr:colOff>187325</xdr:colOff>
      <xdr:row>30</xdr:row>
      <xdr:rowOff>113030</xdr:rowOff>
    </xdr:to>
    <xdr:sp macro="" textlink="">
      <xdr:nvSpPr>
        <xdr:cNvPr id="76" name="フローチャート: 判断 75">
          <a:extLst>
            <a:ext uri="{FF2B5EF4-FFF2-40B4-BE49-F238E27FC236}">
              <a16:creationId xmlns:a16="http://schemas.microsoft.com/office/drawing/2014/main" id="{7803C7F7-A57D-493E-80A3-A4F87324ED81}"/>
            </a:ext>
          </a:extLst>
        </xdr:cNvPr>
        <xdr:cNvSpPr/>
      </xdr:nvSpPr>
      <xdr:spPr>
        <a:xfrm>
          <a:off x="2288236" y="5990811"/>
          <a:ext cx="85698"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145415</xdr:rowOff>
    </xdr:from>
    <xdr:to>
      <xdr:col>7</xdr:col>
      <xdr:colOff>187325</xdr:colOff>
      <xdr:row>30</xdr:row>
      <xdr:rowOff>75565</xdr:rowOff>
    </xdr:to>
    <xdr:sp macro="" textlink="">
      <xdr:nvSpPr>
        <xdr:cNvPr id="77" name="フローチャート: 判断 76">
          <a:extLst>
            <a:ext uri="{FF2B5EF4-FFF2-40B4-BE49-F238E27FC236}">
              <a16:creationId xmlns:a16="http://schemas.microsoft.com/office/drawing/2014/main" id="{52744B46-4457-4E6E-A3C1-2DDF67D13AF8}"/>
            </a:ext>
          </a:extLst>
        </xdr:cNvPr>
        <xdr:cNvSpPr/>
      </xdr:nvSpPr>
      <xdr:spPr>
        <a:xfrm>
          <a:off x="1588522" y="5949867"/>
          <a:ext cx="85698"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42545</xdr:rowOff>
    </xdr:from>
    <xdr:ext cx="762000" cy="224790"/>
    <xdr:sp macro="" textlink="">
      <xdr:nvSpPr>
        <xdr:cNvPr id="78" name="テキスト ボックス 77">
          <a:extLst>
            <a:ext uri="{FF2B5EF4-FFF2-40B4-BE49-F238E27FC236}">
              <a16:creationId xmlns:a16="http://schemas.microsoft.com/office/drawing/2014/main" id="{A4EE0BC8-220F-4761-A73B-7FB77987B495}"/>
            </a:ext>
          </a:extLst>
        </xdr:cNvPr>
        <xdr:cNvSpPr txBox="1"/>
      </xdr:nvSpPr>
      <xdr:spPr>
        <a:xfrm>
          <a:off x="4225152" y="7246427"/>
          <a:ext cx="76200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18</xdr:col>
      <xdr:colOff>149225</xdr:colOff>
      <xdr:row>37</xdr:row>
      <xdr:rowOff>42545</xdr:rowOff>
    </xdr:from>
    <xdr:ext cx="761365" cy="224790"/>
    <xdr:sp macro="" textlink="">
      <xdr:nvSpPr>
        <xdr:cNvPr id="79" name="テキスト ボックス 78">
          <a:extLst>
            <a:ext uri="{FF2B5EF4-FFF2-40B4-BE49-F238E27FC236}">
              <a16:creationId xmlns:a16="http://schemas.microsoft.com/office/drawing/2014/main" id="{F840295F-83D8-4BF5-A976-39EFE4B9AC59}"/>
            </a:ext>
          </a:extLst>
        </xdr:cNvPr>
        <xdr:cNvSpPr txBox="1"/>
      </xdr:nvSpPr>
      <xdr:spPr>
        <a:xfrm>
          <a:off x="3576237" y="7246427"/>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14</xdr:col>
      <xdr:colOff>149225</xdr:colOff>
      <xdr:row>37</xdr:row>
      <xdr:rowOff>42545</xdr:rowOff>
    </xdr:from>
    <xdr:ext cx="761365" cy="224790"/>
    <xdr:sp macro="" textlink="">
      <xdr:nvSpPr>
        <xdr:cNvPr id="80" name="テキスト ボックス 79">
          <a:extLst>
            <a:ext uri="{FF2B5EF4-FFF2-40B4-BE49-F238E27FC236}">
              <a16:creationId xmlns:a16="http://schemas.microsoft.com/office/drawing/2014/main" id="{5F51F5AD-632A-47ED-8395-C37167B7C7A1}"/>
            </a:ext>
          </a:extLst>
        </xdr:cNvPr>
        <xdr:cNvSpPr txBox="1"/>
      </xdr:nvSpPr>
      <xdr:spPr>
        <a:xfrm>
          <a:off x="2876522" y="7246427"/>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10</xdr:col>
      <xdr:colOff>149225</xdr:colOff>
      <xdr:row>37</xdr:row>
      <xdr:rowOff>42545</xdr:rowOff>
    </xdr:from>
    <xdr:ext cx="761365" cy="224790"/>
    <xdr:sp macro="" textlink="">
      <xdr:nvSpPr>
        <xdr:cNvPr id="81" name="テキスト ボックス 80">
          <a:extLst>
            <a:ext uri="{FF2B5EF4-FFF2-40B4-BE49-F238E27FC236}">
              <a16:creationId xmlns:a16="http://schemas.microsoft.com/office/drawing/2014/main" id="{608883A2-DE2D-4AF2-86D1-E4959C991C76}"/>
            </a:ext>
          </a:extLst>
        </xdr:cNvPr>
        <xdr:cNvSpPr txBox="1"/>
      </xdr:nvSpPr>
      <xdr:spPr>
        <a:xfrm>
          <a:off x="2176808" y="7246427"/>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6</xdr:col>
      <xdr:colOff>149225</xdr:colOff>
      <xdr:row>37</xdr:row>
      <xdr:rowOff>42545</xdr:rowOff>
    </xdr:from>
    <xdr:ext cx="761365" cy="224790"/>
    <xdr:sp macro="" textlink="">
      <xdr:nvSpPr>
        <xdr:cNvPr id="82" name="テキスト ボックス 81">
          <a:extLst>
            <a:ext uri="{FF2B5EF4-FFF2-40B4-BE49-F238E27FC236}">
              <a16:creationId xmlns:a16="http://schemas.microsoft.com/office/drawing/2014/main" id="{7597B316-2C73-446E-9D57-5160FD92DA1A}"/>
            </a:ext>
          </a:extLst>
        </xdr:cNvPr>
        <xdr:cNvSpPr txBox="1"/>
      </xdr:nvSpPr>
      <xdr:spPr>
        <a:xfrm>
          <a:off x="1477093" y="7246427"/>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23</xdr:col>
      <xdr:colOff>34925</xdr:colOff>
      <xdr:row>31</xdr:row>
      <xdr:rowOff>21590</xdr:rowOff>
    </xdr:from>
    <xdr:to>
      <xdr:col>23</xdr:col>
      <xdr:colOff>136525</xdr:colOff>
      <xdr:row>31</xdr:row>
      <xdr:rowOff>123190</xdr:rowOff>
    </xdr:to>
    <xdr:sp macro="" textlink="">
      <xdr:nvSpPr>
        <xdr:cNvPr id="83" name="楕円 82">
          <a:extLst>
            <a:ext uri="{FF2B5EF4-FFF2-40B4-BE49-F238E27FC236}">
              <a16:creationId xmlns:a16="http://schemas.microsoft.com/office/drawing/2014/main" id="{F22C54FF-2240-4407-895A-1DC5C4D06691}"/>
            </a:ext>
          </a:extLst>
        </xdr:cNvPr>
        <xdr:cNvSpPr/>
      </xdr:nvSpPr>
      <xdr:spPr>
        <a:xfrm>
          <a:off x="4336581" y="617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0</xdr:rowOff>
    </xdr:from>
    <xdr:ext cx="404495" cy="259080"/>
    <xdr:sp macro="" textlink="">
      <xdr:nvSpPr>
        <xdr:cNvPr id="84" name="有形固定資産減価償却率該当値テキスト">
          <a:extLst>
            <a:ext uri="{FF2B5EF4-FFF2-40B4-BE49-F238E27FC236}">
              <a16:creationId xmlns:a16="http://schemas.microsoft.com/office/drawing/2014/main" id="{D7461904-0D7B-4013-B5F5-29B5EE77A189}"/>
            </a:ext>
          </a:extLst>
        </xdr:cNvPr>
        <xdr:cNvSpPr txBox="1"/>
      </xdr:nvSpPr>
      <xdr:spPr>
        <a:xfrm>
          <a:off x="4438181" y="615431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85725</xdr:colOff>
      <xdr:row>30</xdr:row>
      <xdr:rowOff>143510</xdr:rowOff>
    </xdr:from>
    <xdr:to>
      <xdr:col>19</xdr:col>
      <xdr:colOff>187325</xdr:colOff>
      <xdr:row>31</xdr:row>
      <xdr:rowOff>73660</xdr:rowOff>
    </xdr:to>
    <xdr:sp macro="" textlink="">
      <xdr:nvSpPr>
        <xdr:cNvPr id="85" name="楕円 84">
          <a:extLst>
            <a:ext uri="{FF2B5EF4-FFF2-40B4-BE49-F238E27FC236}">
              <a16:creationId xmlns:a16="http://schemas.microsoft.com/office/drawing/2014/main" id="{C6A4A4AC-7C43-4F20-A15D-48D8BF30C43A}"/>
            </a:ext>
          </a:extLst>
        </xdr:cNvPr>
        <xdr:cNvSpPr/>
      </xdr:nvSpPr>
      <xdr:spPr>
        <a:xfrm>
          <a:off x="3687666" y="6122891"/>
          <a:ext cx="85698"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22860</xdr:rowOff>
    </xdr:from>
    <xdr:to>
      <xdr:col>23</xdr:col>
      <xdr:colOff>85725</xdr:colOff>
      <xdr:row>31</xdr:row>
      <xdr:rowOff>72390</xdr:rowOff>
    </xdr:to>
    <xdr:cxnSp macro="">
      <xdr:nvCxnSpPr>
        <xdr:cNvPr id="86" name="直線コネクタ 85">
          <a:extLst>
            <a:ext uri="{FF2B5EF4-FFF2-40B4-BE49-F238E27FC236}">
              <a16:creationId xmlns:a16="http://schemas.microsoft.com/office/drawing/2014/main" id="{2038E302-67F2-406D-A660-59C466B9EC99}"/>
            </a:ext>
          </a:extLst>
        </xdr:cNvPr>
        <xdr:cNvCxnSpPr/>
      </xdr:nvCxnSpPr>
      <xdr:spPr>
        <a:xfrm>
          <a:off x="3738466" y="6177170"/>
          <a:ext cx="648915"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88265</xdr:rowOff>
    </xdr:from>
    <xdr:to>
      <xdr:col>15</xdr:col>
      <xdr:colOff>187325</xdr:colOff>
      <xdr:row>31</xdr:row>
      <xdr:rowOff>18415</xdr:rowOff>
    </xdr:to>
    <xdr:sp macro="" textlink="">
      <xdr:nvSpPr>
        <xdr:cNvPr id="87" name="楕円 86">
          <a:extLst>
            <a:ext uri="{FF2B5EF4-FFF2-40B4-BE49-F238E27FC236}">
              <a16:creationId xmlns:a16="http://schemas.microsoft.com/office/drawing/2014/main" id="{7038566E-8335-4127-96B7-F5E605CBC5AF}"/>
            </a:ext>
          </a:extLst>
        </xdr:cNvPr>
        <xdr:cNvSpPr/>
      </xdr:nvSpPr>
      <xdr:spPr>
        <a:xfrm>
          <a:off x="2987951" y="6067646"/>
          <a:ext cx="85698"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139065</xdr:rowOff>
    </xdr:from>
    <xdr:to>
      <xdr:col>19</xdr:col>
      <xdr:colOff>136525</xdr:colOff>
      <xdr:row>31</xdr:row>
      <xdr:rowOff>22860</xdr:rowOff>
    </xdr:to>
    <xdr:cxnSp macro="">
      <xdr:nvCxnSpPr>
        <xdr:cNvPr id="88" name="直線コネクタ 87">
          <a:extLst>
            <a:ext uri="{FF2B5EF4-FFF2-40B4-BE49-F238E27FC236}">
              <a16:creationId xmlns:a16="http://schemas.microsoft.com/office/drawing/2014/main" id="{F86AAB46-D277-455D-8133-46FC898D0188}"/>
            </a:ext>
          </a:extLst>
        </xdr:cNvPr>
        <xdr:cNvCxnSpPr/>
      </xdr:nvCxnSpPr>
      <xdr:spPr>
        <a:xfrm>
          <a:off x="3038751" y="6118446"/>
          <a:ext cx="699715" cy="58724"/>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38735</xdr:rowOff>
    </xdr:from>
    <xdr:to>
      <xdr:col>11</xdr:col>
      <xdr:colOff>187325</xdr:colOff>
      <xdr:row>30</xdr:row>
      <xdr:rowOff>140335</xdr:rowOff>
    </xdr:to>
    <xdr:sp macro="" textlink="">
      <xdr:nvSpPr>
        <xdr:cNvPr id="89" name="楕円 88">
          <a:extLst>
            <a:ext uri="{FF2B5EF4-FFF2-40B4-BE49-F238E27FC236}">
              <a16:creationId xmlns:a16="http://schemas.microsoft.com/office/drawing/2014/main" id="{0C8541F2-9981-467E-B861-EF50D971CECA}"/>
            </a:ext>
          </a:extLst>
        </xdr:cNvPr>
        <xdr:cNvSpPr/>
      </xdr:nvSpPr>
      <xdr:spPr>
        <a:xfrm>
          <a:off x="2288236" y="6018116"/>
          <a:ext cx="85698"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89535</xdr:rowOff>
    </xdr:from>
    <xdr:to>
      <xdr:col>15</xdr:col>
      <xdr:colOff>136525</xdr:colOff>
      <xdr:row>30</xdr:row>
      <xdr:rowOff>139065</xdr:rowOff>
    </xdr:to>
    <xdr:cxnSp macro="">
      <xdr:nvCxnSpPr>
        <xdr:cNvPr id="90" name="直線コネクタ 89">
          <a:extLst>
            <a:ext uri="{FF2B5EF4-FFF2-40B4-BE49-F238E27FC236}">
              <a16:creationId xmlns:a16="http://schemas.microsoft.com/office/drawing/2014/main" id="{27023889-475C-4662-B100-08D2C1DFEE18}"/>
            </a:ext>
          </a:extLst>
        </xdr:cNvPr>
        <xdr:cNvCxnSpPr/>
      </xdr:nvCxnSpPr>
      <xdr:spPr>
        <a:xfrm>
          <a:off x="2339036" y="6068916"/>
          <a:ext cx="699715"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154940</xdr:rowOff>
    </xdr:from>
    <xdr:to>
      <xdr:col>7</xdr:col>
      <xdr:colOff>187325</xdr:colOff>
      <xdr:row>30</xdr:row>
      <xdr:rowOff>85090</xdr:rowOff>
    </xdr:to>
    <xdr:sp macro="" textlink="">
      <xdr:nvSpPr>
        <xdr:cNvPr id="91" name="楕円 90">
          <a:extLst>
            <a:ext uri="{FF2B5EF4-FFF2-40B4-BE49-F238E27FC236}">
              <a16:creationId xmlns:a16="http://schemas.microsoft.com/office/drawing/2014/main" id="{28FEB384-21F6-4CFE-BF3E-5EFAB0DF89B7}"/>
            </a:ext>
          </a:extLst>
        </xdr:cNvPr>
        <xdr:cNvSpPr/>
      </xdr:nvSpPr>
      <xdr:spPr>
        <a:xfrm>
          <a:off x="1588522" y="5959392"/>
          <a:ext cx="85698"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34290</xdr:rowOff>
    </xdr:from>
    <xdr:to>
      <xdr:col>11</xdr:col>
      <xdr:colOff>136525</xdr:colOff>
      <xdr:row>30</xdr:row>
      <xdr:rowOff>89535</xdr:rowOff>
    </xdr:to>
    <xdr:cxnSp macro="">
      <xdr:nvCxnSpPr>
        <xdr:cNvPr id="92" name="直線コネクタ 91">
          <a:extLst>
            <a:ext uri="{FF2B5EF4-FFF2-40B4-BE49-F238E27FC236}">
              <a16:creationId xmlns:a16="http://schemas.microsoft.com/office/drawing/2014/main" id="{B120B581-49FA-4C86-84AC-FEC448308A01}"/>
            </a:ext>
          </a:extLst>
        </xdr:cNvPr>
        <xdr:cNvCxnSpPr/>
      </xdr:nvCxnSpPr>
      <xdr:spPr>
        <a:xfrm>
          <a:off x="1639322" y="6013671"/>
          <a:ext cx="699714"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111760</xdr:colOff>
      <xdr:row>29</xdr:row>
      <xdr:rowOff>71755</xdr:rowOff>
    </xdr:from>
    <xdr:ext cx="404495" cy="259080"/>
    <xdr:sp macro="" textlink="">
      <xdr:nvSpPr>
        <xdr:cNvPr id="93" name="n_1aveValue有形固定資産減価償却率">
          <a:extLst>
            <a:ext uri="{FF2B5EF4-FFF2-40B4-BE49-F238E27FC236}">
              <a16:creationId xmlns:a16="http://schemas.microsoft.com/office/drawing/2014/main" id="{D124B47B-CC4D-4F1B-B480-07E3BC243BA9}"/>
            </a:ext>
          </a:extLst>
        </xdr:cNvPr>
        <xdr:cNvSpPr txBox="1"/>
      </xdr:nvSpPr>
      <xdr:spPr>
        <a:xfrm>
          <a:off x="3538772" y="5876207"/>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66.9</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124460</xdr:colOff>
      <xdr:row>29</xdr:row>
      <xdr:rowOff>22860</xdr:rowOff>
    </xdr:from>
    <xdr:ext cx="404495" cy="259080"/>
    <xdr:sp macro="" textlink="">
      <xdr:nvSpPr>
        <xdr:cNvPr id="94" name="n_2aveValue有形固定資産減価償却率">
          <a:extLst>
            <a:ext uri="{FF2B5EF4-FFF2-40B4-BE49-F238E27FC236}">
              <a16:creationId xmlns:a16="http://schemas.microsoft.com/office/drawing/2014/main" id="{1B8774A2-8874-4E60-B9B6-591678838883}"/>
            </a:ext>
          </a:extLst>
        </xdr:cNvPr>
        <xdr:cNvSpPr txBox="1"/>
      </xdr:nvSpPr>
      <xdr:spPr>
        <a:xfrm>
          <a:off x="2851757" y="5827312"/>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a:t>
          </a:r>
          <a:endParaRPr kumimoji="1" lang="ja-JP" altLang="en-US" sz="1000" b="1">
            <a:solidFill>
              <a:srgbClr val="000080"/>
            </a:solidFill>
            <a:latin typeface="ＭＳ Ｐゴシック"/>
            <a:ea typeface="ＭＳ Ｐゴシック"/>
          </a:endParaRPr>
        </a:p>
      </xdr:txBody>
    </xdr:sp>
    <xdr:clientData/>
  </xdr:oneCellAnchor>
  <xdr:oneCellAnchor>
    <xdr:from>
      <xdr:col>10</xdr:col>
      <xdr:colOff>124460</xdr:colOff>
      <xdr:row>28</xdr:row>
      <xdr:rowOff>129540</xdr:rowOff>
    </xdr:from>
    <xdr:ext cx="404495" cy="259080"/>
    <xdr:sp macro="" textlink="">
      <xdr:nvSpPr>
        <xdr:cNvPr id="95" name="n_3aveValue有形固定資産減価償却率">
          <a:extLst>
            <a:ext uri="{FF2B5EF4-FFF2-40B4-BE49-F238E27FC236}">
              <a16:creationId xmlns:a16="http://schemas.microsoft.com/office/drawing/2014/main" id="{E5F8B9F6-D0F9-4AE4-B65C-D6FB6517DDC4}"/>
            </a:ext>
          </a:extLst>
        </xdr:cNvPr>
        <xdr:cNvSpPr txBox="1"/>
      </xdr:nvSpPr>
      <xdr:spPr>
        <a:xfrm>
          <a:off x="2152043" y="5759063"/>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oneCellAnchor>
    <xdr:from>
      <xdr:col>6</xdr:col>
      <xdr:colOff>124460</xdr:colOff>
      <xdr:row>28</xdr:row>
      <xdr:rowOff>92075</xdr:rowOff>
    </xdr:from>
    <xdr:ext cx="404495" cy="259080"/>
    <xdr:sp macro="" textlink="">
      <xdr:nvSpPr>
        <xdr:cNvPr id="96" name="n_4aveValue有形固定資産減価償却率">
          <a:extLst>
            <a:ext uri="{FF2B5EF4-FFF2-40B4-BE49-F238E27FC236}">
              <a16:creationId xmlns:a16="http://schemas.microsoft.com/office/drawing/2014/main" id="{F672F2F8-0220-4609-9BCB-FBCC58123E79}"/>
            </a:ext>
          </a:extLst>
        </xdr:cNvPr>
        <xdr:cNvSpPr txBox="1"/>
      </xdr:nvSpPr>
      <xdr:spPr>
        <a:xfrm>
          <a:off x="1452328" y="5721598"/>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111760</xdr:colOff>
      <xdr:row>31</xdr:row>
      <xdr:rowOff>64770</xdr:rowOff>
    </xdr:from>
    <xdr:ext cx="404495" cy="258445"/>
    <xdr:sp macro="" textlink="">
      <xdr:nvSpPr>
        <xdr:cNvPr id="97" name="n_1mainValue有形固定資産減価償却率">
          <a:extLst>
            <a:ext uri="{FF2B5EF4-FFF2-40B4-BE49-F238E27FC236}">
              <a16:creationId xmlns:a16="http://schemas.microsoft.com/office/drawing/2014/main" id="{31D58CC5-53F1-4F52-98F8-5744CBB922FF}"/>
            </a:ext>
          </a:extLst>
        </xdr:cNvPr>
        <xdr:cNvSpPr txBox="1"/>
      </xdr:nvSpPr>
      <xdr:spPr>
        <a:xfrm>
          <a:off x="3538772" y="621908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67.5</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124460</xdr:colOff>
      <xdr:row>31</xdr:row>
      <xdr:rowOff>9525</xdr:rowOff>
    </xdr:from>
    <xdr:ext cx="404495" cy="258445"/>
    <xdr:sp macro="" textlink="">
      <xdr:nvSpPr>
        <xdr:cNvPr id="98" name="n_2mainValue有形固定資産減価償却率">
          <a:extLst>
            <a:ext uri="{FF2B5EF4-FFF2-40B4-BE49-F238E27FC236}">
              <a16:creationId xmlns:a16="http://schemas.microsoft.com/office/drawing/2014/main" id="{0D1B7A8F-FA5C-433D-A191-043604EFF291}"/>
            </a:ext>
          </a:extLst>
        </xdr:cNvPr>
        <xdr:cNvSpPr txBox="1"/>
      </xdr:nvSpPr>
      <xdr:spPr>
        <a:xfrm>
          <a:off x="2851757" y="616383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65.7</a:t>
          </a:r>
          <a:endParaRPr kumimoji="1" lang="ja-JP" altLang="en-US" sz="1000" b="1">
            <a:solidFill>
              <a:srgbClr val="FF0000"/>
            </a:solidFill>
            <a:latin typeface="ＭＳ Ｐゴシック"/>
            <a:ea typeface="ＭＳ Ｐゴシック"/>
          </a:endParaRPr>
        </a:p>
      </xdr:txBody>
    </xdr:sp>
    <xdr:clientData/>
  </xdr:oneCellAnchor>
  <xdr:oneCellAnchor>
    <xdr:from>
      <xdr:col>10</xdr:col>
      <xdr:colOff>124460</xdr:colOff>
      <xdr:row>30</xdr:row>
      <xdr:rowOff>132080</xdr:rowOff>
    </xdr:from>
    <xdr:ext cx="404495" cy="258445"/>
    <xdr:sp macro="" textlink="">
      <xdr:nvSpPr>
        <xdr:cNvPr id="99" name="n_3mainValue有形固定資産減価償却率">
          <a:extLst>
            <a:ext uri="{FF2B5EF4-FFF2-40B4-BE49-F238E27FC236}">
              <a16:creationId xmlns:a16="http://schemas.microsoft.com/office/drawing/2014/main" id="{967CB78A-C705-4BC2-B1A9-6686033CBD2A}"/>
            </a:ext>
          </a:extLst>
        </xdr:cNvPr>
        <xdr:cNvSpPr txBox="1"/>
      </xdr:nvSpPr>
      <xdr:spPr>
        <a:xfrm>
          <a:off x="2152043" y="6111461"/>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64.1</a:t>
          </a:r>
          <a:endParaRPr kumimoji="1" lang="ja-JP" altLang="en-US" sz="1000" b="1">
            <a:solidFill>
              <a:srgbClr val="FF0000"/>
            </a:solidFill>
            <a:latin typeface="ＭＳ Ｐゴシック"/>
            <a:ea typeface="ＭＳ Ｐゴシック"/>
          </a:endParaRPr>
        </a:p>
      </xdr:txBody>
    </xdr:sp>
    <xdr:clientData/>
  </xdr:oneCellAnchor>
  <xdr:oneCellAnchor>
    <xdr:from>
      <xdr:col>6</xdr:col>
      <xdr:colOff>124460</xdr:colOff>
      <xdr:row>30</xdr:row>
      <xdr:rowOff>76200</xdr:rowOff>
    </xdr:from>
    <xdr:ext cx="404495" cy="258445"/>
    <xdr:sp macro="" textlink="">
      <xdr:nvSpPr>
        <xdr:cNvPr id="100" name="n_4mainValue有形固定資産減価償却率">
          <a:extLst>
            <a:ext uri="{FF2B5EF4-FFF2-40B4-BE49-F238E27FC236}">
              <a16:creationId xmlns:a16="http://schemas.microsoft.com/office/drawing/2014/main" id="{E285F7E7-08CE-4C46-899D-7D47F5F51170}"/>
            </a:ext>
          </a:extLst>
        </xdr:cNvPr>
        <xdr:cNvSpPr txBox="1"/>
      </xdr:nvSpPr>
      <xdr:spPr>
        <a:xfrm>
          <a:off x="1452328" y="6055581"/>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62.3</a:t>
          </a:r>
          <a:endParaRPr kumimoji="1" lang="ja-JP" altLang="en-US" sz="1000" b="1">
            <a:solidFill>
              <a:srgbClr val="FF0000"/>
            </a:solidFill>
            <a:latin typeface="ＭＳ Ｐゴシック"/>
            <a:ea typeface="ＭＳ Ｐゴシック"/>
          </a:endParaRPr>
        </a:p>
      </xdr:txBody>
    </xdr:sp>
    <xdr:clientData/>
  </xdr:oneCellAnchor>
  <xdr:twoCellAnchor>
    <xdr:from>
      <xdr:col>57</xdr:col>
      <xdr:colOff>149225</xdr:colOff>
      <xdr:row>20</xdr:row>
      <xdr:rowOff>149225</xdr:rowOff>
    </xdr:from>
    <xdr:to>
      <xdr:col>80</xdr:col>
      <xdr:colOff>9525</xdr:colOff>
      <xdr:row>22</xdr:row>
      <xdr:rowOff>29210</xdr:rowOff>
    </xdr:to>
    <xdr:sp macro="" textlink="">
      <xdr:nvSpPr>
        <xdr:cNvPr id="101" name="正方形/長方形 100">
          <a:extLst>
            <a:ext uri="{FF2B5EF4-FFF2-40B4-BE49-F238E27FC236}">
              <a16:creationId xmlns:a16="http://schemas.microsoft.com/office/drawing/2014/main" id="{31FB22CF-132C-450F-B815-F674BEE5B26B}"/>
            </a:ext>
          </a:extLst>
        </xdr:cNvPr>
        <xdr:cNvSpPr/>
      </xdr:nvSpPr>
      <xdr:spPr>
        <a:xfrm>
          <a:off x="10398456" y="4299806"/>
          <a:ext cx="3883660" cy="30935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dr:col>63</xdr:col>
      <xdr:colOff>76200</xdr:colOff>
      <xdr:row>22</xdr:row>
      <xdr:rowOff>81280</xdr:rowOff>
    </xdr:from>
    <xdr:to>
      <xdr:col>68</xdr:col>
      <xdr:colOff>158750</xdr:colOff>
      <xdr:row>24</xdr:row>
      <xdr:rowOff>13970</xdr:rowOff>
    </xdr:to>
    <xdr:sp macro="" textlink="">
      <xdr:nvSpPr>
        <xdr:cNvPr id="102" name="正方形/長方形 101">
          <a:extLst>
            <a:ext uri="{FF2B5EF4-FFF2-40B4-BE49-F238E27FC236}">
              <a16:creationId xmlns:a16="http://schemas.microsoft.com/office/drawing/2014/main" id="{0F7A25BA-CD7E-40DA-BF67-F72063F44895}"/>
            </a:ext>
          </a:extLst>
        </xdr:cNvPr>
        <xdr:cNvSpPr/>
      </xdr:nvSpPr>
      <xdr:spPr>
        <a:xfrm>
          <a:off x="11375003" y="4661231"/>
          <a:ext cx="957194" cy="28254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dr:col>70</xdr:col>
      <xdr:colOff>187960</xdr:colOff>
      <xdr:row>22</xdr:row>
      <xdr:rowOff>64770</xdr:rowOff>
    </xdr:from>
    <xdr:to>
      <xdr:col>75</xdr:col>
      <xdr:colOff>173990</xdr:colOff>
      <xdr:row>24</xdr:row>
      <xdr:rowOff>30480</xdr:rowOff>
    </xdr:to>
    <xdr:sp macro="" textlink="">
      <xdr:nvSpPr>
        <xdr:cNvPr id="103" name="正方形/長方形 102">
          <a:extLst>
            <a:ext uri="{FF2B5EF4-FFF2-40B4-BE49-F238E27FC236}">
              <a16:creationId xmlns:a16="http://schemas.microsoft.com/office/drawing/2014/main" id="{C9DAB0A0-41A2-4E49-BD10-D14693B5D6B2}"/>
            </a:ext>
          </a:extLst>
        </xdr:cNvPr>
        <xdr:cNvSpPr/>
      </xdr:nvSpPr>
      <xdr:spPr>
        <a:xfrm>
          <a:off x="12695362" y="4644721"/>
          <a:ext cx="876576" cy="31556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[ 592.5</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79</xdr:col>
      <xdr:colOff>149225</xdr:colOff>
      <xdr:row>21</xdr:row>
      <xdr:rowOff>57785</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E3B6C02F-2D24-479E-AEDD-6940361F870C}"/>
            </a:ext>
          </a:extLst>
        </xdr:cNvPr>
        <xdr:cNvSpPr/>
      </xdr:nvSpPr>
      <xdr:spPr>
        <a:xfrm>
          <a:off x="14246888" y="4423051"/>
          <a:ext cx="1399429" cy="2489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79</xdr:col>
      <xdr:colOff>149225</xdr:colOff>
      <xdr:row>22</xdr:row>
      <xdr:rowOff>29210</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53092FC0-2855-46BF-91AD-E2A2022A0040}"/>
            </a:ext>
          </a:extLst>
        </xdr:cNvPr>
        <xdr:cNvSpPr/>
      </xdr:nvSpPr>
      <xdr:spPr>
        <a:xfrm>
          <a:off x="14246888" y="4609161"/>
          <a:ext cx="1399429" cy="256844"/>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51/82</a:t>
          </a:r>
          <a:endParaRPr kumimoji="1" lang="ja-JP" altLang="en-US" sz="1200" b="1" i="1">
            <a:solidFill>
              <a:srgbClr val="4080FF"/>
            </a:solidFill>
            <a:latin typeface="ＭＳ Ｐゴシック"/>
            <a:ea typeface="ＭＳ Ｐゴシック"/>
          </a:endParaRPr>
        </a:p>
      </xdr:txBody>
    </xdr:sp>
    <xdr:clientData/>
  </xdr:twoCellAnchor>
  <xdr:twoCellAnchor>
    <xdr:from>
      <xdr:col>87</xdr:col>
      <xdr:colOff>149225</xdr:colOff>
      <xdr:row>21</xdr:row>
      <xdr:rowOff>57785</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F8D98C2A-2291-41AD-8ED7-845A303DEC8D}"/>
            </a:ext>
          </a:extLst>
        </xdr:cNvPr>
        <xdr:cNvSpPr/>
      </xdr:nvSpPr>
      <xdr:spPr>
        <a:xfrm>
          <a:off x="15646317" y="4423051"/>
          <a:ext cx="1399430" cy="2489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87</xdr:col>
      <xdr:colOff>149225</xdr:colOff>
      <xdr:row>22</xdr:row>
      <xdr:rowOff>29210</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631DD1F7-8821-4743-9974-E8BFF08462D7}"/>
            </a:ext>
          </a:extLst>
        </xdr:cNvPr>
        <xdr:cNvSpPr/>
      </xdr:nvSpPr>
      <xdr:spPr>
        <a:xfrm>
          <a:off x="15646317" y="4609161"/>
          <a:ext cx="1399430" cy="256844"/>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85725</xdr:colOff>
      <xdr:row>21</xdr:row>
      <xdr:rowOff>57785</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953FD1C5-04FE-42C2-A8CD-7B343D6E1921}"/>
            </a:ext>
          </a:extLst>
        </xdr:cNvPr>
        <xdr:cNvSpPr/>
      </xdr:nvSpPr>
      <xdr:spPr>
        <a:xfrm>
          <a:off x="17157175" y="4423051"/>
          <a:ext cx="1399430" cy="2489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96</xdr:col>
      <xdr:colOff>85725</xdr:colOff>
      <xdr:row>22</xdr:row>
      <xdr:rowOff>29210</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4BB48741-8684-45F4-AC63-69466E419D15}"/>
            </a:ext>
          </a:extLst>
        </xdr:cNvPr>
        <xdr:cNvSpPr/>
      </xdr:nvSpPr>
      <xdr:spPr>
        <a:xfrm>
          <a:off x="17157175" y="4609161"/>
          <a:ext cx="1399430" cy="256844"/>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610.9</a:t>
          </a:r>
          <a:endParaRPr kumimoji="1" lang="ja-JP" altLang="en-US" sz="1200" b="1" i="1">
            <a:solidFill>
              <a:srgbClr val="4080FF"/>
            </a:solidFill>
            <a:latin typeface="ＭＳ Ｐゴシック"/>
            <a:ea typeface="ＭＳ Ｐゴシック"/>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3B4BADD3-B39A-4B3A-BF84-2200E5FD7F68}"/>
            </a:ext>
          </a:extLst>
        </xdr:cNvPr>
        <xdr:cNvSpPr/>
      </xdr:nvSpPr>
      <xdr:spPr>
        <a:xfrm>
          <a:off x="10398456" y="4996484"/>
          <a:ext cx="3883660" cy="2200744"/>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5847EACE-8808-4853-A5D8-6A716A8E004D}"/>
            </a:ext>
          </a:extLst>
        </xdr:cNvPr>
        <xdr:cNvSpPr/>
      </xdr:nvSpPr>
      <xdr:spPr>
        <a:xfrm>
          <a:off x="14533245" y="4996484"/>
          <a:ext cx="4373217" cy="220074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95BCF4AF-0F76-4DE6-9D00-4A3E350D22CF}"/>
            </a:ext>
          </a:extLst>
        </xdr:cNvPr>
        <xdr:cNvSpPr/>
      </xdr:nvSpPr>
      <xdr:spPr>
        <a:xfrm>
          <a:off x="14533245" y="5059984"/>
          <a:ext cx="4198289" cy="26095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11BEC280-95EE-4198-989C-DA010BE1B8EA}"/>
            </a:ext>
          </a:extLst>
        </xdr:cNvPr>
        <xdr:cNvSpPr txBox="1"/>
      </xdr:nvSpPr>
      <xdr:spPr>
        <a:xfrm>
          <a:off x="14609445" y="5295541"/>
          <a:ext cx="4185589" cy="1812787"/>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類似団体と比べて37.1ポイント、全国平均と比べて79.8ポイント高くなっており、</a:t>
          </a:r>
          <a:r>
            <a:rPr kumimoji="1" lang="ja-JP" altLang="en-US" sz="1100">
              <a:solidFill>
                <a:sysClr val="windowText" lastClr="000000"/>
              </a:solidFill>
              <a:latin typeface="ＭＳ Ｐゴシック"/>
              <a:ea typeface="ＭＳ Ｐゴシック"/>
            </a:rPr>
            <a:t>地方債残高は減少傾向</a:t>
          </a:r>
          <a:r>
            <a:rPr kumimoji="1" lang="ja-JP" altLang="en-US" sz="1100">
              <a:latin typeface="ＭＳ Ｐゴシック"/>
              <a:ea typeface="ＭＳ Ｐゴシック"/>
            </a:rPr>
            <a:t>にあるが、依然として高水準である。</a:t>
          </a:r>
        </a:p>
        <a:p>
          <a:r>
            <a:rPr kumimoji="1" lang="ja-JP" altLang="en-US" sz="1100">
              <a:latin typeface="ＭＳ Ｐゴシック"/>
              <a:ea typeface="ＭＳ Ｐゴシック"/>
            </a:rPr>
            <a:t>　学校施設等耐震改修事業、新砺波体育センター整備事業、新砺波図書館整備事業等の大型事業については令和３年度までに借入れが完了しており、</a:t>
          </a:r>
          <a:r>
            <a:rPr kumimoji="1" lang="ja-JP" altLang="en-US" sz="1100">
              <a:solidFill>
                <a:sysClr val="windowText" lastClr="000000"/>
              </a:solidFill>
              <a:latin typeface="ＭＳ Ｐゴシック"/>
              <a:ea typeface="ＭＳ Ｐゴシック"/>
            </a:rPr>
            <a:t>地方債残高は減少していく見込み</a:t>
          </a:r>
          <a:r>
            <a:rPr kumimoji="1" lang="ja-JP" altLang="en-US" sz="1100">
              <a:latin typeface="ＭＳ Ｐゴシック"/>
              <a:ea typeface="ＭＳ Ｐゴシック"/>
            </a:rPr>
            <a:t>であるが、新庁舎整備事業等が控えているため、</a:t>
          </a:r>
          <a:r>
            <a:rPr kumimoji="1" lang="ja-JP" altLang="en-US" sz="1100">
              <a:solidFill>
                <a:sysClr val="windowText" lastClr="000000"/>
              </a:solidFill>
              <a:latin typeface="ＭＳ Ｐゴシック"/>
              <a:ea typeface="ＭＳ Ｐゴシック"/>
            </a:rPr>
            <a:t>債務償還比率は高水準が続くと見込まれる。</a:t>
          </a:r>
        </a:p>
        <a:p>
          <a:r>
            <a:rPr kumimoji="1" lang="ja-JP" altLang="en-US" sz="1100">
              <a:latin typeface="ＭＳ Ｐゴシック"/>
              <a:ea typeface="ＭＳ Ｐゴシック"/>
            </a:rPr>
            <a:t>　今後も、総合計画実施計画により事業ごとに精査し、その枠内での適切な事業執行と地方債起債に努める。</a:t>
          </a:r>
        </a:p>
      </xdr:txBody>
    </xdr:sp>
    <xdr:clientData/>
  </xdr:twoCellAnchor>
  <xdr:oneCellAnchor>
    <xdr:from>
      <xdr:col>57</xdr:col>
      <xdr:colOff>111125</xdr:colOff>
      <xdr:row>23</xdr:row>
      <xdr:rowOff>47625</xdr:rowOff>
    </xdr:from>
    <xdr:ext cx="349885" cy="225425"/>
    <xdr:sp macro="" textlink="">
      <xdr:nvSpPr>
        <xdr:cNvPr id="114" name="テキスト ボックス 113">
          <a:extLst>
            <a:ext uri="{FF2B5EF4-FFF2-40B4-BE49-F238E27FC236}">
              <a16:creationId xmlns:a16="http://schemas.microsoft.com/office/drawing/2014/main" id="{2C750440-97A4-4F25-BF29-777353A75E90}"/>
            </a:ext>
          </a:extLst>
        </xdr:cNvPr>
        <xdr:cNvSpPr txBox="1"/>
      </xdr:nvSpPr>
      <xdr:spPr>
        <a:xfrm>
          <a:off x="10360356" y="4802505"/>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C36A612B-026A-4366-A401-96F49633EC2D}"/>
            </a:ext>
          </a:extLst>
        </xdr:cNvPr>
        <xdr:cNvCxnSpPr/>
      </xdr:nvCxnSpPr>
      <xdr:spPr>
        <a:xfrm>
          <a:off x="10398456" y="7197228"/>
          <a:ext cx="3883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36</xdr:row>
      <xdr:rowOff>74930</xdr:rowOff>
    </xdr:from>
    <xdr:ext cx="482600" cy="224790"/>
    <xdr:sp macro="" textlink="">
      <xdr:nvSpPr>
        <xdr:cNvPr id="116" name="テキスト ボックス 115">
          <a:extLst>
            <a:ext uri="{FF2B5EF4-FFF2-40B4-BE49-F238E27FC236}">
              <a16:creationId xmlns:a16="http://schemas.microsoft.com/office/drawing/2014/main" id="{B768F85E-662B-476A-8526-4C2EC56A080D}"/>
            </a:ext>
          </a:extLst>
        </xdr:cNvPr>
        <xdr:cNvSpPr txBox="1"/>
      </xdr:nvSpPr>
      <xdr:spPr>
        <a:xfrm>
          <a:off x="9899070" y="7103883"/>
          <a:ext cx="48260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1,400.0</a:t>
          </a:r>
          <a:endParaRPr kumimoji="1" lang="ja-JP" altLang="en-US" sz="800">
            <a:latin typeface="ＭＳ Ｐゴシック"/>
            <a:ea typeface="ＭＳ Ｐゴシック"/>
          </a:endParaRPr>
        </a:p>
      </xdr:txBody>
    </xdr:sp>
    <xdr:clientData/>
  </xdr:oneCellAnchor>
  <xdr:twoCellAnchor>
    <xdr:from>
      <xdr:col>57</xdr:col>
      <xdr:colOff>149225</xdr:colOff>
      <xdr:row>35</xdr:row>
      <xdr:rowOff>69850</xdr:rowOff>
    </xdr:from>
    <xdr:to>
      <xdr:col>80</xdr:col>
      <xdr:colOff>9525</xdr:colOff>
      <xdr:row>35</xdr:row>
      <xdr:rowOff>69850</xdr:rowOff>
    </xdr:to>
    <xdr:cxnSp macro="">
      <xdr:nvCxnSpPr>
        <xdr:cNvPr id="117" name="直線コネクタ 116">
          <a:extLst>
            <a:ext uri="{FF2B5EF4-FFF2-40B4-BE49-F238E27FC236}">
              <a16:creationId xmlns:a16="http://schemas.microsoft.com/office/drawing/2014/main" id="{328F1607-335C-404F-9A9B-5387849460F0}"/>
            </a:ext>
          </a:extLst>
        </xdr:cNvPr>
        <xdr:cNvCxnSpPr/>
      </xdr:nvCxnSpPr>
      <xdr:spPr>
        <a:xfrm>
          <a:off x="10398456" y="6923874"/>
          <a:ext cx="3883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34</xdr:row>
      <xdr:rowOff>147320</xdr:rowOff>
    </xdr:from>
    <xdr:ext cx="482600" cy="224790"/>
    <xdr:sp macro="" textlink="">
      <xdr:nvSpPr>
        <xdr:cNvPr id="118" name="テキスト ボックス 117">
          <a:extLst>
            <a:ext uri="{FF2B5EF4-FFF2-40B4-BE49-F238E27FC236}">
              <a16:creationId xmlns:a16="http://schemas.microsoft.com/office/drawing/2014/main" id="{5576F835-97A0-4C1D-B884-138EBEAE87E3}"/>
            </a:ext>
          </a:extLst>
        </xdr:cNvPr>
        <xdr:cNvSpPr txBox="1"/>
      </xdr:nvSpPr>
      <xdr:spPr>
        <a:xfrm>
          <a:off x="9899070" y="6826416"/>
          <a:ext cx="48260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dr:col>57</xdr:col>
      <xdr:colOff>149225</xdr:colOff>
      <xdr:row>33</xdr:row>
      <xdr:rowOff>143510</xdr:rowOff>
    </xdr:from>
    <xdr:to>
      <xdr:col>80</xdr:col>
      <xdr:colOff>9525</xdr:colOff>
      <xdr:row>33</xdr:row>
      <xdr:rowOff>143510</xdr:rowOff>
    </xdr:to>
    <xdr:cxnSp macro="">
      <xdr:nvCxnSpPr>
        <xdr:cNvPr id="119" name="直線コネクタ 118">
          <a:extLst>
            <a:ext uri="{FF2B5EF4-FFF2-40B4-BE49-F238E27FC236}">
              <a16:creationId xmlns:a16="http://schemas.microsoft.com/office/drawing/2014/main" id="{88368F56-15BE-4F19-9B1B-EDE7F0EF5BEC}"/>
            </a:ext>
          </a:extLst>
        </xdr:cNvPr>
        <xdr:cNvCxnSpPr/>
      </xdr:nvCxnSpPr>
      <xdr:spPr>
        <a:xfrm>
          <a:off x="10398456" y="6647677"/>
          <a:ext cx="3883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33</xdr:row>
      <xdr:rowOff>48895</xdr:rowOff>
    </xdr:from>
    <xdr:ext cx="482600" cy="225425"/>
    <xdr:sp macro="" textlink="">
      <xdr:nvSpPr>
        <xdr:cNvPr id="120" name="テキスト ボックス 119">
          <a:extLst>
            <a:ext uri="{FF2B5EF4-FFF2-40B4-BE49-F238E27FC236}">
              <a16:creationId xmlns:a16="http://schemas.microsoft.com/office/drawing/2014/main" id="{697D65AE-7934-4082-9E02-AA31F54C76DD}"/>
            </a:ext>
          </a:extLst>
        </xdr:cNvPr>
        <xdr:cNvSpPr txBox="1"/>
      </xdr:nvSpPr>
      <xdr:spPr>
        <a:xfrm>
          <a:off x="9899070" y="6553062"/>
          <a:ext cx="4826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1,000.0</a:t>
          </a:r>
          <a:endParaRPr kumimoji="1" lang="ja-JP" altLang="en-US" sz="800">
            <a:latin typeface="ＭＳ Ｐゴシック"/>
            <a:ea typeface="ＭＳ Ｐゴシック"/>
          </a:endParaRPr>
        </a:p>
      </xdr:txBody>
    </xdr:sp>
    <xdr:clientData/>
  </xdr:oneCellAnchor>
  <xdr:twoCellAnchor>
    <xdr:from>
      <xdr:col>57</xdr:col>
      <xdr:colOff>149225</xdr:colOff>
      <xdr:row>32</xdr:row>
      <xdr:rowOff>44450</xdr:rowOff>
    </xdr:from>
    <xdr:to>
      <xdr:col>80</xdr:col>
      <xdr:colOff>9525</xdr:colOff>
      <xdr:row>32</xdr:row>
      <xdr:rowOff>44450</xdr:rowOff>
    </xdr:to>
    <xdr:cxnSp macro="">
      <xdr:nvCxnSpPr>
        <xdr:cNvPr id="121" name="直線コネクタ 120">
          <a:extLst>
            <a:ext uri="{FF2B5EF4-FFF2-40B4-BE49-F238E27FC236}">
              <a16:creationId xmlns:a16="http://schemas.microsoft.com/office/drawing/2014/main" id="{8AC50A4D-B754-4278-BC70-319C64198139}"/>
            </a:ext>
          </a:extLst>
        </xdr:cNvPr>
        <xdr:cNvCxnSpPr/>
      </xdr:nvCxnSpPr>
      <xdr:spPr>
        <a:xfrm>
          <a:off x="10398456" y="6373688"/>
          <a:ext cx="3883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31</xdr:row>
      <xdr:rowOff>121920</xdr:rowOff>
    </xdr:from>
    <xdr:ext cx="410210" cy="224790"/>
    <xdr:sp macro="" textlink="">
      <xdr:nvSpPr>
        <xdr:cNvPr id="122" name="テキスト ボックス 121">
          <a:extLst>
            <a:ext uri="{FF2B5EF4-FFF2-40B4-BE49-F238E27FC236}">
              <a16:creationId xmlns:a16="http://schemas.microsoft.com/office/drawing/2014/main" id="{AE816288-B220-49E3-9F64-FA240973B9C0}"/>
            </a:ext>
          </a:extLst>
        </xdr:cNvPr>
        <xdr:cNvSpPr txBox="1"/>
      </xdr:nvSpPr>
      <xdr:spPr>
        <a:xfrm>
          <a:off x="9955254" y="6276230"/>
          <a:ext cx="41021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800.0</a:t>
          </a:r>
          <a:endParaRPr kumimoji="1" lang="ja-JP" altLang="en-US" sz="800">
            <a:latin typeface="ＭＳ Ｐゴシック"/>
            <a:ea typeface="ＭＳ Ｐゴシック"/>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3" name="直線コネクタ 122">
          <a:extLst>
            <a:ext uri="{FF2B5EF4-FFF2-40B4-BE49-F238E27FC236}">
              <a16:creationId xmlns:a16="http://schemas.microsoft.com/office/drawing/2014/main" id="{1101F1A8-B78E-409B-8BC8-BC0C8B0EB977}"/>
            </a:ext>
          </a:extLst>
        </xdr:cNvPr>
        <xdr:cNvCxnSpPr/>
      </xdr:nvCxnSpPr>
      <xdr:spPr>
        <a:xfrm>
          <a:off x="10398456" y="6096856"/>
          <a:ext cx="3883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30</xdr:row>
      <xdr:rowOff>23495</xdr:rowOff>
    </xdr:from>
    <xdr:ext cx="410210" cy="225425"/>
    <xdr:sp macro="" textlink="">
      <xdr:nvSpPr>
        <xdr:cNvPr id="124" name="テキスト ボックス 123">
          <a:extLst>
            <a:ext uri="{FF2B5EF4-FFF2-40B4-BE49-F238E27FC236}">
              <a16:creationId xmlns:a16="http://schemas.microsoft.com/office/drawing/2014/main" id="{60E1E32E-3780-43B8-A2DD-ECCE5B0FDFA6}"/>
            </a:ext>
          </a:extLst>
        </xdr:cNvPr>
        <xdr:cNvSpPr txBox="1"/>
      </xdr:nvSpPr>
      <xdr:spPr>
        <a:xfrm>
          <a:off x="9955254" y="6002876"/>
          <a:ext cx="4102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dr:col>57</xdr:col>
      <xdr:colOff>149225</xdr:colOff>
      <xdr:row>29</xdr:row>
      <xdr:rowOff>19050</xdr:rowOff>
    </xdr:from>
    <xdr:to>
      <xdr:col>80</xdr:col>
      <xdr:colOff>9525</xdr:colOff>
      <xdr:row>29</xdr:row>
      <xdr:rowOff>19050</xdr:rowOff>
    </xdr:to>
    <xdr:cxnSp macro="">
      <xdr:nvCxnSpPr>
        <xdr:cNvPr id="125" name="直線コネクタ 124">
          <a:extLst>
            <a:ext uri="{FF2B5EF4-FFF2-40B4-BE49-F238E27FC236}">
              <a16:creationId xmlns:a16="http://schemas.microsoft.com/office/drawing/2014/main" id="{751A321D-B9CD-4030-9B76-8DEBF7D366A6}"/>
            </a:ext>
          </a:extLst>
        </xdr:cNvPr>
        <xdr:cNvCxnSpPr/>
      </xdr:nvCxnSpPr>
      <xdr:spPr>
        <a:xfrm>
          <a:off x="10398456" y="5823502"/>
          <a:ext cx="3883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28</xdr:row>
      <xdr:rowOff>96520</xdr:rowOff>
    </xdr:from>
    <xdr:ext cx="410210" cy="225425"/>
    <xdr:sp macro="" textlink="">
      <xdr:nvSpPr>
        <xdr:cNvPr id="126" name="テキスト ボックス 125">
          <a:extLst>
            <a:ext uri="{FF2B5EF4-FFF2-40B4-BE49-F238E27FC236}">
              <a16:creationId xmlns:a16="http://schemas.microsoft.com/office/drawing/2014/main" id="{A43C6CC0-7BB2-45D5-850C-435056C74F77}"/>
            </a:ext>
          </a:extLst>
        </xdr:cNvPr>
        <xdr:cNvSpPr txBox="1"/>
      </xdr:nvSpPr>
      <xdr:spPr>
        <a:xfrm>
          <a:off x="9955254" y="5726043"/>
          <a:ext cx="4102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400.0</a:t>
          </a:r>
          <a:endParaRPr kumimoji="1" lang="ja-JP" altLang="en-US" sz="800">
            <a:latin typeface="ＭＳ Ｐゴシック"/>
            <a:ea typeface="ＭＳ Ｐゴシック"/>
          </a:endParaRPr>
        </a:p>
      </xdr:txBody>
    </xdr:sp>
    <xdr:clientData/>
  </xdr:oneCellAnchor>
  <xdr:twoCellAnchor>
    <xdr:from>
      <xdr:col>57</xdr:col>
      <xdr:colOff>149225</xdr:colOff>
      <xdr:row>27</xdr:row>
      <xdr:rowOff>92075</xdr:rowOff>
    </xdr:from>
    <xdr:to>
      <xdr:col>80</xdr:col>
      <xdr:colOff>9525</xdr:colOff>
      <xdr:row>27</xdr:row>
      <xdr:rowOff>92075</xdr:rowOff>
    </xdr:to>
    <xdr:cxnSp macro="">
      <xdr:nvCxnSpPr>
        <xdr:cNvPr id="127" name="直線コネクタ 126">
          <a:extLst>
            <a:ext uri="{FF2B5EF4-FFF2-40B4-BE49-F238E27FC236}">
              <a16:creationId xmlns:a16="http://schemas.microsoft.com/office/drawing/2014/main" id="{F23EF46A-4B36-474C-BE9C-77B730A70954}"/>
            </a:ext>
          </a:extLst>
        </xdr:cNvPr>
        <xdr:cNvCxnSpPr/>
      </xdr:nvCxnSpPr>
      <xdr:spPr>
        <a:xfrm>
          <a:off x="10398456" y="5546670"/>
          <a:ext cx="3883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26</xdr:row>
      <xdr:rowOff>169545</xdr:rowOff>
    </xdr:from>
    <xdr:ext cx="410210" cy="225425"/>
    <xdr:sp macro="" textlink="">
      <xdr:nvSpPr>
        <xdr:cNvPr id="128" name="テキスト ボックス 127">
          <a:extLst>
            <a:ext uri="{FF2B5EF4-FFF2-40B4-BE49-F238E27FC236}">
              <a16:creationId xmlns:a16="http://schemas.microsoft.com/office/drawing/2014/main" id="{1D8C4885-D5B3-4025-8063-476F11C56ACF}"/>
            </a:ext>
          </a:extLst>
        </xdr:cNvPr>
        <xdr:cNvSpPr txBox="1"/>
      </xdr:nvSpPr>
      <xdr:spPr>
        <a:xfrm>
          <a:off x="9955254" y="5449211"/>
          <a:ext cx="4102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200.0</a:t>
          </a:r>
          <a:endParaRPr kumimoji="1" lang="ja-JP" altLang="en-US" sz="800">
            <a:latin typeface="ＭＳ Ｐゴシック"/>
            <a:ea typeface="ＭＳ Ｐゴシック"/>
          </a:endParaRPr>
        </a:p>
      </xdr:txBody>
    </xdr:sp>
    <xdr:clientData/>
  </xdr:oneCellAnchor>
  <xdr:twoCellAnchor>
    <xdr:from>
      <xdr:col>57</xdr:col>
      <xdr:colOff>149225</xdr:colOff>
      <xdr:row>25</xdr:row>
      <xdr:rowOff>165100</xdr:rowOff>
    </xdr:from>
    <xdr:to>
      <xdr:col>80</xdr:col>
      <xdr:colOff>9525</xdr:colOff>
      <xdr:row>25</xdr:row>
      <xdr:rowOff>165100</xdr:rowOff>
    </xdr:to>
    <xdr:cxnSp macro="">
      <xdr:nvCxnSpPr>
        <xdr:cNvPr id="129" name="直線コネクタ 128">
          <a:extLst>
            <a:ext uri="{FF2B5EF4-FFF2-40B4-BE49-F238E27FC236}">
              <a16:creationId xmlns:a16="http://schemas.microsoft.com/office/drawing/2014/main" id="{9E087177-75F3-4D15-8AA9-73AFD79E0718}"/>
            </a:ext>
          </a:extLst>
        </xdr:cNvPr>
        <xdr:cNvCxnSpPr/>
      </xdr:nvCxnSpPr>
      <xdr:spPr>
        <a:xfrm>
          <a:off x="10398456" y="5269837"/>
          <a:ext cx="3883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158750</xdr:colOff>
      <xdr:row>25</xdr:row>
      <xdr:rowOff>71120</xdr:rowOff>
    </xdr:from>
    <xdr:ext cx="307975" cy="225425"/>
    <xdr:sp macro="" textlink="">
      <xdr:nvSpPr>
        <xdr:cNvPr id="130" name="テキスト ボックス 129">
          <a:extLst>
            <a:ext uri="{FF2B5EF4-FFF2-40B4-BE49-F238E27FC236}">
              <a16:creationId xmlns:a16="http://schemas.microsoft.com/office/drawing/2014/main" id="{DB9E75C9-CFC4-4D8F-8B00-4FB061856158}"/>
            </a:ext>
          </a:extLst>
        </xdr:cNvPr>
        <xdr:cNvSpPr txBox="1"/>
      </xdr:nvSpPr>
      <xdr:spPr>
        <a:xfrm>
          <a:off x="10058124" y="5175857"/>
          <a:ext cx="3079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B65330DB-633A-4A7D-8869-70F3462E161C}"/>
            </a:ext>
          </a:extLst>
        </xdr:cNvPr>
        <xdr:cNvCxnSpPr/>
      </xdr:nvCxnSpPr>
      <xdr:spPr>
        <a:xfrm>
          <a:off x="10398456" y="4996484"/>
          <a:ext cx="3883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a:extLst>
            <a:ext uri="{FF2B5EF4-FFF2-40B4-BE49-F238E27FC236}">
              <a16:creationId xmlns:a16="http://schemas.microsoft.com/office/drawing/2014/main" id="{51220237-6D75-42CB-803E-A4F37D6A8CCE}"/>
            </a:ext>
          </a:extLst>
        </xdr:cNvPr>
        <xdr:cNvSpPr/>
      </xdr:nvSpPr>
      <xdr:spPr>
        <a:xfrm>
          <a:off x="10398456" y="4996484"/>
          <a:ext cx="3883660" cy="2200744"/>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135890</xdr:rowOff>
    </xdr:from>
    <xdr:to>
      <xdr:col>76</xdr:col>
      <xdr:colOff>21590</xdr:colOff>
      <xdr:row>34</xdr:row>
      <xdr:rowOff>106045</xdr:rowOff>
    </xdr:to>
    <xdr:cxnSp macro="">
      <xdr:nvCxnSpPr>
        <xdr:cNvPr id="133" name="直線コネクタ 132">
          <a:extLst>
            <a:ext uri="{FF2B5EF4-FFF2-40B4-BE49-F238E27FC236}">
              <a16:creationId xmlns:a16="http://schemas.microsoft.com/office/drawing/2014/main" id="{516E4DEE-8E30-485C-8817-2D01BA187484}"/>
            </a:ext>
          </a:extLst>
        </xdr:cNvPr>
        <xdr:cNvCxnSpPr/>
      </xdr:nvCxnSpPr>
      <xdr:spPr>
        <a:xfrm flipV="1">
          <a:off x="13593197" y="5415556"/>
          <a:ext cx="1270" cy="13695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109855</xdr:rowOff>
    </xdr:from>
    <xdr:ext cx="560070" cy="258445"/>
    <xdr:sp macro="" textlink="">
      <xdr:nvSpPr>
        <xdr:cNvPr id="134" name="債務償還比率最小値テキスト">
          <a:extLst>
            <a:ext uri="{FF2B5EF4-FFF2-40B4-BE49-F238E27FC236}">
              <a16:creationId xmlns:a16="http://schemas.microsoft.com/office/drawing/2014/main" id="{4E024D64-2C97-4061-AED3-F33D2FE54EF2}"/>
            </a:ext>
          </a:extLst>
        </xdr:cNvPr>
        <xdr:cNvSpPr txBox="1"/>
      </xdr:nvSpPr>
      <xdr:spPr>
        <a:xfrm>
          <a:off x="13645902" y="6788951"/>
          <a:ext cx="5600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1,099.8</a:t>
          </a:r>
          <a:endParaRPr kumimoji="1" lang="ja-JP" altLang="en-US" sz="1000" b="1">
            <a:latin typeface="ＭＳ Ｐゴシック"/>
            <a:ea typeface="ＭＳ Ｐゴシック"/>
          </a:endParaRPr>
        </a:p>
      </xdr:txBody>
    </xdr:sp>
    <xdr:clientData/>
  </xdr:oneCellAnchor>
  <xdr:twoCellAnchor>
    <xdr:from>
      <xdr:col>75</xdr:col>
      <xdr:colOff>123825</xdr:colOff>
      <xdr:row>34</xdr:row>
      <xdr:rowOff>106045</xdr:rowOff>
    </xdr:from>
    <xdr:to>
      <xdr:col>76</xdr:col>
      <xdr:colOff>111125</xdr:colOff>
      <xdr:row>34</xdr:row>
      <xdr:rowOff>106045</xdr:rowOff>
    </xdr:to>
    <xdr:cxnSp macro="">
      <xdr:nvCxnSpPr>
        <xdr:cNvPr id="135" name="直線コネクタ 134">
          <a:extLst>
            <a:ext uri="{FF2B5EF4-FFF2-40B4-BE49-F238E27FC236}">
              <a16:creationId xmlns:a16="http://schemas.microsoft.com/office/drawing/2014/main" id="{2310A3B4-583F-4B28-9B9C-4A23EDEE94B7}"/>
            </a:ext>
          </a:extLst>
        </xdr:cNvPr>
        <xdr:cNvCxnSpPr/>
      </xdr:nvCxnSpPr>
      <xdr:spPr>
        <a:xfrm>
          <a:off x="13521773" y="6785141"/>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82550</xdr:rowOff>
    </xdr:from>
    <xdr:ext cx="469265" cy="259080"/>
    <xdr:sp macro="" textlink="">
      <xdr:nvSpPr>
        <xdr:cNvPr id="136" name="債務償還比率最大値テキスト">
          <a:extLst>
            <a:ext uri="{FF2B5EF4-FFF2-40B4-BE49-F238E27FC236}">
              <a16:creationId xmlns:a16="http://schemas.microsoft.com/office/drawing/2014/main" id="{070AEAB0-5DB8-4BF9-A2BE-4A5952EA39EA}"/>
            </a:ext>
          </a:extLst>
        </xdr:cNvPr>
        <xdr:cNvSpPr txBox="1"/>
      </xdr:nvSpPr>
      <xdr:spPr>
        <a:xfrm>
          <a:off x="13645902" y="5187287"/>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105.4</a:t>
          </a:r>
          <a:endParaRPr kumimoji="1" lang="ja-JP" altLang="en-US" sz="1000" b="1">
            <a:latin typeface="ＭＳ Ｐゴシック"/>
            <a:ea typeface="ＭＳ Ｐゴシック"/>
          </a:endParaRPr>
        </a:p>
      </xdr:txBody>
    </xdr:sp>
    <xdr:clientData/>
  </xdr:oneCellAnchor>
  <xdr:twoCellAnchor>
    <xdr:from>
      <xdr:col>75</xdr:col>
      <xdr:colOff>123825</xdr:colOff>
      <xdr:row>26</xdr:row>
      <xdr:rowOff>135890</xdr:rowOff>
    </xdr:from>
    <xdr:to>
      <xdr:col>76</xdr:col>
      <xdr:colOff>111125</xdr:colOff>
      <xdr:row>26</xdr:row>
      <xdr:rowOff>135890</xdr:rowOff>
    </xdr:to>
    <xdr:cxnSp macro="">
      <xdr:nvCxnSpPr>
        <xdr:cNvPr id="137" name="直線コネクタ 136">
          <a:extLst>
            <a:ext uri="{FF2B5EF4-FFF2-40B4-BE49-F238E27FC236}">
              <a16:creationId xmlns:a16="http://schemas.microsoft.com/office/drawing/2014/main" id="{7B84F60D-AD1D-4349-87DE-6CAC97961D3C}"/>
            </a:ext>
          </a:extLst>
        </xdr:cNvPr>
        <xdr:cNvCxnSpPr/>
      </xdr:nvCxnSpPr>
      <xdr:spPr>
        <a:xfrm>
          <a:off x="13521773" y="5415556"/>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29210</xdr:rowOff>
    </xdr:from>
    <xdr:ext cx="469265" cy="258445"/>
    <xdr:sp macro="" textlink="">
      <xdr:nvSpPr>
        <xdr:cNvPr id="138" name="債務償還比率平均値テキスト">
          <a:extLst>
            <a:ext uri="{FF2B5EF4-FFF2-40B4-BE49-F238E27FC236}">
              <a16:creationId xmlns:a16="http://schemas.microsoft.com/office/drawing/2014/main" id="{E6B74D71-C3D8-4D43-B7D6-534AA9685540}"/>
            </a:ext>
          </a:extLst>
        </xdr:cNvPr>
        <xdr:cNvSpPr txBox="1"/>
      </xdr:nvSpPr>
      <xdr:spPr>
        <a:xfrm>
          <a:off x="13645902" y="5833662"/>
          <a:ext cx="4692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555.4</a:t>
          </a:r>
          <a:endParaRPr kumimoji="1" lang="ja-JP" altLang="en-US" sz="1000" b="1">
            <a:solidFill>
              <a:srgbClr val="000080"/>
            </a:solidFill>
            <a:latin typeface="ＭＳ Ｐゴシック"/>
            <a:ea typeface="ＭＳ Ｐゴシック"/>
          </a:endParaRPr>
        </a:p>
      </xdr:txBody>
    </xdr:sp>
    <xdr:clientData/>
  </xdr:oneCellAnchor>
  <xdr:twoCellAnchor>
    <xdr:from>
      <xdr:col>75</xdr:col>
      <xdr:colOff>161925</xdr:colOff>
      <xdr:row>30</xdr:row>
      <xdr:rowOff>6350</xdr:rowOff>
    </xdr:from>
    <xdr:to>
      <xdr:col>76</xdr:col>
      <xdr:colOff>73025</xdr:colOff>
      <xdr:row>30</xdr:row>
      <xdr:rowOff>107950</xdr:rowOff>
    </xdr:to>
    <xdr:sp macro="" textlink="">
      <xdr:nvSpPr>
        <xdr:cNvPr id="139" name="フローチャート: 判断 138">
          <a:extLst>
            <a:ext uri="{FF2B5EF4-FFF2-40B4-BE49-F238E27FC236}">
              <a16:creationId xmlns:a16="http://schemas.microsoft.com/office/drawing/2014/main" id="{E2827FD1-85A0-4C51-9FDF-07951A49C5F4}"/>
            </a:ext>
          </a:extLst>
        </xdr:cNvPr>
        <xdr:cNvSpPr/>
      </xdr:nvSpPr>
      <xdr:spPr>
        <a:xfrm>
          <a:off x="13559873" y="5985731"/>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8255</xdr:rowOff>
    </xdr:from>
    <xdr:to>
      <xdr:col>72</xdr:col>
      <xdr:colOff>123825</xdr:colOff>
      <xdr:row>30</xdr:row>
      <xdr:rowOff>109855</xdr:rowOff>
    </xdr:to>
    <xdr:sp macro="" textlink="">
      <xdr:nvSpPr>
        <xdr:cNvPr id="140" name="フローチャート: 判断 139">
          <a:extLst>
            <a:ext uri="{FF2B5EF4-FFF2-40B4-BE49-F238E27FC236}">
              <a16:creationId xmlns:a16="http://schemas.microsoft.com/office/drawing/2014/main" id="{32B0D1C9-B8E9-4487-8115-D62452D45CE2}"/>
            </a:ext>
          </a:extLst>
        </xdr:cNvPr>
        <xdr:cNvSpPr/>
      </xdr:nvSpPr>
      <xdr:spPr>
        <a:xfrm>
          <a:off x="12895387" y="598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163195</xdr:rowOff>
    </xdr:from>
    <xdr:to>
      <xdr:col>68</xdr:col>
      <xdr:colOff>123825</xdr:colOff>
      <xdr:row>30</xdr:row>
      <xdr:rowOff>93345</xdr:rowOff>
    </xdr:to>
    <xdr:sp macro="" textlink="">
      <xdr:nvSpPr>
        <xdr:cNvPr id="141" name="フローチャート: 判断 140">
          <a:extLst>
            <a:ext uri="{FF2B5EF4-FFF2-40B4-BE49-F238E27FC236}">
              <a16:creationId xmlns:a16="http://schemas.microsoft.com/office/drawing/2014/main" id="{B8D11842-7CE8-437A-9527-58240034C00B}"/>
            </a:ext>
          </a:extLst>
        </xdr:cNvPr>
        <xdr:cNvSpPr/>
      </xdr:nvSpPr>
      <xdr:spPr>
        <a:xfrm>
          <a:off x="12195672" y="5967647"/>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121920</xdr:rowOff>
    </xdr:from>
    <xdr:to>
      <xdr:col>64</xdr:col>
      <xdr:colOff>123825</xdr:colOff>
      <xdr:row>30</xdr:row>
      <xdr:rowOff>52070</xdr:rowOff>
    </xdr:to>
    <xdr:sp macro="" textlink="">
      <xdr:nvSpPr>
        <xdr:cNvPr id="142" name="フローチャート: 判断 141">
          <a:extLst>
            <a:ext uri="{FF2B5EF4-FFF2-40B4-BE49-F238E27FC236}">
              <a16:creationId xmlns:a16="http://schemas.microsoft.com/office/drawing/2014/main" id="{43ADB67F-7475-4D92-BA7C-BBDB6810DBA7}"/>
            </a:ext>
          </a:extLst>
        </xdr:cNvPr>
        <xdr:cNvSpPr/>
      </xdr:nvSpPr>
      <xdr:spPr>
        <a:xfrm>
          <a:off x="11495957" y="5926372"/>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133350</xdr:rowOff>
    </xdr:from>
    <xdr:to>
      <xdr:col>60</xdr:col>
      <xdr:colOff>123825</xdr:colOff>
      <xdr:row>31</xdr:row>
      <xdr:rowOff>63500</xdr:rowOff>
    </xdr:to>
    <xdr:sp macro="" textlink="">
      <xdr:nvSpPr>
        <xdr:cNvPr id="143" name="フローチャート: 判断 142">
          <a:extLst>
            <a:ext uri="{FF2B5EF4-FFF2-40B4-BE49-F238E27FC236}">
              <a16:creationId xmlns:a16="http://schemas.microsoft.com/office/drawing/2014/main" id="{04C35FFF-DC7D-4C4C-A247-8F4625A33ACD}"/>
            </a:ext>
          </a:extLst>
        </xdr:cNvPr>
        <xdr:cNvSpPr/>
      </xdr:nvSpPr>
      <xdr:spPr>
        <a:xfrm>
          <a:off x="10796242" y="6112731"/>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42545</xdr:rowOff>
    </xdr:from>
    <xdr:ext cx="762000" cy="224790"/>
    <xdr:sp macro="" textlink="">
      <xdr:nvSpPr>
        <xdr:cNvPr id="144" name="テキスト ボックス 143">
          <a:extLst>
            <a:ext uri="{FF2B5EF4-FFF2-40B4-BE49-F238E27FC236}">
              <a16:creationId xmlns:a16="http://schemas.microsoft.com/office/drawing/2014/main" id="{1F6F622F-E117-48C2-A1BA-795B615DD280}"/>
            </a:ext>
          </a:extLst>
        </xdr:cNvPr>
        <xdr:cNvSpPr txBox="1"/>
      </xdr:nvSpPr>
      <xdr:spPr>
        <a:xfrm>
          <a:off x="13432873" y="7246427"/>
          <a:ext cx="76200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71</xdr:col>
      <xdr:colOff>85725</xdr:colOff>
      <xdr:row>37</xdr:row>
      <xdr:rowOff>42545</xdr:rowOff>
    </xdr:from>
    <xdr:ext cx="761365" cy="224790"/>
    <xdr:sp macro="" textlink="">
      <xdr:nvSpPr>
        <xdr:cNvPr id="145" name="テキスト ボックス 144">
          <a:extLst>
            <a:ext uri="{FF2B5EF4-FFF2-40B4-BE49-F238E27FC236}">
              <a16:creationId xmlns:a16="http://schemas.microsoft.com/office/drawing/2014/main" id="{67E91B95-2D1F-47DD-AE63-AD6150F54FCC}"/>
            </a:ext>
          </a:extLst>
        </xdr:cNvPr>
        <xdr:cNvSpPr txBox="1"/>
      </xdr:nvSpPr>
      <xdr:spPr>
        <a:xfrm>
          <a:off x="12783958" y="7246427"/>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67</xdr:col>
      <xdr:colOff>85725</xdr:colOff>
      <xdr:row>37</xdr:row>
      <xdr:rowOff>42545</xdr:rowOff>
    </xdr:from>
    <xdr:ext cx="761365" cy="224790"/>
    <xdr:sp macro="" textlink="">
      <xdr:nvSpPr>
        <xdr:cNvPr id="146" name="テキスト ボックス 145">
          <a:extLst>
            <a:ext uri="{FF2B5EF4-FFF2-40B4-BE49-F238E27FC236}">
              <a16:creationId xmlns:a16="http://schemas.microsoft.com/office/drawing/2014/main" id="{95EDC676-F6EF-48F5-9AC1-B2AA99203E43}"/>
            </a:ext>
          </a:extLst>
        </xdr:cNvPr>
        <xdr:cNvSpPr txBox="1"/>
      </xdr:nvSpPr>
      <xdr:spPr>
        <a:xfrm>
          <a:off x="12084243" y="7246427"/>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63</xdr:col>
      <xdr:colOff>85725</xdr:colOff>
      <xdr:row>37</xdr:row>
      <xdr:rowOff>42545</xdr:rowOff>
    </xdr:from>
    <xdr:ext cx="761365" cy="224790"/>
    <xdr:sp macro="" textlink="">
      <xdr:nvSpPr>
        <xdr:cNvPr id="147" name="テキスト ボックス 146">
          <a:extLst>
            <a:ext uri="{FF2B5EF4-FFF2-40B4-BE49-F238E27FC236}">
              <a16:creationId xmlns:a16="http://schemas.microsoft.com/office/drawing/2014/main" id="{CD02A268-75BF-4CD8-8727-5B4FAFE4C71C}"/>
            </a:ext>
          </a:extLst>
        </xdr:cNvPr>
        <xdr:cNvSpPr txBox="1"/>
      </xdr:nvSpPr>
      <xdr:spPr>
        <a:xfrm>
          <a:off x="11384528" y="7246427"/>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59</xdr:col>
      <xdr:colOff>85725</xdr:colOff>
      <xdr:row>37</xdr:row>
      <xdr:rowOff>42545</xdr:rowOff>
    </xdr:from>
    <xdr:ext cx="761365" cy="224790"/>
    <xdr:sp macro="" textlink="">
      <xdr:nvSpPr>
        <xdr:cNvPr id="148" name="テキスト ボックス 147">
          <a:extLst>
            <a:ext uri="{FF2B5EF4-FFF2-40B4-BE49-F238E27FC236}">
              <a16:creationId xmlns:a16="http://schemas.microsoft.com/office/drawing/2014/main" id="{2841D11C-1F46-452C-A6E4-B435E89E4506}"/>
            </a:ext>
          </a:extLst>
        </xdr:cNvPr>
        <xdr:cNvSpPr txBox="1"/>
      </xdr:nvSpPr>
      <xdr:spPr>
        <a:xfrm>
          <a:off x="10684814" y="7246427"/>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75</xdr:col>
      <xdr:colOff>161925</xdr:colOff>
      <xdr:row>30</xdr:row>
      <xdr:rowOff>56515</xdr:rowOff>
    </xdr:from>
    <xdr:to>
      <xdr:col>76</xdr:col>
      <xdr:colOff>73025</xdr:colOff>
      <xdr:row>30</xdr:row>
      <xdr:rowOff>158115</xdr:rowOff>
    </xdr:to>
    <xdr:sp macro="" textlink="">
      <xdr:nvSpPr>
        <xdr:cNvPr id="149" name="楕円 148">
          <a:extLst>
            <a:ext uri="{FF2B5EF4-FFF2-40B4-BE49-F238E27FC236}">
              <a16:creationId xmlns:a16="http://schemas.microsoft.com/office/drawing/2014/main" id="{411A1E37-34DD-44C3-ACBD-061EC04EA8E7}"/>
            </a:ext>
          </a:extLst>
        </xdr:cNvPr>
        <xdr:cNvSpPr/>
      </xdr:nvSpPr>
      <xdr:spPr>
        <a:xfrm>
          <a:off x="13559873" y="6035896"/>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34925</xdr:rowOff>
    </xdr:from>
    <xdr:ext cx="469265" cy="259080"/>
    <xdr:sp macro="" textlink="">
      <xdr:nvSpPr>
        <xdr:cNvPr id="150" name="債務償還比率該当値テキスト">
          <a:extLst>
            <a:ext uri="{FF2B5EF4-FFF2-40B4-BE49-F238E27FC236}">
              <a16:creationId xmlns:a16="http://schemas.microsoft.com/office/drawing/2014/main" id="{77708D88-66E8-4905-A181-512ABF141EC6}"/>
            </a:ext>
          </a:extLst>
        </xdr:cNvPr>
        <xdr:cNvSpPr txBox="1"/>
      </xdr:nvSpPr>
      <xdr:spPr>
        <a:xfrm>
          <a:off x="13645902" y="6014306"/>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592.5</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22225</xdr:colOff>
      <xdr:row>30</xdr:row>
      <xdr:rowOff>41910</xdr:rowOff>
    </xdr:from>
    <xdr:to>
      <xdr:col>72</xdr:col>
      <xdr:colOff>123825</xdr:colOff>
      <xdr:row>30</xdr:row>
      <xdr:rowOff>143510</xdr:rowOff>
    </xdr:to>
    <xdr:sp macro="" textlink="">
      <xdr:nvSpPr>
        <xdr:cNvPr id="151" name="楕円 150">
          <a:extLst>
            <a:ext uri="{FF2B5EF4-FFF2-40B4-BE49-F238E27FC236}">
              <a16:creationId xmlns:a16="http://schemas.microsoft.com/office/drawing/2014/main" id="{7253306C-425E-47ED-A3B5-835A765857BE}"/>
            </a:ext>
          </a:extLst>
        </xdr:cNvPr>
        <xdr:cNvSpPr/>
      </xdr:nvSpPr>
      <xdr:spPr>
        <a:xfrm>
          <a:off x="12895387" y="6021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92710</xdr:rowOff>
    </xdr:from>
    <xdr:to>
      <xdr:col>76</xdr:col>
      <xdr:colOff>22225</xdr:colOff>
      <xdr:row>30</xdr:row>
      <xdr:rowOff>107315</xdr:rowOff>
    </xdr:to>
    <xdr:cxnSp macro="">
      <xdr:nvCxnSpPr>
        <xdr:cNvPr id="152" name="直線コネクタ 151">
          <a:extLst>
            <a:ext uri="{FF2B5EF4-FFF2-40B4-BE49-F238E27FC236}">
              <a16:creationId xmlns:a16="http://schemas.microsoft.com/office/drawing/2014/main" id="{B5733AB8-8F3D-4B54-A3AF-8440961576BF}"/>
            </a:ext>
          </a:extLst>
        </xdr:cNvPr>
        <xdr:cNvCxnSpPr/>
      </xdr:nvCxnSpPr>
      <xdr:spPr>
        <a:xfrm>
          <a:off x="12946187" y="6072091"/>
          <a:ext cx="648915"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59055</xdr:rowOff>
    </xdr:from>
    <xdr:to>
      <xdr:col>68</xdr:col>
      <xdr:colOff>123825</xdr:colOff>
      <xdr:row>30</xdr:row>
      <xdr:rowOff>160655</xdr:rowOff>
    </xdr:to>
    <xdr:sp macro="" textlink="">
      <xdr:nvSpPr>
        <xdr:cNvPr id="153" name="楕円 152">
          <a:extLst>
            <a:ext uri="{FF2B5EF4-FFF2-40B4-BE49-F238E27FC236}">
              <a16:creationId xmlns:a16="http://schemas.microsoft.com/office/drawing/2014/main" id="{3D7897AF-FC6B-4F99-8134-3EA8E0B55DA2}"/>
            </a:ext>
          </a:extLst>
        </xdr:cNvPr>
        <xdr:cNvSpPr/>
      </xdr:nvSpPr>
      <xdr:spPr>
        <a:xfrm>
          <a:off x="12195672" y="6038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92710</xdr:rowOff>
    </xdr:from>
    <xdr:to>
      <xdr:col>72</xdr:col>
      <xdr:colOff>73025</xdr:colOff>
      <xdr:row>30</xdr:row>
      <xdr:rowOff>109855</xdr:rowOff>
    </xdr:to>
    <xdr:cxnSp macro="">
      <xdr:nvCxnSpPr>
        <xdr:cNvPr id="154" name="直線コネクタ 153">
          <a:extLst>
            <a:ext uri="{FF2B5EF4-FFF2-40B4-BE49-F238E27FC236}">
              <a16:creationId xmlns:a16="http://schemas.microsoft.com/office/drawing/2014/main" id="{20B0B85A-B34B-479F-A105-7BB0472BF65B}"/>
            </a:ext>
          </a:extLst>
        </xdr:cNvPr>
        <xdr:cNvCxnSpPr/>
      </xdr:nvCxnSpPr>
      <xdr:spPr>
        <a:xfrm flipV="1">
          <a:off x="12246472" y="6072091"/>
          <a:ext cx="699715"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9525</xdr:rowOff>
    </xdr:from>
    <xdr:to>
      <xdr:col>64</xdr:col>
      <xdr:colOff>123825</xdr:colOff>
      <xdr:row>30</xdr:row>
      <xdr:rowOff>111125</xdr:rowOff>
    </xdr:to>
    <xdr:sp macro="" textlink="">
      <xdr:nvSpPr>
        <xdr:cNvPr id="155" name="楕円 154">
          <a:extLst>
            <a:ext uri="{FF2B5EF4-FFF2-40B4-BE49-F238E27FC236}">
              <a16:creationId xmlns:a16="http://schemas.microsoft.com/office/drawing/2014/main" id="{BFBAA317-24C0-48AB-A779-878B55B75C60}"/>
            </a:ext>
          </a:extLst>
        </xdr:cNvPr>
        <xdr:cNvSpPr/>
      </xdr:nvSpPr>
      <xdr:spPr>
        <a:xfrm>
          <a:off x="11495957" y="5988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60325</xdr:rowOff>
    </xdr:from>
    <xdr:to>
      <xdr:col>68</xdr:col>
      <xdr:colOff>73025</xdr:colOff>
      <xdr:row>30</xdr:row>
      <xdr:rowOff>109855</xdr:rowOff>
    </xdr:to>
    <xdr:cxnSp macro="">
      <xdr:nvCxnSpPr>
        <xdr:cNvPr id="156" name="直線コネクタ 155">
          <a:extLst>
            <a:ext uri="{FF2B5EF4-FFF2-40B4-BE49-F238E27FC236}">
              <a16:creationId xmlns:a16="http://schemas.microsoft.com/office/drawing/2014/main" id="{916796A0-9158-4163-830D-367A837FF8EC}"/>
            </a:ext>
          </a:extLst>
        </xdr:cNvPr>
        <xdr:cNvCxnSpPr/>
      </xdr:nvCxnSpPr>
      <xdr:spPr>
        <a:xfrm>
          <a:off x="11546757" y="6039706"/>
          <a:ext cx="699715"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76835</xdr:rowOff>
    </xdr:from>
    <xdr:to>
      <xdr:col>60</xdr:col>
      <xdr:colOff>123825</xdr:colOff>
      <xdr:row>31</xdr:row>
      <xdr:rowOff>6985</xdr:rowOff>
    </xdr:to>
    <xdr:sp macro="" textlink="">
      <xdr:nvSpPr>
        <xdr:cNvPr id="157" name="楕円 156">
          <a:extLst>
            <a:ext uri="{FF2B5EF4-FFF2-40B4-BE49-F238E27FC236}">
              <a16:creationId xmlns:a16="http://schemas.microsoft.com/office/drawing/2014/main" id="{3769E7F4-D6AC-4F8F-B4D5-E7CA627A113A}"/>
            </a:ext>
          </a:extLst>
        </xdr:cNvPr>
        <xdr:cNvSpPr/>
      </xdr:nvSpPr>
      <xdr:spPr>
        <a:xfrm>
          <a:off x="10796242" y="6056216"/>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60325</xdr:rowOff>
    </xdr:from>
    <xdr:to>
      <xdr:col>64</xdr:col>
      <xdr:colOff>73025</xdr:colOff>
      <xdr:row>30</xdr:row>
      <xdr:rowOff>127635</xdr:rowOff>
    </xdr:to>
    <xdr:cxnSp macro="">
      <xdr:nvCxnSpPr>
        <xdr:cNvPr id="158" name="直線コネクタ 157">
          <a:extLst>
            <a:ext uri="{FF2B5EF4-FFF2-40B4-BE49-F238E27FC236}">
              <a16:creationId xmlns:a16="http://schemas.microsoft.com/office/drawing/2014/main" id="{357292E5-1611-472F-9A63-3F6558BCF75C}"/>
            </a:ext>
          </a:extLst>
        </xdr:cNvPr>
        <xdr:cNvCxnSpPr/>
      </xdr:nvCxnSpPr>
      <xdr:spPr>
        <a:xfrm flipV="1">
          <a:off x="10847042" y="6039706"/>
          <a:ext cx="699715"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15875</xdr:colOff>
      <xdr:row>28</xdr:row>
      <xdr:rowOff>126365</xdr:rowOff>
    </xdr:from>
    <xdr:ext cx="469265" cy="259080"/>
    <xdr:sp macro="" textlink="">
      <xdr:nvSpPr>
        <xdr:cNvPr id="159" name="n_1aveValue債務償還比率">
          <a:extLst>
            <a:ext uri="{FF2B5EF4-FFF2-40B4-BE49-F238E27FC236}">
              <a16:creationId xmlns:a16="http://schemas.microsoft.com/office/drawing/2014/main" id="{357FFCF3-8EC7-4E12-8827-FAEECD7D160C}"/>
            </a:ext>
          </a:extLst>
        </xdr:cNvPr>
        <xdr:cNvSpPr txBox="1"/>
      </xdr:nvSpPr>
      <xdr:spPr>
        <a:xfrm>
          <a:off x="12714108" y="5755888"/>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556.6</a:t>
          </a:r>
          <a:endParaRPr kumimoji="1" lang="ja-JP" altLang="en-US" sz="1000" b="1">
            <a:solidFill>
              <a:srgbClr val="000080"/>
            </a:solidFill>
            <a:latin typeface="ＭＳ Ｐゴシック"/>
            <a:ea typeface="ＭＳ Ｐゴシック"/>
          </a:endParaRPr>
        </a:p>
      </xdr:txBody>
    </xdr:sp>
    <xdr:clientData/>
  </xdr:oneCellAnchor>
  <xdr:oneCellAnchor>
    <xdr:from>
      <xdr:col>67</xdr:col>
      <xdr:colOff>28575</xdr:colOff>
      <xdr:row>28</xdr:row>
      <xdr:rowOff>109855</xdr:rowOff>
    </xdr:from>
    <xdr:ext cx="469265" cy="258445"/>
    <xdr:sp macro="" textlink="">
      <xdr:nvSpPr>
        <xdr:cNvPr id="160" name="n_2aveValue債務償還比率">
          <a:extLst>
            <a:ext uri="{FF2B5EF4-FFF2-40B4-BE49-F238E27FC236}">
              <a16:creationId xmlns:a16="http://schemas.microsoft.com/office/drawing/2014/main" id="{2598C5BF-9E58-4EC3-AC77-5D871D600460}"/>
            </a:ext>
          </a:extLst>
        </xdr:cNvPr>
        <xdr:cNvSpPr txBox="1"/>
      </xdr:nvSpPr>
      <xdr:spPr>
        <a:xfrm>
          <a:off x="12027093" y="5739378"/>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544.6</a:t>
          </a:r>
          <a:endParaRPr kumimoji="1" lang="ja-JP" altLang="en-US" sz="1000" b="1">
            <a:solidFill>
              <a:srgbClr val="000080"/>
            </a:solidFill>
            <a:latin typeface="ＭＳ Ｐゴシック"/>
            <a:ea typeface="ＭＳ Ｐゴシック"/>
          </a:endParaRPr>
        </a:p>
      </xdr:txBody>
    </xdr:sp>
    <xdr:clientData/>
  </xdr:oneCellAnchor>
  <xdr:oneCellAnchor>
    <xdr:from>
      <xdr:col>63</xdr:col>
      <xdr:colOff>28575</xdr:colOff>
      <xdr:row>28</xdr:row>
      <xdr:rowOff>68580</xdr:rowOff>
    </xdr:from>
    <xdr:ext cx="469265" cy="259080"/>
    <xdr:sp macro="" textlink="">
      <xdr:nvSpPr>
        <xdr:cNvPr id="161" name="n_3aveValue債務償還比率">
          <a:extLst>
            <a:ext uri="{FF2B5EF4-FFF2-40B4-BE49-F238E27FC236}">
              <a16:creationId xmlns:a16="http://schemas.microsoft.com/office/drawing/2014/main" id="{16687D8B-D8F4-4F0B-AB5E-3B59DE2FB4E7}"/>
            </a:ext>
          </a:extLst>
        </xdr:cNvPr>
        <xdr:cNvSpPr txBox="1"/>
      </xdr:nvSpPr>
      <xdr:spPr>
        <a:xfrm>
          <a:off x="11327378" y="5698103"/>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514.1</a:t>
          </a:r>
          <a:endParaRPr kumimoji="1" lang="ja-JP" altLang="en-US" sz="1000" b="1">
            <a:solidFill>
              <a:srgbClr val="000080"/>
            </a:solidFill>
            <a:latin typeface="ＭＳ Ｐゴシック"/>
            <a:ea typeface="ＭＳ Ｐゴシック"/>
          </a:endParaRPr>
        </a:p>
      </xdr:txBody>
    </xdr:sp>
    <xdr:clientData/>
  </xdr:oneCellAnchor>
  <xdr:oneCellAnchor>
    <xdr:from>
      <xdr:col>59</xdr:col>
      <xdr:colOff>28575</xdr:colOff>
      <xdr:row>31</xdr:row>
      <xdr:rowOff>54610</xdr:rowOff>
    </xdr:from>
    <xdr:ext cx="469265" cy="258445"/>
    <xdr:sp macro="" textlink="">
      <xdr:nvSpPr>
        <xdr:cNvPr id="162" name="n_4aveValue債務償還比率">
          <a:extLst>
            <a:ext uri="{FF2B5EF4-FFF2-40B4-BE49-F238E27FC236}">
              <a16:creationId xmlns:a16="http://schemas.microsoft.com/office/drawing/2014/main" id="{43BD4B3E-267B-4EFA-AB31-AE06B0C2B387}"/>
            </a:ext>
          </a:extLst>
        </xdr:cNvPr>
        <xdr:cNvSpPr txBox="1"/>
      </xdr:nvSpPr>
      <xdr:spPr>
        <a:xfrm>
          <a:off x="10627664" y="620892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649.6</a:t>
          </a:r>
          <a:endParaRPr kumimoji="1" lang="ja-JP" altLang="en-US" sz="1000" b="1">
            <a:solidFill>
              <a:srgbClr val="000080"/>
            </a:solidFill>
            <a:latin typeface="ＭＳ Ｐゴシック"/>
            <a:ea typeface="ＭＳ Ｐゴシック"/>
          </a:endParaRPr>
        </a:p>
      </xdr:txBody>
    </xdr:sp>
    <xdr:clientData/>
  </xdr:oneCellAnchor>
  <xdr:oneCellAnchor>
    <xdr:from>
      <xdr:col>71</xdr:col>
      <xdr:colOff>15875</xdr:colOff>
      <xdr:row>30</xdr:row>
      <xdr:rowOff>134620</xdr:rowOff>
    </xdr:from>
    <xdr:ext cx="469265" cy="258445"/>
    <xdr:sp macro="" textlink="">
      <xdr:nvSpPr>
        <xdr:cNvPr id="163" name="n_1mainValue債務償還比率">
          <a:extLst>
            <a:ext uri="{FF2B5EF4-FFF2-40B4-BE49-F238E27FC236}">
              <a16:creationId xmlns:a16="http://schemas.microsoft.com/office/drawing/2014/main" id="{71EC9CEE-2AE7-47E6-9606-82CDF5683FD1}"/>
            </a:ext>
          </a:extLst>
        </xdr:cNvPr>
        <xdr:cNvSpPr txBox="1"/>
      </xdr:nvSpPr>
      <xdr:spPr>
        <a:xfrm>
          <a:off x="12714108" y="6114001"/>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581.8</a:t>
          </a:r>
          <a:endParaRPr kumimoji="1" lang="ja-JP" altLang="en-US" sz="1000" b="1">
            <a:solidFill>
              <a:srgbClr val="FF0000"/>
            </a:solidFill>
            <a:latin typeface="ＭＳ Ｐゴシック"/>
            <a:ea typeface="ＭＳ Ｐゴシック"/>
          </a:endParaRPr>
        </a:p>
      </xdr:txBody>
    </xdr:sp>
    <xdr:clientData/>
  </xdr:oneCellAnchor>
  <xdr:oneCellAnchor>
    <xdr:from>
      <xdr:col>67</xdr:col>
      <xdr:colOff>28575</xdr:colOff>
      <xdr:row>30</xdr:row>
      <xdr:rowOff>151765</xdr:rowOff>
    </xdr:from>
    <xdr:ext cx="469265" cy="259080"/>
    <xdr:sp macro="" textlink="">
      <xdr:nvSpPr>
        <xdr:cNvPr id="164" name="n_2mainValue債務償還比率">
          <a:extLst>
            <a:ext uri="{FF2B5EF4-FFF2-40B4-BE49-F238E27FC236}">
              <a16:creationId xmlns:a16="http://schemas.microsoft.com/office/drawing/2014/main" id="{B4002D0B-947F-4582-997E-C4A60B7CDD51}"/>
            </a:ext>
          </a:extLst>
        </xdr:cNvPr>
        <xdr:cNvSpPr txBox="1"/>
      </xdr:nvSpPr>
      <xdr:spPr>
        <a:xfrm>
          <a:off x="12027093" y="6131146"/>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594.3</a:t>
          </a:r>
          <a:endParaRPr kumimoji="1" lang="ja-JP" altLang="en-US" sz="1000" b="1">
            <a:solidFill>
              <a:srgbClr val="FF0000"/>
            </a:solidFill>
            <a:latin typeface="ＭＳ Ｐゴシック"/>
            <a:ea typeface="ＭＳ Ｐゴシック"/>
          </a:endParaRPr>
        </a:p>
      </xdr:txBody>
    </xdr:sp>
    <xdr:clientData/>
  </xdr:oneCellAnchor>
  <xdr:oneCellAnchor>
    <xdr:from>
      <xdr:col>63</xdr:col>
      <xdr:colOff>28575</xdr:colOff>
      <xdr:row>30</xdr:row>
      <xdr:rowOff>102235</xdr:rowOff>
    </xdr:from>
    <xdr:ext cx="469265" cy="258445"/>
    <xdr:sp macro="" textlink="">
      <xdr:nvSpPr>
        <xdr:cNvPr id="165" name="n_3mainValue債務償還比率">
          <a:extLst>
            <a:ext uri="{FF2B5EF4-FFF2-40B4-BE49-F238E27FC236}">
              <a16:creationId xmlns:a16="http://schemas.microsoft.com/office/drawing/2014/main" id="{64B42576-6D08-4CE6-8FC2-D6143D5AC589}"/>
            </a:ext>
          </a:extLst>
        </xdr:cNvPr>
        <xdr:cNvSpPr txBox="1"/>
      </xdr:nvSpPr>
      <xdr:spPr>
        <a:xfrm>
          <a:off x="11327378" y="6081616"/>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557.6</a:t>
          </a:r>
          <a:endParaRPr kumimoji="1" lang="ja-JP" altLang="en-US" sz="1000" b="1">
            <a:solidFill>
              <a:srgbClr val="FF0000"/>
            </a:solidFill>
            <a:latin typeface="ＭＳ Ｐゴシック"/>
            <a:ea typeface="ＭＳ Ｐゴシック"/>
          </a:endParaRPr>
        </a:p>
      </xdr:txBody>
    </xdr:sp>
    <xdr:clientData/>
  </xdr:oneCellAnchor>
  <xdr:oneCellAnchor>
    <xdr:from>
      <xdr:col>59</xdr:col>
      <xdr:colOff>28575</xdr:colOff>
      <xdr:row>29</xdr:row>
      <xdr:rowOff>23495</xdr:rowOff>
    </xdr:from>
    <xdr:ext cx="469265" cy="259080"/>
    <xdr:sp macro="" textlink="">
      <xdr:nvSpPr>
        <xdr:cNvPr id="166" name="n_4mainValue債務償還比率">
          <a:extLst>
            <a:ext uri="{FF2B5EF4-FFF2-40B4-BE49-F238E27FC236}">
              <a16:creationId xmlns:a16="http://schemas.microsoft.com/office/drawing/2014/main" id="{6B0A3084-B6D6-4B03-AD0C-9D7A44BCD307}"/>
            </a:ext>
          </a:extLst>
        </xdr:cNvPr>
        <xdr:cNvSpPr txBox="1"/>
      </xdr:nvSpPr>
      <xdr:spPr>
        <a:xfrm>
          <a:off x="10627664" y="5827947"/>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607.3</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09AD499E-D85E-443C-912C-F50D53EA9845}"/>
            </a:ext>
          </a:extLst>
        </xdr:cNvPr>
        <xdr:cNvSpPr/>
      </xdr:nvSpPr>
      <xdr:spPr>
        <a:xfrm>
          <a:off x="1175164" y="8087802"/>
          <a:ext cx="5422790" cy="341906"/>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dr:col>5</xdr:col>
      <xdr:colOff>22225</xdr:colOff>
      <xdr:row>63</xdr:row>
      <xdr:rowOff>143510</xdr:rowOff>
    </xdr:from>
    <xdr:to>
      <xdr:col>36</xdr:col>
      <xdr:colOff>22225</xdr:colOff>
      <xdr:row>65</xdr:row>
      <xdr:rowOff>143510</xdr:rowOff>
    </xdr:to>
    <xdr:sp macro="" textlink="">
      <xdr:nvSpPr>
        <xdr:cNvPr id="168" name="正方形/長方形 167">
          <a:extLst>
            <a:ext uri="{FF2B5EF4-FFF2-40B4-BE49-F238E27FC236}">
              <a16:creationId xmlns:a16="http://schemas.microsoft.com/office/drawing/2014/main" id="{B666E669-02AC-4B0C-B0A1-C7DD08827C61}"/>
            </a:ext>
          </a:extLst>
        </xdr:cNvPr>
        <xdr:cNvSpPr/>
      </xdr:nvSpPr>
      <xdr:spPr>
        <a:xfrm>
          <a:off x="1175164" y="11943246"/>
          <a:ext cx="5422790" cy="349857"/>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dr:col>3</xdr:col>
      <xdr:colOff>47625</xdr:colOff>
      <xdr:row>43</xdr:row>
      <xdr:rowOff>63500</xdr:rowOff>
    </xdr:from>
    <xdr:ext cx="370205" cy="241935"/>
    <xdr:sp macro="" textlink="">
      <xdr:nvSpPr>
        <xdr:cNvPr id="169" name="テキスト ボックス 168">
          <a:extLst>
            <a:ext uri="{FF2B5EF4-FFF2-40B4-BE49-F238E27FC236}">
              <a16:creationId xmlns:a16="http://schemas.microsoft.com/office/drawing/2014/main" id="{1CFCA4F0-FC69-4FF0-A4B1-F02447153079}"/>
            </a:ext>
          </a:extLst>
        </xdr:cNvPr>
        <xdr:cNvSpPr txBox="1"/>
      </xdr:nvSpPr>
      <xdr:spPr>
        <a:xfrm>
          <a:off x="850707" y="8340808"/>
          <a:ext cx="3702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58</xdr:row>
      <xdr:rowOff>158750</xdr:rowOff>
    </xdr:from>
    <xdr:ext cx="369570" cy="241935"/>
    <xdr:sp macro="" textlink="">
      <xdr:nvSpPr>
        <xdr:cNvPr id="170" name="テキスト ボックス 169">
          <a:extLst>
            <a:ext uri="{FF2B5EF4-FFF2-40B4-BE49-F238E27FC236}">
              <a16:creationId xmlns:a16="http://schemas.microsoft.com/office/drawing/2014/main" id="{C00CFF72-FDBA-4875-B611-38F581703D9B}"/>
            </a:ext>
          </a:extLst>
        </xdr:cNvPr>
        <xdr:cNvSpPr txBox="1"/>
      </xdr:nvSpPr>
      <xdr:spPr>
        <a:xfrm>
          <a:off x="6423025" y="11052037"/>
          <a:ext cx="36957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xdr:col>
      <xdr:colOff>47625</xdr:colOff>
      <xdr:row>65</xdr:row>
      <xdr:rowOff>29210</xdr:rowOff>
    </xdr:from>
    <xdr:ext cx="370205" cy="241935"/>
    <xdr:sp macro="" textlink="">
      <xdr:nvSpPr>
        <xdr:cNvPr id="171" name="テキスト ボックス 170">
          <a:extLst>
            <a:ext uri="{FF2B5EF4-FFF2-40B4-BE49-F238E27FC236}">
              <a16:creationId xmlns:a16="http://schemas.microsoft.com/office/drawing/2014/main" id="{733884A0-3CE4-4AB7-A3AC-CFA526DE0420}"/>
            </a:ext>
          </a:extLst>
        </xdr:cNvPr>
        <xdr:cNvSpPr txBox="1"/>
      </xdr:nvSpPr>
      <xdr:spPr>
        <a:xfrm>
          <a:off x="850707" y="12178803"/>
          <a:ext cx="3702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81</xdr:row>
      <xdr:rowOff>41275</xdr:rowOff>
    </xdr:from>
    <xdr:ext cx="369570" cy="241935"/>
    <xdr:sp macro="" textlink="">
      <xdr:nvSpPr>
        <xdr:cNvPr id="172" name="テキスト ボックス 171">
          <a:extLst>
            <a:ext uri="{FF2B5EF4-FFF2-40B4-BE49-F238E27FC236}">
              <a16:creationId xmlns:a16="http://schemas.microsoft.com/office/drawing/2014/main" id="{F4473CC5-523D-45BA-A10B-253FAE787E27}"/>
            </a:ext>
          </a:extLst>
        </xdr:cNvPr>
        <xdr:cNvSpPr txBox="1"/>
      </xdr:nvSpPr>
      <xdr:spPr>
        <a:xfrm>
          <a:off x="6423025" y="14989727"/>
          <a:ext cx="36957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32751F3-FB7B-4BCE-BB60-C9EC6EBB2E74}"/>
            </a:ext>
          </a:extLst>
        </xdr:cNvPr>
        <xdr:cNvSpPr/>
      </xdr:nvSpPr>
      <xdr:spPr>
        <a:xfrm>
          <a:off x="588286" y="127000"/>
          <a:ext cx="11656723" cy="640963"/>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82080B1-A5D8-487A-84A2-345E1B07D068}"/>
            </a:ext>
          </a:extLst>
        </xdr:cNvPr>
        <xdr:cNvSpPr/>
      </xdr:nvSpPr>
      <xdr:spPr>
        <a:xfrm>
          <a:off x="17492870" y="186027"/>
          <a:ext cx="3650973" cy="569236"/>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1CEA1E0-0B11-4735-A170-A36D2164E941}"/>
            </a:ext>
          </a:extLst>
        </xdr:cNvPr>
        <xdr:cNvSpPr/>
      </xdr:nvSpPr>
      <xdr:spPr>
        <a:xfrm>
          <a:off x="17511920" y="211427"/>
          <a:ext cx="3606523" cy="518436"/>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C38EBD3-15ED-4F4C-B15E-60ED91C600B0}"/>
            </a:ext>
          </a:extLst>
        </xdr:cNvPr>
        <xdr:cNvSpPr/>
      </xdr:nvSpPr>
      <xdr:spPr>
        <a:xfrm>
          <a:off x="17537320" y="236827"/>
          <a:ext cx="3549373" cy="454936"/>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富山県砺波市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7C6204E-BBDD-4DF8-AD04-11C5CC0E2385}"/>
            </a:ext>
          </a:extLst>
        </xdr:cNvPr>
        <xdr:cNvSpPr/>
      </xdr:nvSpPr>
      <xdr:spPr>
        <a:xfrm>
          <a:off x="14932439" y="186027"/>
          <a:ext cx="2442652" cy="569236"/>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2FE3273-C4E9-462A-B97A-B7D3861F95DA}"/>
            </a:ext>
          </a:extLst>
        </xdr:cNvPr>
        <xdr:cNvSpPr/>
      </xdr:nvSpPr>
      <xdr:spPr>
        <a:xfrm>
          <a:off x="14957839" y="211427"/>
          <a:ext cx="2398202" cy="518436"/>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808B1FC-2446-40D0-8031-D4FE9B4C232F}"/>
            </a:ext>
          </a:extLst>
        </xdr:cNvPr>
        <xdr:cNvSpPr/>
      </xdr:nvSpPr>
      <xdr:spPr>
        <a:xfrm>
          <a:off x="14983239" y="236827"/>
          <a:ext cx="2341052" cy="467636"/>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3EEB29F-1F81-4D61-AD73-70AF9AC8C39B}"/>
            </a:ext>
          </a:extLst>
        </xdr:cNvPr>
        <xdr:cNvSpPr/>
      </xdr:nvSpPr>
      <xdr:spPr>
        <a:xfrm>
          <a:off x="699715" y="898442"/>
          <a:ext cx="9271221" cy="1812787"/>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50AC865-AC7B-4E44-98C5-FA81A5B10251}"/>
            </a:ext>
          </a:extLst>
        </xdr:cNvPr>
        <xdr:cNvSpPr/>
      </xdr:nvSpPr>
      <xdr:spPr>
        <a:xfrm>
          <a:off x="826715" y="930192"/>
          <a:ext cx="1272429" cy="174928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9E86CF0-926D-4D60-80C9-A00DD61452C3}"/>
            </a:ext>
          </a:extLst>
        </xdr:cNvPr>
        <xdr:cNvSpPr/>
      </xdr:nvSpPr>
      <xdr:spPr>
        <a:xfrm>
          <a:off x="2051216" y="930192"/>
          <a:ext cx="1224501" cy="174928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46,674
45,852
127.03
24,837,536
23,042,638
1,649,759
14,165,179
18,288,303</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BE7A4B5-DD21-4C19-819E-D06F2F9C9852}"/>
            </a:ext>
          </a:extLst>
        </xdr:cNvPr>
        <xdr:cNvSpPr/>
      </xdr:nvSpPr>
      <xdr:spPr>
        <a:xfrm>
          <a:off x="3275717" y="930192"/>
          <a:ext cx="1399429" cy="174928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B0743C7-BBDC-4C89-BADA-F1377D872102}"/>
            </a:ext>
          </a:extLst>
        </xdr:cNvPr>
        <xdr:cNvSpPr/>
      </xdr:nvSpPr>
      <xdr:spPr>
        <a:xfrm>
          <a:off x="4675146" y="949242"/>
          <a:ext cx="1860716" cy="957194"/>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CDEA391-5CD8-417B-9DE9-C44BEE1E5271}"/>
            </a:ext>
          </a:extLst>
        </xdr:cNvPr>
        <xdr:cNvSpPr/>
      </xdr:nvSpPr>
      <xdr:spPr>
        <a:xfrm>
          <a:off x="6535862" y="949242"/>
          <a:ext cx="1161001" cy="957194"/>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11.4
27.0</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94E7F56-0009-4F58-A18A-556CBBFF712C}"/>
            </a:ext>
          </a:extLst>
        </xdr:cNvPr>
        <xdr:cNvSpPr/>
      </xdr:nvSpPr>
      <xdr:spPr>
        <a:xfrm>
          <a:off x="7760363" y="961942"/>
          <a:ext cx="588286" cy="960672"/>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4ABD330-F799-4DAE-8D76-1FDE7CC20753}"/>
            </a:ext>
          </a:extLst>
        </xdr:cNvPr>
        <xdr:cNvSpPr/>
      </xdr:nvSpPr>
      <xdr:spPr>
        <a:xfrm>
          <a:off x="4675146" y="1741336"/>
          <a:ext cx="1860716" cy="645436"/>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1F1E7317-A907-4E02-B3DF-1C724D35CA32}"/>
            </a:ext>
          </a:extLst>
        </xdr:cNvPr>
        <xdr:cNvSpPr/>
      </xdr:nvSpPr>
      <xdr:spPr>
        <a:xfrm>
          <a:off x="6599362" y="1741336"/>
          <a:ext cx="3371574" cy="645436"/>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929E68-F7A9-49C4-B671-1083752EEDE3}"/>
            </a:ext>
          </a:extLst>
        </xdr:cNvPr>
        <xdr:cNvSpPr/>
      </xdr:nvSpPr>
      <xdr:spPr>
        <a:xfrm>
          <a:off x="10171264" y="898442"/>
          <a:ext cx="1399430" cy="1294351"/>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E3F9F89-E161-4AD4-AC48-EDC1D47E5F11}"/>
            </a:ext>
          </a:extLst>
        </xdr:cNvPr>
        <xdr:cNvSpPr/>
      </xdr:nvSpPr>
      <xdr:spPr>
        <a:xfrm>
          <a:off x="10416043" y="961942"/>
          <a:ext cx="1224501"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E747807-0790-4F9F-964F-65C1FEEFB118}"/>
            </a:ext>
          </a:extLst>
        </xdr:cNvPr>
        <xdr:cNvSpPr/>
      </xdr:nvSpPr>
      <xdr:spPr>
        <a:xfrm>
          <a:off x="10416043" y="1235600"/>
          <a:ext cx="1224501" cy="25747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136286E-8922-46C9-A316-DC8D768C5D49}"/>
            </a:ext>
          </a:extLst>
        </xdr:cNvPr>
        <xdr:cNvSpPr/>
      </xdr:nvSpPr>
      <xdr:spPr>
        <a:xfrm>
          <a:off x="10416043" y="1572757"/>
          <a:ext cx="1335930" cy="645436"/>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47E96C1-AD71-49BD-8303-767F756D6FC0}"/>
            </a:ext>
          </a:extLst>
        </xdr:cNvPr>
        <xdr:cNvCxnSpPr/>
      </xdr:nvCxnSpPr>
      <xdr:spPr>
        <a:xfrm flipH="1">
          <a:off x="10253814" y="1054321"/>
          <a:ext cx="193979"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1FD25BC-053D-4457-B79F-C6DC3724E7FE}"/>
            </a:ext>
          </a:extLst>
        </xdr:cNvPr>
        <xdr:cNvSpPr/>
      </xdr:nvSpPr>
      <xdr:spPr>
        <a:xfrm>
          <a:off x="10307789" y="1000042"/>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3B50077-A047-43EE-BFF7-6F2624774267}"/>
            </a:ext>
          </a:extLst>
        </xdr:cNvPr>
        <xdr:cNvSpPr/>
      </xdr:nvSpPr>
      <xdr:spPr>
        <a:xfrm>
          <a:off x="10307789" y="1273700"/>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6BA74D9-609B-44AB-A1D8-9235D6FC1948}"/>
            </a:ext>
          </a:extLst>
        </xdr:cNvPr>
        <xdr:cNvCxnSpPr/>
      </xdr:nvCxnSpPr>
      <xdr:spPr>
        <a:xfrm>
          <a:off x="10336668" y="1543878"/>
          <a:ext cx="0" cy="143179"/>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A7A0761-CB80-4A41-8116-9667CB66995E}"/>
            </a:ext>
          </a:extLst>
        </xdr:cNvPr>
        <xdr:cNvCxnSpPr/>
      </xdr:nvCxnSpPr>
      <xdr:spPr>
        <a:xfrm>
          <a:off x="10272864" y="1543878"/>
          <a:ext cx="155879"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370D169-1792-4282-A750-44297D1AAB80}"/>
            </a:ext>
          </a:extLst>
        </xdr:cNvPr>
        <xdr:cNvCxnSpPr/>
      </xdr:nvCxnSpPr>
      <xdr:spPr>
        <a:xfrm flipV="1">
          <a:off x="10336668" y="1788961"/>
          <a:ext cx="0" cy="143178"/>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29AE2DF-65AF-4490-AA2E-5F2457252FE5}"/>
            </a:ext>
          </a:extLst>
        </xdr:cNvPr>
        <xdr:cNvCxnSpPr/>
      </xdr:nvCxnSpPr>
      <xdr:spPr>
        <a:xfrm>
          <a:off x="10272864" y="1935314"/>
          <a:ext cx="155879"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9080"/>
    <xdr:sp macro="" textlink="">
      <xdr:nvSpPr>
        <xdr:cNvPr id="29" name="テキスト ボックス 28">
          <a:extLst>
            <a:ext uri="{FF2B5EF4-FFF2-40B4-BE49-F238E27FC236}">
              <a16:creationId xmlns:a16="http://schemas.microsoft.com/office/drawing/2014/main" id="{2FF3E653-2FD2-4BCB-80D3-32F1AB81B1D1}"/>
            </a:ext>
          </a:extLst>
        </xdr:cNvPr>
        <xdr:cNvSpPr txBox="1"/>
      </xdr:nvSpPr>
      <xdr:spPr>
        <a:xfrm>
          <a:off x="651786" y="2841708"/>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9080"/>
    <xdr:sp macro="" textlink="">
      <xdr:nvSpPr>
        <xdr:cNvPr id="30" name="テキスト ボックス 29">
          <a:extLst>
            <a:ext uri="{FF2B5EF4-FFF2-40B4-BE49-F238E27FC236}">
              <a16:creationId xmlns:a16="http://schemas.microsoft.com/office/drawing/2014/main" id="{B416FED3-4939-4894-BD03-635EE75C9702}"/>
            </a:ext>
          </a:extLst>
        </xdr:cNvPr>
        <xdr:cNvSpPr txBox="1"/>
      </xdr:nvSpPr>
      <xdr:spPr>
        <a:xfrm>
          <a:off x="651786" y="3166165"/>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31" name="テキスト ボックス 30">
          <a:extLst>
            <a:ext uri="{FF2B5EF4-FFF2-40B4-BE49-F238E27FC236}">
              <a16:creationId xmlns:a16="http://schemas.microsoft.com/office/drawing/2014/main" id="{86C109AC-7E9A-45E0-A424-4DFADE5898AA}"/>
            </a:ext>
          </a:extLst>
        </xdr:cNvPr>
        <xdr:cNvSpPr txBox="1"/>
      </xdr:nvSpPr>
      <xdr:spPr>
        <a:xfrm>
          <a:off x="651786" y="3490623"/>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8445"/>
    <xdr:sp macro="" textlink="">
      <xdr:nvSpPr>
        <xdr:cNvPr id="32" name="テキスト ボックス 31">
          <a:extLst>
            <a:ext uri="{FF2B5EF4-FFF2-40B4-BE49-F238E27FC236}">
              <a16:creationId xmlns:a16="http://schemas.microsoft.com/office/drawing/2014/main" id="{707D2792-B844-4D07-9B66-F3DB08175A9A}"/>
            </a:ext>
          </a:extLst>
        </xdr:cNvPr>
        <xdr:cNvSpPr txBox="1"/>
      </xdr:nvSpPr>
      <xdr:spPr>
        <a:xfrm>
          <a:off x="651786" y="3811601"/>
          <a:ext cx="44335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ED29A0-984C-40FA-B224-D6E73BB06175}"/>
            </a:ext>
          </a:extLst>
        </xdr:cNvPr>
        <xdr:cNvSpPr/>
      </xdr:nvSpPr>
      <xdr:spPr>
        <a:xfrm>
          <a:off x="699715" y="4266537"/>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CA97AA8-E075-44A3-BFCE-3113400D1BDD}"/>
            </a:ext>
          </a:extLst>
        </xdr:cNvPr>
        <xdr:cNvSpPr/>
      </xdr:nvSpPr>
      <xdr:spPr>
        <a:xfrm>
          <a:off x="826715" y="4940852"/>
          <a:ext cx="1399429" cy="25747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26233B7-27C7-4387-AB35-105DB2062C46}"/>
            </a:ext>
          </a:extLst>
        </xdr:cNvPr>
        <xdr:cNvSpPr/>
      </xdr:nvSpPr>
      <xdr:spPr>
        <a:xfrm>
          <a:off x="826715" y="5147531"/>
          <a:ext cx="1399429" cy="25747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61/79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418F1B8-DD1A-4D8E-A389-AC36055ABAA7}"/>
            </a:ext>
          </a:extLst>
        </xdr:cNvPr>
        <xdr:cNvSpPr/>
      </xdr:nvSpPr>
      <xdr:spPr>
        <a:xfrm>
          <a:off x="1749287" y="4940852"/>
          <a:ext cx="1399430" cy="25747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448D4FB-E7D5-40F0-9CE1-6E183A813382}"/>
            </a:ext>
          </a:extLst>
        </xdr:cNvPr>
        <xdr:cNvSpPr/>
      </xdr:nvSpPr>
      <xdr:spPr>
        <a:xfrm>
          <a:off x="1749287" y="5147531"/>
          <a:ext cx="1399430" cy="25747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89EC496-6DFC-4BE4-B38F-C3FC866B3B51}"/>
            </a:ext>
          </a:extLst>
        </xdr:cNvPr>
        <xdr:cNvSpPr/>
      </xdr:nvSpPr>
      <xdr:spPr>
        <a:xfrm>
          <a:off x="2798859" y="4940852"/>
          <a:ext cx="1399430" cy="25747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C10367D-B06F-4036-B884-5190114707CB}"/>
            </a:ext>
          </a:extLst>
        </xdr:cNvPr>
        <xdr:cNvSpPr/>
      </xdr:nvSpPr>
      <xdr:spPr>
        <a:xfrm>
          <a:off x="2798859" y="5147531"/>
          <a:ext cx="1399430" cy="25747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C55118D-6FFD-49CE-B38C-4DB6F65D89FB}"/>
            </a:ext>
          </a:extLst>
        </xdr:cNvPr>
        <xdr:cNvSpPr/>
      </xdr:nvSpPr>
      <xdr:spPr>
        <a:xfrm>
          <a:off x="699715" y="5433888"/>
          <a:ext cx="4350688" cy="2331223"/>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7815" cy="225425"/>
    <xdr:sp macro="" textlink="">
      <xdr:nvSpPr>
        <xdr:cNvPr id="41" name="テキスト ボックス 40">
          <a:extLst>
            <a:ext uri="{FF2B5EF4-FFF2-40B4-BE49-F238E27FC236}">
              <a16:creationId xmlns:a16="http://schemas.microsoft.com/office/drawing/2014/main" id="{CF70E702-8C65-4DF9-B28A-5DB50F40D30F}"/>
            </a:ext>
          </a:extLst>
        </xdr:cNvPr>
        <xdr:cNvSpPr txBox="1"/>
      </xdr:nvSpPr>
      <xdr:spPr>
        <a:xfrm>
          <a:off x="677186" y="523991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9B21082-BDBB-4634-8B94-246F5CD554F4}"/>
            </a:ext>
          </a:extLst>
        </xdr:cNvPr>
        <xdr:cNvCxnSpPr/>
      </xdr:nvCxnSpPr>
      <xdr:spPr>
        <a:xfrm>
          <a:off x="699715" y="7765111"/>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105410</xdr:rowOff>
    </xdr:from>
    <xdr:ext cx="466725" cy="259080"/>
    <xdr:sp macro="" textlink="">
      <xdr:nvSpPr>
        <xdr:cNvPr id="43" name="テキスト ボックス 42">
          <a:extLst>
            <a:ext uri="{FF2B5EF4-FFF2-40B4-BE49-F238E27FC236}">
              <a16:creationId xmlns:a16="http://schemas.microsoft.com/office/drawing/2014/main" id="{940F4533-F224-446A-BE0B-6F1E6617C56E}"/>
            </a:ext>
          </a:extLst>
        </xdr:cNvPr>
        <xdr:cNvSpPr txBox="1"/>
      </xdr:nvSpPr>
      <xdr:spPr>
        <a:xfrm>
          <a:off x="279069" y="7619393"/>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CE406904-B984-436C-BF93-49B549C21265}"/>
            </a:ext>
          </a:extLst>
        </xdr:cNvPr>
        <xdr:cNvCxnSpPr/>
      </xdr:nvCxnSpPr>
      <xdr:spPr>
        <a:xfrm>
          <a:off x="699715" y="7377154"/>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67310</xdr:rowOff>
    </xdr:from>
    <xdr:ext cx="466725" cy="259080"/>
    <xdr:sp macro="" textlink="">
      <xdr:nvSpPr>
        <xdr:cNvPr id="45" name="テキスト ボックス 44">
          <a:extLst>
            <a:ext uri="{FF2B5EF4-FFF2-40B4-BE49-F238E27FC236}">
              <a16:creationId xmlns:a16="http://schemas.microsoft.com/office/drawing/2014/main" id="{42EA278B-052F-4161-8222-169169FE00C9}"/>
            </a:ext>
          </a:extLst>
        </xdr:cNvPr>
        <xdr:cNvSpPr txBox="1"/>
      </xdr:nvSpPr>
      <xdr:spPr>
        <a:xfrm>
          <a:off x="279069" y="723143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F6468762-15C3-4096-B626-07604855DF92}"/>
            </a:ext>
          </a:extLst>
        </xdr:cNvPr>
        <xdr:cNvCxnSpPr/>
      </xdr:nvCxnSpPr>
      <xdr:spPr>
        <a:xfrm>
          <a:off x="699715" y="6989197"/>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29210</xdr:rowOff>
    </xdr:from>
    <xdr:ext cx="403225" cy="258445"/>
    <xdr:sp macro="" textlink="">
      <xdr:nvSpPr>
        <xdr:cNvPr id="47" name="テキスト ボックス 46">
          <a:extLst>
            <a:ext uri="{FF2B5EF4-FFF2-40B4-BE49-F238E27FC236}">
              <a16:creationId xmlns:a16="http://schemas.microsoft.com/office/drawing/2014/main" id="{F1451B4A-E7F0-4940-89D1-A2A03D7A95FA}"/>
            </a:ext>
          </a:extLst>
        </xdr:cNvPr>
        <xdr:cNvSpPr txBox="1"/>
      </xdr:nvSpPr>
      <xdr:spPr>
        <a:xfrm>
          <a:off x="343204" y="6843478"/>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1EBF9FA9-E55B-44B8-970F-27E334D0D1C5}"/>
            </a:ext>
          </a:extLst>
        </xdr:cNvPr>
        <xdr:cNvCxnSpPr/>
      </xdr:nvCxnSpPr>
      <xdr:spPr>
        <a:xfrm>
          <a:off x="699715" y="6597760"/>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36</xdr:row>
      <xdr:rowOff>162560</xdr:rowOff>
    </xdr:from>
    <xdr:ext cx="403225" cy="259080"/>
    <xdr:sp macro="" textlink="">
      <xdr:nvSpPr>
        <xdr:cNvPr id="49" name="テキスト ボックス 48">
          <a:extLst>
            <a:ext uri="{FF2B5EF4-FFF2-40B4-BE49-F238E27FC236}">
              <a16:creationId xmlns:a16="http://schemas.microsoft.com/office/drawing/2014/main" id="{7F8FE0B7-EEA8-472C-BA0D-3B9878C83350}"/>
            </a:ext>
          </a:extLst>
        </xdr:cNvPr>
        <xdr:cNvSpPr txBox="1"/>
      </xdr:nvSpPr>
      <xdr:spPr>
        <a:xfrm>
          <a:off x="343204" y="6452042"/>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A5E6A7D2-F6DD-44A1-AB48-A9FC05C28ED1}"/>
            </a:ext>
          </a:extLst>
        </xdr:cNvPr>
        <xdr:cNvCxnSpPr/>
      </xdr:nvCxnSpPr>
      <xdr:spPr>
        <a:xfrm>
          <a:off x="699715" y="6209803"/>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124460</xdr:rowOff>
    </xdr:from>
    <xdr:ext cx="403225" cy="259080"/>
    <xdr:sp macro="" textlink="">
      <xdr:nvSpPr>
        <xdr:cNvPr id="51" name="テキスト ボックス 50">
          <a:extLst>
            <a:ext uri="{FF2B5EF4-FFF2-40B4-BE49-F238E27FC236}">
              <a16:creationId xmlns:a16="http://schemas.microsoft.com/office/drawing/2014/main" id="{8ED39A70-DF7A-4F1F-B08D-862EA6CCA3D2}"/>
            </a:ext>
          </a:extLst>
        </xdr:cNvPr>
        <xdr:cNvSpPr txBox="1"/>
      </xdr:nvSpPr>
      <xdr:spPr>
        <a:xfrm>
          <a:off x="343204" y="6064084"/>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1E3654FC-11D9-46E8-9D38-BA2892D52DD0}"/>
            </a:ext>
          </a:extLst>
        </xdr:cNvPr>
        <xdr:cNvCxnSpPr/>
      </xdr:nvCxnSpPr>
      <xdr:spPr>
        <a:xfrm>
          <a:off x="699715" y="5821846"/>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32</xdr:row>
      <xdr:rowOff>86360</xdr:rowOff>
    </xdr:from>
    <xdr:ext cx="403225" cy="258445"/>
    <xdr:sp macro="" textlink="">
      <xdr:nvSpPr>
        <xdr:cNvPr id="53" name="テキスト ボックス 52">
          <a:extLst>
            <a:ext uri="{FF2B5EF4-FFF2-40B4-BE49-F238E27FC236}">
              <a16:creationId xmlns:a16="http://schemas.microsoft.com/office/drawing/2014/main" id="{4B1F03B9-9A95-4836-BF51-A51D46A6BB1E}"/>
            </a:ext>
          </a:extLst>
        </xdr:cNvPr>
        <xdr:cNvSpPr txBox="1"/>
      </xdr:nvSpPr>
      <xdr:spPr>
        <a:xfrm>
          <a:off x="343204" y="5676127"/>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1BB52E01-6460-427E-A364-706ACCAF5926}"/>
            </a:ext>
          </a:extLst>
        </xdr:cNvPr>
        <xdr:cNvCxnSpPr/>
      </xdr:nvCxnSpPr>
      <xdr:spPr>
        <a:xfrm>
          <a:off x="699715" y="5433888"/>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30</xdr:row>
      <xdr:rowOff>48260</xdr:rowOff>
    </xdr:from>
    <xdr:ext cx="338455" cy="259080"/>
    <xdr:sp macro="" textlink="">
      <xdr:nvSpPr>
        <xdr:cNvPr id="55" name="テキスト ボックス 54">
          <a:extLst>
            <a:ext uri="{FF2B5EF4-FFF2-40B4-BE49-F238E27FC236}">
              <a16:creationId xmlns:a16="http://schemas.microsoft.com/office/drawing/2014/main" id="{05FA0E17-3DC2-4456-AFFD-C33B20DAF9BB}"/>
            </a:ext>
          </a:extLst>
        </xdr:cNvPr>
        <xdr:cNvSpPr txBox="1"/>
      </xdr:nvSpPr>
      <xdr:spPr>
        <a:xfrm>
          <a:off x="391767" y="528817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90FC36A-7BAB-4526-8F73-78669A51F2C4}"/>
            </a:ext>
          </a:extLst>
        </xdr:cNvPr>
        <xdr:cNvSpPr/>
      </xdr:nvSpPr>
      <xdr:spPr>
        <a:xfrm>
          <a:off x="699715" y="5433888"/>
          <a:ext cx="4350688" cy="2331223"/>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158115</xdr:rowOff>
    </xdr:from>
    <xdr:to>
      <xdr:col>24</xdr:col>
      <xdr:colOff>62865</xdr:colOff>
      <xdr:row>41</xdr:row>
      <xdr:rowOff>163830</xdr:rowOff>
    </xdr:to>
    <xdr:cxnSp macro="">
      <xdr:nvCxnSpPr>
        <xdr:cNvPr id="57" name="直線コネクタ 56">
          <a:extLst>
            <a:ext uri="{FF2B5EF4-FFF2-40B4-BE49-F238E27FC236}">
              <a16:creationId xmlns:a16="http://schemas.microsoft.com/office/drawing/2014/main" id="{FDDABD0C-5A2A-4AA7-9D7C-EEE468EE5338}"/>
            </a:ext>
          </a:extLst>
        </xdr:cNvPr>
        <xdr:cNvCxnSpPr/>
      </xdr:nvCxnSpPr>
      <xdr:spPr>
        <a:xfrm flipV="1">
          <a:off x="4261154" y="5922811"/>
          <a:ext cx="0" cy="1405144"/>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167640</xdr:rowOff>
    </xdr:from>
    <xdr:ext cx="405130" cy="258445"/>
    <xdr:sp macro="" textlink="">
      <xdr:nvSpPr>
        <xdr:cNvPr id="58" name="【道路】&#10;有形固定資産減価償却率最小値テキスト">
          <a:extLst>
            <a:ext uri="{FF2B5EF4-FFF2-40B4-BE49-F238E27FC236}">
              <a16:creationId xmlns:a16="http://schemas.microsoft.com/office/drawing/2014/main" id="{216F1219-99F6-41BE-B3C7-8B582A9393C8}"/>
            </a:ext>
          </a:extLst>
        </xdr:cNvPr>
        <xdr:cNvSpPr txBox="1"/>
      </xdr:nvSpPr>
      <xdr:spPr>
        <a:xfrm>
          <a:off x="4299889" y="733176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97.6</a:t>
          </a:r>
          <a:endParaRPr kumimoji="1" lang="ja-JP" altLang="en-US" sz="1000" b="1">
            <a:latin typeface="ＭＳ Ｐゴシック"/>
            <a:ea typeface="ＭＳ Ｐゴシック"/>
          </a:endParaRPr>
        </a:p>
      </xdr:txBody>
    </xdr:sp>
    <xdr:clientData/>
  </xdr:oneCellAnchor>
  <xdr:twoCellAnchor>
    <xdr:from>
      <xdr:col>23</xdr:col>
      <xdr:colOff>165100</xdr:colOff>
      <xdr:row>41</xdr:row>
      <xdr:rowOff>163830</xdr:rowOff>
    </xdr:from>
    <xdr:to>
      <xdr:col>24</xdr:col>
      <xdr:colOff>152400</xdr:colOff>
      <xdr:row>41</xdr:row>
      <xdr:rowOff>163830</xdr:rowOff>
    </xdr:to>
    <xdr:cxnSp macro="">
      <xdr:nvCxnSpPr>
        <xdr:cNvPr id="59" name="直線コネクタ 58">
          <a:extLst>
            <a:ext uri="{FF2B5EF4-FFF2-40B4-BE49-F238E27FC236}">
              <a16:creationId xmlns:a16="http://schemas.microsoft.com/office/drawing/2014/main" id="{85BD6F1C-087F-481B-8496-03F2F23ED55B}"/>
            </a:ext>
          </a:extLst>
        </xdr:cNvPr>
        <xdr:cNvCxnSpPr/>
      </xdr:nvCxnSpPr>
      <xdr:spPr>
        <a:xfrm>
          <a:off x="4188460" y="7327955"/>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104775</xdr:rowOff>
    </xdr:from>
    <xdr:ext cx="405130" cy="259080"/>
    <xdr:sp macro="" textlink="">
      <xdr:nvSpPr>
        <xdr:cNvPr id="60" name="【道路】&#10;有形固定資産減価償却率最大値テキスト">
          <a:extLst>
            <a:ext uri="{FF2B5EF4-FFF2-40B4-BE49-F238E27FC236}">
              <a16:creationId xmlns:a16="http://schemas.microsoft.com/office/drawing/2014/main" id="{A1824B7D-67E5-4059-968C-F65756FEFB2F}"/>
            </a:ext>
          </a:extLst>
        </xdr:cNvPr>
        <xdr:cNvSpPr txBox="1"/>
      </xdr:nvSpPr>
      <xdr:spPr>
        <a:xfrm>
          <a:off x="4299889" y="5694542"/>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25.3</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158115</xdr:rowOff>
    </xdr:from>
    <xdr:to>
      <xdr:col>24</xdr:col>
      <xdr:colOff>152400</xdr:colOff>
      <xdr:row>33</xdr:row>
      <xdr:rowOff>158115</xdr:rowOff>
    </xdr:to>
    <xdr:cxnSp macro="">
      <xdr:nvCxnSpPr>
        <xdr:cNvPr id="61" name="直線コネクタ 60">
          <a:extLst>
            <a:ext uri="{FF2B5EF4-FFF2-40B4-BE49-F238E27FC236}">
              <a16:creationId xmlns:a16="http://schemas.microsoft.com/office/drawing/2014/main" id="{D2BFB32F-7786-414C-AADD-AFAE10840432}"/>
            </a:ext>
          </a:extLst>
        </xdr:cNvPr>
        <xdr:cNvCxnSpPr/>
      </xdr:nvCxnSpPr>
      <xdr:spPr>
        <a:xfrm>
          <a:off x="4188460" y="5922811"/>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145415</xdr:rowOff>
    </xdr:from>
    <xdr:ext cx="405130" cy="258445"/>
    <xdr:sp macro="" textlink="">
      <xdr:nvSpPr>
        <xdr:cNvPr id="62" name="【道路】&#10;有形固定資産減価償却率平均値テキスト">
          <a:extLst>
            <a:ext uri="{FF2B5EF4-FFF2-40B4-BE49-F238E27FC236}">
              <a16:creationId xmlns:a16="http://schemas.microsoft.com/office/drawing/2014/main" id="{B9E8F411-65F4-46D3-BD02-BADD85B2E484}"/>
            </a:ext>
          </a:extLst>
        </xdr:cNvPr>
        <xdr:cNvSpPr txBox="1"/>
      </xdr:nvSpPr>
      <xdr:spPr>
        <a:xfrm>
          <a:off x="4299889" y="6609825"/>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71.1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38</xdr:row>
      <xdr:rowOff>122555</xdr:rowOff>
    </xdr:from>
    <xdr:to>
      <xdr:col>24</xdr:col>
      <xdr:colOff>114300</xdr:colOff>
      <xdr:row>39</xdr:row>
      <xdr:rowOff>52705</xdr:rowOff>
    </xdr:to>
    <xdr:sp macro="" textlink="">
      <xdr:nvSpPr>
        <xdr:cNvPr id="63" name="フローチャート: 判断 62">
          <a:extLst>
            <a:ext uri="{FF2B5EF4-FFF2-40B4-BE49-F238E27FC236}">
              <a16:creationId xmlns:a16="http://schemas.microsoft.com/office/drawing/2014/main" id="{1215D9EB-60DD-4140-B259-C32A91D970D2}"/>
            </a:ext>
          </a:extLst>
        </xdr:cNvPr>
        <xdr:cNvSpPr/>
      </xdr:nvSpPr>
      <xdr:spPr>
        <a:xfrm>
          <a:off x="4210989" y="6761894"/>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97790</xdr:rowOff>
    </xdr:from>
    <xdr:to>
      <xdr:col>20</xdr:col>
      <xdr:colOff>38100</xdr:colOff>
      <xdr:row>39</xdr:row>
      <xdr:rowOff>27940</xdr:rowOff>
    </xdr:to>
    <xdr:sp macro="" textlink="">
      <xdr:nvSpPr>
        <xdr:cNvPr id="64" name="フローチャート: 判断 63">
          <a:extLst>
            <a:ext uri="{FF2B5EF4-FFF2-40B4-BE49-F238E27FC236}">
              <a16:creationId xmlns:a16="http://schemas.microsoft.com/office/drawing/2014/main" id="{1BA802B6-2EA1-4784-8766-9B6076547339}"/>
            </a:ext>
          </a:extLst>
        </xdr:cNvPr>
        <xdr:cNvSpPr/>
      </xdr:nvSpPr>
      <xdr:spPr>
        <a:xfrm>
          <a:off x="3450645" y="6737129"/>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50165</xdr:rowOff>
    </xdr:from>
    <xdr:to>
      <xdr:col>15</xdr:col>
      <xdr:colOff>101600</xdr:colOff>
      <xdr:row>38</xdr:row>
      <xdr:rowOff>151765</xdr:rowOff>
    </xdr:to>
    <xdr:sp macro="" textlink="">
      <xdr:nvSpPr>
        <xdr:cNvPr id="65" name="フローチャート: 判断 64">
          <a:extLst>
            <a:ext uri="{FF2B5EF4-FFF2-40B4-BE49-F238E27FC236}">
              <a16:creationId xmlns:a16="http://schemas.microsoft.com/office/drawing/2014/main" id="{C734C9B1-97D5-4FFC-AF17-A0F4CBBA1ED9}"/>
            </a:ext>
          </a:extLst>
        </xdr:cNvPr>
        <xdr:cNvSpPr/>
      </xdr:nvSpPr>
      <xdr:spPr>
        <a:xfrm>
          <a:off x="2623930" y="6689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10160</xdr:rowOff>
    </xdr:from>
    <xdr:to>
      <xdr:col>10</xdr:col>
      <xdr:colOff>165100</xdr:colOff>
      <xdr:row>38</xdr:row>
      <xdr:rowOff>111760</xdr:rowOff>
    </xdr:to>
    <xdr:sp macro="" textlink="">
      <xdr:nvSpPr>
        <xdr:cNvPr id="66" name="フローチャート: 判断 65">
          <a:extLst>
            <a:ext uri="{FF2B5EF4-FFF2-40B4-BE49-F238E27FC236}">
              <a16:creationId xmlns:a16="http://schemas.microsoft.com/office/drawing/2014/main" id="{8E5ADB58-5C37-4A82-B3A8-B7EB01CA2F9D}"/>
            </a:ext>
          </a:extLst>
        </xdr:cNvPr>
        <xdr:cNvSpPr/>
      </xdr:nvSpPr>
      <xdr:spPr>
        <a:xfrm>
          <a:off x="1812787" y="6649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130175</xdr:rowOff>
    </xdr:from>
    <xdr:to>
      <xdr:col>6</xdr:col>
      <xdr:colOff>38100</xdr:colOff>
      <xdr:row>38</xdr:row>
      <xdr:rowOff>60325</xdr:rowOff>
    </xdr:to>
    <xdr:sp macro="" textlink="">
      <xdr:nvSpPr>
        <xdr:cNvPr id="67" name="フローチャート: 判断 66">
          <a:extLst>
            <a:ext uri="{FF2B5EF4-FFF2-40B4-BE49-F238E27FC236}">
              <a16:creationId xmlns:a16="http://schemas.microsoft.com/office/drawing/2014/main" id="{DF4C19FE-64D5-4F43-9029-225BBB899766}"/>
            </a:ext>
          </a:extLst>
        </xdr:cNvPr>
        <xdr:cNvSpPr/>
      </xdr:nvSpPr>
      <xdr:spPr>
        <a:xfrm>
          <a:off x="1001643" y="6594585"/>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73660</xdr:rowOff>
    </xdr:from>
    <xdr:ext cx="762000" cy="259080"/>
    <xdr:sp macro="" textlink="">
      <xdr:nvSpPr>
        <xdr:cNvPr id="68" name="テキスト ボックス 67">
          <a:extLst>
            <a:ext uri="{FF2B5EF4-FFF2-40B4-BE49-F238E27FC236}">
              <a16:creationId xmlns:a16="http://schemas.microsoft.com/office/drawing/2014/main" id="{FC6A3F5B-4D23-4FCE-9DFB-CF864A97D60E}"/>
            </a:ext>
          </a:extLst>
        </xdr:cNvPr>
        <xdr:cNvSpPr txBox="1"/>
      </xdr:nvSpPr>
      <xdr:spPr>
        <a:xfrm>
          <a:off x="4086860" y="7762571"/>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44</xdr:row>
      <xdr:rowOff>73660</xdr:rowOff>
    </xdr:from>
    <xdr:ext cx="762000" cy="259080"/>
    <xdr:sp macro="" textlink="">
      <xdr:nvSpPr>
        <xdr:cNvPr id="69" name="テキスト ボックス 68">
          <a:extLst>
            <a:ext uri="{FF2B5EF4-FFF2-40B4-BE49-F238E27FC236}">
              <a16:creationId xmlns:a16="http://schemas.microsoft.com/office/drawing/2014/main" id="{82989307-44C1-4A68-9444-D35B72164CA9}"/>
            </a:ext>
          </a:extLst>
        </xdr:cNvPr>
        <xdr:cNvSpPr txBox="1"/>
      </xdr:nvSpPr>
      <xdr:spPr>
        <a:xfrm>
          <a:off x="3326517" y="7762571"/>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73660</xdr:rowOff>
    </xdr:from>
    <xdr:ext cx="762000" cy="259080"/>
    <xdr:sp macro="" textlink="">
      <xdr:nvSpPr>
        <xdr:cNvPr id="70" name="テキスト ボックス 69">
          <a:extLst>
            <a:ext uri="{FF2B5EF4-FFF2-40B4-BE49-F238E27FC236}">
              <a16:creationId xmlns:a16="http://schemas.microsoft.com/office/drawing/2014/main" id="{AEBF5FE9-E8E9-4C04-98DB-093B58DC7E2D}"/>
            </a:ext>
          </a:extLst>
        </xdr:cNvPr>
        <xdr:cNvSpPr txBox="1"/>
      </xdr:nvSpPr>
      <xdr:spPr>
        <a:xfrm>
          <a:off x="2499802" y="7762571"/>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73660</xdr:rowOff>
    </xdr:from>
    <xdr:ext cx="762000" cy="259080"/>
    <xdr:sp macro="" textlink="">
      <xdr:nvSpPr>
        <xdr:cNvPr id="71" name="テキスト ボックス 70">
          <a:extLst>
            <a:ext uri="{FF2B5EF4-FFF2-40B4-BE49-F238E27FC236}">
              <a16:creationId xmlns:a16="http://schemas.microsoft.com/office/drawing/2014/main" id="{BFE26150-EDE3-4241-A5CA-D1ADC9CCEC73}"/>
            </a:ext>
          </a:extLst>
        </xdr:cNvPr>
        <xdr:cNvSpPr txBox="1"/>
      </xdr:nvSpPr>
      <xdr:spPr>
        <a:xfrm>
          <a:off x="1688658" y="7762571"/>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44</xdr:row>
      <xdr:rowOff>73660</xdr:rowOff>
    </xdr:from>
    <xdr:ext cx="762000" cy="259080"/>
    <xdr:sp macro="" textlink="">
      <xdr:nvSpPr>
        <xdr:cNvPr id="72" name="テキスト ボックス 71">
          <a:extLst>
            <a:ext uri="{FF2B5EF4-FFF2-40B4-BE49-F238E27FC236}">
              <a16:creationId xmlns:a16="http://schemas.microsoft.com/office/drawing/2014/main" id="{0FA12954-668C-4889-8930-C26106069252}"/>
            </a:ext>
          </a:extLst>
        </xdr:cNvPr>
        <xdr:cNvSpPr txBox="1"/>
      </xdr:nvSpPr>
      <xdr:spPr>
        <a:xfrm>
          <a:off x="877515" y="7762571"/>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39</xdr:row>
      <xdr:rowOff>84455</xdr:rowOff>
    </xdr:from>
    <xdr:to>
      <xdr:col>24</xdr:col>
      <xdr:colOff>114300</xdr:colOff>
      <xdr:row>40</xdr:row>
      <xdr:rowOff>14605</xdr:rowOff>
    </xdr:to>
    <xdr:sp macro="" textlink="">
      <xdr:nvSpPr>
        <xdr:cNvPr id="73" name="楕円 72">
          <a:extLst>
            <a:ext uri="{FF2B5EF4-FFF2-40B4-BE49-F238E27FC236}">
              <a16:creationId xmlns:a16="http://schemas.microsoft.com/office/drawing/2014/main" id="{2A30B56D-5235-4C3C-9F8D-EA3C05FABB34}"/>
            </a:ext>
          </a:extLst>
        </xdr:cNvPr>
        <xdr:cNvSpPr/>
      </xdr:nvSpPr>
      <xdr:spPr>
        <a:xfrm>
          <a:off x="4210989" y="6898723"/>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63500</xdr:rowOff>
    </xdr:from>
    <xdr:ext cx="405130" cy="258445"/>
    <xdr:sp macro="" textlink="">
      <xdr:nvSpPr>
        <xdr:cNvPr id="74" name="【道路】&#10;有形固定資産減価償却率該当値テキスト">
          <a:extLst>
            <a:ext uri="{FF2B5EF4-FFF2-40B4-BE49-F238E27FC236}">
              <a16:creationId xmlns:a16="http://schemas.microsoft.com/office/drawing/2014/main" id="{C1E558E6-A6A1-4903-81B9-7538C4A90BDD}"/>
            </a:ext>
          </a:extLst>
        </xdr:cNvPr>
        <xdr:cNvSpPr txBox="1"/>
      </xdr:nvSpPr>
      <xdr:spPr>
        <a:xfrm>
          <a:off x="4299889" y="6877768"/>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78.1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39</xdr:row>
      <xdr:rowOff>55880</xdr:rowOff>
    </xdr:from>
    <xdr:to>
      <xdr:col>20</xdr:col>
      <xdr:colOff>38100</xdr:colOff>
      <xdr:row>39</xdr:row>
      <xdr:rowOff>157480</xdr:rowOff>
    </xdr:to>
    <xdr:sp macro="" textlink="">
      <xdr:nvSpPr>
        <xdr:cNvPr id="75" name="楕円 74">
          <a:extLst>
            <a:ext uri="{FF2B5EF4-FFF2-40B4-BE49-F238E27FC236}">
              <a16:creationId xmlns:a16="http://schemas.microsoft.com/office/drawing/2014/main" id="{BFD8ED11-CD8B-4946-89CD-0EB66C982586}"/>
            </a:ext>
          </a:extLst>
        </xdr:cNvPr>
        <xdr:cNvSpPr/>
      </xdr:nvSpPr>
      <xdr:spPr>
        <a:xfrm>
          <a:off x="3450645" y="6870148"/>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106680</xdr:rowOff>
    </xdr:from>
    <xdr:to>
      <xdr:col>24</xdr:col>
      <xdr:colOff>63500</xdr:colOff>
      <xdr:row>39</xdr:row>
      <xdr:rowOff>135255</xdr:rowOff>
    </xdr:to>
    <xdr:cxnSp macro="">
      <xdr:nvCxnSpPr>
        <xdr:cNvPr id="76" name="直線コネクタ 75">
          <a:extLst>
            <a:ext uri="{FF2B5EF4-FFF2-40B4-BE49-F238E27FC236}">
              <a16:creationId xmlns:a16="http://schemas.microsoft.com/office/drawing/2014/main" id="{E3568ED0-CFF7-4774-B0D3-795D3E75AE7D}"/>
            </a:ext>
          </a:extLst>
        </xdr:cNvPr>
        <xdr:cNvCxnSpPr/>
      </xdr:nvCxnSpPr>
      <xdr:spPr>
        <a:xfrm>
          <a:off x="3501445" y="6920948"/>
          <a:ext cx="760344"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10160</xdr:rowOff>
    </xdr:from>
    <xdr:to>
      <xdr:col>15</xdr:col>
      <xdr:colOff>101600</xdr:colOff>
      <xdr:row>39</xdr:row>
      <xdr:rowOff>111760</xdr:rowOff>
    </xdr:to>
    <xdr:sp macro="" textlink="">
      <xdr:nvSpPr>
        <xdr:cNvPr id="77" name="楕円 76">
          <a:extLst>
            <a:ext uri="{FF2B5EF4-FFF2-40B4-BE49-F238E27FC236}">
              <a16:creationId xmlns:a16="http://schemas.microsoft.com/office/drawing/2014/main" id="{FD34EA89-986E-45FD-8AC2-4B7107CA8AE0}"/>
            </a:ext>
          </a:extLst>
        </xdr:cNvPr>
        <xdr:cNvSpPr/>
      </xdr:nvSpPr>
      <xdr:spPr>
        <a:xfrm>
          <a:off x="2623930" y="6824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60960</xdr:rowOff>
    </xdr:from>
    <xdr:to>
      <xdr:col>19</xdr:col>
      <xdr:colOff>177800</xdr:colOff>
      <xdr:row>39</xdr:row>
      <xdr:rowOff>106680</xdr:rowOff>
    </xdr:to>
    <xdr:cxnSp macro="">
      <xdr:nvCxnSpPr>
        <xdr:cNvPr id="78" name="直線コネクタ 77">
          <a:extLst>
            <a:ext uri="{FF2B5EF4-FFF2-40B4-BE49-F238E27FC236}">
              <a16:creationId xmlns:a16="http://schemas.microsoft.com/office/drawing/2014/main" id="{FF41EBBD-9D16-4C7B-B039-DE295AAC47A0}"/>
            </a:ext>
          </a:extLst>
        </xdr:cNvPr>
        <xdr:cNvCxnSpPr/>
      </xdr:nvCxnSpPr>
      <xdr:spPr>
        <a:xfrm>
          <a:off x="2674730" y="6875228"/>
          <a:ext cx="826715"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164465</xdr:rowOff>
    </xdr:from>
    <xdr:to>
      <xdr:col>10</xdr:col>
      <xdr:colOff>165100</xdr:colOff>
      <xdr:row>39</xdr:row>
      <xdr:rowOff>94615</xdr:rowOff>
    </xdr:to>
    <xdr:sp macro="" textlink="">
      <xdr:nvSpPr>
        <xdr:cNvPr id="79" name="楕円 78">
          <a:extLst>
            <a:ext uri="{FF2B5EF4-FFF2-40B4-BE49-F238E27FC236}">
              <a16:creationId xmlns:a16="http://schemas.microsoft.com/office/drawing/2014/main" id="{AD858CE6-7154-40B5-BA17-1822A14715E6}"/>
            </a:ext>
          </a:extLst>
        </xdr:cNvPr>
        <xdr:cNvSpPr/>
      </xdr:nvSpPr>
      <xdr:spPr>
        <a:xfrm>
          <a:off x="1812787" y="6803804"/>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43815</xdr:rowOff>
    </xdr:from>
    <xdr:to>
      <xdr:col>15</xdr:col>
      <xdr:colOff>50800</xdr:colOff>
      <xdr:row>39</xdr:row>
      <xdr:rowOff>60960</xdr:rowOff>
    </xdr:to>
    <xdr:cxnSp macro="">
      <xdr:nvCxnSpPr>
        <xdr:cNvPr id="80" name="直線コネクタ 79">
          <a:extLst>
            <a:ext uri="{FF2B5EF4-FFF2-40B4-BE49-F238E27FC236}">
              <a16:creationId xmlns:a16="http://schemas.microsoft.com/office/drawing/2014/main" id="{039C2E0C-F7D9-4CC7-B5F9-708D9B06E395}"/>
            </a:ext>
          </a:extLst>
        </xdr:cNvPr>
        <xdr:cNvCxnSpPr/>
      </xdr:nvCxnSpPr>
      <xdr:spPr>
        <a:xfrm>
          <a:off x="1863587" y="6858083"/>
          <a:ext cx="811143"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135890</xdr:rowOff>
    </xdr:from>
    <xdr:to>
      <xdr:col>6</xdr:col>
      <xdr:colOff>38100</xdr:colOff>
      <xdr:row>39</xdr:row>
      <xdr:rowOff>66040</xdr:rowOff>
    </xdr:to>
    <xdr:sp macro="" textlink="">
      <xdr:nvSpPr>
        <xdr:cNvPr id="81" name="楕円 80">
          <a:extLst>
            <a:ext uri="{FF2B5EF4-FFF2-40B4-BE49-F238E27FC236}">
              <a16:creationId xmlns:a16="http://schemas.microsoft.com/office/drawing/2014/main" id="{ADDB8C0C-BD18-4E18-BC01-946FD1181FBF}"/>
            </a:ext>
          </a:extLst>
        </xdr:cNvPr>
        <xdr:cNvSpPr/>
      </xdr:nvSpPr>
      <xdr:spPr>
        <a:xfrm>
          <a:off x="1001643" y="6775229"/>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15240</xdr:rowOff>
    </xdr:from>
    <xdr:to>
      <xdr:col>10</xdr:col>
      <xdr:colOff>114300</xdr:colOff>
      <xdr:row>39</xdr:row>
      <xdr:rowOff>43815</xdr:rowOff>
    </xdr:to>
    <xdr:cxnSp macro="">
      <xdr:nvCxnSpPr>
        <xdr:cNvPr id="82" name="直線コネクタ 81">
          <a:extLst>
            <a:ext uri="{FF2B5EF4-FFF2-40B4-BE49-F238E27FC236}">
              <a16:creationId xmlns:a16="http://schemas.microsoft.com/office/drawing/2014/main" id="{AD67C2C5-E081-4000-970A-E336B2632C48}"/>
            </a:ext>
          </a:extLst>
        </xdr:cNvPr>
        <xdr:cNvCxnSpPr/>
      </xdr:nvCxnSpPr>
      <xdr:spPr>
        <a:xfrm>
          <a:off x="1052443" y="6829508"/>
          <a:ext cx="811144"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37</xdr:row>
      <xdr:rowOff>44450</xdr:rowOff>
    </xdr:from>
    <xdr:ext cx="405130" cy="259080"/>
    <xdr:sp macro="" textlink="">
      <xdr:nvSpPr>
        <xdr:cNvPr id="83" name="n_1aveValue【道路】&#10;有形固定資産減価償却率">
          <a:extLst>
            <a:ext uri="{FF2B5EF4-FFF2-40B4-BE49-F238E27FC236}">
              <a16:creationId xmlns:a16="http://schemas.microsoft.com/office/drawing/2014/main" id="{7E8D3346-6D0D-4A85-8881-8232BD35553A}"/>
            </a:ext>
          </a:extLst>
        </xdr:cNvPr>
        <xdr:cNvSpPr txBox="1"/>
      </xdr:nvSpPr>
      <xdr:spPr>
        <a:xfrm>
          <a:off x="3301752" y="65088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69.8</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36</xdr:row>
      <xdr:rowOff>168275</xdr:rowOff>
    </xdr:from>
    <xdr:ext cx="404495" cy="258445"/>
    <xdr:sp macro="" textlink="">
      <xdr:nvSpPr>
        <xdr:cNvPr id="84" name="n_2aveValue【道路】&#10;有形固定資産減価償却率">
          <a:extLst>
            <a:ext uri="{FF2B5EF4-FFF2-40B4-BE49-F238E27FC236}">
              <a16:creationId xmlns:a16="http://schemas.microsoft.com/office/drawing/2014/main" id="{4240227B-3EF4-4C68-AF50-A12B43DF480F}"/>
            </a:ext>
          </a:extLst>
        </xdr:cNvPr>
        <xdr:cNvSpPr txBox="1"/>
      </xdr:nvSpPr>
      <xdr:spPr>
        <a:xfrm>
          <a:off x="2487737" y="6457757"/>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67.3</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36</xdr:row>
      <xdr:rowOff>128270</xdr:rowOff>
    </xdr:from>
    <xdr:ext cx="404495" cy="259080"/>
    <xdr:sp macro="" textlink="">
      <xdr:nvSpPr>
        <xdr:cNvPr id="85" name="n_3aveValue【道路】&#10;有形固定資産減価償却率">
          <a:extLst>
            <a:ext uri="{FF2B5EF4-FFF2-40B4-BE49-F238E27FC236}">
              <a16:creationId xmlns:a16="http://schemas.microsoft.com/office/drawing/2014/main" id="{E76677EF-CE70-420A-A5C2-521CAD136ED5}"/>
            </a:ext>
          </a:extLst>
        </xdr:cNvPr>
        <xdr:cNvSpPr txBox="1"/>
      </xdr:nvSpPr>
      <xdr:spPr>
        <a:xfrm>
          <a:off x="1676593" y="6417752"/>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36</xdr:row>
      <xdr:rowOff>76835</xdr:rowOff>
    </xdr:from>
    <xdr:ext cx="404495" cy="258445"/>
    <xdr:sp macro="" textlink="">
      <xdr:nvSpPr>
        <xdr:cNvPr id="86" name="n_4aveValue【道路】&#10;有形固定資産減価償却率">
          <a:extLst>
            <a:ext uri="{FF2B5EF4-FFF2-40B4-BE49-F238E27FC236}">
              <a16:creationId xmlns:a16="http://schemas.microsoft.com/office/drawing/2014/main" id="{502BEC7B-15BC-495A-92BE-44B81A4BE526}"/>
            </a:ext>
          </a:extLst>
        </xdr:cNvPr>
        <xdr:cNvSpPr txBox="1"/>
      </xdr:nvSpPr>
      <xdr:spPr>
        <a:xfrm>
          <a:off x="865450" y="6366317"/>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62.5</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39</xdr:row>
      <xdr:rowOff>148590</xdr:rowOff>
    </xdr:from>
    <xdr:ext cx="405130" cy="259080"/>
    <xdr:sp macro="" textlink="">
      <xdr:nvSpPr>
        <xdr:cNvPr id="87" name="n_1mainValue【道路】&#10;有形固定資産減価償却率">
          <a:extLst>
            <a:ext uri="{FF2B5EF4-FFF2-40B4-BE49-F238E27FC236}">
              <a16:creationId xmlns:a16="http://schemas.microsoft.com/office/drawing/2014/main" id="{C5B08DA9-4D4C-449D-821C-3FEC8607AD31}"/>
            </a:ext>
          </a:extLst>
        </xdr:cNvPr>
        <xdr:cNvSpPr txBox="1"/>
      </xdr:nvSpPr>
      <xdr:spPr>
        <a:xfrm>
          <a:off x="3301752" y="6962858"/>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76.6</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39</xdr:row>
      <xdr:rowOff>102870</xdr:rowOff>
    </xdr:from>
    <xdr:ext cx="404495" cy="259080"/>
    <xdr:sp macro="" textlink="">
      <xdr:nvSpPr>
        <xdr:cNvPr id="88" name="n_2mainValue【道路】&#10;有形固定資産減価償却率">
          <a:extLst>
            <a:ext uri="{FF2B5EF4-FFF2-40B4-BE49-F238E27FC236}">
              <a16:creationId xmlns:a16="http://schemas.microsoft.com/office/drawing/2014/main" id="{DB40208B-FB4F-4347-A06F-59EF8850C061}"/>
            </a:ext>
          </a:extLst>
        </xdr:cNvPr>
        <xdr:cNvSpPr txBox="1"/>
      </xdr:nvSpPr>
      <xdr:spPr>
        <a:xfrm>
          <a:off x="2487737" y="6917138"/>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74.2</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39</xdr:row>
      <xdr:rowOff>86360</xdr:rowOff>
    </xdr:from>
    <xdr:ext cx="404495" cy="258445"/>
    <xdr:sp macro="" textlink="">
      <xdr:nvSpPr>
        <xdr:cNvPr id="89" name="n_3mainValue【道路】&#10;有形固定資産減価償却率">
          <a:extLst>
            <a:ext uri="{FF2B5EF4-FFF2-40B4-BE49-F238E27FC236}">
              <a16:creationId xmlns:a16="http://schemas.microsoft.com/office/drawing/2014/main" id="{9299A32D-A53D-4D02-A2C2-39491AC96072}"/>
            </a:ext>
          </a:extLst>
        </xdr:cNvPr>
        <xdr:cNvSpPr txBox="1"/>
      </xdr:nvSpPr>
      <xdr:spPr>
        <a:xfrm>
          <a:off x="1676593" y="6900628"/>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73.3</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39</xdr:row>
      <xdr:rowOff>57150</xdr:rowOff>
    </xdr:from>
    <xdr:ext cx="404495" cy="259080"/>
    <xdr:sp macro="" textlink="">
      <xdr:nvSpPr>
        <xdr:cNvPr id="90" name="n_4mainValue【道路】&#10;有形固定資産減価償却率">
          <a:extLst>
            <a:ext uri="{FF2B5EF4-FFF2-40B4-BE49-F238E27FC236}">
              <a16:creationId xmlns:a16="http://schemas.microsoft.com/office/drawing/2014/main" id="{3E0867A0-05DF-4A91-83D9-4FAEB5B9EDC0}"/>
            </a:ext>
          </a:extLst>
        </xdr:cNvPr>
        <xdr:cNvSpPr txBox="1"/>
      </xdr:nvSpPr>
      <xdr:spPr>
        <a:xfrm>
          <a:off x="865450" y="6871418"/>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2B99FE3A-A390-47A7-ACDC-4BB170EC8C1F}"/>
            </a:ext>
          </a:extLst>
        </xdr:cNvPr>
        <xdr:cNvSpPr/>
      </xdr:nvSpPr>
      <xdr:spPr>
        <a:xfrm>
          <a:off x="6074576" y="4266537"/>
          <a:ext cx="4335117"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B0F76B10-ADA7-477E-B9DE-0F30C125377D}"/>
            </a:ext>
          </a:extLst>
        </xdr:cNvPr>
        <xdr:cNvSpPr/>
      </xdr:nvSpPr>
      <xdr:spPr>
        <a:xfrm>
          <a:off x="6186004" y="4940852"/>
          <a:ext cx="1399430" cy="25747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F854E58B-1562-4DBA-B636-253D9246F34B}"/>
            </a:ext>
          </a:extLst>
        </xdr:cNvPr>
        <xdr:cNvSpPr/>
      </xdr:nvSpPr>
      <xdr:spPr>
        <a:xfrm>
          <a:off x="6186004" y="5147531"/>
          <a:ext cx="1399430" cy="25747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46/79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D3A54619-41B9-4B06-812B-E7A943C452C9}"/>
            </a:ext>
          </a:extLst>
        </xdr:cNvPr>
        <xdr:cNvSpPr/>
      </xdr:nvSpPr>
      <xdr:spPr>
        <a:xfrm>
          <a:off x="7124148" y="4940852"/>
          <a:ext cx="1399429" cy="25747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D8B56B74-E0F0-43AD-BC4F-12F8232F8758}"/>
            </a:ext>
          </a:extLst>
        </xdr:cNvPr>
        <xdr:cNvSpPr/>
      </xdr:nvSpPr>
      <xdr:spPr>
        <a:xfrm>
          <a:off x="7124148" y="5147531"/>
          <a:ext cx="1399429" cy="25747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9ACF1F31-4093-42AA-B547-30CBEB491B20}"/>
            </a:ext>
          </a:extLst>
        </xdr:cNvPr>
        <xdr:cNvSpPr/>
      </xdr:nvSpPr>
      <xdr:spPr>
        <a:xfrm>
          <a:off x="8173720" y="4940852"/>
          <a:ext cx="1399430" cy="25747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83E744FA-EF9F-4FAA-9F37-86BEDAEC1ED0}"/>
            </a:ext>
          </a:extLst>
        </xdr:cNvPr>
        <xdr:cNvSpPr/>
      </xdr:nvSpPr>
      <xdr:spPr>
        <a:xfrm>
          <a:off x="8173720" y="5147531"/>
          <a:ext cx="1399430" cy="25747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12.989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93D89855-7F57-4FC7-AA35-DF1301E5E4EE}"/>
            </a:ext>
          </a:extLst>
        </xdr:cNvPr>
        <xdr:cNvSpPr/>
      </xdr:nvSpPr>
      <xdr:spPr>
        <a:xfrm>
          <a:off x="6074576" y="5433888"/>
          <a:ext cx="4335117" cy="2331223"/>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2900" cy="225425"/>
    <xdr:sp macro="" textlink="">
      <xdr:nvSpPr>
        <xdr:cNvPr id="99" name="テキスト ボックス 98">
          <a:extLst>
            <a:ext uri="{FF2B5EF4-FFF2-40B4-BE49-F238E27FC236}">
              <a16:creationId xmlns:a16="http://schemas.microsoft.com/office/drawing/2014/main" id="{25A77A00-AAB3-4E02-A699-69FD1A3FB54B}"/>
            </a:ext>
          </a:extLst>
        </xdr:cNvPr>
        <xdr:cNvSpPr txBox="1"/>
      </xdr:nvSpPr>
      <xdr:spPr>
        <a:xfrm>
          <a:off x="6036476" y="5239910"/>
          <a:ext cx="3429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10579FDA-9F59-4483-B6DC-324701C4A370}"/>
            </a:ext>
          </a:extLst>
        </xdr:cNvPr>
        <xdr:cNvCxnSpPr/>
      </xdr:nvCxnSpPr>
      <xdr:spPr>
        <a:xfrm>
          <a:off x="6074576" y="7765111"/>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92710</xdr:rowOff>
    </xdr:from>
    <xdr:to>
      <xdr:col>59</xdr:col>
      <xdr:colOff>50800</xdr:colOff>
      <xdr:row>42</xdr:row>
      <xdr:rowOff>92710</xdr:rowOff>
    </xdr:to>
    <xdr:cxnSp macro="">
      <xdr:nvCxnSpPr>
        <xdr:cNvPr id="101" name="直線コネクタ 100">
          <a:extLst>
            <a:ext uri="{FF2B5EF4-FFF2-40B4-BE49-F238E27FC236}">
              <a16:creationId xmlns:a16="http://schemas.microsoft.com/office/drawing/2014/main" id="{E7F2000B-9EC5-407E-87EF-DD694D614278}"/>
            </a:ext>
          </a:extLst>
        </xdr:cNvPr>
        <xdr:cNvCxnSpPr/>
      </xdr:nvCxnSpPr>
      <xdr:spPr>
        <a:xfrm>
          <a:off x="6074576" y="7431764"/>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121920</xdr:rowOff>
    </xdr:from>
    <xdr:ext cx="466725" cy="258445"/>
    <xdr:sp macro="" textlink="">
      <xdr:nvSpPr>
        <xdr:cNvPr id="102" name="テキスト ボックス 101">
          <a:extLst>
            <a:ext uri="{FF2B5EF4-FFF2-40B4-BE49-F238E27FC236}">
              <a16:creationId xmlns:a16="http://schemas.microsoft.com/office/drawing/2014/main" id="{B67EA346-EEAC-490F-B9B3-382C02260F6D}"/>
            </a:ext>
          </a:extLst>
        </xdr:cNvPr>
        <xdr:cNvSpPr txBox="1"/>
      </xdr:nvSpPr>
      <xdr:spPr>
        <a:xfrm>
          <a:off x="5638358" y="728604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109220</xdr:rowOff>
    </xdr:from>
    <xdr:to>
      <xdr:col>59</xdr:col>
      <xdr:colOff>50800</xdr:colOff>
      <xdr:row>40</xdr:row>
      <xdr:rowOff>109220</xdr:rowOff>
    </xdr:to>
    <xdr:cxnSp macro="">
      <xdr:nvCxnSpPr>
        <xdr:cNvPr id="103" name="直線コネクタ 102">
          <a:extLst>
            <a:ext uri="{FF2B5EF4-FFF2-40B4-BE49-F238E27FC236}">
              <a16:creationId xmlns:a16="http://schemas.microsoft.com/office/drawing/2014/main" id="{DE987E8E-435C-4354-9797-2ECEF6C8D457}"/>
            </a:ext>
          </a:extLst>
        </xdr:cNvPr>
        <xdr:cNvCxnSpPr/>
      </xdr:nvCxnSpPr>
      <xdr:spPr>
        <a:xfrm>
          <a:off x="6074576" y="7098417"/>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39</xdr:row>
      <xdr:rowOff>137795</xdr:rowOff>
    </xdr:from>
    <xdr:ext cx="531495" cy="259080"/>
    <xdr:sp macro="" textlink="">
      <xdr:nvSpPr>
        <xdr:cNvPr id="104" name="テキスト ボックス 103">
          <a:extLst>
            <a:ext uri="{FF2B5EF4-FFF2-40B4-BE49-F238E27FC236}">
              <a16:creationId xmlns:a16="http://schemas.microsoft.com/office/drawing/2014/main" id="{6620F40C-9AE7-4A53-AFDD-87921D73022B}"/>
            </a:ext>
          </a:extLst>
        </xdr:cNvPr>
        <xdr:cNvSpPr txBox="1"/>
      </xdr:nvSpPr>
      <xdr:spPr>
        <a:xfrm>
          <a:off x="5589795" y="6952063"/>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38</xdr:row>
      <xdr:rowOff>125095</xdr:rowOff>
    </xdr:from>
    <xdr:to>
      <xdr:col>59</xdr:col>
      <xdr:colOff>50800</xdr:colOff>
      <xdr:row>38</xdr:row>
      <xdr:rowOff>125095</xdr:rowOff>
    </xdr:to>
    <xdr:cxnSp macro="">
      <xdr:nvCxnSpPr>
        <xdr:cNvPr id="105" name="直線コネクタ 104">
          <a:extLst>
            <a:ext uri="{FF2B5EF4-FFF2-40B4-BE49-F238E27FC236}">
              <a16:creationId xmlns:a16="http://schemas.microsoft.com/office/drawing/2014/main" id="{987C50EA-B131-4471-B741-853F97A4F731}"/>
            </a:ext>
          </a:extLst>
        </xdr:cNvPr>
        <xdr:cNvCxnSpPr/>
      </xdr:nvCxnSpPr>
      <xdr:spPr>
        <a:xfrm>
          <a:off x="6074576" y="6764434"/>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37</xdr:row>
      <xdr:rowOff>154940</xdr:rowOff>
    </xdr:from>
    <xdr:ext cx="531495" cy="258445"/>
    <xdr:sp macro="" textlink="">
      <xdr:nvSpPr>
        <xdr:cNvPr id="106" name="テキスト ボックス 105">
          <a:extLst>
            <a:ext uri="{FF2B5EF4-FFF2-40B4-BE49-F238E27FC236}">
              <a16:creationId xmlns:a16="http://schemas.microsoft.com/office/drawing/2014/main" id="{9A3D9443-3513-4429-8E5C-DF3439622AEA}"/>
            </a:ext>
          </a:extLst>
        </xdr:cNvPr>
        <xdr:cNvSpPr txBox="1"/>
      </xdr:nvSpPr>
      <xdr:spPr>
        <a:xfrm>
          <a:off x="5589795" y="661935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141605</xdr:rowOff>
    </xdr:from>
    <xdr:to>
      <xdr:col>59</xdr:col>
      <xdr:colOff>50800</xdr:colOff>
      <xdr:row>36</xdr:row>
      <xdr:rowOff>141605</xdr:rowOff>
    </xdr:to>
    <xdr:cxnSp macro="">
      <xdr:nvCxnSpPr>
        <xdr:cNvPr id="107" name="直線コネクタ 106">
          <a:extLst>
            <a:ext uri="{FF2B5EF4-FFF2-40B4-BE49-F238E27FC236}">
              <a16:creationId xmlns:a16="http://schemas.microsoft.com/office/drawing/2014/main" id="{8333B50C-7B42-4D4C-A67F-9981F089ACB1}"/>
            </a:ext>
          </a:extLst>
        </xdr:cNvPr>
        <xdr:cNvCxnSpPr/>
      </xdr:nvCxnSpPr>
      <xdr:spPr>
        <a:xfrm>
          <a:off x="6074576" y="6431087"/>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35</xdr:row>
      <xdr:rowOff>170815</xdr:rowOff>
    </xdr:from>
    <xdr:ext cx="531495" cy="258445"/>
    <xdr:sp macro="" textlink="">
      <xdr:nvSpPr>
        <xdr:cNvPr id="108" name="テキスト ボックス 107">
          <a:extLst>
            <a:ext uri="{FF2B5EF4-FFF2-40B4-BE49-F238E27FC236}">
              <a16:creationId xmlns:a16="http://schemas.microsoft.com/office/drawing/2014/main" id="{3B6F3FA6-448F-4CA6-9CAA-0F7E7BAB514A}"/>
            </a:ext>
          </a:extLst>
        </xdr:cNvPr>
        <xdr:cNvSpPr txBox="1"/>
      </xdr:nvSpPr>
      <xdr:spPr>
        <a:xfrm>
          <a:off x="5589795" y="6285368"/>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158115</xdr:rowOff>
    </xdr:from>
    <xdr:to>
      <xdr:col>59</xdr:col>
      <xdr:colOff>50800</xdr:colOff>
      <xdr:row>34</xdr:row>
      <xdr:rowOff>158115</xdr:rowOff>
    </xdr:to>
    <xdr:cxnSp macro="">
      <xdr:nvCxnSpPr>
        <xdr:cNvPr id="109" name="直線コネクタ 108">
          <a:extLst>
            <a:ext uri="{FF2B5EF4-FFF2-40B4-BE49-F238E27FC236}">
              <a16:creationId xmlns:a16="http://schemas.microsoft.com/office/drawing/2014/main" id="{F25F2651-DE7F-46C1-B9CE-437EEC3E0217}"/>
            </a:ext>
          </a:extLst>
        </xdr:cNvPr>
        <xdr:cNvCxnSpPr/>
      </xdr:nvCxnSpPr>
      <xdr:spPr>
        <a:xfrm>
          <a:off x="6074576" y="6097739"/>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34</xdr:row>
      <xdr:rowOff>15875</xdr:rowOff>
    </xdr:from>
    <xdr:ext cx="531495" cy="259080"/>
    <xdr:sp macro="" textlink="">
      <xdr:nvSpPr>
        <xdr:cNvPr id="110" name="テキスト ボックス 109">
          <a:extLst>
            <a:ext uri="{FF2B5EF4-FFF2-40B4-BE49-F238E27FC236}">
              <a16:creationId xmlns:a16="http://schemas.microsoft.com/office/drawing/2014/main" id="{6B8DF13B-9E7A-482F-9015-BE50325E0A6D}"/>
            </a:ext>
          </a:extLst>
        </xdr:cNvPr>
        <xdr:cNvSpPr txBox="1"/>
      </xdr:nvSpPr>
      <xdr:spPr>
        <a:xfrm>
          <a:off x="5589795" y="5955499"/>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2540</xdr:rowOff>
    </xdr:from>
    <xdr:to>
      <xdr:col>59</xdr:col>
      <xdr:colOff>50800</xdr:colOff>
      <xdr:row>33</xdr:row>
      <xdr:rowOff>2540</xdr:rowOff>
    </xdr:to>
    <xdr:cxnSp macro="">
      <xdr:nvCxnSpPr>
        <xdr:cNvPr id="111" name="直線コネクタ 110">
          <a:extLst>
            <a:ext uri="{FF2B5EF4-FFF2-40B4-BE49-F238E27FC236}">
              <a16:creationId xmlns:a16="http://schemas.microsoft.com/office/drawing/2014/main" id="{F245AA9B-EB4D-4B65-AAEE-B95C7FC20D08}"/>
            </a:ext>
          </a:extLst>
        </xdr:cNvPr>
        <xdr:cNvCxnSpPr/>
      </xdr:nvCxnSpPr>
      <xdr:spPr>
        <a:xfrm>
          <a:off x="6074576" y="5767236"/>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32</xdr:row>
      <xdr:rowOff>31750</xdr:rowOff>
    </xdr:from>
    <xdr:ext cx="531495" cy="258445"/>
    <xdr:sp macro="" textlink="">
      <xdr:nvSpPr>
        <xdr:cNvPr id="112" name="テキスト ボックス 111">
          <a:extLst>
            <a:ext uri="{FF2B5EF4-FFF2-40B4-BE49-F238E27FC236}">
              <a16:creationId xmlns:a16="http://schemas.microsoft.com/office/drawing/2014/main" id="{91F329CE-847B-467D-95A4-C28FCD45366F}"/>
            </a:ext>
          </a:extLst>
        </xdr:cNvPr>
        <xdr:cNvSpPr txBox="1"/>
      </xdr:nvSpPr>
      <xdr:spPr>
        <a:xfrm>
          <a:off x="5589795" y="5621517"/>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49210059-FE6A-40D3-B685-621052AB9C72}"/>
            </a:ext>
          </a:extLst>
        </xdr:cNvPr>
        <xdr:cNvCxnSpPr/>
      </xdr:nvCxnSpPr>
      <xdr:spPr>
        <a:xfrm>
          <a:off x="6074576" y="5433888"/>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30</xdr:row>
      <xdr:rowOff>48260</xdr:rowOff>
    </xdr:from>
    <xdr:ext cx="531495" cy="259080"/>
    <xdr:sp macro="" textlink="">
      <xdr:nvSpPr>
        <xdr:cNvPr id="114" name="テキスト ボックス 113">
          <a:extLst>
            <a:ext uri="{FF2B5EF4-FFF2-40B4-BE49-F238E27FC236}">
              <a16:creationId xmlns:a16="http://schemas.microsoft.com/office/drawing/2014/main" id="{3E4BC3AA-BA41-4A91-9BA0-7BAC9267817E}"/>
            </a:ext>
          </a:extLst>
        </xdr:cNvPr>
        <xdr:cNvSpPr txBox="1"/>
      </xdr:nvSpPr>
      <xdr:spPr>
        <a:xfrm>
          <a:off x="5589795" y="52881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C7EC5A03-1EEE-4426-8EF1-C05BA1AA8F14}"/>
            </a:ext>
          </a:extLst>
        </xdr:cNvPr>
        <xdr:cNvSpPr/>
      </xdr:nvSpPr>
      <xdr:spPr>
        <a:xfrm>
          <a:off x="6074576" y="5433888"/>
          <a:ext cx="4335117" cy="2331223"/>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52705</xdr:rowOff>
    </xdr:from>
    <xdr:to>
      <xdr:col>54</xdr:col>
      <xdr:colOff>189865</xdr:colOff>
      <xdr:row>41</xdr:row>
      <xdr:rowOff>127000</xdr:rowOff>
    </xdr:to>
    <xdr:cxnSp macro="">
      <xdr:nvCxnSpPr>
        <xdr:cNvPr id="116" name="直線コネクタ 115">
          <a:extLst>
            <a:ext uri="{FF2B5EF4-FFF2-40B4-BE49-F238E27FC236}">
              <a16:creationId xmlns:a16="http://schemas.microsoft.com/office/drawing/2014/main" id="{8CE9171A-349F-4C2A-9C77-E70B26792913}"/>
            </a:ext>
          </a:extLst>
        </xdr:cNvPr>
        <xdr:cNvCxnSpPr/>
      </xdr:nvCxnSpPr>
      <xdr:spPr>
        <a:xfrm flipV="1">
          <a:off x="9620113" y="5817401"/>
          <a:ext cx="0" cy="1473724"/>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130810</xdr:rowOff>
    </xdr:from>
    <xdr:ext cx="469900" cy="259080"/>
    <xdr:sp macro="" textlink="">
      <xdr:nvSpPr>
        <xdr:cNvPr id="117" name="【道路】&#10;一人当たり延長最小値テキスト">
          <a:extLst>
            <a:ext uri="{FF2B5EF4-FFF2-40B4-BE49-F238E27FC236}">
              <a16:creationId xmlns:a16="http://schemas.microsoft.com/office/drawing/2014/main" id="{B114506C-5E0E-476F-BF22-4B85486FD625}"/>
            </a:ext>
          </a:extLst>
        </xdr:cNvPr>
        <xdr:cNvSpPr txBox="1"/>
      </xdr:nvSpPr>
      <xdr:spPr>
        <a:xfrm>
          <a:off x="9659178" y="72949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4.192</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127000</xdr:rowOff>
    </xdr:from>
    <xdr:to>
      <xdr:col>55</xdr:col>
      <xdr:colOff>88900</xdr:colOff>
      <xdr:row>41</xdr:row>
      <xdr:rowOff>127000</xdr:rowOff>
    </xdr:to>
    <xdr:cxnSp macro="">
      <xdr:nvCxnSpPr>
        <xdr:cNvPr id="118" name="直線コネクタ 117">
          <a:extLst>
            <a:ext uri="{FF2B5EF4-FFF2-40B4-BE49-F238E27FC236}">
              <a16:creationId xmlns:a16="http://schemas.microsoft.com/office/drawing/2014/main" id="{619AC8CC-2C85-450A-AD89-D48CEA9FC83D}"/>
            </a:ext>
          </a:extLst>
        </xdr:cNvPr>
        <xdr:cNvCxnSpPr/>
      </xdr:nvCxnSpPr>
      <xdr:spPr>
        <a:xfrm>
          <a:off x="9547750" y="7291125"/>
          <a:ext cx="162228"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170815</xdr:rowOff>
    </xdr:from>
    <xdr:ext cx="534670" cy="258445"/>
    <xdr:sp macro="" textlink="">
      <xdr:nvSpPr>
        <xdr:cNvPr id="119" name="【道路】&#10;一人当たり延長最大値テキスト">
          <a:extLst>
            <a:ext uri="{FF2B5EF4-FFF2-40B4-BE49-F238E27FC236}">
              <a16:creationId xmlns:a16="http://schemas.microsoft.com/office/drawing/2014/main" id="{A19FF91D-9D2E-4FB6-B331-1D90D4EADC02}"/>
            </a:ext>
          </a:extLst>
        </xdr:cNvPr>
        <xdr:cNvSpPr txBox="1"/>
      </xdr:nvSpPr>
      <xdr:spPr>
        <a:xfrm>
          <a:off x="9659178" y="5585653"/>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48.473</a:t>
          </a:r>
          <a:endParaRPr kumimoji="1" lang="ja-JP" altLang="en-US" sz="1000" b="1">
            <a:latin typeface="ＭＳ Ｐゴシック"/>
            <a:ea typeface="ＭＳ Ｐゴシック"/>
          </a:endParaRPr>
        </a:p>
      </xdr:txBody>
    </xdr:sp>
    <xdr:clientData/>
  </xdr:oneCellAnchor>
  <xdr:twoCellAnchor>
    <xdr:from>
      <xdr:col>54</xdr:col>
      <xdr:colOff>101600</xdr:colOff>
      <xdr:row>33</xdr:row>
      <xdr:rowOff>52705</xdr:rowOff>
    </xdr:from>
    <xdr:to>
      <xdr:col>55</xdr:col>
      <xdr:colOff>88900</xdr:colOff>
      <xdr:row>33</xdr:row>
      <xdr:rowOff>52705</xdr:rowOff>
    </xdr:to>
    <xdr:cxnSp macro="">
      <xdr:nvCxnSpPr>
        <xdr:cNvPr id="120" name="直線コネクタ 119">
          <a:extLst>
            <a:ext uri="{FF2B5EF4-FFF2-40B4-BE49-F238E27FC236}">
              <a16:creationId xmlns:a16="http://schemas.microsoft.com/office/drawing/2014/main" id="{E93F2361-9C6B-4CD8-A65D-9A33806015A6}"/>
            </a:ext>
          </a:extLst>
        </xdr:cNvPr>
        <xdr:cNvCxnSpPr/>
      </xdr:nvCxnSpPr>
      <xdr:spPr>
        <a:xfrm>
          <a:off x="9547750" y="5817401"/>
          <a:ext cx="162228"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135890</xdr:rowOff>
    </xdr:from>
    <xdr:ext cx="534670" cy="259080"/>
    <xdr:sp macro="" textlink="">
      <xdr:nvSpPr>
        <xdr:cNvPr id="121" name="【道路】&#10;一人当たり延長平均値テキスト">
          <a:extLst>
            <a:ext uri="{FF2B5EF4-FFF2-40B4-BE49-F238E27FC236}">
              <a16:creationId xmlns:a16="http://schemas.microsoft.com/office/drawing/2014/main" id="{AB5C8C66-E21D-4E8D-8F49-8EAEB29409D4}"/>
            </a:ext>
          </a:extLst>
        </xdr:cNvPr>
        <xdr:cNvSpPr txBox="1"/>
      </xdr:nvSpPr>
      <xdr:spPr>
        <a:xfrm>
          <a:off x="9659178" y="660030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18.815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113030</xdr:rowOff>
    </xdr:from>
    <xdr:to>
      <xdr:col>55</xdr:col>
      <xdr:colOff>50800</xdr:colOff>
      <xdr:row>39</xdr:row>
      <xdr:rowOff>43180</xdr:rowOff>
    </xdr:to>
    <xdr:sp macro="" textlink="">
      <xdr:nvSpPr>
        <xdr:cNvPr id="122" name="フローチャート: 判断 121">
          <a:extLst>
            <a:ext uri="{FF2B5EF4-FFF2-40B4-BE49-F238E27FC236}">
              <a16:creationId xmlns:a16="http://schemas.microsoft.com/office/drawing/2014/main" id="{6D7B5B17-0DB5-4770-A38D-182726B30EEF}"/>
            </a:ext>
          </a:extLst>
        </xdr:cNvPr>
        <xdr:cNvSpPr/>
      </xdr:nvSpPr>
      <xdr:spPr>
        <a:xfrm>
          <a:off x="9585850" y="6752369"/>
          <a:ext cx="86028"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130175</xdr:rowOff>
    </xdr:from>
    <xdr:to>
      <xdr:col>50</xdr:col>
      <xdr:colOff>165100</xdr:colOff>
      <xdr:row>39</xdr:row>
      <xdr:rowOff>60325</xdr:rowOff>
    </xdr:to>
    <xdr:sp macro="" textlink="">
      <xdr:nvSpPr>
        <xdr:cNvPr id="123" name="フローチャート: 判断 122">
          <a:extLst>
            <a:ext uri="{FF2B5EF4-FFF2-40B4-BE49-F238E27FC236}">
              <a16:creationId xmlns:a16="http://schemas.microsoft.com/office/drawing/2014/main" id="{A910D069-2EC3-47CF-817C-E8D9F0EDDA96}"/>
            </a:ext>
          </a:extLst>
        </xdr:cNvPr>
        <xdr:cNvSpPr/>
      </xdr:nvSpPr>
      <xdr:spPr>
        <a:xfrm>
          <a:off x="8809935" y="6769514"/>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123825</xdr:rowOff>
    </xdr:from>
    <xdr:to>
      <xdr:col>46</xdr:col>
      <xdr:colOff>38100</xdr:colOff>
      <xdr:row>39</xdr:row>
      <xdr:rowOff>53975</xdr:rowOff>
    </xdr:to>
    <xdr:sp macro="" textlink="">
      <xdr:nvSpPr>
        <xdr:cNvPr id="124" name="フローチャート: 判断 123">
          <a:extLst>
            <a:ext uri="{FF2B5EF4-FFF2-40B4-BE49-F238E27FC236}">
              <a16:creationId xmlns:a16="http://schemas.microsoft.com/office/drawing/2014/main" id="{DF9F775A-607A-422F-95F2-53D7B9FD4B9B}"/>
            </a:ext>
          </a:extLst>
        </xdr:cNvPr>
        <xdr:cNvSpPr/>
      </xdr:nvSpPr>
      <xdr:spPr>
        <a:xfrm>
          <a:off x="7998791" y="6763164"/>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126365</xdr:rowOff>
    </xdr:from>
    <xdr:to>
      <xdr:col>41</xdr:col>
      <xdr:colOff>101600</xdr:colOff>
      <xdr:row>39</xdr:row>
      <xdr:rowOff>56515</xdr:rowOff>
    </xdr:to>
    <xdr:sp macro="" textlink="">
      <xdr:nvSpPr>
        <xdr:cNvPr id="125" name="フローチャート: 判断 124">
          <a:extLst>
            <a:ext uri="{FF2B5EF4-FFF2-40B4-BE49-F238E27FC236}">
              <a16:creationId xmlns:a16="http://schemas.microsoft.com/office/drawing/2014/main" id="{839B0019-7737-4E9F-BBED-E4EEC7400BDF}"/>
            </a:ext>
          </a:extLst>
        </xdr:cNvPr>
        <xdr:cNvSpPr/>
      </xdr:nvSpPr>
      <xdr:spPr>
        <a:xfrm>
          <a:off x="7172077" y="6765704"/>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154940</xdr:rowOff>
    </xdr:from>
    <xdr:to>
      <xdr:col>36</xdr:col>
      <xdr:colOff>165100</xdr:colOff>
      <xdr:row>39</xdr:row>
      <xdr:rowOff>85090</xdr:rowOff>
    </xdr:to>
    <xdr:sp macro="" textlink="">
      <xdr:nvSpPr>
        <xdr:cNvPr id="126" name="フローチャート: 判断 125">
          <a:extLst>
            <a:ext uri="{FF2B5EF4-FFF2-40B4-BE49-F238E27FC236}">
              <a16:creationId xmlns:a16="http://schemas.microsoft.com/office/drawing/2014/main" id="{2C2ACB8E-B1A8-4A55-BE3E-045B30B4F7C8}"/>
            </a:ext>
          </a:extLst>
        </xdr:cNvPr>
        <xdr:cNvSpPr/>
      </xdr:nvSpPr>
      <xdr:spPr>
        <a:xfrm>
          <a:off x="6360933" y="6794279"/>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73660</xdr:rowOff>
    </xdr:from>
    <xdr:ext cx="762000" cy="259080"/>
    <xdr:sp macro="" textlink="">
      <xdr:nvSpPr>
        <xdr:cNvPr id="127" name="テキスト ボックス 126">
          <a:extLst>
            <a:ext uri="{FF2B5EF4-FFF2-40B4-BE49-F238E27FC236}">
              <a16:creationId xmlns:a16="http://schemas.microsoft.com/office/drawing/2014/main" id="{AF216344-546D-42EB-AD9D-31A88DD18409}"/>
            </a:ext>
          </a:extLst>
        </xdr:cNvPr>
        <xdr:cNvSpPr txBox="1"/>
      </xdr:nvSpPr>
      <xdr:spPr>
        <a:xfrm>
          <a:off x="9446150" y="7762571"/>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73660</xdr:rowOff>
    </xdr:from>
    <xdr:ext cx="762000" cy="259080"/>
    <xdr:sp macro="" textlink="">
      <xdr:nvSpPr>
        <xdr:cNvPr id="128" name="テキスト ボックス 127">
          <a:extLst>
            <a:ext uri="{FF2B5EF4-FFF2-40B4-BE49-F238E27FC236}">
              <a16:creationId xmlns:a16="http://schemas.microsoft.com/office/drawing/2014/main" id="{C8D64D90-23AF-4A39-8BBC-846CC5C9C95A}"/>
            </a:ext>
          </a:extLst>
        </xdr:cNvPr>
        <xdr:cNvSpPr txBox="1"/>
      </xdr:nvSpPr>
      <xdr:spPr>
        <a:xfrm>
          <a:off x="8685806" y="7762571"/>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44</xdr:row>
      <xdr:rowOff>73660</xdr:rowOff>
    </xdr:from>
    <xdr:ext cx="762000" cy="259080"/>
    <xdr:sp macro="" textlink="">
      <xdr:nvSpPr>
        <xdr:cNvPr id="129" name="テキスト ボックス 128">
          <a:extLst>
            <a:ext uri="{FF2B5EF4-FFF2-40B4-BE49-F238E27FC236}">
              <a16:creationId xmlns:a16="http://schemas.microsoft.com/office/drawing/2014/main" id="{DFC7C4A5-CB5B-4545-96E2-A20BE7EE045D}"/>
            </a:ext>
          </a:extLst>
        </xdr:cNvPr>
        <xdr:cNvSpPr txBox="1"/>
      </xdr:nvSpPr>
      <xdr:spPr>
        <a:xfrm>
          <a:off x="7874663" y="7762571"/>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73660</xdr:rowOff>
    </xdr:from>
    <xdr:ext cx="762000" cy="259080"/>
    <xdr:sp macro="" textlink="">
      <xdr:nvSpPr>
        <xdr:cNvPr id="130" name="テキスト ボックス 129">
          <a:extLst>
            <a:ext uri="{FF2B5EF4-FFF2-40B4-BE49-F238E27FC236}">
              <a16:creationId xmlns:a16="http://schemas.microsoft.com/office/drawing/2014/main" id="{72E0C858-4A5D-421D-BE8D-4D9037F56F95}"/>
            </a:ext>
          </a:extLst>
        </xdr:cNvPr>
        <xdr:cNvSpPr txBox="1"/>
      </xdr:nvSpPr>
      <xdr:spPr>
        <a:xfrm>
          <a:off x="7047948" y="7762571"/>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73660</xdr:rowOff>
    </xdr:from>
    <xdr:ext cx="762000" cy="259080"/>
    <xdr:sp macro="" textlink="">
      <xdr:nvSpPr>
        <xdr:cNvPr id="131" name="テキスト ボックス 130">
          <a:extLst>
            <a:ext uri="{FF2B5EF4-FFF2-40B4-BE49-F238E27FC236}">
              <a16:creationId xmlns:a16="http://schemas.microsoft.com/office/drawing/2014/main" id="{C6BFA686-DF77-4E31-9AB4-41080695F97C}"/>
            </a:ext>
          </a:extLst>
        </xdr:cNvPr>
        <xdr:cNvSpPr txBox="1"/>
      </xdr:nvSpPr>
      <xdr:spPr>
        <a:xfrm>
          <a:off x="6236804" y="7762571"/>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39</xdr:row>
      <xdr:rowOff>13970</xdr:rowOff>
    </xdr:from>
    <xdr:to>
      <xdr:col>55</xdr:col>
      <xdr:colOff>50800</xdr:colOff>
      <xdr:row>39</xdr:row>
      <xdr:rowOff>115570</xdr:rowOff>
    </xdr:to>
    <xdr:sp macro="" textlink="">
      <xdr:nvSpPr>
        <xdr:cNvPr id="132" name="楕円 131">
          <a:extLst>
            <a:ext uri="{FF2B5EF4-FFF2-40B4-BE49-F238E27FC236}">
              <a16:creationId xmlns:a16="http://schemas.microsoft.com/office/drawing/2014/main" id="{38AB4193-A437-4C73-BF00-53BA3D925535}"/>
            </a:ext>
          </a:extLst>
        </xdr:cNvPr>
        <xdr:cNvSpPr/>
      </xdr:nvSpPr>
      <xdr:spPr>
        <a:xfrm>
          <a:off x="9585850" y="6828238"/>
          <a:ext cx="86028"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163830</xdr:rowOff>
    </xdr:from>
    <xdr:ext cx="534670" cy="259080"/>
    <xdr:sp macro="" textlink="">
      <xdr:nvSpPr>
        <xdr:cNvPr id="133" name="【道路】&#10;一人当たり延長該当値テキスト">
          <a:extLst>
            <a:ext uri="{FF2B5EF4-FFF2-40B4-BE49-F238E27FC236}">
              <a16:creationId xmlns:a16="http://schemas.microsoft.com/office/drawing/2014/main" id="{DDCC7323-F070-4A64-BCB0-E796D14DBE5D}"/>
            </a:ext>
          </a:extLst>
        </xdr:cNvPr>
        <xdr:cNvSpPr txBox="1"/>
      </xdr:nvSpPr>
      <xdr:spPr>
        <a:xfrm>
          <a:off x="9659178" y="6803169"/>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16.601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39</xdr:row>
      <xdr:rowOff>17780</xdr:rowOff>
    </xdr:from>
    <xdr:to>
      <xdr:col>50</xdr:col>
      <xdr:colOff>165100</xdr:colOff>
      <xdr:row>39</xdr:row>
      <xdr:rowOff>119380</xdr:rowOff>
    </xdr:to>
    <xdr:sp macro="" textlink="">
      <xdr:nvSpPr>
        <xdr:cNvPr id="134" name="楕円 133">
          <a:extLst>
            <a:ext uri="{FF2B5EF4-FFF2-40B4-BE49-F238E27FC236}">
              <a16:creationId xmlns:a16="http://schemas.microsoft.com/office/drawing/2014/main" id="{F51DEA7A-7AE6-48C9-B973-9B4679A15EA5}"/>
            </a:ext>
          </a:extLst>
        </xdr:cNvPr>
        <xdr:cNvSpPr/>
      </xdr:nvSpPr>
      <xdr:spPr>
        <a:xfrm>
          <a:off x="8809935" y="6832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64770</xdr:rowOff>
    </xdr:from>
    <xdr:to>
      <xdr:col>55</xdr:col>
      <xdr:colOff>0</xdr:colOff>
      <xdr:row>39</xdr:row>
      <xdr:rowOff>68580</xdr:rowOff>
    </xdr:to>
    <xdr:cxnSp macro="">
      <xdr:nvCxnSpPr>
        <xdr:cNvPr id="135" name="直線コネクタ 134">
          <a:extLst>
            <a:ext uri="{FF2B5EF4-FFF2-40B4-BE49-F238E27FC236}">
              <a16:creationId xmlns:a16="http://schemas.microsoft.com/office/drawing/2014/main" id="{464ABA4A-0897-4840-BB26-1C7E65BC1C60}"/>
            </a:ext>
          </a:extLst>
        </xdr:cNvPr>
        <xdr:cNvCxnSpPr/>
      </xdr:nvCxnSpPr>
      <xdr:spPr>
        <a:xfrm flipV="1">
          <a:off x="8860735" y="6879038"/>
          <a:ext cx="760343"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124460</xdr:rowOff>
    </xdr:from>
    <xdr:to>
      <xdr:col>46</xdr:col>
      <xdr:colOff>38100</xdr:colOff>
      <xdr:row>39</xdr:row>
      <xdr:rowOff>54610</xdr:rowOff>
    </xdr:to>
    <xdr:sp macro="" textlink="">
      <xdr:nvSpPr>
        <xdr:cNvPr id="136" name="楕円 135">
          <a:extLst>
            <a:ext uri="{FF2B5EF4-FFF2-40B4-BE49-F238E27FC236}">
              <a16:creationId xmlns:a16="http://schemas.microsoft.com/office/drawing/2014/main" id="{8EA112F4-9701-460C-B653-46812F68D6D0}"/>
            </a:ext>
          </a:extLst>
        </xdr:cNvPr>
        <xdr:cNvSpPr/>
      </xdr:nvSpPr>
      <xdr:spPr>
        <a:xfrm>
          <a:off x="7998791" y="6763799"/>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3810</xdr:rowOff>
    </xdr:from>
    <xdr:to>
      <xdr:col>50</xdr:col>
      <xdr:colOff>114300</xdr:colOff>
      <xdr:row>39</xdr:row>
      <xdr:rowOff>68580</xdr:rowOff>
    </xdr:to>
    <xdr:cxnSp macro="">
      <xdr:nvCxnSpPr>
        <xdr:cNvPr id="137" name="直線コネクタ 136">
          <a:extLst>
            <a:ext uri="{FF2B5EF4-FFF2-40B4-BE49-F238E27FC236}">
              <a16:creationId xmlns:a16="http://schemas.microsoft.com/office/drawing/2014/main" id="{C31A40D2-2E54-4761-A0DC-FD065561371A}"/>
            </a:ext>
          </a:extLst>
        </xdr:cNvPr>
        <xdr:cNvCxnSpPr/>
      </xdr:nvCxnSpPr>
      <xdr:spPr>
        <a:xfrm>
          <a:off x="8049591" y="6818078"/>
          <a:ext cx="811144"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128270</xdr:rowOff>
    </xdr:from>
    <xdr:to>
      <xdr:col>41</xdr:col>
      <xdr:colOff>101600</xdr:colOff>
      <xdr:row>39</xdr:row>
      <xdr:rowOff>58420</xdr:rowOff>
    </xdr:to>
    <xdr:sp macro="" textlink="">
      <xdr:nvSpPr>
        <xdr:cNvPr id="138" name="楕円 137">
          <a:extLst>
            <a:ext uri="{FF2B5EF4-FFF2-40B4-BE49-F238E27FC236}">
              <a16:creationId xmlns:a16="http://schemas.microsoft.com/office/drawing/2014/main" id="{706E77EA-83FC-478C-8F76-F469A9796FDA}"/>
            </a:ext>
          </a:extLst>
        </xdr:cNvPr>
        <xdr:cNvSpPr/>
      </xdr:nvSpPr>
      <xdr:spPr>
        <a:xfrm>
          <a:off x="7172077" y="6767609"/>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3810</xdr:rowOff>
    </xdr:from>
    <xdr:to>
      <xdr:col>45</xdr:col>
      <xdr:colOff>177800</xdr:colOff>
      <xdr:row>39</xdr:row>
      <xdr:rowOff>7620</xdr:rowOff>
    </xdr:to>
    <xdr:cxnSp macro="">
      <xdr:nvCxnSpPr>
        <xdr:cNvPr id="139" name="直線コネクタ 138">
          <a:extLst>
            <a:ext uri="{FF2B5EF4-FFF2-40B4-BE49-F238E27FC236}">
              <a16:creationId xmlns:a16="http://schemas.microsoft.com/office/drawing/2014/main" id="{284200CC-E797-4A34-80ED-9DC07E6AFB92}"/>
            </a:ext>
          </a:extLst>
        </xdr:cNvPr>
        <xdr:cNvCxnSpPr/>
      </xdr:nvCxnSpPr>
      <xdr:spPr>
        <a:xfrm flipV="1">
          <a:off x="7222877" y="6818078"/>
          <a:ext cx="826714"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135255</xdr:rowOff>
    </xdr:from>
    <xdr:to>
      <xdr:col>36</xdr:col>
      <xdr:colOff>165100</xdr:colOff>
      <xdr:row>39</xdr:row>
      <xdr:rowOff>65405</xdr:rowOff>
    </xdr:to>
    <xdr:sp macro="" textlink="">
      <xdr:nvSpPr>
        <xdr:cNvPr id="140" name="楕円 139">
          <a:extLst>
            <a:ext uri="{FF2B5EF4-FFF2-40B4-BE49-F238E27FC236}">
              <a16:creationId xmlns:a16="http://schemas.microsoft.com/office/drawing/2014/main" id="{887EECA7-169B-429B-8D7E-EF77E193CAD4}"/>
            </a:ext>
          </a:extLst>
        </xdr:cNvPr>
        <xdr:cNvSpPr/>
      </xdr:nvSpPr>
      <xdr:spPr>
        <a:xfrm>
          <a:off x="6360933" y="6774594"/>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7620</xdr:rowOff>
    </xdr:from>
    <xdr:to>
      <xdr:col>41</xdr:col>
      <xdr:colOff>50800</xdr:colOff>
      <xdr:row>39</xdr:row>
      <xdr:rowOff>14605</xdr:rowOff>
    </xdr:to>
    <xdr:cxnSp macro="">
      <xdr:nvCxnSpPr>
        <xdr:cNvPr id="141" name="直線コネクタ 140">
          <a:extLst>
            <a:ext uri="{FF2B5EF4-FFF2-40B4-BE49-F238E27FC236}">
              <a16:creationId xmlns:a16="http://schemas.microsoft.com/office/drawing/2014/main" id="{0543C1E2-E64E-4016-93AD-DC41FF49CD67}"/>
            </a:ext>
          </a:extLst>
        </xdr:cNvPr>
        <xdr:cNvCxnSpPr/>
      </xdr:nvCxnSpPr>
      <xdr:spPr>
        <a:xfrm flipV="1">
          <a:off x="6411733" y="6821888"/>
          <a:ext cx="811144"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24765</xdr:colOff>
      <xdr:row>37</xdr:row>
      <xdr:rowOff>76835</xdr:rowOff>
    </xdr:from>
    <xdr:ext cx="534670" cy="258445"/>
    <xdr:sp macro="" textlink="">
      <xdr:nvSpPr>
        <xdr:cNvPr id="142" name="n_1aveValue【道路】&#10;一人当たり延長">
          <a:extLst>
            <a:ext uri="{FF2B5EF4-FFF2-40B4-BE49-F238E27FC236}">
              <a16:creationId xmlns:a16="http://schemas.microsoft.com/office/drawing/2014/main" id="{7344391E-ED89-4C80-A3D9-7FC8A36C87BE}"/>
            </a:ext>
          </a:extLst>
        </xdr:cNvPr>
        <xdr:cNvSpPr txBox="1"/>
      </xdr:nvSpPr>
      <xdr:spPr>
        <a:xfrm>
          <a:off x="8596271" y="654124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18.284</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100965</xdr:colOff>
      <xdr:row>37</xdr:row>
      <xdr:rowOff>70485</xdr:rowOff>
    </xdr:from>
    <xdr:ext cx="534035" cy="259080"/>
    <xdr:sp macro="" textlink="">
      <xdr:nvSpPr>
        <xdr:cNvPr id="143" name="n_2aveValue【道路】&#10;一人当たり延長">
          <a:extLst>
            <a:ext uri="{FF2B5EF4-FFF2-40B4-BE49-F238E27FC236}">
              <a16:creationId xmlns:a16="http://schemas.microsoft.com/office/drawing/2014/main" id="{87EF95C1-BA41-4C4B-80FC-7DEDBF104B11}"/>
            </a:ext>
          </a:extLst>
        </xdr:cNvPr>
        <xdr:cNvSpPr txBox="1"/>
      </xdr:nvSpPr>
      <xdr:spPr>
        <a:xfrm>
          <a:off x="7797828" y="653489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18.494</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164465</xdr:colOff>
      <xdr:row>37</xdr:row>
      <xdr:rowOff>73025</xdr:rowOff>
    </xdr:from>
    <xdr:ext cx="534035" cy="259080"/>
    <xdr:sp macro="" textlink="">
      <xdr:nvSpPr>
        <xdr:cNvPr id="144" name="n_3aveValue【道路】&#10;一人当たり延長">
          <a:extLst>
            <a:ext uri="{FF2B5EF4-FFF2-40B4-BE49-F238E27FC236}">
              <a16:creationId xmlns:a16="http://schemas.microsoft.com/office/drawing/2014/main" id="{845E18C2-889E-4814-A88E-C95AFAEE1CFE}"/>
            </a:ext>
          </a:extLst>
        </xdr:cNvPr>
        <xdr:cNvSpPr txBox="1"/>
      </xdr:nvSpPr>
      <xdr:spPr>
        <a:xfrm>
          <a:off x="6986684" y="653743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18.405</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37465</xdr:colOff>
      <xdr:row>39</xdr:row>
      <xdr:rowOff>76200</xdr:rowOff>
    </xdr:from>
    <xdr:ext cx="534035" cy="258445"/>
    <xdr:sp macro="" textlink="">
      <xdr:nvSpPr>
        <xdr:cNvPr id="145" name="n_4aveValue【道路】&#10;一人当たり延長">
          <a:extLst>
            <a:ext uri="{FF2B5EF4-FFF2-40B4-BE49-F238E27FC236}">
              <a16:creationId xmlns:a16="http://schemas.microsoft.com/office/drawing/2014/main" id="{EC29FB60-0CF5-43E3-A5D1-EC9371D0A2B3}"/>
            </a:ext>
          </a:extLst>
        </xdr:cNvPr>
        <xdr:cNvSpPr txBox="1"/>
      </xdr:nvSpPr>
      <xdr:spPr>
        <a:xfrm>
          <a:off x="6159969" y="6890468"/>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17.531</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24765</xdr:colOff>
      <xdr:row>39</xdr:row>
      <xdr:rowOff>110490</xdr:rowOff>
    </xdr:from>
    <xdr:ext cx="534670" cy="258445"/>
    <xdr:sp macro="" textlink="">
      <xdr:nvSpPr>
        <xdr:cNvPr id="146" name="n_1mainValue【道路】&#10;一人当たり延長">
          <a:extLst>
            <a:ext uri="{FF2B5EF4-FFF2-40B4-BE49-F238E27FC236}">
              <a16:creationId xmlns:a16="http://schemas.microsoft.com/office/drawing/2014/main" id="{C670906F-B406-4799-9A19-6F335762C3B2}"/>
            </a:ext>
          </a:extLst>
        </xdr:cNvPr>
        <xdr:cNvSpPr txBox="1"/>
      </xdr:nvSpPr>
      <xdr:spPr>
        <a:xfrm>
          <a:off x="8596271" y="6924758"/>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16.478</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100965</xdr:colOff>
      <xdr:row>39</xdr:row>
      <xdr:rowOff>46355</xdr:rowOff>
    </xdr:from>
    <xdr:ext cx="534035" cy="259080"/>
    <xdr:sp macro="" textlink="">
      <xdr:nvSpPr>
        <xdr:cNvPr id="147" name="n_2mainValue【道路】&#10;一人当たり延長">
          <a:extLst>
            <a:ext uri="{FF2B5EF4-FFF2-40B4-BE49-F238E27FC236}">
              <a16:creationId xmlns:a16="http://schemas.microsoft.com/office/drawing/2014/main" id="{7B7906C1-A254-4262-B11C-F669ECFAB03B}"/>
            </a:ext>
          </a:extLst>
        </xdr:cNvPr>
        <xdr:cNvSpPr txBox="1"/>
      </xdr:nvSpPr>
      <xdr:spPr>
        <a:xfrm>
          <a:off x="7797828" y="6860623"/>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18.457</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164465</xdr:colOff>
      <xdr:row>39</xdr:row>
      <xdr:rowOff>49530</xdr:rowOff>
    </xdr:from>
    <xdr:ext cx="534035" cy="259080"/>
    <xdr:sp macro="" textlink="">
      <xdr:nvSpPr>
        <xdr:cNvPr id="148" name="n_3mainValue【道路】&#10;一人当たり延長">
          <a:extLst>
            <a:ext uri="{FF2B5EF4-FFF2-40B4-BE49-F238E27FC236}">
              <a16:creationId xmlns:a16="http://schemas.microsoft.com/office/drawing/2014/main" id="{4AE062E3-03EC-4BCF-BDE1-AEF9AC95048F}"/>
            </a:ext>
          </a:extLst>
        </xdr:cNvPr>
        <xdr:cNvSpPr txBox="1"/>
      </xdr:nvSpPr>
      <xdr:spPr>
        <a:xfrm>
          <a:off x="6986684" y="6863798"/>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18.349</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37465</xdr:colOff>
      <xdr:row>37</xdr:row>
      <xdr:rowOff>81915</xdr:rowOff>
    </xdr:from>
    <xdr:ext cx="534035" cy="259080"/>
    <xdr:sp macro="" textlink="">
      <xdr:nvSpPr>
        <xdr:cNvPr id="149" name="n_4mainValue【道路】&#10;一人当たり延長">
          <a:extLst>
            <a:ext uri="{FF2B5EF4-FFF2-40B4-BE49-F238E27FC236}">
              <a16:creationId xmlns:a16="http://schemas.microsoft.com/office/drawing/2014/main" id="{7A8140FF-9D50-4D56-A0F7-5AC601E16B51}"/>
            </a:ext>
          </a:extLst>
        </xdr:cNvPr>
        <xdr:cNvSpPr txBox="1"/>
      </xdr:nvSpPr>
      <xdr:spPr>
        <a:xfrm>
          <a:off x="6159969" y="654632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18.138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25E952BF-DF3D-48CA-BD1F-A28A1E386FEA}"/>
            </a:ext>
          </a:extLst>
        </xdr:cNvPr>
        <xdr:cNvSpPr/>
      </xdr:nvSpPr>
      <xdr:spPr>
        <a:xfrm>
          <a:off x="699715" y="8153069"/>
          <a:ext cx="4350688"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362C5998-BF98-44F9-A931-F0F17D3D6461}"/>
            </a:ext>
          </a:extLst>
        </xdr:cNvPr>
        <xdr:cNvSpPr/>
      </xdr:nvSpPr>
      <xdr:spPr>
        <a:xfrm>
          <a:off x="826715" y="8827383"/>
          <a:ext cx="1399429"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A219EC35-2B1D-4DF0-8842-78C610DFE2A2}"/>
            </a:ext>
          </a:extLst>
        </xdr:cNvPr>
        <xdr:cNvSpPr/>
      </xdr:nvSpPr>
      <xdr:spPr>
        <a:xfrm>
          <a:off x="826715" y="9034062"/>
          <a:ext cx="1399429"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56/78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6DD94BF1-D2D5-4835-BF79-BB2502C61128}"/>
            </a:ext>
          </a:extLst>
        </xdr:cNvPr>
        <xdr:cNvSpPr/>
      </xdr:nvSpPr>
      <xdr:spPr>
        <a:xfrm>
          <a:off x="1749287" y="8827383"/>
          <a:ext cx="1399430"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F1307071-7B17-453E-BD8F-694810C958CD}"/>
            </a:ext>
          </a:extLst>
        </xdr:cNvPr>
        <xdr:cNvSpPr/>
      </xdr:nvSpPr>
      <xdr:spPr>
        <a:xfrm>
          <a:off x="1749287" y="9034062"/>
          <a:ext cx="1399430"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B74B176B-2D26-4D4B-A374-F933D5F20252}"/>
            </a:ext>
          </a:extLst>
        </xdr:cNvPr>
        <xdr:cNvSpPr/>
      </xdr:nvSpPr>
      <xdr:spPr>
        <a:xfrm>
          <a:off x="2798859" y="8827383"/>
          <a:ext cx="1399430"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F392DDC0-9599-4A5D-A5DC-A357575AB293}"/>
            </a:ext>
          </a:extLst>
        </xdr:cNvPr>
        <xdr:cNvSpPr/>
      </xdr:nvSpPr>
      <xdr:spPr>
        <a:xfrm>
          <a:off x="2798859" y="9034062"/>
          <a:ext cx="1399430"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69E3255F-57F1-4629-95CE-DB2A9C0F10C1}"/>
            </a:ext>
          </a:extLst>
        </xdr:cNvPr>
        <xdr:cNvSpPr/>
      </xdr:nvSpPr>
      <xdr:spPr>
        <a:xfrm>
          <a:off x="699715" y="9320420"/>
          <a:ext cx="4350688" cy="2331223"/>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7815" cy="225425"/>
    <xdr:sp macro="" textlink="">
      <xdr:nvSpPr>
        <xdr:cNvPr id="158" name="テキスト ボックス 157">
          <a:extLst>
            <a:ext uri="{FF2B5EF4-FFF2-40B4-BE49-F238E27FC236}">
              <a16:creationId xmlns:a16="http://schemas.microsoft.com/office/drawing/2014/main" id="{6B7BFA60-A8A0-4BD2-BACA-C4E2515A5FC3}"/>
            </a:ext>
          </a:extLst>
        </xdr:cNvPr>
        <xdr:cNvSpPr txBox="1"/>
      </xdr:nvSpPr>
      <xdr:spPr>
        <a:xfrm>
          <a:off x="677186" y="9126441"/>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97251322-8646-4E8D-9F1F-F54DB6B5611A}"/>
            </a:ext>
          </a:extLst>
        </xdr:cNvPr>
        <xdr:cNvCxnSpPr/>
      </xdr:nvCxnSpPr>
      <xdr:spPr>
        <a:xfrm>
          <a:off x="699715" y="11651643"/>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143510</xdr:rowOff>
    </xdr:from>
    <xdr:ext cx="466725" cy="258445"/>
    <xdr:sp macro="" textlink="">
      <xdr:nvSpPr>
        <xdr:cNvPr id="160" name="テキスト ボックス 159">
          <a:extLst>
            <a:ext uri="{FF2B5EF4-FFF2-40B4-BE49-F238E27FC236}">
              <a16:creationId xmlns:a16="http://schemas.microsoft.com/office/drawing/2014/main" id="{568F477E-82DE-4343-AF70-3DF2C61C7473}"/>
            </a:ext>
          </a:extLst>
        </xdr:cNvPr>
        <xdr:cNvSpPr txBox="1"/>
      </xdr:nvSpPr>
      <xdr:spPr>
        <a:xfrm>
          <a:off x="279069" y="11505924"/>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130810</xdr:rowOff>
    </xdr:from>
    <xdr:to>
      <xdr:col>28</xdr:col>
      <xdr:colOff>114300</xdr:colOff>
      <xdr:row>64</xdr:row>
      <xdr:rowOff>130810</xdr:rowOff>
    </xdr:to>
    <xdr:cxnSp macro="">
      <xdr:nvCxnSpPr>
        <xdr:cNvPr id="161" name="直線コネクタ 160">
          <a:extLst>
            <a:ext uri="{FF2B5EF4-FFF2-40B4-BE49-F238E27FC236}">
              <a16:creationId xmlns:a16="http://schemas.microsoft.com/office/drawing/2014/main" id="{864B5789-D920-4E19-9C1C-75CA8ADF2EE3}"/>
            </a:ext>
          </a:extLst>
        </xdr:cNvPr>
        <xdr:cNvCxnSpPr/>
      </xdr:nvCxnSpPr>
      <xdr:spPr>
        <a:xfrm>
          <a:off x="699715" y="11318295"/>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160020</xdr:rowOff>
    </xdr:from>
    <xdr:ext cx="466725" cy="259080"/>
    <xdr:sp macro="" textlink="">
      <xdr:nvSpPr>
        <xdr:cNvPr id="162" name="テキスト ボックス 161">
          <a:extLst>
            <a:ext uri="{FF2B5EF4-FFF2-40B4-BE49-F238E27FC236}">
              <a16:creationId xmlns:a16="http://schemas.microsoft.com/office/drawing/2014/main" id="{78F8A19A-0C3E-42CB-91E7-3502ABD7B32B}"/>
            </a:ext>
          </a:extLst>
        </xdr:cNvPr>
        <xdr:cNvSpPr txBox="1"/>
      </xdr:nvSpPr>
      <xdr:spPr>
        <a:xfrm>
          <a:off x="279069" y="11172577"/>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146685</xdr:rowOff>
    </xdr:from>
    <xdr:to>
      <xdr:col>28</xdr:col>
      <xdr:colOff>114300</xdr:colOff>
      <xdr:row>62</xdr:row>
      <xdr:rowOff>146685</xdr:rowOff>
    </xdr:to>
    <xdr:cxnSp macro="">
      <xdr:nvCxnSpPr>
        <xdr:cNvPr id="163" name="直線コネクタ 162">
          <a:extLst>
            <a:ext uri="{FF2B5EF4-FFF2-40B4-BE49-F238E27FC236}">
              <a16:creationId xmlns:a16="http://schemas.microsoft.com/office/drawing/2014/main" id="{64FB21B9-2128-46F6-9B67-F3F01C3CD687}"/>
            </a:ext>
          </a:extLst>
        </xdr:cNvPr>
        <xdr:cNvCxnSpPr/>
      </xdr:nvCxnSpPr>
      <xdr:spPr>
        <a:xfrm>
          <a:off x="699715" y="10984313"/>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62</xdr:row>
      <xdr:rowOff>4445</xdr:rowOff>
    </xdr:from>
    <xdr:ext cx="403225" cy="259080"/>
    <xdr:sp macro="" textlink="">
      <xdr:nvSpPr>
        <xdr:cNvPr id="164" name="テキスト ボックス 163">
          <a:extLst>
            <a:ext uri="{FF2B5EF4-FFF2-40B4-BE49-F238E27FC236}">
              <a16:creationId xmlns:a16="http://schemas.microsoft.com/office/drawing/2014/main" id="{FE53235B-F01D-4751-931B-B42D544D1D6B}"/>
            </a:ext>
          </a:extLst>
        </xdr:cNvPr>
        <xdr:cNvSpPr txBox="1"/>
      </xdr:nvSpPr>
      <xdr:spPr>
        <a:xfrm>
          <a:off x="343204" y="10842073"/>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163195</xdr:rowOff>
    </xdr:from>
    <xdr:to>
      <xdr:col>28</xdr:col>
      <xdr:colOff>114300</xdr:colOff>
      <xdr:row>60</xdr:row>
      <xdr:rowOff>163195</xdr:rowOff>
    </xdr:to>
    <xdr:cxnSp macro="">
      <xdr:nvCxnSpPr>
        <xdr:cNvPr id="165" name="直線コネクタ 164">
          <a:extLst>
            <a:ext uri="{FF2B5EF4-FFF2-40B4-BE49-F238E27FC236}">
              <a16:creationId xmlns:a16="http://schemas.microsoft.com/office/drawing/2014/main" id="{257143BD-800D-4DEB-9004-5EA394CA3D73}"/>
            </a:ext>
          </a:extLst>
        </xdr:cNvPr>
        <xdr:cNvCxnSpPr/>
      </xdr:nvCxnSpPr>
      <xdr:spPr>
        <a:xfrm>
          <a:off x="699715" y="10650965"/>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60</xdr:row>
      <xdr:rowOff>20955</xdr:rowOff>
    </xdr:from>
    <xdr:ext cx="403225" cy="258445"/>
    <xdr:sp macro="" textlink="">
      <xdr:nvSpPr>
        <xdr:cNvPr id="166" name="テキスト ボックス 165">
          <a:extLst>
            <a:ext uri="{FF2B5EF4-FFF2-40B4-BE49-F238E27FC236}">
              <a16:creationId xmlns:a16="http://schemas.microsoft.com/office/drawing/2014/main" id="{DBE62F47-30DC-4926-88E2-D2C71E006D11}"/>
            </a:ext>
          </a:extLst>
        </xdr:cNvPr>
        <xdr:cNvSpPr txBox="1"/>
      </xdr:nvSpPr>
      <xdr:spPr>
        <a:xfrm>
          <a:off x="343204" y="1050872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59</xdr:row>
      <xdr:rowOff>8255</xdr:rowOff>
    </xdr:from>
    <xdr:to>
      <xdr:col>28</xdr:col>
      <xdr:colOff>114300</xdr:colOff>
      <xdr:row>59</xdr:row>
      <xdr:rowOff>8255</xdr:rowOff>
    </xdr:to>
    <xdr:cxnSp macro="">
      <xdr:nvCxnSpPr>
        <xdr:cNvPr id="167" name="直線コネクタ 166">
          <a:extLst>
            <a:ext uri="{FF2B5EF4-FFF2-40B4-BE49-F238E27FC236}">
              <a16:creationId xmlns:a16="http://schemas.microsoft.com/office/drawing/2014/main" id="{A4BBB545-60A0-4CF7-8123-91EDAE4E2A2D}"/>
            </a:ext>
          </a:extLst>
        </xdr:cNvPr>
        <xdr:cNvCxnSpPr/>
      </xdr:nvCxnSpPr>
      <xdr:spPr>
        <a:xfrm>
          <a:off x="699715" y="10321097"/>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58</xdr:row>
      <xdr:rowOff>37465</xdr:rowOff>
    </xdr:from>
    <xdr:ext cx="403225" cy="259080"/>
    <xdr:sp macro="" textlink="">
      <xdr:nvSpPr>
        <xdr:cNvPr id="168" name="テキスト ボックス 167">
          <a:extLst>
            <a:ext uri="{FF2B5EF4-FFF2-40B4-BE49-F238E27FC236}">
              <a16:creationId xmlns:a16="http://schemas.microsoft.com/office/drawing/2014/main" id="{7205EF90-EC3F-47F1-9F9E-0FD47239F05B}"/>
            </a:ext>
          </a:extLst>
        </xdr:cNvPr>
        <xdr:cNvSpPr txBox="1"/>
      </xdr:nvSpPr>
      <xdr:spPr>
        <a:xfrm>
          <a:off x="343204" y="10175378"/>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57</xdr:row>
      <xdr:rowOff>24765</xdr:rowOff>
    </xdr:from>
    <xdr:to>
      <xdr:col>28</xdr:col>
      <xdr:colOff>114300</xdr:colOff>
      <xdr:row>57</xdr:row>
      <xdr:rowOff>24765</xdr:rowOff>
    </xdr:to>
    <xdr:cxnSp macro="">
      <xdr:nvCxnSpPr>
        <xdr:cNvPr id="169" name="直線コネクタ 168">
          <a:extLst>
            <a:ext uri="{FF2B5EF4-FFF2-40B4-BE49-F238E27FC236}">
              <a16:creationId xmlns:a16="http://schemas.microsoft.com/office/drawing/2014/main" id="{10B7EC7E-A627-467F-BCBA-67A8F23C6882}"/>
            </a:ext>
          </a:extLst>
        </xdr:cNvPr>
        <xdr:cNvCxnSpPr/>
      </xdr:nvCxnSpPr>
      <xdr:spPr>
        <a:xfrm>
          <a:off x="699715" y="9987749"/>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53975</xdr:rowOff>
    </xdr:from>
    <xdr:ext cx="403225" cy="258445"/>
    <xdr:sp macro="" textlink="">
      <xdr:nvSpPr>
        <xdr:cNvPr id="170" name="テキスト ボックス 169">
          <a:extLst>
            <a:ext uri="{FF2B5EF4-FFF2-40B4-BE49-F238E27FC236}">
              <a16:creationId xmlns:a16="http://schemas.microsoft.com/office/drawing/2014/main" id="{712640C0-FB2D-4D1F-9889-63250D36871E}"/>
            </a:ext>
          </a:extLst>
        </xdr:cNvPr>
        <xdr:cNvSpPr txBox="1"/>
      </xdr:nvSpPr>
      <xdr:spPr>
        <a:xfrm>
          <a:off x="343204" y="9842031"/>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55</xdr:row>
      <xdr:rowOff>40640</xdr:rowOff>
    </xdr:from>
    <xdr:to>
      <xdr:col>28</xdr:col>
      <xdr:colOff>114300</xdr:colOff>
      <xdr:row>55</xdr:row>
      <xdr:rowOff>40640</xdr:rowOff>
    </xdr:to>
    <xdr:cxnSp macro="">
      <xdr:nvCxnSpPr>
        <xdr:cNvPr id="171" name="直線コネクタ 170">
          <a:extLst>
            <a:ext uri="{FF2B5EF4-FFF2-40B4-BE49-F238E27FC236}">
              <a16:creationId xmlns:a16="http://schemas.microsoft.com/office/drawing/2014/main" id="{EB134B17-8560-4488-BED4-41777D40E505}"/>
            </a:ext>
          </a:extLst>
        </xdr:cNvPr>
        <xdr:cNvCxnSpPr/>
      </xdr:nvCxnSpPr>
      <xdr:spPr>
        <a:xfrm>
          <a:off x="699715" y="9653767"/>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54</xdr:row>
      <xdr:rowOff>69850</xdr:rowOff>
    </xdr:from>
    <xdr:ext cx="338455" cy="259080"/>
    <xdr:sp macro="" textlink="">
      <xdr:nvSpPr>
        <xdr:cNvPr id="172" name="テキスト ボックス 171">
          <a:extLst>
            <a:ext uri="{FF2B5EF4-FFF2-40B4-BE49-F238E27FC236}">
              <a16:creationId xmlns:a16="http://schemas.microsoft.com/office/drawing/2014/main" id="{4937B7D0-74F2-49B7-8CA5-EF3D3021A5B8}"/>
            </a:ext>
          </a:extLst>
        </xdr:cNvPr>
        <xdr:cNvSpPr txBox="1"/>
      </xdr:nvSpPr>
      <xdr:spPr>
        <a:xfrm>
          <a:off x="391767" y="9508048"/>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B7DBDC6F-8551-45BE-927E-8638F9D40D59}"/>
            </a:ext>
          </a:extLst>
        </xdr:cNvPr>
        <xdr:cNvCxnSpPr/>
      </xdr:nvCxnSpPr>
      <xdr:spPr>
        <a:xfrm>
          <a:off x="699715" y="9320420"/>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4FDEED08-BFE1-4149-B1FE-4E531D8AF522}"/>
            </a:ext>
          </a:extLst>
        </xdr:cNvPr>
        <xdr:cNvSpPr/>
      </xdr:nvSpPr>
      <xdr:spPr>
        <a:xfrm>
          <a:off x="699715" y="9320420"/>
          <a:ext cx="4350688" cy="2331223"/>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40640</xdr:rowOff>
    </xdr:from>
    <xdr:to>
      <xdr:col>24</xdr:col>
      <xdr:colOff>62865</xdr:colOff>
      <xdr:row>64</xdr:row>
      <xdr:rowOff>11430</xdr:rowOff>
    </xdr:to>
    <xdr:cxnSp macro="">
      <xdr:nvCxnSpPr>
        <xdr:cNvPr id="175" name="直線コネクタ 174">
          <a:extLst>
            <a:ext uri="{FF2B5EF4-FFF2-40B4-BE49-F238E27FC236}">
              <a16:creationId xmlns:a16="http://schemas.microsoft.com/office/drawing/2014/main" id="{D58A927F-F421-4F09-865D-6C1FE41FF19A}"/>
            </a:ext>
          </a:extLst>
        </xdr:cNvPr>
        <xdr:cNvCxnSpPr/>
      </xdr:nvCxnSpPr>
      <xdr:spPr>
        <a:xfrm flipV="1">
          <a:off x="4261154" y="9653767"/>
          <a:ext cx="0" cy="1545148"/>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15240</xdr:rowOff>
    </xdr:from>
    <xdr:ext cx="405130" cy="259080"/>
    <xdr:sp macro="" textlink="">
      <xdr:nvSpPr>
        <xdr:cNvPr id="176" name="【橋りょう・トンネル】&#10;有形固定資産減価償却率最小値テキスト">
          <a:extLst>
            <a:ext uri="{FF2B5EF4-FFF2-40B4-BE49-F238E27FC236}">
              <a16:creationId xmlns:a16="http://schemas.microsoft.com/office/drawing/2014/main" id="{CDEE987B-6D56-4907-9842-D7FA1A2F8763}"/>
            </a:ext>
          </a:extLst>
        </xdr:cNvPr>
        <xdr:cNvSpPr txBox="1"/>
      </xdr:nvSpPr>
      <xdr:spPr>
        <a:xfrm>
          <a:off x="4299889" y="112027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92.7</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7" name="直線コネクタ 176">
          <a:extLst>
            <a:ext uri="{FF2B5EF4-FFF2-40B4-BE49-F238E27FC236}">
              <a16:creationId xmlns:a16="http://schemas.microsoft.com/office/drawing/2014/main" id="{D331380C-1DAE-4A18-BBFD-111C85B97600}"/>
            </a:ext>
          </a:extLst>
        </xdr:cNvPr>
        <xdr:cNvCxnSpPr/>
      </xdr:nvCxnSpPr>
      <xdr:spPr>
        <a:xfrm>
          <a:off x="4188460" y="11198915"/>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158750</xdr:rowOff>
    </xdr:from>
    <xdr:ext cx="340360" cy="259080"/>
    <xdr:sp macro="" textlink="">
      <xdr:nvSpPr>
        <xdr:cNvPr id="178" name="【橋りょう・トンネル】&#10;有形固定資産減価償却率最大値テキスト">
          <a:extLst>
            <a:ext uri="{FF2B5EF4-FFF2-40B4-BE49-F238E27FC236}">
              <a16:creationId xmlns:a16="http://schemas.microsoft.com/office/drawing/2014/main" id="{9BD9443D-F59A-4BD5-8742-AB969229392E}"/>
            </a:ext>
          </a:extLst>
        </xdr:cNvPr>
        <xdr:cNvSpPr txBox="1"/>
      </xdr:nvSpPr>
      <xdr:spPr>
        <a:xfrm>
          <a:off x="4299889" y="942202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40640</xdr:rowOff>
    </xdr:from>
    <xdr:to>
      <xdr:col>24</xdr:col>
      <xdr:colOff>152400</xdr:colOff>
      <xdr:row>55</xdr:row>
      <xdr:rowOff>40640</xdr:rowOff>
    </xdr:to>
    <xdr:cxnSp macro="">
      <xdr:nvCxnSpPr>
        <xdr:cNvPr id="179" name="直線コネクタ 178">
          <a:extLst>
            <a:ext uri="{FF2B5EF4-FFF2-40B4-BE49-F238E27FC236}">
              <a16:creationId xmlns:a16="http://schemas.microsoft.com/office/drawing/2014/main" id="{64A96597-9E26-46BE-8AC6-F3E88B34EDD6}"/>
            </a:ext>
          </a:extLst>
        </xdr:cNvPr>
        <xdr:cNvCxnSpPr/>
      </xdr:nvCxnSpPr>
      <xdr:spPr>
        <a:xfrm>
          <a:off x="4188460" y="9653767"/>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91440</xdr:rowOff>
    </xdr:from>
    <xdr:ext cx="405130" cy="259080"/>
    <xdr:sp macro="" textlink="">
      <xdr:nvSpPr>
        <xdr:cNvPr id="180" name="【橋りょう・トンネル】&#10;有形固定資産減価償却率平均値テキスト">
          <a:extLst>
            <a:ext uri="{FF2B5EF4-FFF2-40B4-BE49-F238E27FC236}">
              <a16:creationId xmlns:a16="http://schemas.microsoft.com/office/drawing/2014/main" id="{10C0425D-B81A-49B0-8EE7-DE99322C2B64}"/>
            </a:ext>
          </a:extLst>
        </xdr:cNvPr>
        <xdr:cNvSpPr txBox="1"/>
      </xdr:nvSpPr>
      <xdr:spPr>
        <a:xfrm>
          <a:off x="4299889" y="1057921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61</xdr:row>
      <xdr:rowOff>68580</xdr:rowOff>
    </xdr:from>
    <xdr:to>
      <xdr:col>24</xdr:col>
      <xdr:colOff>114300</xdr:colOff>
      <xdr:row>61</xdr:row>
      <xdr:rowOff>170180</xdr:rowOff>
    </xdr:to>
    <xdr:sp macro="" textlink="">
      <xdr:nvSpPr>
        <xdr:cNvPr id="181" name="フローチャート: 判断 180">
          <a:extLst>
            <a:ext uri="{FF2B5EF4-FFF2-40B4-BE49-F238E27FC236}">
              <a16:creationId xmlns:a16="http://schemas.microsoft.com/office/drawing/2014/main" id="{B34975FE-6253-4619-B466-3C82739C9518}"/>
            </a:ext>
          </a:extLst>
        </xdr:cNvPr>
        <xdr:cNvSpPr/>
      </xdr:nvSpPr>
      <xdr:spPr>
        <a:xfrm>
          <a:off x="4210989" y="10731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50165</xdr:rowOff>
    </xdr:from>
    <xdr:to>
      <xdr:col>20</xdr:col>
      <xdr:colOff>38100</xdr:colOff>
      <xdr:row>61</xdr:row>
      <xdr:rowOff>151765</xdr:rowOff>
    </xdr:to>
    <xdr:sp macro="" textlink="">
      <xdr:nvSpPr>
        <xdr:cNvPr id="182" name="フローチャート: 判断 181">
          <a:extLst>
            <a:ext uri="{FF2B5EF4-FFF2-40B4-BE49-F238E27FC236}">
              <a16:creationId xmlns:a16="http://schemas.microsoft.com/office/drawing/2014/main" id="{09F2C997-2CF7-42F2-802E-D9725353068B}"/>
            </a:ext>
          </a:extLst>
        </xdr:cNvPr>
        <xdr:cNvSpPr/>
      </xdr:nvSpPr>
      <xdr:spPr>
        <a:xfrm>
          <a:off x="3450645" y="10712864"/>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34290</xdr:rowOff>
    </xdr:from>
    <xdr:to>
      <xdr:col>15</xdr:col>
      <xdr:colOff>101600</xdr:colOff>
      <xdr:row>61</xdr:row>
      <xdr:rowOff>135890</xdr:rowOff>
    </xdr:to>
    <xdr:sp macro="" textlink="">
      <xdr:nvSpPr>
        <xdr:cNvPr id="183" name="フローチャート: 判断 182">
          <a:extLst>
            <a:ext uri="{FF2B5EF4-FFF2-40B4-BE49-F238E27FC236}">
              <a16:creationId xmlns:a16="http://schemas.microsoft.com/office/drawing/2014/main" id="{FC5D0E95-5CE0-4F59-8ED8-0F4159834609}"/>
            </a:ext>
          </a:extLst>
        </xdr:cNvPr>
        <xdr:cNvSpPr/>
      </xdr:nvSpPr>
      <xdr:spPr>
        <a:xfrm>
          <a:off x="2623930" y="10696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20955</xdr:rowOff>
    </xdr:from>
    <xdr:to>
      <xdr:col>10</xdr:col>
      <xdr:colOff>165100</xdr:colOff>
      <xdr:row>61</xdr:row>
      <xdr:rowOff>122555</xdr:rowOff>
    </xdr:to>
    <xdr:sp macro="" textlink="">
      <xdr:nvSpPr>
        <xdr:cNvPr id="184" name="フローチャート: 判断 183">
          <a:extLst>
            <a:ext uri="{FF2B5EF4-FFF2-40B4-BE49-F238E27FC236}">
              <a16:creationId xmlns:a16="http://schemas.microsoft.com/office/drawing/2014/main" id="{1BDDC7B3-E1A4-496F-B7E0-492D747A310C}"/>
            </a:ext>
          </a:extLst>
        </xdr:cNvPr>
        <xdr:cNvSpPr/>
      </xdr:nvSpPr>
      <xdr:spPr>
        <a:xfrm>
          <a:off x="1812787" y="10683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15875</xdr:rowOff>
    </xdr:from>
    <xdr:to>
      <xdr:col>6</xdr:col>
      <xdr:colOff>38100</xdr:colOff>
      <xdr:row>61</xdr:row>
      <xdr:rowOff>117475</xdr:rowOff>
    </xdr:to>
    <xdr:sp macro="" textlink="">
      <xdr:nvSpPr>
        <xdr:cNvPr id="185" name="フローチャート: 判断 184">
          <a:extLst>
            <a:ext uri="{FF2B5EF4-FFF2-40B4-BE49-F238E27FC236}">
              <a16:creationId xmlns:a16="http://schemas.microsoft.com/office/drawing/2014/main" id="{78BABC72-5802-4F5E-AFC5-3679B78348B3}"/>
            </a:ext>
          </a:extLst>
        </xdr:cNvPr>
        <xdr:cNvSpPr/>
      </xdr:nvSpPr>
      <xdr:spPr>
        <a:xfrm>
          <a:off x="1001643" y="10678574"/>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111760</xdr:rowOff>
    </xdr:from>
    <xdr:ext cx="762000" cy="258445"/>
    <xdr:sp macro="" textlink="">
      <xdr:nvSpPr>
        <xdr:cNvPr id="186" name="テキスト ボックス 185">
          <a:extLst>
            <a:ext uri="{FF2B5EF4-FFF2-40B4-BE49-F238E27FC236}">
              <a16:creationId xmlns:a16="http://schemas.microsoft.com/office/drawing/2014/main" id="{294E7127-D5AD-4F65-9EC8-042560D05B41}"/>
            </a:ext>
          </a:extLst>
        </xdr:cNvPr>
        <xdr:cNvSpPr txBox="1"/>
      </xdr:nvSpPr>
      <xdr:spPr>
        <a:xfrm>
          <a:off x="4086860" y="11649103"/>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111760</xdr:rowOff>
    </xdr:from>
    <xdr:ext cx="762000" cy="258445"/>
    <xdr:sp macro="" textlink="">
      <xdr:nvSpPr>
        <xdr:cNvPr id="187" name="テキスト ボックス 186">
          <a:extLst>
            <a:ext uri="{FF2B5EF4-FFF2-40B4-BE49-F238E27FC236}">
              <a16:creationId xmlns:a16="http://schemas.microsoft.com/office/drawing/2014/main" id="{3B9D5091-8F6F-4CD1-B8BB-05AD7DC7397E}"/>
            </a:ext>
          </a:extLst>
        </xdr:cNvPr>
        <xdr:cNvSpPr txBox="1"/>
      </xdr:nvSpPr>
      <xdr:spPr>
        <a:xfrm>
          <a:off x="3326517" y="11649103"/>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111760</xdr:rowOff>
    </xdr:from>
    <xdr:ext cx="762000" cy="258445"/>
    <xdr:sp macro="" textlink="">
      <xdr:nvSpPr>
        <xdr:cNvPr id="188" name="テキスト ボックス 187">
          <a:extLst>
            <a:ext uri="{FF2B5EF4-FFF2-40B4-BE49-F238E27FC236}">
              <a16:creationId xmlns:a16="http://schemas.microsoft.com/office/drawing/2014/main" id="{3D675BFC-EEAE-42A7-B580-6BF85C6741EB}"/>
            </a:ext>
          </a:extLst>
        </xdr:cNvPr>
        <xdr:cNvSpPr txBox="1"/>
      </xdr:nvSpPr>
      <xdr:spPr>
        <a:xfrm>
          <a:off x="2499802" y="11649103"/>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111760</xdr:rowOff>
    </xdr:from>
    <xdr:ext cx="762000" cy="258445"/>
    <xdr:sp macro="" textlink="">
      <xdr:nvSpPr>
        <xdr:cNvPr id="189" name="テキスト ボックス 188">
          <a:extLst>
            <a:ext uri="{FF2B5EF4-FFF2-40B4-BE49-F238E27FC236}">
              <a16:creationId xmlns:a16="http://schemas.microsoft.com/office/drawing/2014/main" id="{02B97040-F07A-45C7-B6C5-54E49FA8939B}"/>
            </a:ext>
          </a:extLst>
        </xdr:cNvPr>
        <xdr:cNvSpPr txBox="1"/>
      </xdr:nvSpPr>
      <xdr:spPr>
        <a:xfrm>
          <a:off x="1688658" y="11649103"/>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111760</xdr:rowOff>
    </xdr:from>
    <xdr:ext cx="762000" cy="258445"/>
    <xdr:sp macro="" textlink="">
      <xdr:nvSpPr>
        <xdr:cNvPr id="190" name="テキスト ボックス 189">
          <a:extLst>
            <a:ext uri="{FF2B5EF4-FFF2-40B4-BE49-F238E27FC236}">
              <a16:creationId xmlns:a16="http://schemas.microsoft.com/office/drawing/2014/main" id="{00982C9F-0A8A-4C0C-8457-8C2F54F377FA}"/>
            </a:ext>
          </a:extLst>
        </xdr:cNvPr>
        <xdr:cNvSpPr txBox="1"/>
      </xdr:nvSpPr>
      <xdr:spPr>
        <a:xfrm>
          <a:off x="877515" y="11649103"/>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61</xdr:row>
      <xdr:rowOff>164465</xdr:rowOff>
    </xdr:from>
    <xdr:to>
      <xdr:col>24</xdr:col>
      <xdr:colOff>114300</xdr:colOff>
      <xdr:row>62</xdr:row>
      <xdr:rowOff>94615</xdr:rowOff>
    </xdr:to>
    <xdr:sp macro="" textlink="">
      <xdr:nvSpPr>
        <xdr:cNvPr id="191" name="楕円 190">
          <a:extLst>
            <a:ext uri="{FF2B5EF4-FFF2-40B4-BE49-F238E27FC236}">
              <a16:creationId xmlns:a16="http://schemas.microsoft.com/office/drawing/2014/main" id="{AAD00A29-1D94-4289-928E-1A648C4562C9}"/>
            </a:ext>
          </a:extLst>
        </xdr:cNvPr>
        <xdr:cNvSpPr/>
      </xdr:nvSpPr>
      <xdr:spPr>
        <a:xfrm>
          <a:off x="4210989" y="10827164"/>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143510</xdr:rowOff>
    </xdr:from>
    <xdr:ext cx="405130" cy="258445"/>
    <xdr:sp macro="" textlink="">
      <xdr:nvSpPr>
        <xdr:cNvPr id="192" name="【橋りょう・トンネル】&#10;有形固定資産減価償却率該当値テキスト">
          <a:extLst>
            <a:ext uri="{FF2B5EF4-FFF2-40B4-BE49-F238E27FC236}">
              <a16:creationId xmlns:a16="http://schemas.microsoft.com/office/drawing/2014/main" id="{49C60974-4190-49DD-9422-8CC3F0FADD40}"/>
            </a:ext>
          </a:extLst>
        </xdr:cNvPr>
        <xdr:cNvSpPr txBox="1"/>
      </xdr:nvSpPr>
      <xdr:spPr>
        <a:xfrm>
          <a:off x="4299889" y="10806209"/>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73.7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61</xdr:row>
      <xdr:rowOff>138430</xdr:rowOff>
    </xdr:from>
    <xdr:to>
      <xdr:col>20</xdr:col>
      <xdr:colOff>38100</xdr:colOff>
      <xdr:row>62</xdr:row>
      <xdr:rowOff>68580</xdr:rowOff>
    </xdr:to>
    <xdr:sp macro="" textlink="">
      <xdr:nvSpPr>
        <xdr:cNvPr id="193" name="楕円 192">
          <a:extLst>
            <a:ext uri="{FF2B5EF4-FFF2-40B4-BE49-F238E27FC236}">
              <a16:creationId xmlns:a16="http://schemas.microsoft.com/office/drawing/2014/main" id="{8ED7A47C-4F51-48F5-87B4-5D812458504A}"/>
            </a:ext>
          </a:extLst>
        </xdr:cNvPr>
        <xdr:cNvSpPr/>
      </xdr:nvSpPr>
      <xdr:spPr>
        <a:xfrm>
          <a:off x="3450645" y="10801129"/>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17780</xdr:rowOff>
    </xdr:from>
    <xdr:to>
      <xdr:col>24</xdr:col>
      <xdr:colOff>63500</xdr:colOff>
      <xdr:row>62</xdr:row>
      <xdr:rowOff>43815</xdr:rowOff>
    </xdr:to>
    <xdr:cxnSp macro="">
      <xdr:nvCxnSpPr>
        <xdr:cNvPr id="194" name="直線コネクタ 193">
          <a:extLst>
            <a:ext uri="{FF2B5EF4-FFF2-40B4-BE49-F238E27FC236}">
              <a16:creationId xmlns:a16="http://schemas.microsoft.com/office/drawing/2014/main" id="{338ADD76-8D9E-4825-B27E-F65AB2692FAD}"/>
            </a:ext>
          </a:extLst>
        </xdr:cNvPr>
        <xdr:cNvCxnSpPr/>
      </xdr:nvCxnSpPr>
      <xdr:spPr>
        <a:xfrm>
          <a:off x="3501445" y="10855408"/>
          <a:ext cx="760344"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112395</xdr:rowOff>
    </xdr:from>
    <xdr:to>
      <xdr:col>15</xdr:col>
      <xdr:colOff>101600</xdr:colOff>
      <xdr:row>62</xdr:row>
      <xdr:rowOff>42545</xdr:rowOff>
    </xdr:to>
    <xdr:sp macro="" textlink="">
      <xdr:nvSpPr>
        <xdr:cNvPr id="195" name="楕円 194">
          <a:extLst>
            <a:ext uri="{FF2B5EF4-FFF2-40B4-BE49-F238E27FC236}">
              <a16:creationId xmlns:a16="http://schemas.microsoft.com/office/drawing/2014/main" id="{16D840FA-5CCB-428F-BA4D-891D8B301E38}"/>
            </a:ext>
          </a:extLst>
        </xdr:cNvPr>
        <xdr:cNvSpPr/>
      </xdr:nvSpPr>
      <xdr:spPr>
        <a:xfrm>
          <a:off x="2623930" y="10775094"/>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163195</xdr:rowOff>
    </xdr:from>
    <xdr:to>
      <xdr:col>19</xdr:col>
      <xdr:colOff>177800</xdr:colOff>
      <xdr:row>62</xdr:row>
      <xdr:rowOff>17780</xdr:rowOff>
    </xdr:to>
    <xdr:cxnSp macro="">
      <xdr:nvCxnSpPr>
        <xdr:cNvPr id="196" name="直線コネクタ 195">
          <a:extLst>
            <a:ext uri="{FF2B5EF4-FFF2-40B4-BE49-F238E27FC236}">
              <a16:creationId xmlns:a16="http://schemas.microsoft.com/office/drawing/2014/main" id="{19D1F8D5-5598-4437-9B38-DAD757C6C5A1}"/>
            </a:ext>
          </a:extLst>
        </xdr:cNvPr>
        <xdr:cNvCxnSpPr/>
      </xdr:nvCxnSpPr>
      <xdr:spPr>
        <a:xfrm>
          <a:off x="2674730" y="10825894"/>
          <a:ext cx="826715" cy="29514"/>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99695</xdr:rowOff>
    </xdr:from>
    <xdr:to>
      <xdr:col>10</xdr:col>
      <xdr:colOff>165100</xdr:colOff>
      <xdr:row>62</xdr:row>
      <xdr:rowOff>29845</xdr:rowOff>
    </xdr:to>
    <xdr:sp macro="" textlink="">
      <xdr:nvSpPr>
        <xdr:cNvPr id="197" name="楕円 196">
          <a:extLst>
            <a:ext uri="{FF2B5EF4-FFF2-40B4-BE49-F238E27FC236}">
              <a16:creationId xmlns:a16="http://schemas.microsoft.com/office/drawing/2014/main" id="{7CD2CEAC-9EFE-4406-BD9A-B02545BC86D0}"/>
            </a:ext>
          </a:extLst>
        </xdr:cNvPr>
        <xdr:cNvSpPr/>
      </xdr:nvSpPr>
      <xdr:spPr>
        <a:xfrm>
          <a:off x="1812787" y="10762394"/>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150495</xdr:rowOff>
    </xdr:from>
    <xdr:to>
      <xdr:col>15</xdr:col>
      <xdr:colOff>50800</xdr:colOff>
      <xdr:row>61</xdr:row>
      <xdr:rowOff>163195</xdr:rowOff>
    </xdr:to>
    <xdr:cxnSp macro="">
      <xdr:nvCxnSpPr>
        <xdr:cNvPr id="198" name="直線コネクタ 197">
          <a:extLst>
            <a:ext uri="{FF2B5EF4-FFF2-40B4-BE49-F238E27FC236}">
              <a16:creationId xmlns:a16="http://schemas.microsoft.com/office/drawing/2014/main" id="{2235D667-B913-433F-8116-2285E052998C}"/>
            </a:ext>
          </a:extLst>
        </xdr:cNvPr>
        <xdr:cNvCxnSpPr/>
      </xdr:nvCxnSpPr>
      <xdr:spPr>
        <a:xfrm>
          <a:off x="1863587" y="10813194"/>
          <a:ext cx="811143"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89535</xdr:rowOff>
    </xdr:from>
    <xdr:to>
      <xdr:col>6</xdr:col>
      <xdr:colOff>38100</xdr:colOff>
      <xdr:row>62</xdr:row>
      <xdr:rowOff>19685</xdr:rowOff>
    </xdr:to>
    <xdr:sp macro="" textlink="">
      <xdr:nvSpPr>
        <xdr:cNvPr id="199" name="楕円 198">
          <a:extLst>
            <a:ext uri="{FF2B5EF4-FFF2-40B4-BE49-F238E27FC236}">
              <a16:creationId xmlns:a16="http://schemas.microsoft.com/office/drawing/2014/main" id="{868B8A87-D5B0-422D-BA4E-959D4B87B98A}"/>
            </a:ext>
          </a:extLst>
        </xdr:cNvPr>
        <xdr:cNvSpPr/>
      </xdr:nvSpPr>
      <xdr:spPr>
        <a:xfrm>
          <a:off x="1001643" y="10752234"/>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140335</xdr:rowOff>
    </xdr:from>
    <xdr:to>
      <xdr:col>10</xdr:col>
      <xdr:colOff>114300</xdr:colOff>
      <xdr:row>61</xdr:row>
      <xdr:rowOff>150495</xdr:rowOff>
    </xdr:to>
    <xdr:cxnSp macro="">
      <xdr:nvCxnSpPr>
        <xdr:cNvPr id="200" name="直線コネクタ 199">
          <a:extLst>
            <a:ext uri="{FF2B5EF4-FFF2-40B4-BE49-F238E27FC236}">
              <a16:creationId xmlns:a16="http://schemas.microsoft.com/office/drawing/2014/main" id="{C9B823AD-EDA6-4CFD-8949-8831DD594AB7}"/>
            </a:ext>
          </a:extLst>
        </xdr:cNvPr>
        <xdr:cNvCxnSpPr/>
      </xdr:nvCxnSpPr>
      <xdr:spPr>
        <a:xfrm>
          <a:off x="1052443" y="10803034"/>
          <a:ext cx="811144"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59</xdr:row>
      <xdr:rowOff>168275</xdr:rowOff>
    </xdr:from>
    <xdr:ext cx="405130" cy="258445"/>
    <xdr:sp macro="" textlink="">
      <xdr:nvSpPr>
        <xdr:cNvPr id="201" name="n_1aveValue【橋りょう・トンネル】&#10;有形固定資産減価償却率">
          <a:extLst>
            <a:ext uri="{FF2B5EF4-FFF2-40B4-BE49-F238E27FC236}">
              <a16:creationId xmlns:a16="http://schemas.microsoft.com/office/drawing/2014/main" id="{540165E2-201B-4D07-8B08-49DE123F98FB}"/>
            </a:ext>
          </a:extLst>
        </xdr:cNvPr>
        <xdr:cNvSpPr txBox="1"/>
      </xdr:nvSpPr>
      <xdr:spPr>
        <a:xfrm>
          <a:off x="3301752" y="10481117"/>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59</xdr:row>
      <xdr:rowOff>152400</xdr:rowOff>
    </xdr:from>
    <xdr:ext cx="404495" cy="259080"/>
    <xdr:sp macro="" textlink="">
      <xdr:nvSpPr>
        <xdr:cNvPr id="202" name="n_2aveValue【橋りょう・トンネル】&#10;有形固定資産減価償却率">
          <a:extLst>
            <a:ext uri="{FF2B5EF4-FFF2-40B4-BE49-F238E27FC236}">
              <a16:creationId xmlns:a16="http://schemas.microsoft.com/office/drawing/2014/main" id="{8A6B5A67-EE7A-429F-B7E4-AAA111198CD5}"/>
            </a:ext>
          </a:extLst>
        </xdr:cNvPr>
        <xdr:cNvSpPr txBox="1"/>
      </xdr:nvSpPr>
      <xdr:spPr>
        <a:xfrm>
          <a:off x="2487737" y="10465242"/>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59</xdr:row>
      <xdr:rowOff>139065</xdr:rowOff>
    </xdr:from>
    <xdr:ext cx="404495" cy="259080"/>
    <xdr:sp macro="" textlink="">
      <xdr:nvSpPr>
        <xdr:cNvPr id="203" name="n_3aveValue【橋りょう・トンネル】&#10;有形固定資産減価償却率">
          <a:extLst>
            <a:ext uri="{FF2B5EF4-FFF2-40B4-BE49-F238E27FC236}">
              <a16:creationId xmlns:a16="http://schemas.microsoft.com/office/drawing/2014/main" id="{2CAD9751-A66A-44C0-9EB6-C1A177A13E19}"/>
            </a:ext>
          </a:extLst>
        </xdr:cNvPr>
        <xdr:cNvSpPr txBox="1"/>
      </xdr:nvSpPr>
      <xdr:spPr>
        <a:xfrm>
          <a:off x="1676593" y="10451907"/>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64.9</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59</xdr:row>
      <xdr:rowOff>133985</xdr:rowOff>
    </xdr:from>
    <xdr:ext cx="404495" cy="258445"/>
    <xdr:sp macro="" textlink="">
      <xdr:nvSpPr>
        <xdr:cNvPr id="204" name="n_4aveValue【橋りょう・トンネル】&#10;有形固定資産減価償却率">
          <a:extLst>
            <a:ext uri="{FF2B5EF4-FFF2-40B4-BE49-F238E27FC236}">
              <a16:creationId xmlns:a16="http://schemas.microsoft.com/office/drawing/2014/main" id="{5557C5CE-95D0-41E7-9327-04ED7301C4AF}"/>
            </a:ext>
          </a:extLst>
        </xdr:cNvPr>
        <xdr:cNvSpPr txBox="1"/>
      </xdr:nvSpPr>
      <xdr:spPr>
        <a:xfrm>
          <a:off x="865450" y="10446827"/>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64.6</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62</xdr:row>
      <xdr:rowOff>59690</xdr:rowOff>
    </xdr:from>
    <xdr:ext cx="405130" cy="259080"/>
    <xdr:sp macro="" textlink="">
      <xdr:nvSpPr>
        <xdr:cNvPr id="205" name="n_1mainValue【橋りょう・トンネル】&#10;有形固定資産減価償却率">
          <a:extLst>
            <a:ext uri="{FF2B5EF4-FFF2-40B4-BE49-F238E27FC236}">
              <a16:creationId xmlns:a16="http://schemas.microsoft.com/office/drawing/2014/main" id="{7FC12610-64DD-45B4-9860-02BDB75A935D}"/>
            </a:ext>
          </a:extLst>
        </xdr:cNvPr>
        <xdr:cNvSpPr txBox="1"/>
      </xdr:nvSpPr>
      <xdr:spPr>
        <a:xfrm>
          <a:off x="3301752" y="10897318"/>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72.1</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62</xdr:row>
      <xdr:rowOff>33655</xdr:rowOff>
    </xdr:from>
    <xdr:ext cx="404495" cy="258445"/>
    <xdr:sp macro="" textlink="">
      <xdr:nvSpPr>
        <xdr:cNvPr id="206" name="n_2mainValue【橋りょう・トンネル】&#10;有形固定資産減価償却率">
          <a:extLst>
            <a:ext uri="{FF2B5EF4-FFF2-40B4-BE49-F238E27FC236}">
              <a16:creationId xmlns:a16="http://schemas.microsoft.com/office/drawing/2014/main" id="{31A31499-CAD1-4503-AC3C-9474473F67E5}"/>
            </a:ext>
          </a:extLst>
        </xdr:cNvPr>
        <xdr:cNvSpPr txBox="1"/>
      </xdr:nvSpPr>
      <xdr:spPr>
        <a:xfrm>
          <a:off x="2487737" y="10871283"/>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70.5</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62</xdr:row>
      <xdr:rowOff>20955</xdr:rowOff>
    </xdr:from>
    <xdr:ext cx="404495" cy="258445"/>
    <xdr:sp macro="" textlink="">
      <xdr:nvSpPr>
        <xdr:cNvPr id="207" name="n_3mainValue【橋りょう・トンネル】&#10;有形固定資産減価償却率">
          <a:extLst>
            <a:ext uri="{FF2B5EF4-FFF2-40B4-BE49-F238E27FC236}">
              <a16:creationId xmlns:a16="http://schemas.microsoft.com/office/drawing/2014/main" id="{3A205EF4-F203-46D3-A9B9-321A49CEA36B}"/>
            </a:ext>
          </a:extLst>
        </xdr:cNvPr>
        <xdr:cNvSpPr txBox="1"/>
      </xdr:nvSpPr>
      <xdr:spPr>
        <a:xfrm>
          <a:off x="1676593" y="10858583"/>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69.7</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62</xdr:row>
      <xdr:rowOff>10795</xdr:rowOff>
    </xdr:from>
    <xdr:ext cx="404495" cy="258445"/>
    <xdr:sp macro="" textlink="">
      <xdr:nvSpPr>
        <xdr:cNvPr id="208" name="n_4mainValue【橋りょう・トンネル】&#10;有形固定資産減価償却率">
          <a:extLst>
            <a:ext uri="{FF2B5EF4-FFF2-40B4-BE49-F238E27FC236}">
              <a16:creationId xmlns:a16="http://schemas.microsoft.com/office/drawing/2014/main" id="{EFCECFA1-E411-4C79-93B8-DDC07688B057}"/>
            </a:ext>
          </a:extLst>
        </xdr:cNvPr>
        <xdr:cNvSpPr txBox="1"/>
      </xdr:nvSpPr>
      <xdr:spPr>
        <a:xfrm>
          <a:off x="865450" y="10848423"/>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B77BF82B-543F-4D06-94E9-B350769AE001}"/>
            </a:ext>
          </a:extLst>
        </xdr:cNvPr>
        <xdr:cNvSpPr/>
      </xdr:nvSpPr>
      <xdr:spPr>
        <a:xfrm>
          <a:off x="6074576" y="8153069"/>
          <a:ext cx="4335117"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AE48FE6C-38EA-4E60-81F5-280074E702C9}"/>
            </a:ext>
          </a:extLst>
        </xdr:cNvPr>
        <xdr:cNvSpPr/>
      </xdr:nvSpPr>
      <xdr:spPr>
        <a:xfrm>
          <a:off x="6186004" y="8827383"/>
          <a:ext cx="1399430"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8C0A64C1-B42C-4AD7-B43B-E41CAC77EE8A}"/>
            </a:ext>
          </a:extLst>
        </xdr:cNvPr>
        <xdr:cNvSpPr/>
      </xdr:nvSpPr>
      <xdr:spPr>
        <a:xfrm>
          <a:off x="6186004" y="9034062"/>
          <a:ext cx="1399430"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57/78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4E2FAD0E-96FC-446E-9069-DAAD5321D327}"/>
            </a:ext>
          </a:extLst>
        </xdr:cNvPr>
        <xdr:cNvSpPr/>
      </xdr:nvSpPr>
      <xdr:spPr>
        <a:xfrm>
          <a:off x="7124148" y="8827383"/>
          <a:ext cx="1399429"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3BA29BDB-3200-48B0-9FC4-9243E75203AF}"/>
            </a:ext>
          </a:extLst>
        </xdr:cNvPr>
        <xdr:cNvSpPr/>
      </xdr:nvSpPr>
      <xdr:spPr>
        <a:xfrm>
          <a:off x="7124148" y="9034062"/>
          <a:ext cx="1399429"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8109041C-1CA0-41CA-B1F6-A069D28329AA}"/>
            </a:ext>
          </a:extLst>
        </xdr:cNvPr>
        <xdr:cNvSpPr/>
      </xdr:nvSpPr>
      <xdr:spPr>
        <a:xfrm>
          <a:off x="8173720" y="8827383"/>
          <a:ext cx="1399430"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371291F7-409A-43B7-B1E0-06123EA3B7F8}"/>
            </a:ext>
          </a:extLst>
        </xdr:cNvPr>
        <xdr:cNvSpPr/>
      </xdr:nvSpPr>
      <xdr:spPr>
        <a:xfrm>
          <a:off x="8173720" y="9034062"/>
          <a:ext cx="1399430"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219,321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5B322323-C4A9-4A97-B488-2672912B2A9E}"/>
            </a:ext>
          </a:extLst>
        </xdr:cNvPr>
        <xdr:cNvSpPr/>
      </xdr:nvSpPr>
      <xdr:spPr>
        <a:xfrm>
          <a:off x="6074576" y="9320420"/>
          <a:ext cx="4335117" cy="2331223"/>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250" cy="225425"/>
    <xdr:sp macro="" textlink="">
      <xdr:nvSpPr>
        <xdr:cNvPr id="217" name="テキスト ボックス 216">
          <a:extLst>
            <a:ext uri="{FF2B5EF4-FFF2-40B4-BE49-F238E27FC236}">
              <a16:creationId xmlns:a16="http://schemas.microsoft.com/office/drawing/2014/main" id="{BB5A255B-4ACF-408F-B48D-AF03C3620D6A}"/>
            </a:ext>
          </a:extLst>
        </xdr:cNvPr>
        <xdr:cNvSpPr txBox="1"/>
      </xdr:nvSpPr>
      <xdr:spPr>
        <a:xfrm>
          <a:off x="6036476" y="9126441"/>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00F82AE6-9D64-4631-A185-57D9AAB3A3D7}"/>
            </a:ext>
          </a:extLst>
        </xdr:cNvPr>
        <xdr:cNvCxnSpPr/>
      </xdr:nvCxnSpPr>
      <xdr:spPr>
        <a:xfrm>
          <a:off x="6074576" y="11651643"/>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BB75A8A9-3FED-4972-A106-D7B4941B137F}"/>
            </a:ext>
          </a:extLst>
        </xdr:cNvPr>
        <xdr:cNvCxnSpPr/>
      </xdr:nvCxnSpPr>
      <xdr:spPr>
        <a:xfrm>
          <a:off x="6074576" y="11263685"/>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63</xdr:row>
      <xdr:rowOff>105410</xdr:rowOff>
    </xdr:from>
    <xdr:ext cx="248285" cy="259080"/>
    <xdr:sp macro="" textlink="">
      <xdr:nvSpPr>
        <xdr:cNvPr id="220" name="テキスト ボックス 219">
          <a:extLst>
            <a:ext uri="{FF2B5EF4-FFF2-40B4-BE49-F238E27FC236}">
              <a16:creationId xmlns:a16="http://schemas.microsoft.com/office/drawing/2014/main" id="{51E25793-52DC-404F-95CF-D6E6C211D062}"/>
            </a:ext>
          </a:extLst>
        </xdr:cNvPr>
        <xdr:cNvSpPr txBox="1"/>
      </xdr:nvSpPr>
      <xdr:spPr>
        <a:xfrm>
          <a:off x="5841227" y="11117967"/>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A933E5FD-9E87-4D51-991B-9BAF68E66FBA}"/>
            </a:ext>
          </a:extLst>
        </xdr:cNvPr>
        <xdr:cNvCxnSpPr/>
      </xdr:nvCxnSpPr>
      <xdr:spPr>
        <a:xfrm>
          <a:off x="6074576" y="10875728"/>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61</xdr:row>
      <xdr:rowOff>67310</xdr:rowOff>
    </xdr:from>
    <xdr:ext cx="594995" cy="259080"/>
    <xdr:sp macro="" textlink="">
      <xdr:nvSpPr>
        <xdr:cNvPr id="222" name="テキスト ボックス 221">
          <a:extLst>
            <a:ext uri="{FF2B5EF4-FFF2-40B4-BE49-F238E27FC236}">
              <a16:creationId xmlns:a16="http://schemas.microsoft.com/office/drawing/2014/main" id="{B8AD188B-F0B6-4A9A-878C-BB98C118E36A}"/>
            </a:ext>
          </a:extLst>
        </xdr:cNvPr>
        <xdr:cNvSpPr txBox="1"/>
      </xdr:nvSpPr>
      <xdr:spPr>
        <a:xfrm>
          <a:off x="5525660" y="10730009"/>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885A87BB-DE37-4633-85F2-0EB7F68AB799}"/>
            </a:ext>
          </a:extLst>
        </xdr:cNvPr>
        <xdr:cNvCxnSpPr/>
      </xdr:nvCxnSpPr>
      <xdr:spPr>
        <a:xfrm>
          <a:off x="6074576" y="10487770"/>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59</xdr:row>
      <xdr:rowOff>29210</xdr:rowOff>
    </xdr:from>
    <xdr:ext cx="594995" cy="258445"/>
    <xdr:sp macro="" textlink="">
      <xdr:nvSpPr>
        <xdr:cNvPr id="224" name="テキスト ボックス 223">
          <a:extLst>
            <a:ext uri="{FF2B5EF4-FFF2-40B4-BE49-F238E27FC236}">
              <a16:creationId xmlns:a16="http://schemas.microsoft.com/office/drawing/2014/main" id="{47895F9A-A932-492A-A5F3-D8A8FAC5248E}"/>
            </a:ext>
          </a:extLst>
        </xdr:cNvPr>
        <xdr:cNvSpPr txBox="1"/>
      </xdr:nvSpPr>
      <xdr:spPr>
        <a:xfrm>
          <a:off x="5525660" y="10342052"/>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3F1BD003-73C0-4A9A-87DA-1EF32FB0AC11}"/>
            </a:ext>
          </a:extLst>
        </xdr:cNvPr>
        <xdr:cNvCxnSpPr/>
      </xdr:nvCxnSpPr>
      <xdr:spPr>
        <a:xfrm>
          <a:off x="6074576" y="10096334"/>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56</xdr:row>
      <xdr:rowOff>162560</xdr:rowOff>
    </xdr:from>
    <xdr:ext cx="594995" cy="259080"/>
    <xdr:sp macro="" textlink="">
      <xdr:nvSpPr>
        <xdr:cNvPr id="226" name="テキスト ボックス 225">
          <a:extLst>
            <a:ext uri="{FF2B5EF4-FFF2-40B4-BE49-F238E27FC236}">
              <a16:creationId xmlns:a16="http://schemas.microsoft.com/office/drawing/2014/main" id="{9EE62BF9-888C-48CF-A058-9602ACA27BE4}"/>
            </a:ext>
          </a:extLst>
        </xdr:cNvPr>
        <xdr:cNvSpPr txBox="1"/>
      </xdr:nvSpPr>
      <xdr:spPr>
        <a:xfrm>
          <a:off x="5525660" y="9950616"/>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254397EB-78C9-41F6-8F3F-365196826636}"/>
            </a:ext>
          </a:extLst>
        </xdr:cNvPr>
        <xdr:cNvCxnSpPr/>
      </xdr:nvCxnSpPr>
      <xdr:spPr>
        <a:xfrm>
          <a:off x="6074576" y="9708377"/>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54</xdr:row>
      <xdr:rowOff>124460</xdr:rowOff>
    </xdr:from>
    <xdr:ext cx="685165" cy="259080"/>
    <xdr:sp macro="" textlink="">
      <xdr:nvSpPr>
        <xdr:cNvPr id="228" name="テキスト ボックス 227">
          <a:extLst>
            <a:ext uri="{FF2B5EF4-FFF2-40B4-BE49-F238E27FC236}">
              <a16:creationId xmlns:a16="http://schemas.microsoft.com/office/drawing/2014/main" id="{1B9368CE-F9F2-4369-AC7F-AC843C870D04}"/>
            </a:ext>
          </a:extLst>
        </xdr:cNvPr>
        <xdr:cNvSpPr txBox="1"/>
      </xdr:nvSpPr>
      <xdr:spPr>
        <a:xfrm>
          <a:off x="5435490" y="9562658"/>
          <a:ext cx="685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41C1C9BF-B3E0-4D92-951B-5BF10C61C510}"/>
            </a:ext>
          </a:extLst>
        </xdr:cNvPr>
        <xdr:cNvCxnSpPr/>
      </xdr:nvCxnSpPr>
      <xdr:spPr>
        <a:xfrm>
          <a:off x="6074576" y="9320420"/>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52</xdr:row>
      <xdr:rowOff>86360</xdr:rowOff>
    </xdr:from>
    <xdr:ext cx="685165" cy="258445"/>
    <xdr:sp macro="" textlink="">
      <xdr:nvSpPr>
        <xdr:cNvPr id="230" name="テキスト ボックス 229">
          <a:extLst>
            <a:ext uri="{FF2B5EF4-FFF2-40B4-BE49-F238E27FC236}">
              <a16:creationId xmlns:a16="http://schemas.microsoft.com/office/drawing/2014/main" id="{A8BAE0D8-86BA-449E-B0E4-23BF52A3B39A}"/>
            </a:ext>
          </a:extLst>
        </xdr:cNvPr>
        <xdr:cNvSpPr txBox="1"/>
      </xdr:nvSpPr>
      <xdr:spPr>
        <a:xfrm>
          <a:off x="5435490" y="9174701"/>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8BD42373-F480-4A24-8E0B-A88C004362D7}"/>
            </a:ext>
          </a:extLst>
        </xdr:cNvPr>
        <xdr:cNvSpPr/>
      </xdr:nvSpPr>
      <xdr:spPr>
        <a:xfrm>
          <a:off x="6074576" y="9320420"/>
          <a:ext cx="4335117" cy="2331223"/>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168275</xdr:rowOff>
    </xdr:from>
    <xdr:to>
      <xdr:col>54</xdr:col>
      <xdr:colOff>189865</xdr:colOff>
      <xdr:row>64</xdr:row>
      <xdr:rowOff>75565</xdr:rowOff>
    </xdr:to>
    <xdr:cxnSp macro="">
      <xdr:nvCxnSpPr>
        <xdr:cNvPr id="232" name="直線コネクタ 231">
          <a:extLst>
            <a:ext uri="{FF2B5EF4-FFF2-40B4-BE49-F238E27FC236}">
              <a16:creationId xmlns:a16="http://schemas.microsoft.com/office/drawing/2014/main" id="{A33F1E30-78B1-4E35-9C2D-C9B95E4CA762}"/>
            </a:ext>
          </a:extLst>
        </xdr:cNvPr>
        <xdr:cNvCxnSpPr/>
      </xdr:nvCxnSpPr>
      <xdr:spPr>
        <a:xfrm flipV="1">
          <a:off x="9620113" y="9956331"/>
          <a:ext cx="0" cy="1306719"/>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79375</xdr:rowOff>
    </xdr:from>
    <xdr:ext cx="378460" cy="258445"/>
    <xdr:sp macro="" textlink="">
      <xdr:nvSpPr>
        <xdr:cNvPr id="233" name="【橋りょう・トンネル】&#10;一人当たり有形固定資産（償却資産）額最小値テキスト">
          <a:extLst>
            <a:ext uri="{FF2B5EF4-FFF2-40B4-BE49-F238E27FC236}">
              <a16:creationId xmlns:a16="http://schemas.microsoft.com/office/drawing/2014/main" id="{108E98E8-2AB2-477D-BE79-47E1C824FB0E}"/>
            </a:ext>
          </a:extLst>
        </xdr:cNvPr>
        <xdr:cNvSpPr txBox="1"/>
      </xdr:nvSpPr>
      <xdr:spPr>
        <a:xfrm>
          <a:off x="9659178" y="11266860"/>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471</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75565</xdr:rowOff>
    </xdr:from>
    <xdr:to>
      <xdr:col>55</xdr:col>
      <xdr:colOff>88900</xdr:colOff>
      <xdr:row>64</xdr:row>
      <xdr:rowOff>75565</xdr:rowOff>
    </xdr:to>
    <xdr:cxnSp macro="">
      <xdr:nvCxnSpPr>
        <xdr:cNvPr id="234" name="直線コネクタ 233">
          <a:extLst>
            <a:ext uri="{FF2B5EF4-FFF2-40B4-BE49-F238E27FC236}">
              <a16:creationId xmlns:a16="http://schemas.microsoft.com/office/drawing/2014/main" id="{07EC3F9D-A981-4B2C-9268-FE64EEA03EA9}"/>
            </a:ext>
          </a:extLst>
        </xdr:cNvPr>
        <xdr:cNvCxnSpPr/>
      </xdr:nvCxnSpPr>
      <xdr:spPr>
        <a:xfrm>
          <a:off x="9547750" y="11263050"/>
          <a:ext cx="162228"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114935</xdr:rowOff>
    </xdr:from>
    <xdr:ext cx="690245" cy="259080"/>
    <xdr:sp macro="" textlink="">
      <xdr:nvSpPr>
        <xdr:cNvPr id="235" name="【橋りょう・トンネル】&#10;一人当たり有形固定資産（償却資産）額最大値テキスト">
          <a:extLst>
            <a:ext uri="{FF2B5EF4-FFF2-40B4-BE49-F238E27FC236}">
              <a16:creationId xmlns:a16="http://schemas.microsoft.com/office/drawing/2014/main" id="{EE49DD09-F704-4510-B2C9-518E585B254B}"/>
            </a:ext>
          </a:extLst>
        </xdr:cNvPr>
        <xdr:cNvSpPr txBox="1"/>
      </xdr:nvSpPr>
      <xdr:spPr>
        <a:xfrm>
          <a:off x="9659178" y="9728062"/>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1,007,371</a:t>
          </a:r>
          <a:endParaRPr kumimoji="1" lang="ja-JP" altLang="en-US" sz="1000" b="1">
            <a:latin typeface="ＭＳ Ｐゴシック"/>
            <a:ea typeface="ＭＳ Ｐゴシック"/>
          </a:endParaRPr>
        </a:p>
      </xdr:txBody>
    </xdr:sp>
    <xdr:clientData/>
  </xdr:oneCellAnchor>
  <xdr:twoCellAnchor>
    <xdr:from>
      <xdr:col>54</xdr:col>
      <xdr:colOff>101600</xdr:colOff>
      <xdr:row>56</xdr:row>
      <xdr:rowOff>168275</xdr:rowOff>
    </xdr:from>
    <xdr:to>
      <xdr:col>55</xdr:col>
      <xdr:colOff>88900</xdr:colOff>
      <xdr:row>56</xdr:row>
      <xdr:rowOff>168275</xdr:rowOff>
    </xdr:to>
    <xdr:cxnSp macro="">
      <xdr:nvCxnSpPr>
        <xdr:cNvPr id="236" name="直線コネクタ 235">
          <a:extLst>
            <a:ext uri="{FF2B5EF4-FFF2-40B4-BE49-F238E27FC236}">
              <a16:creationId xmlns:a16="http://schemas.microsoft.com/office/drawing/2014/main" id="{8BED5638-AF65-478C-BB32-C9D5AC9A0233}"/>
            </a:ext>
          </a:extLst>
        </xdr:cNvPr>
        <xdr:cNvCxnSpPr/>
      </xdr:nvCxnSpPr>
      <xdr:spPr>
        <a:xfrm>
          <a:off x="9547750" y="9956331"/>
          <a:ext cx="162228"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6985</xdr:rowOff>
    </xdr:from>
    <xdr:ext cx="598805" cy="258445"/>
    <xdr:sp macro="" textlink="">
      <xdr:nvSpPr>
        <xdr:cNvPr id="237" name="【橋りょう・トンネル】&#10;一人当たり有形固定資産（償却資産）額平均値テキスト">
          <a:extLst>
            <a:ext uri="{FF2B5EF4-FFF2-40B4-BE49-F238E27FC236}">
              <a16:creationId xmlns:a16="http://schemas.microsoft.com/office/drawing/2014/main" id="{7208BDA7-38AC-41FC-AFE2-67A5156E5545}"/>
            </a:ext>
          </a:extLst>
        </xdr:cNvPr>
        <xdr:cNvSpPr txBox="1"/>
      </xdr:nvSpPr>
      <xdr:spPr>
        <a:xfrm>
          <a:off x="9659178" y="10669684"/>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302,677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61</xdr:row>
      <xdr:rowOff>155575</xdr:rowOff>
    </xdr:from>
    <xdr:to>
      <xdr:col>55</xdr:col>
      <xdr:colOff>50800</xdr:colOff>
      <xdr:row>62</xdr:row>
      <xdr:rowOff>86360</xdr:rowOff>
    </xdr:to>
    <xdr:sp macro="" textlink="">
      <xdr:nvSpPr>
        <xdr:cNvPr id="238" name="フローチャート: 判断 237">
          <a:extLst>
            <a:ext uri="{FF2B5EF4-FFF2-40B4-BE49-F238E27FC236}">
              <a16:creationId xmlns:a16="http://schemas.microsoft.com/office/drawing/2014/main" id="{CF9C69D0-56D2-4C34-8890-A6A52C888E48}"/>
            </a:ext>
          </a:extLst>
        </xdr:cNvPr>
        <xdr:cNvSpPr/>
      </xdr:nvSpPr>
      <xdr:spPr>
        <a:xfrm>
          <a:off x="9585850" y="10818274"/>
          <a:ext cx="86028" cy="105714"/>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157480</xdr:rowOff>
    </xdr:from>
    <xdr:to>
      <xdr:col>50</xdr:col>
      <xdr:colOff>165100</xdr:colOff>
      <xdr:row>62</xdr:row>
      <xdr:rowOff>87630</xdr:rowOff>
    </xdr:to>
    <xdr:sp macro="" textlink="">
      <xdr:nvSpPr>
        <xdr:cNvPr id="239" name="フローチャート: 判断 238">
          <a:extLst>
            <a:ext uri="{FF2B5EF4-FFF2-40B4-BE49-F238E27FC236}">
              <a16:creationId xmlns:a16="http://schemas.microsoft.com/office/drawing/2014/main" id="{670E33DA-B387-427C-86BC-DC28AC7190D0}"/>
            </a:ext>
          </a:extLst>
        </xdr:cNvPr>
        <xdr:cNvSpPr/>
      </xdr:nvSpPr>
      <xdr:spPr>
        <a:xfrm>
          <a:off x="8809935" y="10820179"/>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167640</xdr:rowOff>
    </xdr:from>
    <xdr:to>
      <xdr:col>46</xdr:col>
      <xdr:colOff>38100</xdr:colOff>
      <xdr:row>62</xdr:row>
      <xdr:rowOff>97790</xdr:rowOff>
    </xdr:to>
    <xdr:sp macro="" textlink="">
      <xdr:nvSpPr>
        <xdr:cNvPr id="240" name="フローチャート: 判断 239">
          <a:extLst>
            <a:ext uri="{FF2B5EF4-FFF2-40B4-BE49-F238E27FC236}">
              <a16:creationId xmlns:a16="http://schemas.microsoft.com/office/drawing/2014/main" id="{9C8EC460-2E05-44F2-BB2E-1BAB223807D3}"/>
            </a:ext>
          </a:extLst>
        </xdr:cNvPr>
        <xdr:cNvSpPr/>
      </xdr:nvSpPr>
      <xdr:spPr>
        <a:xfrm>
          <a:off x="7998791" y="10830339"/>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163830</xdr:rowOff>
    </xdr:from>
    <xdr:to>
      <xdr:col>41</xdr:col>
      <xdr:colOff>101600</xdr:colOff>
      <xdr:row>62</xdr:row>
      <xdr:rowOff>93980</xdr:rowOff>
    </xdr:to>
    <xdr:sp macro="" textlink="">
      <xdr:nvSpPr>
        <xdr:cNvPr id="241" name="フローチャート: 判断 240">
          <a:extLst>
            <a:ext uri="{FF2B5EF4-FFF2-40B4-BE49-F238E27FC236}">
              <a16:creationId xmlns:a16="http://schemas.microsoft.com/office/drawing/2014/main" id="{357CECCC-C7DE-4349-B79C-47404C5A7FD2}"/>
            </a:ext>
          </a:extLst>
        </xdr:cNvPr>
        <xdr:cNvSpPr/>
      </xdr:nvSpPr>
      <xdr:spPr>
        <a:xfrm>
          <a:off x="7172077" y="10826529"/>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34925</xdr:rowOff>
    </xdr:from>
    <xdr:to>
      <xdr:col>36</xdr:col>
      <xdr:colOff>165100</xdr:colOff>
      <xdr:row>62</xdr:row>
      <xdr:rowOff>136525</xdr:rowOff>
    </xdr:to>
    <xdr:sp macro="" textlink="">
      <xdr:nvSpPr>
        <xdr:cNvPr id="242" name="フローチャート: 判断 241">
          <a:extLst>
            <a:ext uri="{FF2B5EF4-FFF2-40B4-BE49-F238E27FC236}">
              <a16:creationId xmlns:a16="http://schemas.microsoft.com/office/drawing/2014/main" id="{9B234269-AEE3-4ADE-9FFE-278E5E018824}"/>
            </a:ext>
          </a:extLst>
        </xdr:cNvPr>
        <xdr:cNvSpPr/>
      </xdr:nvSpPr>
      <xdr:spPr>
        <a:xfrm>
          <a:off x="6360933" y="1087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111760</xdr:rowOff>
    </xdr:from>
    <xdr:ext cx="762000" cy="258445"/>
    <xdr:sp macro="" textlink="">
      <xdr:nvSpPr>
        <xdr:cNvPr id="243" name="テキスト ボックス 242">
          <a:extLst>
            <a:ext uri="{FF2B5EF4-FFF2-40B4-BE49-F238E27FC236}">
              <a16:creationId xmlns:a16="http://schemas.microsoft.com/office/drawing/2014/main" id="{4601DFD2-0CC2-461A-BDAD-5A569776AFD1}"/>
            </a:ext>
          </a:extLst>
        </xdr:cNvPr>
        <xdr:cNvSpPr txBox="1"/>
      </xdr:nvSpPr>
      <xdr:spPr>
        <a:xfrm>
          <a:off x="9446150" y="11649103"/>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111760</xdr:rowOff>
    </xdr:from>
    <xdr:ext cx="762000" cy="258445"/>
    <xdr:sp macro="" textlink="">
      <xdr:nvSpPr>
        <xdr:cNvPr id="244" name="テキスト ボックス 243">
          <a:extLst>
            <a:ext uri="{FF2B5EF4-FFF2-40B4-BE49-F238E27FC236}">
              <a16:creationId xmlns:a16="http://schemas.microsoft.com/office/drawing/2014/main" id="{1192C8CC-2E50-4DF8-AB07-61F9F757F9A1}"/>
            </a:ext>
          </a:extLst>
        </xdr:cNvPr>
        <xdr:cNvSpPr txBox="1"/>
      </xdr:nvSpPr>
      <xdr:spPr>
        <a:xfrm>
          <a:off x="8685806" y="11649103"/>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111760</xdr:rowOff>
    </xdr:from>
    <xdr:ext cx="762000" cy="258445"/>
    <xdr:sp macro="" textlink="">
      <xdr:nvSpPr>
        <xdr:cNvPr id="245" name="テキスト ボックス 244">
          <a:extLst>
            <a:ext uri="{FF2B5EF4-FFF2-40B4-BE49-F238E27FC236}">
              <a16:creationId xmlns:a16="http://schemas.microsoft.com/office/drawing/2014/main" id="{1D47C646-10AC-4873-8ACF-635B9F0B5567}"/>
            </a:ext>
          </a:extLst>
        </xdr:cNvPr>
        <xdr:cNvSpPr txBox="1"/>
      </xdr:nvSpPr>
      <xdr:spPr>
        <a:xfrm>
          <a:off x="7874663" y="11649103"/>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111760</xdr:rowOff>
    </xdr:from>
    <xdr:ext cx="762000" cy="258445"/>
    <xdr:sp macro="" textlink="">
      <xdr:nvSpPr>
        <xdr:cNvPr id="246" name="テキスト ボックス 245">
          <a:extLst>
            <a:ext uri="{FF2B5EF4-FFF2-40B4-BE49-F238E27FC236}">
              <a16:creationId xmlns:a16="http://schemas.microsoft.com/office/drawing/2014/main" id="{BC84EAAB-9EBE-4ADA-8FA5-007ACD870494}"/>
            </a:ext>
          </a:extLst>
        </xdr:cNvPr>
        <xdr:cNvSpPr txBox="1"/>
      </xdr:nvSpPr>
      <xdr:spPr>
        <a:xfrm>
          <a:off x="7047948" y="11649103"/>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111760</xdr:rowOff>
    </xdr:from>
    <xdr:ext cx="762000" cy="258445"/>
    <xdr:sp macro="" textlink="">
      <xdr:nvSpPr>
        <xdr:cNvPr id="247" name="テキスト ボックス 246">
          <a:extLst>
            <a:ext uri="{FF2B5EF4-FFF2-40B4-BE49-F238E27FC236}">
              <a16:creationId xmlns:a16="http://schemas.microsoft.com/office/drawing/2014/main" id="{397EE5ED-7020-4E27-A2A4-D03B164B18FE}"/>
            </a:ext>
          </a:extLst>
        </xdr:cNvPr>
        <xdr:cNvSpPr txBox="1"/>
      </xdr:nvSpPr>
      <xdr:spPr>
        <a:xfrm>
          <a:off x="6236804" y="11649103"/>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62</xdr:row>
      <xdr:rowOff>140970</xdr:rowOff>
    </xdr:from>
    <xdr:to>
      <xdr:col>55</xdr:col>
      <xdr:colOff>50800</xdr:colOff>
      <xdr:row>63</xdr:row>
      <xdr:rowOff>71120</xdr:rowOff>
    </xdr:to>
    <xdr:sp macro="" textlink="">
      <xdr:nvSpPr>
        <xdr:cNvPr id="248" name="楕円 247">
          <a:extLst>
            <a:ext uri="{FF2B5EF4-FFF2-40B4-BE49-F238E27FC236}">
              <a16:creationId xmlns:a16="http://schemas.microsoft.com/office/drawing/2014/main" id="{F499D5DE-5559-4CEF-8B9B-CD0DA2306898}"/>
            </a:ext>
          </a:extLst>
        </xdr:cNvPr>
        <xdr:cNvSpPr/>
      </xdr:nvSpPr>
      <xdr:spPr>
        <a:xfrm>
          <a:off x="9585850" y="10978598"/>
          <a:ext cx="86028"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119380</xdr:rowOff>
    </xdr:from>
    <xdr:ext cx="598805" cy="259080"/>
    <xdr:sp macro="" textlink="">
      <xdr:nvSpPr>
        <xdr:cNvPr id="249" name="【橋りょう・トンネル】&#10;一人当たり有形固定資産（償却資産）額該当値テキスト">
          <a:extLst>
            <a:ext uri="{FF2B5EF4-FFF2-40B4-BE49-F238E27FC236}">
              <a16:creationId xmlns:a16="http://schemas.microsoft.com/office/drawing/2014/main" id="{20DECC04-822C-44BF-B342-363751A6D190}"/>
            </a:ext>
          </a:extLst>
        </xdr:cNvPr>
        <xdr:cNvSpPr txBox="1"/>
      </xdr:nvSpPr>
      <xdr:spPr>
        <a:xfrm>
          <a:off x="9659178" y="10957008"/>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179,220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62</xdr:row>
      <xdr:rowOff>142240</xdr:rowOff>
    </xdr:from>
    <xdr:to>
      <xdr:col>50</xdr:col>
      <xdr:colOff>165100</xdr:colOff>
      <xdr:row>63</xdr:row>
      <xdr:rowOff>72390</xdr:rowOff>
    </xdr:to>
    <xdr:sp macro="" textlink="">
      <xdr:nvSpPr>
        <xdr:cNvPr id="250" name="楕円 249">
          <a:extLst>
            <a:ext uri="{FF2B5EF4-FFF2-40B4-BE49-F238E27FC236}">
              <a16:creationId xmlns:a16="http://schemas.microsoft.com/office/drawing/2014/main" id="{597A6B0E-3BC7-438C-A1AB-C51F7C0A7218}"/>
            </a:ext>
          </a:extLst>
        </xdr:cNvPr>
        <xdr:cNvSpPr/>
      </xdr:nvSpPr>
      <xdr:spPr>
        <a:xfrm>
          <a:off x="8809935" y="10979868"/>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20320</xdr:rowOff>
    </xdr:from>
    <xdr:to>
      <xdr:col>55</xdr:col>
      <xdr:colOff>0</xdr:colOff>
      <xdr:row>63</xdr:row>
      <xdr:rowOff>21590</xdr:rowOff>
    </xdr:to>
    <xdr:cxnSp macro="">
      <xdr:nvCxnSpPr>
        <xdr:cNvPr id="251" name="直線コネクタ 250">
          <a:extLst>
            <a:ext uri="{FF2B5EF4-FFF2-40B4-BE49-F238E27FC236}">
              <a16:creationId xmlns:a16="http://schemas.microsoft.com/office/drawing/2014/main" id="{9FCA33A9-6004-46E0-8428-0BF8B2106C99}"/>
            </a:ext>
          </a:extLst>
        </xdr:cNvPr>
        <xdr:cNvCxnSpPr/>
      </xdr:nvCxnSpPr>
      <xdr:spPr>
        <a:xfrm flipV="1">
          <a:off x="8860735" y="11032877"/>
          <a:ext cx="760343"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144145</xdr:rowOff>
    </xdr:from>
    <xdr:to>
      <xdr:col>46</xdr:col>
      <xdr:colOff>38100</xdr:colOff>
      <xdr:row>63</xdr:row>
      <xdr:rowOff>74930</xdr:rowOff>
    </xdr:to>
    <xdr:sp macro="" textlink="">
      <xdr:nvSpPr>
        <xdr:cNvPr id="252" name="楕円 251">
          <a:extLst>
            <a:ext uri="{FF2B5EF4-FFF2-40B4-BE49-F238E27FC236}">
              <a16:creationId xmlns:a16="http://schemas.microsoft.com/office/drawing/2014/main" id="{33B0B30B-8F2D-46CC-9406-4E4B56B8F698}"/>
            </a:ext>
          </a:extLst>
        </xdr:cNvPr>
        <xdr:cNvSpPr/>
      </xdr:nvSpPr>
      <xdr:spPr>
        <a:xfrm>
          <a:off x="7998791" y="10981773"/>
          <a:ext cx="86029" cy="105714"/>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21590</xdr:rowOff>
    </xdr:from>
    <xdr:to>
      <xdr:col>50</xdr:col>
      <xdr:colOff>114300</xdr:colOff>
      <xdr:row>63</xdr:row>
      <xdr:rowOff>23495</xdr:rowOff>
    </xdr:to>
    <xdr:cxnSp macro="">
      <xdr:nvCxnSpPr>
        <xdr:cNvPr id="253" name="直線コネクタ 252">
          <a:extLst>
            <a:ext uri="{FF2B5EF4-FFF2-40B4-BE49-F238E27FC236}">
              <a16:creationId xmlns:a16="http://schemas.microsoft.com/office/drawing/2014/main" id="{AFEFF22A-D840-4245-83BA-C77058F4933F}"/>
            </a:ext>
          </a:extLst>
        </xdr:cNvPr>
        <xdr:cNvCxnSpPr/>
      </xdr:nvCxnSpPr>
      <xdr:spPr>
        <a:xfrm flipV="1">
          <a:off x="8049591" y="11034147"/>
          <a:ext cx="811144"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147955</xdr:rowOff>
    </xdr:from>
    <xdr:to>
      <xdr:col>41</xdr:col>
      <xdr:colOff>101600</xdr:colOff>
      <xdr:row>63</xdr:row>
      <xdr:rowOff>78105</xdr:rowOff>
    </xdr:to>
    <xdr:sp macro="" textlink="">
      <xdr:nvSpPr>
        <xdr:cNvPr id="254" name="楕円 253">
          <a:extLst>
            <a:ext uri="{FF2B5EF4-FFF2-40B4-BE49-F238E27FC236}">
              <a16:creationId xmlns:a16="http://schemas.microsoft.com/office/drawing/2014/main" id="{A8CA518F-C18A-4DED-8AE4-674F8F0DB144}"/>
            </a:ext>
          </a:extLst>
        </xdr:cNvPr>
        <xdr:cNvSpPr/>
      </xdr:nvSpPr>
      <xdr:spPr>
        <a:xfrm>
          <a:off x="7172077" y="10985583"/>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23495</xdr:rowOff>
    </xdr:from>
    <xdr:to>
      <xdr:col>45</xdr:col>
      <xdr:colOff>177800</xdr:colOff>
      <xdr:row>63</xdr:row>
      <xdr:rowOff>27305</xdr:rowOff>
    </xdr:to>
    <xdr:cxnSp macro="">
      <xdr:nvCxnSpPr>
        <xdr:cNvPr id="255" name="直線コネクタ 254">
          <a:extLst>
            <a:ext uri="{FF2B5EF4-FFF2-40B4-BE49-F238E27FC236}">
              <a16:creationId xmlns:a16="http://schemas.microsoft.com/office/drawing/2014/main" id="{3D5E6317-2AFB-42D8-B30A-F47684BBD332}"/>
            </a:ext>
          </a:extLst>
        </xdr:cNvPr>
        <xdr:cNvCxnSpPr/>
      </xdr:nvCxnSpPr>
      <xdr:spPr>
        <a:xfrm flipV="1">
          <a:off x="7222877" y="11036052"/>
          <a:ext cx="826714"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153035</xdr:rowOff>
    </xdr:from>
    <xdr:to>
      <xdr:col>36</xdr:col>
      <xdr:colOff>165100</xdr:colOff>
      <xdr:row>63</xdr:row>
      <xdr:rowOff>83185</xdr:rowOff>
    </xdr:to>
    <xdr:sp macro="" textlink="">
      <xdr:nvSpPr>
        <xdr:cNvPr id="256" name="楕円 255">
          <a:extLst>
            <a:ext uri="{FF2B5EF4-FFF2-40B4-BE49-F238E27FC236}">
              <a16:creationId xmlns:a16="http://schemas.microsoft.com/office/drawing/2014/main" id="{1A2FB9BE-5527-42EB-9148-3436BCF89EFD}"/>
            </a:ext>
          </a:extLst>
        </xdr:cNvPr>
        <xdr:cNvSpPr/>
      </xdr:nvSpPr>
      <xdr:spPr>
        <a:xfrm>
          <a:off x="6360933" y="10990663"/>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27305</xdr:rowOff>
    </xdr:from>
    <xdr:to>
      <xdr:col>41</xdr:col>
      <xdr:colOff>50800</xdr:colOff>
      <xdr:row>63</xdr:row>
      <xdr:rowOff>32385</xdr:rowOff>
    </xdr:to>
    <xdr:cxnSp macro="">
      <xdr:nvCxnSpPr>
        <xdr:cNvPr id="257" name="直線コネクタ 256">
          <a:extLst>
            <a:ext uri="{FF2B5EF4-FFF2-40B4-BE49-F238E27FC236}">
              <a16:creationId xmlns:a16="http://schemas.microsoft.com/office/drawing/2014/main" id="{99029F3B-03C6-41CD-A9E1-64F718375B3A}"/>
            </a:ext>
          </a:extLst>
        </xdr:cNvPr>
        <xdr:cNvCxnSpPr/>
      </xdr:nvCxnSpPr>
      <xdr:spPr>
        <a:xfrm flipV="1">
          <a:off x="6411733" y="11039862"/>
          <a:ext cx="811144"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182880</xdr:colOff>
      <xdr:row>60</xdr:row>
      <xdr:rowOff>104140</xdr:rowOff>
    </xdr:from>
    <xdr:ext cx="598170" cy="259080"/>
    <xdr:sp macro="" textlink="">
      <xdr:nvSpPr>
        <xdr:cNvPr id="258" name="n_1aveValue【橋りょう・トンネル】&#10;一人当たり有形固定資産（償却資産）額">
          <a:extLst>
            <a:ext uri="{FF2B5EF4-FFF2-40B4-BE49-F238E27FC236}">
              <a16:creationId xmlns:a16="http://schemas.microsoft.com/office/drawing/2014/main" id="{F7F4FF48-F7F5-44B8-BBE6-5B751B182620}"/>
            </a:ext>
          </a:extLst>
        </xdr:cNvPr>
        <xdr:cNvSpPr txBox="1"/>
      </xdr:nvSpPr>
      <xdr:spPr>
        <a:xfrm>
          <a:off x="8571506" y="1059191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301,169</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68580</xdr:colOff>
      <xdr:row>60</xdr:row>
      <xdr:rowOff>114935</xdr:rowOff>
    </xdr:from>
    <xdr:ext cx="598170" cy="259080"/>
    <xdr:sp macro="" textlink="">
      <xdr:nvSpPr>
        <xdr:cNvPr id="259" name="n_2aveValue【橋りょう・トンネル】&#10;一人当たり有形固定資産（償却資産）額">
          <a:extLst>
            <a:ext uri="{FF2B5EF4-FFF2-40B4-BE49-F238E27FC236}">
              <a16:creationId xmlns:a16="http://schemas.microsoft.com/office/drawing/2014/main" id="{FF7F1310-8AD0-40D1-A681-99EC1436A9F9}"/>
            </a:ext>
          </a:extLst>
        </xdr:cNvPr>
        <xdr:cNvSpPr txBox="1"/>
      </xdr:nvSpPr>
      <xdr:spPr>
        <a:xfrm>
          <a:off x="7765443" y="1060270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292,754</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132080</xdr:colOff>
      <xdr:row>60</xdr:row>
      <xdr:rowOff>110490</xdr:rowOff>
    </xdr:from>
    <xdr:ext cx="598170" cy="258445"/>
    <xdr:sp macro="" textlink="">
      <xdr:nvSpPr>
        <xdr:cNvPr id="260" name="n_3aveValue【橋りょう・トンネル】&#10;一人当たり有形固定資産（償却資産）額">
          <a:extLst>
            <a:ext uri="{FF2B5EF4-FFF2-40B4-BE49-F238E27FC236}">
              <a16:creationId xmlns:a16="http://schemas.microsoft.com/office/drawing/2014/main" id="{74EEC5B8-F51C-4973-9FEF-D6C3046B20B5}"/>
            </a:ext>
          </a:extLst>
        </xdr:cNvPr>
        <xdr:cNvSpPr txBox="1"/>
      </xdr:nvSpPr>
      <xdr:spPr>
        <a:xfrm>
          <a:off x="6954299" y="1059826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295,970</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5080</xdr:colOff>
      <xdr:row>60</xdr:row>
      <xdr:rowOff>153035</xdr:rowOff>
    </xdr:from>
    <xdr:ext cx="598170" cy="259080"/>
    <xdr:sp macro="" textlink="">
      <xdr:nvSpPr>
        <xdr:cNvPr id="261" name="n_4aveValue【橋りょう・トンネル】&#10;一人当たり有形固定資産（償却資産）額">
          <a:extLst>
            <a:ext uri="{FF2B5EF4-FFF2-40B4-BE49-F238E27FC236}">
              <a16:creationId xmlns:a16="http://schemas.microsoft.com/office/drawing/2014/main" id="{805D53B6-B987-4477-97A3-61FBF3AD1065}"/>
            </a:ext>
          </a:extLst>
        </xdr:cNvPr>
        <xdr:cNvSpPr txBox="1"/>
      </xdr:nvSpPr>
      <xdr:spPr>
        <a:xfrm>
          <a:off x="6127584" y="1064080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262,292</a:t>
          </a:r>
          <a:endParaRPr kumimoji="1" lang="ja-JP" altLang="en-US" sz="1000" b="1">
            <a:solidFill>
              <a:srgbClr val="000080"/>
            </a:solidFill>
            <a:latin typeface="ＭＳ Ｐゴシック"/>
            <a:ea typeface="ＭＳ Ｐゴシック"/>
          </a:endParaRPr>
        </a:p>
      </xdr:txBody>
    </xdr:sp>
    <xdr:clientData/>
  </xdr:oneCellAnchor>
  <xdr:oneCellAnchor>
    <xdr:from>
      <xdr:col>48</xdr:col>
      <xdr:colOff>182880</xdr:colOff>
      <xdr:row>63</xdr:row>
      <xdr:rowOff>63500</xdr:rowOff>
    </xdr:from>
    <xdr:ext cx="598170" cy="258445"/>
    <xdr:sp macro="" textlink="">
      <xdr:nvSpPr>
        <xdr:cNvPr id="262" name="n_1mainValue【橋りょう・トンネル】&#10;一人当たり有形固定資産（償却資産）額">
          <a:extLst>
            <a:ext uri="{FF2B5EF4-FFF2-40B4-BE49-F238E27FC236}">
              <a16:creationId xmlns:a16="http://schemas.microsoft.com/office/drawing/2014/main" id="{EFD8F943-22C4-4D31-A9F3-E473C57F1272}"/>
            </a:ext>
          </a:extLst>
        </xdr:cNvPr>
        <xdr:cNvSpPr txBox="1"/>
      </xdr:nvSpPr>
      <xdr:spPr>
        <a:xfrm>
          <a:off x="8571506" y="11076057"/>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177,886</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68580</xdr:colOff>
      <xdr:row>63</xdr:row>
      <xdr:rowOff>65405</xdr:rowOff>
    </xdr:from>
    <xdr:ext cx="598170" cy="258445"/>
    <xdr:sp macro="" textlink="">
      <xdr:nvSpPr>
        <xdr:cNvPr id="263" name="n_2mainValue【橋りょう・トンネル】&#10;一人当たり有形固定資産（償却資産）額">
          <a:extLst>
            <a:ext uri="{FF2B5EF4-FFF2-40B4-BE49-F238E27FC236}">
              <a16:creationId xmlns:a16="http://schemas.microsoft.com/office/drawing/2014/main" id="{9A06B0FC-1B13-47A4-ACB5-75FB30373C84}"/>
            </a:ext>
          </a:extLst>
        </xdr:cNvPr>
        <xdr:cNvSpPr txBox="1"/>
      </xdr:nvSpPr>
      <xdr:spPr>
        <a:xfrm>
          <a:off x="7765443" y="11077962"/>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176,673</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132080</xdr:colOff>
      <xdr:row>63</xdr:row>
      <xdr:rowOff>69215</xdr:rowOff>
    </xdr:from>
    <xdr:ext cx="598170" cy="259080"/>
    <xdr:sp macro="" textlink="">
      <xdr:nvSpPr>
        <xdr:cNvPr id="264" name="n_3mainValue【橋りょう・トンネル】&#10;一人当たり有形固定資産（償却資産）額">
          <a:extLst>
            <a:ext uri="{FF2B5EF4-FFF2-40B4-BE49-F238E27FC236}">
              <a16:creationId xmlns:a16="http://schemas.microsoft.com/office/drawing/2014/main" id="{1414261E-2B3C-4321-A0DA-440036856C6B}"/>
            </a:ext>
          </a:extLst>
        </xdr:cNvPr>
        <xdr:cNvSpPr txBox="1"/>
      </xdr:nvSpPr>
      <xdr:spPr>
        <a:xfrm>
          <a:off x="6954299" y="11081772"/>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173,521</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5080</xdr:colOff>
      <xdr:row>63</xdr:row>
      <xdr:rowOff>74930</xdr:rowOff>
    </xdr:from>
    <xdr:ext cx="598170" cy="258445"/>
    <xdr:sp macro="" textlink="">
      <xdr:nvSpPr>
        <xdr:cNvPr id="265" name="n_4mainValue【橋りょう・トンネル】&#10;一人当たり有形固定資産（償却資産）額">
          <a:extLst>
            <a:ext uri="{FF2B5EF4-FFF2-40B4-BE49-F238E27FC236}">
              <a16:creationId xmlns:a16="http://schemas.microsoft.com/office/drawing/2014/main" id="{33D1321E-2B4F-4B67-965A-8D65B785715D}"/>
            </a:ext>
          </a:extLst>
        </xdr:cNvPr>
        <xdr:cNvSpPr txBox="1"/>
      </xdr:nvSpPr>
      <xdr:spPr>
        <a:xfrm>
          <a:off x="6127584" y="11087487"/>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169,353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C10DBFC4-3EC0-4D54-A40C-49198A0A4F87}"/>
            </a:ext>
          </a:extLst>
        </xdr:cNvPr>
        <xdr:cNvSpPr/>
      </xdr:nvSpPr>
      <xdr:spPr>
        <a:xfrm>
          <a:off x="699715" y="12039600"/>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8D37CDFE-9C18-4E34-B569-15E957254FD0}"/>
            </a:ext>
          </a:extLst>
        </xdr:cNvPr>
        <xdr:cNvSpPr/>
      </xdr:nvSpPr>
      <xdr:spPr>
        <a:xfrm>
          <a:off x="826715" y="12713915"/>
          <a:ext cx="1399429" cy="26095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A98404A8-4F63-4AA5-B741-4CF19CE6FCAD}"/>
            </a:ext>
          </a:extLst>
        </xdr:cNvPr>
        <xdr:cNvSpPr/>
      </xdr:nvSpPr>
      <xdr:spPr>
        <a:xfrm>
          <a:off x="826715" y="12920593"/>
          <a:ext cx="1399429"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5A7B94DB-CA28-4263-8FAA-E75733452327}"/>
            </a:ext>
          </a:extLst>
        </xdr:cNvPr>
        <xdr:cNvSpPr/>
      </xdr:nvSpPr>
      <xdr:spPr>
        <a:xfrm>
          <a:off x="1749287" y="12713915"/>
          <a:ext cx="1399430" cy="26095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DE67152F-E7E2-453A-8222-E55DE6DB4BBD}"/>
            </a:ext>
          </a:extLst>
        </xdr:cNvPr>
        <xdr:cNvSpPr/>
      </xdr:nvSpPr>
      <xdr:spPr>
        <a:xfrm>
          <a:off x="1749287" y="12920593"/>
          <a:ext cx="1399430"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875B701B-5124-45A3-9796-C80C6009E4C6}"/>
            </a:ext>
          </a:extLst>
        </xdr:cNvPr>
        <xdr:cNvSpPr/>
      </xdr:nvSpPr>
      <xdr:spPr>
        <a:xfrm>
          <a:off x="2798859" y="12713915"/>
          <a:ext cx="1399430" cy="26095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83FDCE06-90F8-4265-B6AE-736F31247E78}"/>
            </a:ext>
          </a:extLst>
        </xdr:cNvPr>
        <xdr:cNvSpPr/>
      </xdr:nvSpPr>
      <xdr:spPr>
        <a:xfrm>
          <a:off x="2798859" y="12920593"/>
          <a:ext cx="1399430"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EE4F5E92-3FD7-4431-8A52-29FE5304CBAE}"/>
            </a:ext>
          </a:extLst>
        </xdr:cNvPr>
        <xdr:cNvSpPr/>
      </xdr:nvSpPr>
      <xdr:spPr>
        <a:xfrm>
          <a:off x="699715" y="13206951"/>
          <a:ext cx="4350688" cy="2331223"/>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7815" cy="224790"/>
    <xdr:sp macro="" textlink="">
      <xdr:nvSpPr>
        <xdr:cNvPr id="274" name="テキスト ボックス 273">
          <a:extLst>
            <a:ext uri="{FF2B5EF4-FFF2-40B4-BE49-F238E27FC236}">
              <a16:creationId xmlns:a16="http://schemas.microsoft.com/office/drawing/2014/main" id="{D194BB63-B2D4-42F7-B7E2-09BA4AA82C86}"/>
            </a:ext>
          </a:extLst>
        </xdr:cNvPr>
        <xdr:cNvSpPr txBox="1"/>
      </xdr:nvSpPr>
      <xdr:spPr>
        <a:xfrm>
          <a:off x="677186" y="13012972"/>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1061E33B-CAF2-4A82-A4C8-F4181A50CBEC}"/>
            </a:ext>
          </a:extLst>
        </xdr:cNvPr>
        <xdr:cNvCxnSpPr/>
      </xdr:nvCxnSpPr>
      <xdr:spPr>
        <a:xfrm>
          <a:off x="699715" y="15538174"/>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6725" cy="259080"/>
    <xdr:sp macro="" textlink="">
      <xdr:nvSpPr>
        <xdr:cNvPr id="276" name="テキスト ボックス 275">
          <a:extLst>
            <a:ext uri="{FF2B5EF4-FFF2-40B4-BE49-F238E27FC236}">
              <a16:creationId xmlns:a16="http://schemas.microsoft.com/office/drawing/2014/main" id="{E04DBE2C-7E22-4534-A341-5B4031FDB24F}"/>
            </a:ext>
          </a:extLst>
        </xdr:cNvPr>
        <xdr:cNvSpPr txBox="1"/>
      </xdr:nvSpPr>
      <xdr:spPr>
        <a:xfrm>
          <a:off x="279069" y="15395934"/>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2C0D3F37-5BB9-4C9D-A9FA-BDEBF63C07D2}"/>
            </a:ext>
          </a:extLst>
        </xdr:cNvPr>
        <xdr:cNvCxnSpPr/>
      </xdr:nvCxnSpPr>
      <xdr:spPr>
        <a:xfrm>
          <a:off x="699715" y="15150217"/>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143510</xdr:rowOff>
    </xdr:from>
    <xdr:ext cx="466725" cy="258445"/>
    <xdr:sp macro="" textlink="">
      <xdr:nvSpPr>
        <xdr:cNvPr id="278" name="テキスト ボックス 277">
          <a:extLst>
            <a:ext uri="{FF2B5EF4-FFF2-40B4-BE49-F238E27FC236}">
              <a16:creationId xmlns:a16="http://schemas.microsoft.com/office/drawing/2014/main" id="{AE72BF35-8F01-4F45-A567-0D484C3D9689}"/>
            </a:ext>
          </a:extLst>
        </xdr:cNvPr>
        <xdr:cNvSpPr txBox="1"/>
      </xdr:nvSpPr>
      <xdr:spPr>
        <a:xfrm>
          <a:off x="279069" y="15004498"/>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75F1C569-3C80-478A-BA0B-D988A7A3F27C}"/>
            </a:ext>
          </a:extLst>
        </xdr:cNvPr>
        <xdr:cNvCxnSpPr/>
      </xdr:nvCxnSpPr>
      <xdr:spPr>
        <a:xfrm>
          <a:off x="699715" y="14762259"/>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83</xdr:row>
      <xdr:rowOff>105410</xdr:rowOff>
    </xdr:from>
    <xdr:ext cx="403225" cy="259080"/>
    <xdr:sp macro="" textlink="">
      <xdr:nvSpPr>
        <xdr:cNvPr id="280" name="テキスト ボックス 279">
          <a:extLst>
            <a:ext uri="{FF2B5EF4-FFF2-40B4-BE49-F238E27FC236}">
              <a16:creationId xmlns:a16="http://schemas.microsoft.com/office/drawing/2014/main" id="{897CB400-FC8E-4591-8E69-E18A009042D4}"/>
            </a:ext>
          </a:extLst>
        </xdr:cNvPr>
        <xdr:cNvSpPr txBox="1"/>
      </xdr:nvSpPr>
      <xdr:spPr>
        <a:xfrm>
          <a:off x="343204" y="1461654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AD5A3DBF-8BC2-4AF8-8C18-B3A4343A7703}"/>
            </a:ext>
          </a:extLst>
        </xdr:cNvPr>
        <xdr:cNvCxnSpPr/>
      </xdr:nvCxnSpPr>
      <xdr:spPr>
        <a:xfrm>
          <a:off x="699715" y="14374302"/>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81</xdr:row>
      <xdr:rowOff>67310</xdr:rowOff>
    </xdr:from>
    <xdr:ext cx="403225" cy="259080"/>
    <xdr:sp macro="" textlink="">
      <xdr:nvSpPr>
        <xdr:cNvPr id="282" name="テキスト ボックス 281">
          <a:extLst>
            <a:ext uri="{FF2B5EF4-FFF2-40B4-BE49-F238E27FC236}">
              <a16:creationId xmlns:a16="http://schemas.microsoft.com/office/drawing/2014/main" id="{853001BB-F49B-4B64-8223-370552920B55}"/>
            </a:ext>
          </a:extLst>
        </xdr:cNvPr>
        <xdr:cNvSpPr txBox="1"/>
      </xdr:nvSpPr>
      <xdr:spPr>
        <a:xfrm>
          <a:off x="343204" y="14228583"/>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BF14EB30-5BB8-47ED-89D4-C4D62F0D440B}"/>
            </a:ext>
          </a:extLst>
        </xdr:cNvPr>
        <xdr:cNvCxnSpPr/>
      </xdr:nvCxnSpPr>
      <xdr:spPr>
        <a:xfrm>
          <a:off x="699715" y="13986344"/>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79</xdr:row>
      <xdr:rowOff>29210</xdr:rowOff>
    </xdr:from>
    <xdr:ext cx="403225" cy="258445"/>
    <xdr:sp macro="" textlink="">
      <xdr:nvSpPr>
        <xdr:cNvPr id="284" name="テキスト ボックス 283">
          <a:extLst>
            <a:ext uri="{FF2B5EF4-FFF2-40B4-BE49-F238E27FC236}">
              <a16:creationId xmlns:a16="http://schemas.microsoft.com/office/drawing/2014/main" id="{447A047B-10FB-47D2-A584-9B0CF4017FA8}"/>
            </a:ext>
          </a:extLst>
        </xdr:cNvPr>
        <xdr:cNvSpPr txBox="1"/>
      </xdr:nvSpPr>
      <xdr:spPr>
        <a:xfrm>
          <a:off x="343204" y="13840626"/>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4E5069A6-B527-4671-A72E-298FA50A1282}"/>
            </a:ext>
          </a:extLst>
        </xdr:cNvPr>
        <xdr:cNvCxnSpPr/>
      </xdr:nvCxnSpPr>
      <xdr:spPr>
        <a:xfrm>
          <a:off x="699715" y="13594908"/>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76</xdr:row>
      <xdr:rowOff>162560</xdr:rowOff>
    </xdr:from>
    <xdr:ext cx="403225" cy="259080"/>
    <xdr:sp macro="" textlink="">
      <xdr:nvSpPr>
        <xdr:cNvPr id="286" name="テキスト ボックス 285">
          <a:extLst>
            <a:ext uri="{FF2B5EF4-FFF2-40B4-BE49-F238E27FC236}">
              <a16:creationId xmlns:a16="http://schemas.microsoft.com/office/drawing/2014/main" id="{7BC175F8-867C-4196-B35F-4EE9F8C4A656}"/>
            </a:ext>
          </a:extLst>
        </xdr:cNvPr>
        <xdr:cNvSpPr txBox="1"/>
      </xdr:nvSpPr>
      <xdr:spPr>
        <a:xfrm>
          <a:off x="343204" y="1344919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30B7E40E-48D1-4499-9EC0-A92B290F0247}"/>
            </a:ext>
          </a:extLst>
        </xdr:cNvPr>
        <xdr:cNvCxnSpPr/>
      </xdr:nvCxnSpPr>
      <xdr:spPr>
        <a:xfrm>
          <a:off x="699715" y="13206951"/>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74</xdr:row>
      <xdr:rowOff>124460</xdr:rowOff>
    </xdr:from>
    <xdr:ext cx="338455" cy="259080"/>
    <xdr:sp macro="" textlink="">
      <xdr:nvSpPr>
        <xdr:cNvPr id="288" name="テキスト ボックス 287">
          <a:extLst>
            <a:ext uri="{FF2B5EF4-FFF2-40B4-BE49-F238E27FC236}">
              <a16:creationId xmlns:a16="http://schemas.microsoft.com/office/drawing/2014/main" id="{E61CF4ED-7FC7-49D6-9D8A-C5152C52C8AC}"/>
            </a:ext>
          </a:extLst>
        </xdr:cNvPr>
        <xdr:cNvSpPr txBox="1"/>
      </xdr:nvSpPr>
      <xdr:spPr>
        <a:xfrm>
          <a:off x="391767" y="13061232"/>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6BB22801-E0FC-468D-A359-D0ECF03DD2B3}"/>
            </a:ext>
          </a:extLst>
        </xdr:cNvPr>
        <xdr:cNvSpPr/>
      </xdr:nvSpPr>
      <xdr:spPr>
        <a:xfrm>
          <a:off x="699715" y="13206951"/>
          <a:ext cx="4350688" cy="2331223"/>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87630</xdr:rowOff>
    </xdr:from>
    <xdr:to>
      <xdr:col>24</xdr:col>
      <xdr:colOff>62865</xdr:colOff>
      <xdr:row>86</xdr:row>
      <xdr:rowOff>102870</xdr:rowOff>
    </xdr:to>
    <xdr:cxnSp macro="">
      <xdr:nvCxnSpPr>
        <xdr:cNvPr id="290" name="直線コネクタ 289">
          <a:extLst>
            <a:ext uri="{FF2B5EF4-FFF2-40B4-BE49-F238E27FC236}">
              <a16:creationId xmlns:a16="http://schemas.microsoft.com/office/drawing/2014/main" id="{C52693FD-2189-49F5-ABFE-75D143AAFA45}"/>
            </a:ext>
          </a:extLst>
        </xdr:cNvPr>
        <xdr:cNvCxnSpPr/>
      </xdr:nvCxnSpPr>
      <xdr:spPr>
        <a:xfrm flipV="1">
          <a:off x="4261154" y="13724117"/>
          <a:ext cx="0" cy="14146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106680</xdr:rowOff>
    </xdr:from>
    <xdr:ext cx="405130" cy="259080"/>
    <xdr:sp macro="" textlink="">
      <xdr:nvSpPr>
        <xdr:cNvPr id="291" name="【公営住宅】&#10;有形固定資産減価償却率最小値テキスト">
          <a:extLst>
            <a:ext uri="{FF2B5EF4-FFF2-40B4-BE49-F238E27FC236}">
              <a16:creationId xmlns:a16="http://schemas.microsoft.com/office/drawing/2014/main" id="{2E412DEC-668A-4683-AAC2-D7225A015A20}"/>
            </a:ext>
          </a:extLst>
        </xdr:cNvPr>
        <xdr:cNvSpPr txBox="1"/>
      </xdr:nvSpPr>
      <xdr:spPr>
        <a:xfrm>
          <a:off x="4299889" y="15142597"/>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99.4</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102870</xdr:rowOff>
    </xdr:from>
    <xdr:to>
      <xdr:col>24</xdr:col>
      <xdr:colOff>152400</xdr:colOff>
      <xdr:row>86</xdr:row>
      <xdr:rowOff>102870</xdr:rowOff>
    </xdr:to>
    <xdr:cxnSp macro="">
      <xdr:nvCxnSpPr>
        <xdr:cNvPr id="292" name="直線コネクタ 291">
          <a:extLst>
            <a:ext uri="{FF2B5EF4-FFF2-40B4-BE49-F238E27FC236}">
              <a16:creationId xmlns:a16="http://schemas.microsoft.com/office/drawing/2014/main" id="{1D4597A7-ED90-4D40-989C-892123A5DBE3}"/>
            </a:ext>
          </a:extLst>
        </xdr:cNvPr>
        <xdr:cNvCxnSpPr/>
      </xdr:nvCxnSpPr>
      <xdr:spPr>
        <a:xfrm>
          <a:off x="4188460" y="15138787"/>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34290</xdr:rowOff>
    </xdr:from>
    <xdr:ext cx="405130" cy="259080"/>
    <xdr:sp macro="" textlink="">
      <xdr:nvSpPr>
        <xdr:cNvPr id="293" name="【公営住宅】&#10;有形固定資産減価償却率最大値テキスト">
          <a:extLst>
            <a:ext uri="{FF2B5EF4-FFF2-40B4-BE49-F238E27FC236}">
              <a16:creationId xmlns:a16="http://schemas.microsoft.com/office/drawing/2014/main" id="{03ACC619-F9A0-4C7D-8FB5-CD6212233693}"/>
            </a:ext>
          </a:extLst>
        </xdr:cNvPr>
        <xdr:cNvSpPr txBox="1"/>
      </xdr:nvSpPr>
      <xdr:spPr>
        <a:xfrm>
          <a:off x="4299889" y="13495848"/>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26.6</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87630</xdr:rowOff>
    </xdr:from>
    <xdr:to>
      <xdr:col>24</xdr:col>
      <xdr:colOff>152400</xdr:colOff>
      <xdr:row>78</xdr:row>
      <xdr:rowOff>87630</xdr:rowOff>
    </xdr:to>
    <xdr:cxnSp macro="">
      <xdr:nvCxnSpPr>
        <xdr:cNvPr id="294" name="直線コネクタ 293">
          <a:extLst>
            <a:ext uri="{FF2B5EF4-FFF2-40B4-BE49-F238E27FC236}">
              <a16:creationId xmlns:a16="http://schemas.microsoft.com/office/drawing/2014/main" id="{341AD9AC-EF40-472E-B24A-C8EB9BC24683}"/>
            </a:ext>
          </a:extLst>
        </xdr:cNvPr>
        <xdr:cNvCxnSpPr/>
      </xdr:nvCxnSpPr>
      <xdr:spPr>
        <a:xfrm>
          <a:off x="4188460" y="13724117"/>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47625</xdr:rowOff>
    </xdr:from>
    <xdr:ext cx="405130" cy="259080"/>
    <xdr:sp macro="" textlink="">
      <xdr:nvSpPr>
        <xdr:cNvPr id="295" name="【公営住宅】&#10;有形固定資産減価償却率平均値テキスト">
          <a:extLst>
            <a:ext uri="{FF2B5EF4-FFF2-40B4-BE49-F238E27FC236}">
              <a16:creationId xmlns:a16="http://schemas.microsoft.com/office/drawing/2014/main" id="{DCFF3232-ABCB-4F8F-9F11-FEDE94A511DE}"/>
            </a:ext>
          </a:extLst>
        </xdr:cNvPr>
        <xdr:cNvSpPr txBox="1"/>
      </xdr:nvSpPr>
      <xdr:spPr>
        <a:xfrm>
          <a:off x="4299889" y="1455875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73.3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83</xdr:row>
      <xdr:rowOff>69215</xdr:rowOff>
    </xdr:from>
    <xdr:to>
      <xdr:col>24</xdr:col>
      <xdr:colOff>114300</xdr:colOff>
      <xdr:row>83</xdr:row>
      <xdr:rowOff>170815</xdr:rowOff>
    </xdr:to>
    <xdr:sp macro="" textlink="">
      <xdr:nvSpPr>
        <xdr:cNvPr id="296" name="フローチャート: 判断 295">
          <a:extLst>
            <a:ext uri="{FF2B5EF4-FFF2-40B4-BE49-F238E27FC236}">
              <a16:creationId xmlns:a16="http://schemas.microsoft.com/office/drawing/2014/main" id="{07BCF948-9D50-4A50-ABF9-F2F8CCD26910}"/>
            </a:ext>
          </a:extLst>
        </xdr:cNvPr>
        <xdr:cNvSpPr/>
      </xdr:nvSpPr>
      <xdr:spPr>
        <a:xfrm>
          <a:off x="4210989" y="14580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48260</xdr:rowOff>
    </xdr:from>
    <xdr:to>
      <xdr:col>20</xdr:col>
      <xdr:colOff>38100</xdr:colOff>
      <xdr:row>83</xdr:row>
      <xdr:rowOff>149860</xdr:rowOff>
    </xdr:to>
    <xdr:sp macro="" textlink="">
      <xdr:nvSpPr>
        <xdr:cNvPr id="297" name="フローチャート: 判断 296">
          <a:extLst>
            <a:ext uri="{FF2B5EF4-FFF2-40B4-BE49-F238E27FC236}">
              <a16:creationId xmlns:a16="http://schemas.microsoft.com/office/drawing/2014/main" id="{D1D6C590-93C2-41AD-BE6A-076D9A7E93C4}"/>
            </a:ext>
          </a:extLst>
        </xdr:cNvPr>
        <xdr:cNvSpPr/>
      </xdr:nvSpPr>
      <xdr:spPr>
        <a:xfrm>
          <a:off x="3450645" y="14559390"/>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130175</xdr:rowOff>
    </xdr:from>
    <xdr:to>
      <xdr:col>15</xdr:col>
      <xdr:colOff>101600</xdr:colOff>
      <xdr:row>83</xdr:row>
      <xdr:rowOff>60325</xdr:rowOff>
    </xdr:to>
    <xdr:sp macro="" textlink="">
      <xdr:nvSpPr>
        <xdr:cNvPr id="298" name="フローチャート: 判断 297">
          <a:extLst>
            <a:ext uri="{FF2B5EF4-FFF2-40B4-BE49-F238E27FC236}">
              <a16:creationId xmlns:a16="http://schemas.microsoft.com/office/drawing/2014/main" id="{68FC89C8-8444-4128-9B1A-564C418B32B9}"/>
            </a:ext>
          </a:extLst>
        </xdr:cNvPr>
        <xdr:cNvSpPr/>
      </xdr:nvSpPr>
      <xdr:spPr>
        <a:xfrm>
          <a:off x="2623930" y="14466377"/>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69215</xdr:rowOff>
    </xdr:from>
    <xdr:to>
      <xdr:col>10</xdr:col>
      <xdr:colOff>165100</xdr:colOff>
      <xdr:row>82</xdr:row>
      <xdr:rowOff>170815</xdr:rowOff>
    </xdr:to>
    <xdr:sp macro="" textlink="">
      <xdr:nvSpPr>
        <xdr:cNvPr id="299" name="フローチャート: 判断 298">
          <a:extLst>
            <a:ext uri="{FF2B5EF4-FFF2-40B4-BE49-F238E27FC236}">
              <a16:creationId xmlns:a16="http://schemas.microsoft.com/office/drawing/2014/main" id="{46E11E2E-4AD5-4DEB-8CBE-5FBAA4FCF684}"/>
            </a:ext>
          </a:extLst>
        </xdr:cNvPr>
        <xdr:cNvSpPr/>
      </xdr:nvSpPr>
      <xdr:spPr>
        <a:xfrm>
          <a:off x="1812787" y="14405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34925</xdr:rowOff>
    </xdr:from>
    <xdr:to>
      <xdr:col>6</xdr:col>
      <xdr:colOff>38100</xdr:colOff>
      <xdr:row>82</xdr:row>
      <xdr:rowOff>136525</xdr:rowOff>
    </xdr:to>
    <xdr:sp macro="" textlink="">
      <xdr:nvSpPr>
        <xdr:cNvPr id="300" name="フローチャート: 判断 299">
          <a:extLst>
            <a:ext uri="{FF2B5EF4-FFF2-40B4-BE49-F238E27FC236}">
              <a16:creationId xmlns:a16="http://schemas.microsoft.com/office/drawing/2014/main" id="{A2B1AB0A-8B5C-4B01-994D-6FBC5DCFC9D0}"/>
            </a:ext>
          </a:extLst>
        </xdr:cNvPr>
        <xdr:cNvSpPr/>
      </xdr:nvSpPr>
      <xdr:spPr>
        <a:xfrm>
          <a:off x="1001643" y="14371127"/>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149860</xdr:rowOff>
    </xdr:from>
    <xdr:ext cx="762000" cy="259080"/>
    <xdr:sp macro="" textlink="">
      <xdr:nvSpPr>
        <xdr:cNvPr id="301" name="テキスト ボックス 300">
          <a:extLst>
            <a:ext uri="{FF2B5EF4-FFF2-40B4-BE49-F238E27FC236}">
              <a16:creationId xmlns:a16="http://schemas.microsoft.com/office/drawing/2014/main" id="{A1D49670-3CDF-478E-AF17-40112027C480}"/>
            </a:ext>
          </a:extLst>
        </xdr:cNvPr>
        <xdr:cNvSpPr txBox="1"/>
      </xdr:nvSpPr>
      <xdr:spPr>
        <a:xfrm>
          <a:off x="4086860" y="15535634"/>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88</xdr:row>
      <xdr:rowOff>149860</xdr:rowOff>
    </xdr:from>
    <xdr:ext cx="762000" cy="259080"/>
    <xdr:sp macro="" textlink="">
      <xdr:nvSpPr>
        <xdr:cNvPr id="302" name="テキスト ボックス 301">
          <a:extLst>
            <a:ext uri="{FF2B5EF4-FFF2-40B4-BE49-F238E27FC236}">
              <a16:creationId xmlns:a16="http://schemas.microsoft.com/office/drawing/2014/main" id="{143964F4-4781-4B7B-AAF8-4B6E878A2B51}"/>
            </a:ext>
          </a:extLst>
        </xdr:cNvPr>
        <xdr:cNvSpPr txBox="1"/>
      </xdr:nvSpPr>
      <xdr:spPr>
        <a:xfrm>
          <a:off x="3326517" y="15535634"/>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149860</xdr:rowOff>
    </xdr:from>
    <xdr:ext cx="762000" cy="259080"/>
    <xdr:sp macro="" textlink="">
      <xdr:nvSpPr>
        <xdr:cNvPr id="303" name="テキスト ボックス 302">
          <a:extLst>
            <a:ext uri="{FF2B5EF4-FFF2-40B4-BE49-F238E27FC236}">
              <a16:creationId xmlns:a16="http://schemas.microsoft.com/office/drawing/2014/main" id="{3F23D549-C5D2-4139-9E09-99B2ACC83BAA}"/>
            </a:ext>
          </a:extLst>
        </xdr:cNvPr>
        <xdr:cNvSpPr txBox="1"/>
      </xdr:nvSpPr>
      <xdr:spPr>
        <a:xfrm>
          <a:off x="2499802" y="15535634"/>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149860</xdr:rowOff>
    </xdr:from>
    <xdr:ext cx="762000" cy="259080"/>
    <xdr:sp macro="" textlink="">
      <xdr:nvSpPr>
        <xdr:cNvPr id="304" name="テキスト ボックス 303">
          <a:extLst>
            <a:ext uri="{FF2B5EF4-FFF2-40B4-BE49-F238E27FC236}">
              <a16:creationId xmlns:a16="http://schemas.microsoft.com/office/drawing/2014/main" id="{79F22F05-C910-45DB-A537-4DD26496D05E}"/>
            </a:ext>
          </a:extLst>
        </xdr:cNvPr>
        <xdr:cNvSpPr txBox="1"/>
      </xdr:nvSpPr>
      <xdr:spPr>
        <a:xfrm>
          <a:off x="1688658" y="15535634"/>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88</xdr:row>
      <xdr:rowOff>149860</xdr:rowOff>
    </xdr:from>
    <xdr:ext cx="762000" cy="259080"/>
    <xdr:sp macro="" textlink="">
      <xdr:nvSpPr>
        <xdr:cNvPr id="305" name="テキスト ボックス 304">
          <a:extLst>
            <a:ext uri="{FF2B5EF4-FFF2-40B4-BE49-F238E27FC236}">
              <a16:creationId xmlns:a16="http://schemas.microsoft.com/office/drawing/2014/main" id="{708F1AD5-6200-4442-80A5-F5BB77A575EB}"/>
            </a:ext>
          </a:extLst>
        </xdr:cNvPr>
        <xdr:cNvSpPr txBox="1"/>
      </xdr:nvSpPr>
      <xdr:spPr>
        <a:xfrm>
          <a:off x="877515" y="15535634"/>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82</xdr:row>
      <xdr:rowOff>137795</xdr:rowOff>
    </xdr:from>
    <xdr:to>
      <xdr:col>24</xdr:col>
      <xdr:colOff>114300</xdr:colOff>
      <xdr:row>83</xdr:row>
      <xdr:rowOff>67945</xdr:rowOff>
    </xdr:to>
    <xdr:sp macro="" textlink="">
      <xdr:nvSpPr>
        <xdr:cNvPr id="306" name="楕円 305">
          <a:extLst>
            <a:ext uri="{FF2B5EF4-FFF2-40B4-BE49-F238E27FC236}">
              <a16:creationId xmlns:a16="http://schemas.microsoft.com/office/drawing/2014/main" id="{44DEE1C3-F0E9-4010-A405-1FE505B7356B}"/>
            </a:ext>
          </a:extLst>
        </xdr:cNvPr>
        <xdr:cNvSpPr/>
      </xdr:nvSpPr>
      <xdr:spPr>
        <a:xfrm>
          <a:off x="4210989" y="14473997"/>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160655</xdr:rowOff>
    </xdr:from>
    <xdr:ext cx="405130" cy="259080"/>
    <xdr:sp macro="" textlink="">
      <xdr:nvSpPr>
        <xdr:cNvPr id="307" name="【公営住宅】&#10;有形固定資産減価償却率該当値テキスト">
          <a:extLst>
            <a:ext uri="{FF2B5EF4-FFF2-40B4-BE49-F238E27FC236}">
              <a16:creationId xmlns:a16="http://schemas.microsoft.com/office/drawing/2014/main" id="{E2FD58FC-6E6B-48EE-9FF2-F627259BAAAA}"/>
            </a:ext>
          </a:extLst>
        </xdr:cNvPr>
        <xdr:cNvSpPr txBox="1"/>
      </xdr:nvSpPr>
      <xdr:spPr>
        <a:xfrm>
          <a:off x="4299889" y="14321928"/>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67.9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82</xdr:row>
      <xdr:rowOff>107315</xdr:rowOff>
    </xdr:from>
    <xdr:to>
      <xdr:col>20</xdr:col>
      <xdr:colOff>38100</xdr:colOff>
      <xdr:row>83</xdr:row>
      <xdr:rowOff>37465</xdr:rowOff>
    </xdr:to>
    <xdr:sp macro="" textlink="">
      <xdr:nvSpPr>
        <xdr:cNvPr id="308" name="楕円 307">
          <a:extLst>
            <a:ext uri="{FF2B5EF4-FFF2-40B4-BE49-F238E27FC236}">
              <a16:creationId xmlns:a16="http://schemas.microsoft.com/office/drawing/2014/main" id="{C5E9C3B7-1345-4ED4-95E9-F05EBF190848}"/>
            </a:ext>
          </a:extLst>
        </xdr:cNvPr>
        <xdr:cNvSpPr/>
      </xdr:nvSpPr>
      <xdr:spPr>
        <a:xfrm>
          <a:off x="3450645" y="14443517"/>
          <a:ext cx="86029"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158115</xdr:rowOff>
    </xdr:from>
    <xdr:to>
      <xdr:col>24</xdr:col>
      <xdr:colOff>63500</xdr:colOff>
      <xdr:row>83</xdr:row>
      <xdr:rowOff>17780</xdr:rowOff>
    </xdr:to>
    <xdr:cxnSp macro="">
      <xdr:nvCxnSpPr>
        <xdr:cNvPr id="309" name="直線コネクタ 308">
          <a:extLst>
            <a:ext uri="{FF2B5EF4-FFF2-40B4-BE49-F238E27FC236}">
              <a16:creationId xmlns:a16="http://schemas.microsoft.com/office/drawing/2014/main" id="{D0A13937-DC34-4FEB-A871-B52E4DE32808}"/>
            </a:ext>
          </a:extLst>
        </xdr:cNvPr>
        <xdr:cNvCxnSpPr/>
      </xdr:nvCxnSpPr>
      <xdr:spPr>
        <a:xfrm>
          <a:off x="3501445" y="14494317"/>
          <a:ext cx="760344" cy="34593"/>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88265</xdr:rowOff>
    </xdr:from>
    <xdr:to>
      <xdr:col>15</xdr:col>
      <xdr:colOff>101600</xdr:colOff>
      <xdr:row>83</xdr:row>
      <xdr:rowOff>18415</xdr:rowOff>
    </xdr:to>
    <xdr:sp macro="" textlink="">
      <xdr:nvSpPr>
        <xdr:cNvPr id="310" name="楕円 309">
          <a:extLst>
            <a:ext uri="{FF2B5EF4-FFF2-40B4-BE49-F238E27FC236}">
              <a16:creationId xmlns:a16="http://schemas.microsoft.com/office/drawing/2014/main" id="{7B4EC5A5-813E-49B7-B691-468780E206E0}"/>
            </a:ext>
          </a:extLst>
        </xdr:cNvPr>
        <xdr:cNvSpPr/>
      </xdr:nvSpPr>
      <xdr:spPr>
        <a:xfrm>
          <a:off x="2623930" y="14424467"/>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139065</xdr:rowOff>
    </xdr:from>
    <xdr:to>
      <xdr:col>19</xdr:col>
      <xdr:colOff>177800</xdr:colOff>
      <xdr:row>82</xdr:row>
      <xdr:rowOff>158115</xdr:rowOff>
    </xdr:to>
    <xdr:cxnSp macro="">
      <xdr:nvCxnSpPr>
        <xdr:cNvPr id="311" name="直線コネクタ 310">
          <a:extLst>
            <a:ext uri="{FF2B5EF4-FFF2-40B4-BE49-F238E27FC236}">
              <a16:creationId xmlns:a16="http://schemas.microsoft.com/office/drawing/2014/main" id="{D0CF2A46-A068-4BBE-BA7C-7AD49F0201E7}"/>
            </a:ext>
          </a:extLst>
        </xdr:cNvPr>
        <xdr:cNvCxnSpPr/>
      </xdr:nvCxnSpPr>
      <xdr:spPr>
        <a:xfrm>
          <a:off x="2674730" y="14475267"/>
          <a:ext cx="826715"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48260</xdr:rowOff>
    </xdr:from>
    <xdr:to>
      <xdr:col>10</xdr:col>
      <xdr:colOff>165100</xdr:colOff>
      <xdr:row>82</xdr:row>
      <xdr:rowOff>149860</xdr:rowOff>
    </xdr:to>
    <xdr:sp macro="" textlink="">
      <xdr:nvSpPr>
        <xdr:cNvPr id="312" name="楕円 311">
          <a:extLst>
            <a:ext uri="{FF2B5EF4-FFF2-40B4-BE49-F238E27FC236}">
              <a16:creationId xmlns:a16="http://schemas.microsoft.com/office/drawing/2014/main" id="{C78B88BB-95A5-4236-BD94-BA5DF5C7BF9F}"/>
            </a:ext>
          </a:extLst>
        </xdr:cNvPr>
        <xdr:cNvSpPr/>
      </xdr:nvSpPr>
      <xdr:spPr>
        <a:xfrm>
          <a:off x="1812787" y="14384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99060</xdr:rowOff>
    </xdr:from>
    <xdr:to>
      <xdr:col>15</xdr:col>
      <xdr:colOff>50800</xdr:colOff>
      <xdr:row>82</xdr:row>
      <xdr:rowOff>139065</xdr:rowOff>
    </xdr:to>
    <xdr:cxnSp macro="">
      <xdr:nvCxnSpPr>
        <xdr:cNvPr id="313" name="直線コネクタ 312">
          <a:extLst>
            <a:ext uri="{FF2B5EF4-FFF2-40B4-BE49-F238E27FC236}">
              <a16:creationId xmlns:a16="http://schemas.microsoft.com/office/drawing/2014/main" id="{C3E51323-8395-4E56-978B-4A1CD8C369B6}"/>
            </a:ext>
          </a:extLst>
        </xdr:cNvPr>
        <xdr:cNvCxnSpPr/>
      </xdr:nvCxnSpPr>
      <xdr:spPr>
        <a:xfrm>
          <a:off x="1863587" y="14435262"/>
          <a:ext cx="811143"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15875</xdr:rowOff>
    </xdr:from>
    <xdr:to>
      <xdr:col>6</xdr:col>
      <xdr:colOff>38100</xdr:colOff>
      <xdr:row>82</xdr:row>
      <xdr:rowOff>117475</xdr:rowOff>
    </xdr:to>
    <xdr:sp macro="" textlink="">
      <xdr:nvSpPr>
        <xdr:cNvPr id="314" name="楕円 313">
          <a:extLst>
            <a:ext uri="{FF2B5EF4-FFF2-40B4-BE49-F238E27FC236}">
              <a16:creationId xmlns:a16="http://schemas.microsoft.com/office/drawing/2014/main" id="{77E7E999-D1F0-466D-AD04-09444B045438}"/>
            </a:ext>
          </a:extLst>
        </xdr:cNvPr>
        <xdr:cNvSpPr/>
      </xdr:nvSpPr>
      <xdr:spPr>
        <a:xfrm>
          <a:off x="1001643" y="14352077"/>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66675</xdr:rowOff>
    </xdr:from>
    <xdr:to>
      <xdr:col>10</xdr:col>
      <xdr:colOff>114300</xdr:colOff>
      <xdr:row>82</xdr:row>
      <xdr:rowOff>99060</xdr:rowOff>
    </xdr:to>
    <xdr:cxnSp macro="">
      <xdr:nvCxnSpPr>
        <xdr:cNvPr id="315" name="直線コネクタ 314">
          <a:extLst>
            <a:ext uri="{FF2B5EF4-FFF2-40B4-BE49-F238E27FC236}">
              <a16:creationId xmlns:a16="http://schemas.microsoft.com/office/drawing/2014/main" id="{E9BD52EE-6465-4332-99BA-7B8D41D5FE3F}"/>
            </a:ext>
          </a:extLst>
        </xdr:cNvPr>
        <xdr:cNvCxnSpPr/>
      </xdr:nvCxnSpPr>
      <xdr:spPr>
        <a:xfrm>
          <a:off x="1052443" y="14402877"/>
          <a:ext cx="811144"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83</xdr:row>
      <xdr:rowOff>140970</xdr:rowOff>
    </xdr:from>
    <xdr:ext cx="405130" cy="259080"/>
    <xdr:sp macro="" textlink="">
      <xdr:nvSpPr>
        <xdr:cNvPr id="316" name="n_1aveValue【公営住宅】&#10;有形固定資産減価償却率">
          <a:extLst>
            <a:ext uri="{FF2B5EF4-FFF2-40B4-BE49-F238E27FC236}">
              <a16:creationId xmlns:a16="http://schemas.microsoft.com/office/drawing/2014/main" id="{653A92EC-B6E6-4306-B786-ED7310CA7D5B}"/>
            </a:ext>
          </a:extLst>
        </xdr:cNvPr>
        <xdr:cNvSpPr txBox="1"/>
      </xdr:nvSpPr>
      <xdr:spPr>
        <a:xfrm>
          <a:off x="3301752" y="146521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72.2</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83</xdr:row>
      <xdr:rowOff>52070</xdr:rowOff>
    </xdr:from>
    <xdr:ext cx="404495" cy="258445"/>
    <xdr:sp macro="" textlink="">
      <xdr:nvSpPr>
        <xdr:cNvPr id="317" name="n_2aveValue【公営住宅】&#10;有形固定資産減価償却率">
          <a:extLst>
            <a:ext uri="{FF2B5EF4-FFF2-40B4-BE49-F238E27FC236}">
              <a16:creationId xmlns:a16="http://schemas.microsoft.com/office/drawing/2014/main" id="{A856D1E3-D496-46B2-8362-3A3ABBE3523E}"/>
            </a:ext>
          </a:extLst>
        </xdr:cNvPr>
        <xdr:cNvSpPr txBox="1"/>
      </xdr:nvSpPr>
      <xdr:spPr>
        <a:xfrm>
          <a:off x="2487737" y="1456320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67.5</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82</xdr:row>
      <xdr:rowOff>161925</xdr:rowOff>
    </xdr:from>
    <xdr:ext cx="404495" cy="259080"/>
    <xdr:sp macro="" textlink="">
      <xdr:nvSpPr>
        <xdr:cNvPr id="318" name="n_3aveValue【公営住宅】&#10;有形固定資産減価償却率">
          <a:extLst>
            <a:ext uri="{FF2B5EF4-FFF2-40B4-BE49-F238E27FC236}">
              <a16:creationId xmlns:a16="http://schemas.microsoft.com/office/drawing/2014/main" id="{274EB554-F6B5-44D4-815A-7E9948E9AC50}"/>
            </a:ext>
          </a:extLst>
        </xdr:cNvPr>
        <xdr:cNvSpPr txBox="1"/>
      </xdr:nvSpPr>
      <xdr:spPr>
        <a:xfrm>
          <a:off x="1676593" y="14498127"/>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82</xdr:row>
      <xdr:rowOff>127635</xdr:rowOff>
    </xdr:from>
    <xdr:ext cx="404495" cy="259080"/>
    <xdr:sp macro="" textlink="">
      <xdr:nvSpPr>
        <xdr:cNvPr id="319" name="n_4aveValue【公営住宅】&#10;有形固定資産減価償却率">
          <a:extLst>
            <a:ext uri="{FF2B5EF4-FFF2-40B4-BE49-F238E27FC236}">
              <a16:creationId xmlns:a16="http://schemas.microsoft.com/office/drawing/2014/main" id="{09DE23FF-1F13-4AD8-BDA3-FC3931B32D5A}"/>
            </a:ext>
          </a:extLst>
        </xdr:cNvPr>
        <xdr:cNvSpPr txBox="1"/>
      </xdr:nvSpPr>
      <xdr:spPr>
        <a:xfrm>
          <a:off x="865450" y="14463837"/>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62.5</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81</xdr:row>
      <xdr:rowOff>53975</xdr:rowOff>
    </xdr:from>
    <xdr:ext cx="405130" cy="258445"/>
    <xdr:sp macro="" textlink="">
      <xdr:nvSpPr>
        <xdr:cNvPr id="320" name="n_1mainValue【公営住宅】&#10;有形固定資産減価償却率">
          <a:extLst>
            <a:ext uri="{FF2B5EF4-FFF2-40B4-BE49-F238E27FC236}">
              <a16:creationId xmlns:a16="http://schemas.microsoft.com/office/drawing/2014/main" id="{DAFF5220-8F12-4F91-988F-930A9B5F9179}"/>
            </a:ext>
          </a:extLst>
        </xdr:cNvPr>
        <xdr:cNvSpPr txBox="1"/>
      </xdr:nvSpPr>
      <xdr:spPr>
        <a:xfrm>
          <a:off x="3301752" y="14215248"/>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66.3</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81</xdr:row>
      <xdr:rowOff>34925</xdr:rowOff>
    </xdr:from>
    <xdr:ext cx="404495" cy="259080"/>
    <xdr:sp macro="" textlink="">
      <xdr:nvSpPr>
        <xdr:cNvPr id="321" name="n_2mainValue【公営住宅】&#10;有形固定資産減価償却率">
          <a:extLst>
            <a:ext uri="{FF2B5EF4-FFF2-40B4-BE49-F238E27FC236}">
              <a16:creationId xmlns:a16="http://schemas.microsoft.com/office/drawing/2014/main" id="{411408B0-CFB4-4DC8-AAC3-8AE227D51F48}"/>
            </a:ext>
          </a:extLst>
        </xdr:cNvPr>
        <xdr:cNvSpPr txBox="1"/>
      </xdr:nvSpPr>
      <xdr:spPr>
        <a:xfrm>
          <a:off x="2487737" y="14196198"/>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65.3</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80</xdr:row>
      <xdr:rowOff>166370</xdr:rowOff>
    </xdr:from>
    <xdr:ext cx="404495" cy="258445"/>
    <xdr:sp macro="" textlink="">
      <xdr:nvSpPr>
        <xdr:cNvPr id="322" name="n_3mainValue【公営住宅】&#10;有形固定資産減価償却率">
          <a:extLst>
            <a:ext uri="{FF2B5EF4-FFF2-40B4-BE49-F238E27FC236}">
              <a16:creationId xmlns:a16="http://schemas.microsoft.com/office/drawing/2014/main" id="{3616FEDF-9E1B-4E5A-9289-0A4CEF1B3406}"/>
            </a:ext>
          </a:extLst>
        </xdr:cNvPr>
        <xdr:cNvSpPr txBox="1"/>
      </xdr:nvSpPr>
      <xdr:spPr>
        <a:xfrm>
          <a:off x="1676593" y="14152714"/>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63.2</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80</xdr:row>
      <xdr:rowOff>133985</xdr:rowOff>
    </xdr:from>
    <xdr:ext cx="404495" cy="258445"/>
    <xdr:sp macro="" textlink="">
      <xdr:nvSpPr>
        <xdr:cNvPr id="323" name="n_4mainValue【公営住宅】&#10;有形固定資産減価償却率">
          <a:extLst>
            <a:ext uri="{FF2B5EF4-FFF2-40B4-BE49-F238E27FC236}">
              <a16:creationId xmlns:a16="http://schemas.microsoft.com/office/drawing/2014/main" id="{9AA759F3-B411-4B27-8D9A-17149AA21E92}"/>
            </a:ext>
          </a:extLst>
        </xdr:cNvPr>
        <xdr:cNvSpPr txBox="1"/>
      </xdr:nvSpPr>
      <xdr:spPr>
        <a:xfrm>
          <a:off x="865450" y="14120329"/>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8CB8ACAE-5ABA-4A60-9A1D-BAC00651B3DB}"/>
            </a:ext>
          </a:extLst>
        </xdr:cNvPr>
        <xdr:cNvSpPr/>
      </xdr:nvSpPr>
      <xdr:spPr>
        <a:xfrm>
          <a:off x="6074576" y="12039600"/>
          <a:ext cx="4335117"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C47F2661-103F-4BCD-B7E4-6F918152175B}"/>
            </a:ext>
          </a:extLst>
        </xdr:cNvPr>
        <xdr:cNvSpPr/>
      </xdr:nvSpPr>
      <xdr:spPr>
        <a:xfrm>
          <a:off x="6186004" y="12713915"/>
          <a:ext cx="1399430" cy="26095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E47AA757-49AD-4799-9EC1-F6F497FAE324}"/>
            </a:ext>
          </a:extLst>
        </xdr:cNvPr>
        <xdr:cNvSpPr/>
      </xdr:nvSpPr>
      <xdr:spPr>
        <a:xfrm>
          <a:off x="6186004" y="12920593"/>
          <a:ext cx="1399430"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44/79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56401CC1-612F-4616-92B7-0A0DCCB4D16A}"/>
            </a:ext>
          </a:extLst>
        </xdr:cNvPr>
        <xdr:cNvSpPr/>
      </xdr:nvSpPr>
      <xdr:spPr>
        <a:xfrm>
          <a:off x="7124148" y="12713915"/>
          <a:ext cx="1399429" cy="26095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56A27E29-2EDA-4620-8EEF-C466D5467C57}"/>
            </a:ext>
          </a:extLst>
        </xdr:cNvPr>
        <xdr:cNvSpPr/>
      </xdr:nvSpPr>
      <xdr:spPr>
        <a:xfrm>
          <a:off x="7124148" y="12920593"/>
          <a:ext cx="1399429"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6ECA7664-8A42-4CFC-8864-E668B22372E7}"/>
            </a:ext>
          </a:extLst>
        </xdr:cNvPr>
        <xdr:cNvSpPr/>
      </xdr:nvSpPr>
      <xdr:spPr>
        <a:xfrm>
          <a:off x="8173720" y="12713915"/>
          <a:ext cx="1399430" cy="26095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B2EAD8D7-3418-40B5-A88A-5185462114EB}"/>
            </a:ext>
          </a:extLst>
        </xdr:cNvPr>
        <xdr:cNvSpPr/>
      </xdr:nvSpPr>
      <xdr:spPr>
        <a:xfrm>
          <a:off x="8173720" y="12920593"/>
          <a:ext cx="1399430"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0.629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97D365FE-4C6F-4680-A9D4-9E7F1922175C}"/>
            </a:ext>
          </a:extLst>
        </xdr:cNvPr>
        <xdr:cNvSpPr/>
      </xdr:nvSpPr>
      <xdr:spPr>
        <a:xfrm>
          <a:off x="6074576" y="13206951"/>
          <a:ext cx="4335117" cy="2331223"/>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250" cy="224790"/>
    <xdr:sp macro="" textlink="">
      <xdr:nvSpPr>
        <xdr:cNvPr id="332" name="テキスト ボックス 331">
          <a:extLst>
            <a:ext uri="{FF2B5EF4-FFF2-40B4-BE49-F238E27FC236}">
              <a16:creationId xmlns:a16="http://schemas.microsoft.com/office/drawing/2014/main" id="{1E2B8CBC-F257-46EB-ACC7-F438ABC78D29}"/>
            </a:ext>
          </a:extLst>
        </xdr:cNvPr>
        <xdr:cNvSpPr txBox="1"/>
      </xdr:nvSpPr>
      <xdr:spPr>
        <a:xfrm>
          <a:off x="6036476" y="13012972"/>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34574BA1-3479-48B4-BF00-C71B6C51203E}"/>
            </a:ext>
          </a:extLst>
        </xdr:cNvPr>
        <xdr:cNvCxnSpPr/>
      </xdr:nvCxnSpPr>
      <xdr:spPr>
        <a:xfrm>
          <a:off x="6074576" y="15538174"/>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7F593F51-B783-486C-B3D4-1A16CDDF3128}"/>
            </a:ext>
          </a:extLst>
        </xdr:cNvPr>
        <xdr:cNvCxnSpPr/>
      </xdr:nvCxnSpPr>
      <xdr:spPr>
        <a:xfrm>
          <a:off x="6074576" y="15150217"/>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85</xdr:row>
      <xdr:rowOff>143510</xdr:rowOff>
    </xdr:from>
    <xdr:ext cx="466725" cy="258445"/>
    <xdr:sp macro="" textlink="">
      <xdr:nvSpPr>
        <xdr:cNvPr id="335" name="テキスト ボックス 334">
          <a:extLst>
            <a:ext uri="{FF2B5EF4-FFF2-40B4-BE49-F238E27FC236}">
              <a16:creationId xmlns:a16="http://schemas.microsoft.com/office/drawing/2014/main" id="{95C43782-5EC4-4B9E-9EDE-34963C4619D2}"/>
            </a:ext>
          </a:extLst>
        </xdr:cNvPr>
        <xdr:cNvSpPr txBox="1"/>
      </xdr:nvSpPr>
      <xdr:spPr>
        <a:xfrm>
          <a:off x="5638358" y="15004498"/>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42E86CD7-478D-4EDC-A705-BABD7F5181D0}"/>
            </a:ext>
          </a:extLst>
        </xdr:cNvPr>
        <xdr:cNvCxnSpPr/>
      </xdr:nvCxnSpPr>
      <xdr:spPr>
        <a:xfrm>
          <a:off x="6074576" y="14762259"/>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83</xdr:row>
      <xdr:rowOff>105410</xdr:rowOff>
    </xdr:from>
    <xdr:ext cx="466725" cy="259080"/>
    <xdr:sp macro="" textlink="">
      <xdr:nvSpPr>
        <xdr:cNvPr id="337" name="テキスト ボックス 336">
          <a:extLst>
            <a:ext uri="{FF2B5EF4-FFF2-40B4-BE49-F238E27FC236}">
              <a16:creationId xmlns:a16="http://schemas.microsoft.com/office/drawing/2014/main" id="{8B291EA9-CB9C-4537-AA68-1DF3B6280FD0}"/>
            </a:ext>
          </a:extLst>
        </xdr:cNvPr>
        <xdr:cNvSpPr txBox="1"/>
      </xdr:nvSpPr>
      <xdr:spPr>
        <a:xfrm>
          <a:off x="5638358" y="1461654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8A98600B-C7CB-4634-A924-B902E13E3D26}"/>
            </a:ext>
          </a:extLst>
        </xdr:cNvPr>
        <xdr:cNvCxnSpPr/>
      </xdr:nvCxnSpPr>
      <xdr:spPr>
        <a:xfrm>
          <a:off x="6074576" y="14374302"/>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81</xdr:row>
      <xdr:rowOff>67310</xdr:rowOff>
    </xdr:from>
    <xdr:ext cx="466725" cy="259080"/>
    <xdr:sp macro="" textlink="">
      <xdr:nvSpPr>
        <xdr:cNvPr id="339" name="テキスト ボックス 338">
          <a:extLst>
            <a:ext uri="{FF2B5EF4-FFF2-40B4-BE49-F238E27FC236}">
              <a16:creationId xmlns:a16="http://schemas.microsoft.com/office/drawing/2014/main" id="{37FAF575-1FC6-4D42-87EC-4C44083D057A}"/>
            </a:ext>
          </a:extLst>
        </xdr:cNvPr>
        <xdr:cNvSpPr txBox="1"/>
      </xdr:nvSpPr>
      <xdr:spPr>
        <a:xfrm>
          <a:off x="5638358" y="14228583"/>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E26EFB8B-F630-4B98-8CD8-ADCB4BE71C22}"/>
            </a:ext>
          </a:extLst>
        </xdr:cNvPr>
        <xdr:cNvCxnSpPr/>
      </xdr:nvCxnSpPr>
      <xdr:spPr>
        <a:xfrm>
          <a:off x="6074576" y="13986344"/>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79</xdr:row>
      <xdr:rowOff>29210</xdr:rowOff>
    </xdr:from>
    <xdr:ext cx="466725" cy="258445"/>
    <xdr:sp macro="" textlink="">
      <xdr:nvSpPr>
        <xdr:cNvPr id="341" name="テキスト ボックス 340">
          <a:extLst>
            <a:ext uri="{FF2B5EF4-FFF2-40B4-BE49-F238E27FC236}">
              <a16:creationId xmlns:a16="http://schemas.microsoft.com/office/drawing/2014/main" id="{0D784A42-CDF8-4B38-8185-7B3D90DA02D1}"/>
            </a:ext>
          </a:extLst>
        </xdr:cNvPr>
        <xdr:cNvSpPr txBox="1"/>
      </xdr:nvSpPr>
      <xdr:spPr>
        <a:xfrm>
          <a:off x="5638358" y="13840626"/>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6CB4311A-2BE5-40DD-8B55-443E60521E2A}"/>
            </a:ext>
          </a:extLst>
        </xdr:cNvPr>
        <xdr:cNvCxnSpPr/>
      </xdr:nvCxnSpPr>
      <xdr:spPr>
        <a:xfrm>
          <a:off x="6074576" y="13594908"/>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76</xdr:row>
      <xdr:rowOff>162560</xdr:rowOff>
    </xdr:from>
    <xdr:ext cx="466725" cy="259080"/>
    <xdr:sp macro="" textlink="">
      <xdr:nvSpPr>
        <xdr:cNvPr id="343" name="テキスト ボックス 342">
          <a:extLst>
            <a:ext uri="{FF2B5EF4-FFF2-40B4-BE49-F238E27FC236}">
              <a16:creationId xmlns:a16="http://schemas.microsoft.com/office/drawing/2014/main" id="{4CAB0C88-15CA-4E4C-89F2-113BFB16B72A}"/>
            </a:ext>
          </a:extLst>
        </xdr:cNvPr>
        <xdr:cNvSpPr txBox="1"/>
      </xdr:nvSpPr>
      <xdr:spPr>
        <a:xfrm>
          <a:off x="5638358" y="134491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E0A39474-F1B7-4B27-8991-99F60AC73FE9}"/>
            </a:ext>
          </a:extLst>
        </xdr:cNvPr>
        <xdr:cNvCxnSpPr/>
      </xdr:nvCxnSpPr>
      <xdr:spPr>
        <a:xfrm>
          <a:off x="6074576" y="13206951"/>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124460</xdr:rowOff>
    </xdr:from>
    <xdr:ext cx="466725" cy="259080"/>
    <xdr:sp macro="" textlink="">
      <xdr:nvSpPr>
        <xdr:cNvPr id="345" name="テキスト ボックス 344">
          <a:extLst>
            <a:ext uri="{FF2B5EF4-FFF2-40B4-BE49-F238E27FC236}">
              <a16:creationId xmlns:a16="http://schemas.microsoft.com/office/drawing/2014/main" id="{667936DD-2818-4F66-859D-413A2BD5E946}"/>
            </a:ext>
          </a:extLst>
        </xdr:cNvPr>
        <xdr:cNvSpPr txBox="1"/>
      </xdr:nvSpPr>
      <xdr:spPr>
        <a:xfrm>
          <a:off x="5638358" y="13061232"/>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AD296CBD-704C-4E37-A940-D5F7EC7C1EFC}"/>
            </a:ext>
          </a:extLst>
        </xdr:cNvPr>
        <xdr:cNvSpPr/>
      </xdr:nvSpPr>
      <xdr:spPr>
        <a:xfrm>
          <a:off x="6074576" y="13206951"/>
          <a:ext cx="4335117" cy="2331223"/>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96520</xdr:rowOff>
    </xdr:from>
    <xdr:to>
      <xdr:col>54</xdr:col>
      <xdr:colOff>189865</xdr:colOff>
      <xdr:row>86</xdr:row>
      <xdr:rowOff>80645</xdr:rowOff>
    </xdr:to>
    <xdr:cxnSp macro="">
      <xdr:nvCxnSpPr>
        <xdr:cNvPr id="347" name="直線コネクタ 346">
          <a:extLst>
            <a:ext uri="{FF2B5EF4-FFF2-40B4-BE49-F238E27FC236}">
              <a16:creationId xmlns:a16="http://schemas.microsoft.com/office/drawing/2014/main" id="{C1C888E8-56D0-4038-B5BF-57263CF0722C}"/>
            </a:ext>
          </a:extLst>
        </xdr:cNvPr>
        <xdr:cNvCxnSpPr/>
      </xdr:nvCxnSpPr>
      <xdr:spPr>
        <a:xfrm flipV="1">
          <a:off x="9620113" y="13558078"/>
          <a:ext cx="0" cy="1558484"/>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84455</xdr:rowOff>
    </xdr:from>
    <xdr:ext cx="469900" cy="259080"/>
    <xdr:sp macro="" textlink="">
      <xdr:nvSpPr>
        <xdr:cNvPr id="348" name="【公営住宅】&#10;一人当たり面積最小値テキスト">
          <a:extLst>
            <a:ext uri="{FF2B5EF4-FFF2-40B4-BE49-F238E27FC236}">
              <a16:creationId xmlns:a16="http://schemas.microsoft.com/office/drawing/2014/main" id="{357325B4-AEDC-4A44-9B37-852BAD93C03A}"/>
            </a:ext>
          </a:extLst>
        </xdr:cNvPr>
        <xdr:cNvSpPr txBox="1"/>
      </xdr:nvSpPr>
      <xdr:spPr>
        <a:xfrm>
          <a:off x="9659178" y="15120372"/>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0.088</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80645</xdr:rowOff>
    </xdr:from>
    <xdr:to>
      <xdr:col>55</xdr:col>
      <xdr:colOff>88900</xdr:colOff>
      <xdr:row>86</xdr:row>
      <xdr:rowOff>80645</xdr:rowOff>
    </xdr:to>
    <xdr:cxnSp macro="">
      <xdr:nvCxnSpPr>
        <xdr:cNvPr id="349" name="直線コネクタ 348">
          <a:extLst>
            <a:ext uri="{FF2B5EF4-FFF2-40B4-BE49-F238E27FC236}">
              <a16:creationId xmlns:a16="http://schemas.microsoft.com/office/drawing/2014/main" id="{CCB668D4-127F-4A1F-B636-D2A39434CC43}"/>
            </a:ext>
          </a:extLst>
        </xdr:cNvPr>
        <xdr:cNvCxnSpPr/>
      </xdr:nvCxnSpPr>
      <xdr:spPr>
        <a:xfrm>
          <a:off x="9547750" y="15116562"/>
          <a:ext cx="162228"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43180</xdr:rowOff>
    </xdr:from>
    <xdr:ext cx="469900" cy="258445"/>
    <xdr:sp macro="" textlink="">
      <xdr:nvSpPr>
        <xdr:cNvPr id="350" name="【公営住宅】&#10;一人当たり面積最大値テキスト">
          <a:extLst>
            <a:ext uri="{FF2B5EF4-FFF2-40B4-BE49-F238E27FC236}">
              <a16:creationId xmlns:a16="http://schemas.microsoft.com/office/drawing/2014/main" id="{1773ACF7-C6F3-4397-82D6-48024997A5BD}"/>
            </a:ext>
          </a:extLst>
        </xdr:cNvPr>
        <xdr:cNvSpPr txBox="1"/>
      </xdr:nvSpPr>
      <xdr:spPr>
        <a:xfrm>
          <a:off x="9659178" y="1332981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4.096</a:t>
          </a:r>
          <a:endParaRPr kumimoji="1" lang="ja-JP" altLang="en-US" sz="1000" b="1">
            <a:latin typeface="ＭＳ Ｐゴシック"/>
            <a:ea typeface="ＭＳ Ｐゴシック"/>
          </a:endParaRPr>
        </a:p>
      </xdr:txBody>
    </xdr:sp>
    <xdr:clientData/>
  </xdr:oneCellAnchor>
  <xdr:twoCellAnchor>
    <xdr:from>
      <xdr:col>54</xdr:col>
      <xdr:colOff>101600</xdr:colOff>
      <xdr:row>77</xdr:row>
      <xdr:rowOff>96520</xdr:rowOff>
    </xdr:from>
    <xdr:to>
      <xdr:col>55</xdr:col>
      <xdr:colOff>88900</xdr:colOff>
      <xdr:row>77</xdr:row>
      <xdr:rowOff>96520</xdr:rowOff>
    </xdr:to>
    <xdr:cxnSp macro="">
      <xdr:nvCxnSpPr>
        <xdr:cNvPr id="351" name="直線コネクタ 350">
          <a:extLst>
            <a:ext uri="{FF2B5EF4-FFF2-40B4-BE49-F238E27FC236}">
              <a16:creationId xmlns:a16="http://schemas.microsoft.com/office/drawing/2014/main" id="{39B0F35C-DDEA-4BF0-B45A-43D265214D77}"/>
            </a:ext>
          </a:extLst>
        </xdr:cNvPr>
        <xdr:cNvCxnSpPr/>
      </xdr:nvCxnSpPr>
      <xdr:spPr>
        <a:xfrm>
          <a:off x="9547750" y="13558078"/>
          <a:ext cx="162228"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139700</xdr:rowOff>
    </xdr:from>
    <xdr:ext cx="469900" cy="259080"/>
    <xdr:sp macro="" textlink="">
      <xdr:nvSpPr>
        <xdr:cNvPr id="352" name="【公営住宅】&#10;一人当たり面積平均値テキスト">
          <a:extLst>
            <a:ext uri="{FF2B5EF4-FFF2-40B4-BE49-F238E27FC236}">
              <a16:creationId xmlns:a16="http://schemas.microsoft.com/office/drawing/2014/main" id="{859E620C-C74F-427D-874D-107692B56EDA}"/>
            </a:ext>
          </a:extLst>
        </xdr:cNvPr>
        <xdr:cNvSpPr txBox="1"/>
      </xdr:nvSpPr>
      <xdr:spPr>
        <a:xfrm>
          <a:off x="9659178" y="1465083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0.760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84</xdr:row>
      <xdr:rowOff>116840</xdr:rowOff>
    </xdr:from>
    <xdr:to>
      <xdr:col>55</xdr:col>
      <xdr:colOff>50800</xdr:colOff>
      <xdr:row>85</xdr:row>
      <xdr:rowOff>46990</xdr:rowOff>
    </xdr:to>
    <xdr:sp macro="" textlink="">
      <xdr:nvSpPr>
        <xdr:cNvPr id="353" name="フローチャート: 判断 352">
          <a:extLst>
            <a:ext uri="{FF2B5EF4-FFF2-40B4-BE49-F238E27FC236}">
              <a16:creationId xmlns:a16="http://schemas.microsoft.com/office/drawing/2014/main" id="{9167C5B6-6628-4B8C-BBFC-EA21DF65E312}"/>
            </a:ext>
          </a:extLst>
        </xdr:cNvPr>
        <xdr:cNvSpPr/>
      </xdr:nvSpPr>
      <xdr:spPr>
        <a:xfrm>
          <a:off x="9585850" y="14802899"/>
          <a:ext cx="86028"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113030</xdr:rowOff>
    </xdr:from>
    <xdr:to>
      <xdr:col>50</xdr:col>
      <xdr:colOff>165100</xdr:colOff>
      <xdr:row>85</xdr:row>
      <xdr:rowOff>43180</xdr:rowOff>
    </xdr:to>
    <xdr:sp macro="" textlink="">
      <xdr:nvSpPr>
        <xdr:cNvPr id="354" name="フローチャート: 判断 353">
          <a:extLst>
            <a:ext uri="{FF2B5EF4-FFF2-40B4-BE49-F238E27FC236}">
              <a16:creationId xmlns:a16="http://schemas.microsoft.com/office/drawing/2014/main" id="{953C67AE-AAFD-49B1-9C59-6EBDF4F14198}"/>
            </a:ext>
          </a:extLst>
        </xdr:cNvPr>
        <xdr:cNvSpPr/>
      </xdr:nvSpPr>
      <xdr:spPr>
        <a:xfrm>
          <a:off x="8809935" y="14799089"/>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100330</xdr:rowOff>
    </xdr:from>
    <xdr:to>
      <xdr:col>46</xdr:col>
      <xdr:colOff>38100</xdr:colOff>
      <xdr:row>85</xdr:row>
      <xdr:rowOff>30480</xdr:rowOff>
    </xdr:to>
    <xdr:sp macro="" textlink="">
      <xdr:nvSpPr>
        <xdr:cNvPr id="355" name="フローチャート: 判断 354">
          <a:extLst>
            <a:ext uri="{FF2B5EF4-FFF2-40B4-BE49-F238E27FC236}">
              <a16:creationId xmlns:a16="http://schemas.microsoft.com/office/drawing/2014/main" id="{3BF0F27B-ABDD-4E7D-BA29-7F3B37DF3697}"/>
            </a:ext>
          </a:extLst>
        </xdr:cNvPr>
        <xdr:cNvSpPr/>
      </xdr:nvSpPr>
      <xdr:spPr>
        <a:xfrm>
          <a:off x="7998791" y="14786389"/>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102235</xdr:rowOff>
    </xdr:from>
    <xdr:to>
      <xdr:col>41</xdr:col>
      <xdr:colOff>101600</xdr:colOff>
      <xdr:row>85</xdr:row>
      <xdr:rowOff>32385</xdr:rowOff>
    </xdr:to>
    <xdr:sp macro="" textlink="">
      <xdr:nvSpPr>
        <xdr:cNvPr id="356" name="フローチャート: 判断 355">
          <a:extLst>
            <a:ext uri="{FF2B5EF4-FFF2-40B4-BE49-F238E27FC236}">
              <a16:creationId xmlns:a16="http://schemas.microsoft.com/office/drawing/2014/main" id="{6731E25C-0548-4CD3-9097-13D0249005A6}"/>
            </a:ext>
          </a:extLst>
        </xdr:cNvPr>
        <xdr:cNvSpPr/>
      </xdr:nvSpPr>
      <xdr:spPr>
        <a:xfrm>
          <a:off x="7172077" y="14788294"/>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112395</xdr:rowOff>
    </xdr:from>
    <xdr:to>
      <xdr:col>36</xdr:col>
      <xdr:colOff>165100</xdr:colOff>
      <xdr:row>85</xdr:row>
      <xdr:rowOff>42545</xdr:rowOff>
    </xdr:to>
    <xdr:sp macro="" textlink="">
      <xdr:nvSpPr>
        <xdr:cNvPr id="357" name="フローチャート: 判断 356">
          <a:extLst>
            <a:ext uri="{FF2B5EF4-FFF2-40B4-BE49-F238E27FC236}">
              <a16:creationId xmlns:a16="http://schemas.microsoft.com/office/drawing/2014/main" id="{778AB499-1622-4406-B3DB-CBF850D88154}"/>
            </a:ext>
          </a:extLst>
        </xdr:cNvPr>
        <xdr:cNvSpPr/>
      </xdr:nvSpPr>
      <xdr:spPr>
        <a:xfrm>
          <a:off x="6360933" y="14798454"/>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149860</xdr:rowOff>
    </xdr:from>
    <xdr:ext cx="762000" cy="259080"/>
    <xdr:sp macro="" textlink="">
      <xdr:nvSpPr>
        <xdr:cNvPr id="358" name="テキスト ボックス 357">
          <a:extLst>
            <a:ext uri="{FF2B5EF4-FFF2-40B4-BE49-F238E27FC236}">
              <a16:creationId xmlns:a16="http://schemas.microsoft.com/office/drawing/2014/main" id="{642976F5-205F-4019-B930-3AE017AB4E12}"/>
            </a:ext>
          </a:extLst>
        </xdr:cNvPr>
        <xdr:cNvSpPr txBox="1"/>
      </xdr:nvSpPr>
      <xdr:spPr>
        <a:xfrm>
          <a:off x="9446150" y="15535634"/>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149860</xdr:rowOff>
    </xdr:from>
    <xdr:ext cx="762000" cy="259080"/>
    <xdr:sp macro="" textlink="">
      <xdr:nvSpPr>
        <xdr:cNvPr id="359" name="テキスト ボックス 358">
          <a:extLst>
            <a:ext uri="{FF2B5EF4-FFF2-40B4-BE49-F238E27FC236}">
              <a16:creationId xmlns:a16="http://schemas.microsoft.com/office/drawing/2014/main" id="{696F6C3A-9AD4-4C1C-8BDD-DF2C14EA1F19}"/>
            </a:ext>
          </a:extLst>
        </xdr:cNvPr>
        <xdr:cNvSpPr txBox="1"/>
      </xdr:nvSpPr>
      <xdr:spPr>
        <a:xfrm>
          <a:off x="8685806" y="15535634"/>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88</xdr:row>
      <xdr:rowOff>149860</xdr:rowOff>
    </xdr:from>
    <xdr:ext cx="762000" cy="259080"/>
    <xdr:sp macro="" textlink="">
      <xdr:nvSpPr>
        <xdr:cNvPr id="360" name="テキスト ボックス 359">
          <a:extLst>
            <a:ext uri="{FF2B5EF4-FFF2-40B4-BE49-F238E27FC236}">
              <a16:creationId xmlns:a16="http://schemas.microsoft.com/office/drawing/2014/main" id="{A32CADF7-BF16-413F-AB16-B963D57A5E0F}"/>
            </a:ext>
          </a:extLst>
        </xdr:cNvPr>
        <xdr:cNvSpPr txBox="1"/>
      </xdr:nvSpPr>
      <xdr:spPr>
        <a:xfrm>
          <a:off x="7874663" y="15535634"/>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149860</xdr:rowOff>
    </xdr:from>
    <xdr:ext cx="762000" cy="259080"/>
    <xdr:sp macro="" textlink="">
      <xdr:nvSpPr>
        <xdr:cNvPr id="361" name="テキスト ボックス 360">
          <a:extLst>
            <a:ext uri="{FF2B5EF4-FFF2-40B4-BE49-F238E27FC236}">
              <a16:creationId xmlns:a16="http://schemas.microsoft.com/office/drawing/2014/main" id="{31EAD3B0-1476-4CA7-8DC2-FA67B09FE084}"/>
            </a:ext>
          </a:extLst>
        </xdr:cNvPr>
        <xdr:cNvSpPr txBox="1"/>
      </xdr:nvSpPr>
      <xdr:spPr>
        <a:xfrm>
          <a:off x="7047948" y="15535634"/>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149860</xdr:rowOff>
    </xdr:from>
    <xdr:ext cx="762000" cy="259080"/>
    <xdr:sp macro="" textlink="">
      <xdr:nvSpPr>
        <xdr:cNvPr id="362" name="テキスト ボックス 361">
          <a:extLst>
            <a:ext uri="{FF2B5EF4-FFF2-40B4-BE49-F238E27FC236}">
              <a16:creationId xmlns:a16="http://schemas.microsoft.com/office/drawing/2014/main" id="{51A18950-2722-42AA-BA72-D4E4341AF33C}"/>
            </a:ext>
          </a:extLst>
        </xdr:cNvPr>
        <xdr:cNvSpPr txBox="1"/>
      </xdr:nvSpPr>
      <xdr:spPr>
        <a:xfrm>
          <a:off x="6236804" y="15535634"/>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84</xdr:row>
      <xdr:rowOff>167640</xdr:rowOff>
    </xdr:from>
    <xdr:to>
      <xdr:col>55</xdr:col>
      <xdr:colOff>50800</xdr:colOff>
      <xdr:row>85</xdr:row>
      <xdr:rowOff>97790</xdr:rowOff>
    </xdr:to>
    <xdr:sp macro="" textlink="">
      <xdr:nvSpPr>
        <xdr:cNvPr id="363" name="楕円 362">
          <a:extLst>
            <a:ext uri="{FF2B5EF4-FFF2-40B4-BE49-F238E27FC236}">
              <a16:creationId xmlns:a16="http://schemas.microsoft.com/office/drawing/2014/main" id="{96212B74-2376-46B5-B1C4-1191D1DD08A1}"/>
            </a:ext>
          </a:extLst>
        </xdr:cNvPr>
        <xdr:cNvSpPr/>
      </xdr:nvSpPr>
      <xdr:spPr>
        <a:xfrm>
          <a:off x="9585850" y="14853699"/>
          <a:ext cx="86028"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146050</xdr:rowOff>
    </xdr:from>
    <xdr:ext cx="469900" cy="258445"/>
    <xdr:sp macro="" textlink="">
      <xdr:nvSpPr>
        <xdr:cNvPr id="364" name="【公営住宅】&#10;一人当たり面積該当値テキスト">
          <a:extLst>
            <a:ext uri="{FF2B5EF4-FFF2-40B4-BE49-F238E27FC236}">
              <a16:creationId xmlns:a16="http://schemas.microsoft.com/office/drawing/2014/main" id="{984A701B-CA06-4C5B-949D-FC44DD910B08}"/>
            </a:ext>
          </a:extLst>
        </xdr:cNvPr>
        <xdr:cNvSpPr txBox="1"/>
      </xdr:nvSpPr>
      <xdr:spPr>
        <a:xfrm>
          <a:off x="9659178" y="14832109"/>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0.626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84</xdr:row>
      <xdr:rowOff>169545</xdr:rowOff>
    </xdr:from>
    <xdr:to>
      <xdr:col>50</xdr:col>
      <xdr:colOff>165100</xdr:colOff>
      <xdr:row>85</xdr:row>
      <xdr:rowOff>99695</xdr:rowOff>
    </xdr:to>
    <xdr:sp macro="" textlink="">
      <xdr:nvSpPr>
        <xdr:cNvPr id="365" name="楕円 364">
          <a:extLst>
            <a:ext uri="{FF2B5EF4-FFF2-40B4-BE49-F238E27FC236}">
              <a16:creationId xmlns:a16="http://schemas.microsoft.com/office/drawing/2014/main" id="{84C8200C-1852-4229-A0C0-D96092203E6B}"/>
            </a:ext>
          </a:extLst>
        </xdr:cNvPr>
        <xdr:cNvSpPr/>
      </xdr:nvSpPr>
      <xdr:spPr>
        <a:xfrm>
          <a:off x="8809935" y="14855604"/>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46990</xdr:rowOff>
    </xdr:from>
    <xdr:to>
      <xdr:col>55</xdr:col>
      <xdr:colOff>0</xdr:colOff>
      <xdr:row>85</xdr:row>
      <xdr:rowOff>48895</xdr:rowOff>
    </xdr:to>
    <xdr:cxnSp macro="">
      <xdr:nvCxnSpPr>
        <xdr:cNvPr id="366" name="直線コネクタ 365">
          <a:extLst>
            <a:ext uri="{FF2B5EF4-FFF2-40B4-BE49-F238E27FC236}">
              <a16:creationId xmlns:a16="http://schemas.microsoft.com/office/drawing/2014/main" id="{4FF2C00E-4DD7-43CA-90B1-EDAA907B15F7}"/>
            </a:ext>
          </a:extLst>
        </xdr:cNvPr>
        <xdr:cNvCxnSpPr/>
      </xdr:nvCxnSpPr>
      <xdr:spPr>
        <a:xfrm flipV="1">
          <a:off x="8860735" y="14907978"/>
          <a:ext cx="760343"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170815</xdr:rowOff>
    </xdr:from>
    <xdr:to>
      <xdr:col>46</xdr:col>
      <xdr:colOff>38100</xdr:colOff>
      <xdr:row>85</xdr:row>
      <xdr:rowOff>100965</xdr:rowOff>
    </xdr:to>
    <xdr:sp macro="" textlink="">
      <xdr:nvSpPr>
        <xdr:cNvPr id="367" name="楕円 366">
          <a:extLst>
            <a:ext uri="{FF2B5EF4-FFF2-40B4-BE49-F238E27FC236}">
              <a16:creationId xmlns:a16="http://schemas.microsoft.com/office/drawing/2014/main" id="{A84CBF6E-5932-4964-A04F-0BA35D117EF5}"/>
            </a:ext>
          </a:extLst>
        </xdr:cNvPr>
        <xdr:cNvSpPr/>
      </xdr:nvSpPr>
      <xdr:spPr>
        <a:xfrm>
          <a:off x="7998791" y="14856874"/>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48895</xdr:rowOff>
    </xdr:from>
    <xdr:to>
      <xdr:col>50</xdr:col>
      <xdr:colOff>114300</xdr:colOff>
      <xdr:row>85</xdr:row>
      <xdr:rowOff>50165</xdr:rowOff>
    </xdr:to>
    <xdr:cxnSp macro="">
      <xdr:nvCxnSpPr>
        <xdr:cNvPr id="368" name="直線コネクタ 367">
          <a:extLst>
            <a:ext uri="{FF2B5EF4-FFF2-40B4-BE49-F238E27FC236}">
              <a16:creationId xmlns:a16="http://schemas.microsoft.com/office/drawing/2014/main" id="{972229F3-DF47-4FD5-B38B-45ADB2E9DBC3}"/>
            </a:ext>
          </a:extLst>
        </xdr:cNvPr>
        <xdr:cNvCxnSpPr/>
      </xdr:nvCxnSpPr>
      <xdr:spPr>
        <a:xfrm flipV="1">
          <a:off x="8049591" y="14909883"/>
          <a:ext cx="811144"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635</xdr:rowOff>
    </xdr:from>
    <xdr:to>
      <xdr:col>41</xdr:col>
      <xdr:colOff>101600</xdr:colOff>
      <xdr:row>85</xdr:row>
      <xdr:rowOff>102235</xdr:rowOff>
    </xdr:to>
    <xdr:sp macro="" textlink="">
      <xdr:nvSpPr>
        <xdr:cNvPr id="369" name="楕円 368">
          <a:extLst>
            <a:ext uri="{FF2B5EF4-FFF2-40B4-BE49-F238E27FC236}">
              <a16:creationId xmlns:a16="http://schemas.microsoft.com/office/drawing/2014/main" id="{F9191716-22C6-4458-8C95-52C0EFC04049}"/>
            </a:ext>
          </a:extLst>
        </xdr:cNvPr>
        <xdr:cNvSpPr/>
      </xdr:nvSpPr>
      <xdr:spPr>
        <a:xfrm>
          <a:off x="7172077" y="14861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50165</xdr:rowOff>
    </xdr:from>
    <xdr:to>
      <xdr:col>45</xdr:col>
      <xdr:colOff>177800</xdr:colOff>
      <xdr:row>85</xdr:row>
      <xdr:rowOff>52070</xdr:rowOff>
    </xdr:to>
    <xdr:cxnSp macro="">
      <xdr:nvCxnSpPr>
        <xdr:cNvPr id="370" name="直線コネクタ 369">
          <a:extLst>
            <a:ext uri="{FF2B5EF4-FFF2-40B4-BE49-F238E27FC236}">
              <a16:creationId xmlns:a16="http://schemas.microsoft.com/office/drawing/2014/main" id="{B9D0419B-CA56-4FDD-9A78-C45C8442534F}"/>
            </a:ext>
          </a:extLst>
        </xdr:cNvPr>
        <xdr:cNvCxnSpPr/>
      </xdr:nvCxnSpPr>
      <xdr:spPr>
        <a:xfrm flipV="1">
          <a:off x="7222877" y="14911153"/>
          <a:ext cx="826714"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3175</xdr:rowOff>
    </xdr:from>
    <xdr:to>
      <xdr:col>36</xdr:col>
      <xdr:colOff>165100</xdr:colOff>
      <xdr:row>85</xdr:row>
      <xdr:rowOff>104775</xdr:rowOff>
    </xdr:to>
    <xdr:sp macro="" textlink="">
      <xdr:nvSpPr>
        <xdr:cNvPr id="371" name="楕円 370">
          <a:extLst>
            <a:ext uri="{FF2B5EF4-FFF2-40B4-BE49-F238E27FC236}">
              <a16:creationId xmlns:a16="http://schemas.microsoft.com/office/drawing/2014/main" id="{928499B1-C2D3-4687-A954-EFC9F82C993B}"/>
            </a:ext>
          </a:extLst>
        </xdr:cNvPr>
        <xdr:cNvSpPr/>
      </xdr:nvSpPr>
      <xdr:spPr>
        <a:xfrm>
          <a:off x="6360933" y="14864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52070</xdr:rowOff>
    </xdr:from>
    <xdr:to>
      <xdr:col>41</xdr:col>
      <xdr:colOff>50800</xdr:colOff>
      <xdr:row>85</xdr:row>
      <xdr:rowOff>53975</xdr:rowOff>
    </xdr:to>
    <xdr:cxnSp macro="">
      <xdr:nvCxnSpPr>
        <xdr:cNvPr id="372" name="直線コネクタ 371">
          <a:extLst>
            <a:ext uri="{FF2B5EF4-FFF2-40B4-BE49-F238E27FC236}">
              <a16:creationId xmlns:a16="http://schemas.microsoft.com/office/drawing/2014/main" id="{4F632D7D-3EBE-4B90-9829-0E778F294515}"/>
            </a:ext>
          </a:extLst>
        </xdr:cNvPr>
        <xdr:cNvCxnSpPr/>
      </xdr:nvCxnSpPr>
      <xdr:spPr>
        <a:xfrm flipV="1">
          <a:off x="6411733" y="14913058"/>
          <a:ext cx="811144"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83</xdr:row>
      <xdr:rowOff>59690</xdr:rowOff>
    </xdr:from>
    <xdr:ext cx="469900" cy="259080"/>
    <xdr:sp macro="" textlink="">
      <xdr:nvSpPr>
        <xdr:cNvPr id="373" name="n_1aveValue【公営住宅】&#10;一人当たり面積">
          <a:extLst>
            <a:ext uri="{FF2B5EF4-FFF2-40B4-BE49-F238E27FC236}">
              <a16:creationId xmlns:a16="http://schemas.microsoft.com/office/drawing/2014/main" id="{C617C99C-55F6-4F1C-B16E-5D9AED3CC109}"/>
            </a:ext>
          </a:extLst>
        </xdr:cNvPr>
        <xdr:cNvSpPr txBox="1"/>
      </xdr:nvSpPr>
      <xdr:spPr>
        <a:xfrm>
          <a:off x="8628656" y="145708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0.770</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83</xdr:row>
      <xdr:rowOff>46990</xdr:rowOff>
    </xdr:from>
    <xdr:ext cx="469265" cy="259080"/>
    <xdr:sp macro="" textlink="">
      <xdr:nvSpPr>
        <xdr:cNvPr id="374" name="n_2aveValue【公営住宅】&#10;一人当たり面積">
          <a:extLst>
            <a:ext uri="{FF2B5EF4-FFF2-40B4-BE49-F238E27FC236}">
              <a16:creationId xmlns:a16="http://schemas.microsoft.com/office/drawing/2014/main" id="{2B3A11B9-C098-4B7D-A167-332B4D5233B2}"/>
            </a:ext>
          </a:extLst>
        </xdr:cNvPr>
        <xdr:cNvSpPr txBox="1"/>
      </xdr:nvSpPr>
      <xdr:spPr>
        <a:xfrm>
          <a:off x="7830213" y="145581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0.803</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83</xdr:row>
      <xdr:rowOff>48895</xdr:rowOff>
    </xdr:from>
    <xdr:ext cx="469265" cy="259080"/>
    <xdr:sp macro="" textlink="">
      <xdr:nvSpPr>
        <xdr:cNvPr id="375" name="n_3aveValue【公営住宅】&#10;一人当たり面積">
          <a:extLst>
            <a:ext uri="{FF2B5EF4-FFF2-40B4-BE49-F238E27FC236}">
              <a16:creationId xmlns:a16="http://schemas.microsoft.com/office/drawing/2014/main" id="{F9272E4C-6FE6-40C0-9887-E55FCB76FDA7}"/>
            </a:ext>
          </a:extLst>
        </xdr:cNvPr>
        <xdr:cNvSpPr txBox="1"/>
      </xdr:nvSpPr>
      <xdr:spPr>
        <a:xfrm>
          <a:off x="7003498" y="1456002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0.799</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83</xdr:row>
      <xdr:rowOff>59055</xdr:rowOff>
    </xdr:from>
    <xdr:ext cx="469265" cy="259080"/>
    <xdr:sp macro="" textlink="">
      <xdr:nvSpPr>
        <xdr:cNvPr id="376" name="n_4aveValue【公営住宅】&#10;一人当たり面積">
          <a:extLst>
            <a:ext uri="{FF2B5EF4-FFF2-40B4-BE49-F238E27FC236}">
              <a16:creationId xmlns:a16="http://schemas.microsoft.com/office/drawing/2014/main" id="{EADAB72A-0A29-4556-B40C-1008BAC8C62B}"/>
            </a:ext>
          </a:extLst>
        </xdr:cNvPr>
        <xdr:cNvSpPr txBox="1"/>
      </xdr:nvSpPr>
      <xdr:spPr>
        <a:xfrm>
          <a:off x="6192354" y="1457018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0.772</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85</xdr:row>
      <xdr:rowOff>90805</xdr:rowOff>
    </xdr:from>
    <xdr:ext cx="469900" cy="258445"/>
    <xdr:sp macro="" textlink="">
      <xdr:nvSpPr>
        <xdr:cNvPr id="377" name="n_1mainValue【公営住宅】&#10;一人当たり面積">
          <a:extLst>
            <a:ext uri="{FF2B5EF4-FFF2-40B4-BE49-F238E27FC236}">
              <a16:creationId xmlns:a16="http://schemas.microsoft.com/office/drawing/2014/main" id="{0118DD92-9DDC-4FDE-8C57-0D590652A3F9}"/>
            </a:ext>
          </a:extLst>
        </xdr:cNvPr>
        <xdr:cNvSpPr txBox="1"/>
      </xdr:nvSpPr>
      <xdr:spPr>
        <a:xfrm>
          <a:off x="8628656" y="14951793"/>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0.621</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85</xdr:row>
      <xdr:rowOff>92075</xdr:rowOff>
    </xdr:from>
    <xdr:ext cx="469265" cy="259080"/>
    <xdr:sp macro="" textlink="">
      <xdr:nvSpPr>
        <xdr:cNvPr id="378" name="n_2mainValue【公営住宅】&#10;一人当たり面積">
          <a:extLst>
            <a:ext uri="{FF2B5EF4-FFF2-40B4-BE49-F238E27FC236}">
              <a16:creationId xmlns:a16="http://schemas.microsoft.com/office/drawing/2014/main" id="{CEB4CB2A-141B-4855-AD2B-5007736164FD}"/>
            </a:ext>
          </a:extLst>
        </xdr:cNvPr>
        <xdr:cNvSpPr txBox="1"/>
      </xdr:nvSpPr>
      <xdr:spPr>
        <a:xfrm>
          <a:off x="7830213" y="14953063"/>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0.618</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85</xdr:row>
      <xdr:rowOff>93345</xdr:rowOff>
    </xdr:from>
    <xdr:ext cx="469265" cy="259080"/>
    <xdr:sp macro="" textlink="">
      <xdr:nvSpPr>
        <xdr:cNvPr id="379" name="n_3mainValue【公営住宅】&#10;一人当たり面積">
          <a:extLst>
            <a:ext uri="{FF2B5EF4-FFF2-40B4-BE49-F238E27FC236}">
              <a16:creationId xmlns:a16="http://schemas.microsoft.com/office/drawing/2014/main" id="{537D55BF-80DA-4E12-81BC-4D7F9A420802}"/>
            </a:ext>
          </a:extLst>
        </xdr:cNvPr>
        <xdr:cNvSpPr txBox="1"/>
      </xdr:nvSpPr>
      <xdr:spPr>
        <a:xfrm>
          <a:off x="7003498" y="14954333"/>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0.615</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85</xdr:row>
      <xdr:rowOff>95885</xdr:rowOff>
    </xdr:from>
    <xdr:ext cx="469265" cy="259080"/>
    <xdr:sp macro="" textlink="">
      <xdr:nvSpPr>
        <xdr:cNvPr id="380" name="n_4mainValue【公営住宅】&#10;一人当たり面積">
          <a:extLst>
            <a:ext uri="{FF2B5EF4-FFF2-40B4-BE49-F238E27FC236}">
              <a16:creationId xmlns:a16="http://schemas.microsoft.com/office/drawing/2014/main" id="{6AC459F5-74E3-4EF8-9348-FC1F061B5658}"/>
            </a:ext>
          </a:extLst>
        </xdr:cNvPr>
        <xdr:cNvSpPr txBox="1"/>
      </xdr:nvSpPr>
      <xdr:spPr>
        <a:xfrm>
          <a:off x="6192354" y="14956873"/>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0.609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2A9F102E-3D0B-410F-94D4-BF2896070026}"/>
            </a:ext>
          </a:extLst>
        </xdr:cNvPr>
        <xdr:cNvSpPr/>
      </xdr:nvSpPr>
      <xdr:spPr>
        <a:xfrm>
          <a:off x="699715" y="15929610"/>
          <a:ext cx="4350688"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A5E29F88-71BE-417E-B77E-7DC7B6FAF2B7}"/>
            </a:ext>
          </a:extLst>
        </xdr:cNvPr>
        <xdr:cNvSpPr/>
      </xdr:nvSpPr>
      <xdr:spPr>
        <a:xfrm>
          <a:off x="826715" y="16576592"/>
          <a:ext cx="1399429" cy="2450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91BD6913-FAD3-4073-87B6-E9276B885E78}"/>
            </a:ext>
          </a:extLst>
        </xdr:cNvPr>
        <xdr:cNvSpPr/>
      </xdr:nvSpPr>
      <xdr:spPr>
        <a:xfrm>
          <a:off x="826715" y="16770847"/>
          <a:ext cx="1399429" cy="24952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150D694D-0862-4C1F-903B-BA2CADDCE211}"/>
            </a:ext>
          </a:extLst>
        </xdr:cNvPr>
        <xdr:cNvSpPr/>
      </xdr:nvSpPr>
      <xdr:spPr>
        <a:xfrm>
          <a:off x="1749287" y="16576592"/>
          <a:ext cx="1399430" cy="2450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35123FEA-A40C-418A-BABC-DA98A3E1C774}"/>
            </a:ext>
          </a:extLst>
        </xdr:cNvPr>
        <xdr:cNvSpPr/>
      </xdr:nvSpPr>
      <xdr:spPr>
        <a:xfrm>
          <a:off x="1749287" y="16770847"/>
          <a:ext cx="1399430" cy="24952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908DE2AF-DC8E-4D7F-B4F8-2B8F7569B779}"/>
            </a:ext>
          </a:extLst>
        </xdr:cNvPr>
        <xdr:cNvSpPr/>
      </xdr:nvSpPr>
      <xdr:spPr>
        <a:xfrm>
          <a:off x="2798859" y="16576592"/>
          <a:ext cx="1399430" cy="2450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112BE854-3F91-4346-B76D-2DD14995170F}"/>
            </a:ext>
          </a:extLst>
        </xdr:cNvPr>
        <xdr:cNvSpPr/>
      </xdr:nvSpPr>
      <xdr:spPr>
        <a:xfrm>
          <a:off x="2798859" y="16770847"/>
          <a:ext cx="1399430" cy="24952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2249B197-8FF4-44CD-9A89-832C30CA63A5}"/>
            </a:ext>
          </a:extLst>
        </xdr:cNvPr>
        <xdr:cNvSpPr/>
      </xdr:nvSpPr>
      <xdr:spPr>
        <a:xfrm>
          <a:off x="699715" y="17045774"/>
          <a:ext cx="4350688" cy="222338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a:extLst>
            <a:ext uri="{FF2B5EF4-FFF2-40B4-BE49-F238E27FC236}">
              <a16:creationId xmlns:a16="http://schemas.microsoft.com/office/drawing/2014/main" id="{9FB63355-CADB-4709-BDC3-26DC2305631E}"/>
            </a:ext>
          </a:extLst>
        </xdr:cNvPr>
        <xdr:cNvSpPr/>
      </xdr:nvSpPr>
      <xdr:spPr>
        <a:xfrm>
          <a:off x="6074576" y="15929610"/>
          <a:ext cx="4335117"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a:extLst>
            <a:ext uri="{FF2B5EF4-FFF2-40B4-BE49-F238E27FC236}">
              <a16:creationId xmlns:a16="http://schemas.microsoft.com/office/drawing/2014/main" id="{860DE4E9-6445-40D4-8AEA-5ACCBFF9A868}"/>
            </a:ext>
          </a:extLst>
        </xdr:cNvPr>
        <xdr:cNvSpPr/>
      </xdr:nvSpPr>
      <xdr:spPr>
        <a:xfrm>
          <a:off x="6186004" y="16576592"/>
          <a:ext cx="1399430" cy="2450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a:extLst>
            <a:ext uri="{FF2B5EF4-FFF2-40B4-BE49-F238E27FC236}">
              <a16:creationId xmlns:a16="http://schemas.microsoft.com/office/drawing/2014/main" id="{7A843F7F-A2F5-4C6A-9C6A-A54CD0B8AAFA}"/>
            </a:ext>
          </a:extLst>
        </xdr:cNvPr>
        <xdr:cNvSpPr/>
      </xdr:nvSpPr>
      <xdr:spPr>
        <a:xfrm>
          <a:off x="6186004" y="16770847"/>
          <a:ext cx="1399430" cy="24952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a:extLst>
            <a:ext uri="{FF2B5EF4-FFF2-40B4-BE49-F238E27FC236}">
              <a16:creationId xmlns:a16="http://schemas.microsoft.com/office/drawing/2014/main" id="{9360E8F4-17B6-4A3E-9F77-394F8F0754DF}"/>
            </a:ext>
          </a:extLst>
        </xdr:cNvPr>
        <xdr:cNvSpPr/>
      </xdr:nvSpPr>
      <xdr:spPr>
        <a:xfrm>
          <a:off x="7124148" y="16576592"/>
          <a:ext cx="1399429" cy="2450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a:extLst>
            <a:ext uri="{FF2B5EF4-FFF2-40B4-BE49-F238E27FC236}">
              <a16:creationId xmlns:a16="http://schemas.microsoft.com/office/drawing/2014/main" id="{C362C0EC-624E-49F0-BBA5-B0D0AAEB19F0}"/>
            </a:ext>
          </a:extLst>
        </xdr:cNvPr>
        <xdr:cNvSpPr/>
      </xdr:nvSpPr>
      <xdr:spPr>
        <a:xfrm>
          <a:off x="7124148" y="16770847"/>
          <a:ext cx="1399429" cy="24952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a:extLst>
            <a:ext uri="{FF2B5EF4-FFF2-40B4-BE49-F238E27FC236}">
              <a16:creationId xmlns:a16="http://schemas.microsoft.com/office/drawing/2014/main" id="{F41E7D66-54EE-40A5-A5D1-AFC86719898A}"/>
            </a:ext>
          </a:extLst>
        </xdr:cNvPr>
        <xdr:cNvSpPr/>
      </xdr:nvSpPr>
      <xdr:spPr>
        <a:xfrm>
          <a:off x="8173720" y="16576592"/>
          <a:ext cx="1399430" cy="2450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a:extLst>
            <a:ext uri="{FF2B5EF4-FFF2-40B4-BE49-F238E27FC236}">
              <a16:creationId xmlns:a16="http://schemas.microsoft.com/office/drawing/2014/main" id="{6F19CC19-8EDA-4B07-AE53-0A0A44AD1432}"/>
            </a:ext>
          </a:extLst>
        </xdr:cNvPr>
        <xdr:cNvSpPr/>
      </xdr:nvSpPr>
      <xdr:spPr>
        <a:xfrm>
          <a:off x="8173720" y="16770847"/>
          <a:ext cx="1399430" cy="24952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64,190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a:extLst>
            <a:ext uri="{FF2B5EF4-FFF2-40B4-BE49-F238E27FC236}">
              <a16:creationId xmlns:a16="http://schemas.microsoft.com/office/drawing/2014/main" id="{ADE44DEF-4AC8-44EC-8000-70D900BBCEBC}"/>
            </a:ext>
          </a:extLst>
        </xdr:cNvPr>
        <xdr:cNvSpPr/>
      </xdr:nvSpPr>
      <xdr:spPr>
        <a:xfrm>
          <a:off x="6074576" y="17045774"/>
          <a:ext cx="4335117" cy="222338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79E6A8A4-C8A7-4DEB-BA51-8C36E1FBD33E}"/>
            </a:ext>
          </a:extLst>
        </xdr:cNvPr>
        <xdr:cNvSpPr/>
      </xdr:nvSpPr>
      <xdr:spPr>
        <a:xfrm>
          <a:off x="11433865" y="4266537"/>
          <a:ext cx="433511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851F8E8F-398A-435D-8C19-CBB19176260D}"/>
            </a:ext>
          </a:extLst>
        </xdr:cNvPr>
        <xdr:cNvSpPr/>
      </xdr:nvSpPr>
      <xdr:spPr>
        <a:xfrm>
          <a:off x="11545294" y="4940852"/>
          <a:ext cx="1399429" cy="25747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0D90911A-E4DF-4F3D-85F0-75ABBC578CCF}"/>
            </a:ext>
          </a:extLst>
        </xdr:cNvPr>
        <xdr:cNvSpPr/>
      </xdr:nvSpPr>
      <xdr:spPr>
        <a:xfrm>
          <a:off x="11545294" y="5147531"/>
          <a:ext cx="1399429" cy="25747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25/75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B237432F-0198-4AF5-9862-E58C05C3EE77}"/>
            </a:ext>
          </a:extLst>
        </xdr:cNvPr>
        <xdr:cNvSpPr/>
      </xdr:nvSpPr>
      <xdr:spPr>
        <a:xfrm>
          <a:off x="12483437" y="4940852"/>
          <a:ext cx="1399430" cy="25747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8E539596-5653-400E-AC78-8801AE805BEE}"/>
            </a:ext>
          </a:extLst>
        </xdr:cNvPr>
        <xdr:cNvSpPr/>
      </xdr:nvSpPr>
      <xdr:spPr>
        <a:xfrm>
          <a:off x="12483437" y="5147531"/>
          <a:ext cx="1399430" cy="25747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92D01D83-9736-4B17-AF49-9700750AE881}"/>
            </a:ext>
          </a:extLst>
        </xdr:cNvPr>
        <xdr:cNvSpPr/>
      </xdr:nvSpPr>
      <xdr:spPr>
        <a:xfrm>
          <a:off x="13533010" y="4940852"/>
          <a:ext cx="1399429" cy="25747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8C9F44F1-E9BF-4509-B4C2-EA5A012C68C9}"/>
            </a:ext>
          </a:extLst>
        </xdr:cNvPr>
        <xdr:cNvSpPr/>
      </xdr:nvSpPr>
      <xdr:spPr>
        <a:xfrm>
          <a:off x="13533010" y="5147531"/>
          <a:ext cx="1399429" cy="25747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66056B4D-A740-4FA7-B5E7-F1F8BD9687DC}"/>
            </a:ext>
          </a:extLst>
        </xdr:cNvPr>
        <xdr:cNvSpPr/>
      </xdr:nvSpPr>
      <xdr:spPr>
        <a:xfrm>
          <a:off x="11433865" y="5433888"/>
          <a:ext cx="4335118" cy="2331223"/>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7815" cy="225425"/>
    <xdr:sp macro="" textlink="">
      <xdr:nvSpPr>
        <xdr:cNvPr id="405" name="テキスト ボックス 404">
          <a:extLst>
            <a:ext uri="{FF2B5EF4-FFF2-40B4-BE49-F238E27FC236}">
              <a16:creationId xmlns:a16="http://schemas.microsoft.com/office/drawing/2014/main" id="{A1577447-9872-412D-9736-5605A2870C3E}"/>
            </a:ext>
          </a:extLst>
        </xdr:cNvPr>
        <xdr:cNvSpPr txBox="1"/>
      </xdr:nvSpPr>
      <xdr:spPr>
        <a:xfrm>
          <a:off x="11395765" y="523991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900E4985-8701-41FC-9C36-CA1173E4246D}"/>
            </a:ext>
          </a:extLst>
        </xdr:cNvPr>
        <xdr:cNvCxnSpPr/>
      </xdr:nvCxnSpPr>
      <xdr:spPr>
        <a:xfrm>
          <a:off x="11433865" y="7765111"/>
          <a:ext cx="4312589"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105410</xdr:rowOff>
    </xdr:from>
    <xdr:ext cx="466725" cy="259080"/>
    <xdr:sp macro="" textlink="">
      <xdr:nvSpPr>
        <xdr:cNvPr id="407" name="テキスト ボックス 406">
          <a:extLst>
            <a:ext uri="{FF2B5EF4-FFF2-40B4-BE49-F238E27FC236}">
              <a16:creationId xmlns:a16="http://schemas.microsoft.com/office/drawing/2014/main" id="{59BD8D99-5BAC-4409-8DA5-536497B3C8F1}"/>
            </a:ext>
          </a:extLst>
        </xdr:cNvPr>
        <xdr:cNvSpPr txBox="1"/>
      </xdr:nvSpPr>
      <xdr:spPr>
        <a:xfrm>
          <a:off x="11013219" y="7619393"/>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92710</xdr:rowOff>
    </xdr:from>
    <xdr:to>
      <xdr:col>89</xdr:col>
      <xdr:colOff>177800</xdr:colOff>
      <xdr:row>42</xdr:row>
      <xdr:rowOff>92710</xdr:rowOff>
    </xdr:to>
    <xdr:cxnSp macro="">
      <xdr:nvCxnSpPr>
        <xdr:cNvPr id="408" name="直線コネクタ 407">
          <a:extLst>
            <a:ext uri="{FF2B5EF4-FFF2-40B4-BE49-F238E27FC236}">
              <a16:creationId xmlns:a16="http://schemas.microsoft.com/office/drawing/2014/main" id="{6338504D-AC13-4468-B27C-AD225785BB47}"/>
            </a:ext>
          </a:extLst>
        </xdr:cNvPr>
        <xdr:cNvCxnSpPr/>
      </xdr:nvCxnSpPr>
      <xdr:spPr>
        <a:xfrm>
          <a:off x="11433865" y="7431764"/>
          <a:ext cx="4312589"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121920</xdr:rowOff>
    </xdr:from>
    <xdr:ext cx="466725" cy="258445"/>
    <xdr:sp macro="" textlink="">
      <xdr:nvSpPr>
        <xdr:cNvPr id="409" name="テキスト ボックス 408">
          <a:extLst>
            <a:ext uri="{FF2B5EF4-FFF2-40B4-BE49-F238E27FC236}">
              <a16:creationId xmlns:a16="http://schemas.microsoft.com/office/drawing/2014/main" id="{837B2E91-02C6-4B4C-A2D5-4BDA0F505085}"/>
            </a:ext>
          </a:extLst>
        </xdr:cNvPr>
        <xdr:cNvSpPr txBox="1"/>
      </xdr:nvSpPr>
      <xdr:spPr>
        <a:xfrm>
          <a:off x="11013219" y="728604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109220</xdr:rowOff>
    </xdr:from>
    <xdr:to>
      <xdr:col>89</xdr:col>
      <xdr:colOff>177800</xdr:colOff>
      <xdr:row>40</xdr:row>
      <xdr:rowOff>109220</xdr:rowOff>
    </xdr:to>
    <xdr:cxnSp macro="">
      <xdr:nvCxnSpPr>
        <xdr:cNvPr id="410" name="直線コネクタ 409">
          <a:extLst>
            <a:ext uri="{FF2B5EF4-FFF2-40B4-BE49-F238E27FC236}">
              <a16:creationId xmlns:a16="http://schemas.microsoft.com/office/drawing/2014/main" id="{E8F41852-E334-47A0-BC6A-9CF4EA1D7C74}"/>
            </a:ext>
          </a:extLst>
        </xdr:cNvPr>
        <xdr:cNvCxnSpPr/>
      </xdr:nvCxnSpPr>
      <xdr:spPr>
        <a:xfrm>
          <a:off x="11433865" y="7098417"/>
          <a:ext cx="4312589"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137795</xdr:rowOff>
    </xdr:from>
    <xdr:ext cx="403225" cy="259080"/>
    <xdr:sp macro="" textlink="">
      <xdr:nvSpPr>
        <xdr:cNvPr id="411" name="テキスト ボックス 410">
          <a:extLst>
            <a:ext uri="{FF2B5EF4-FFF2-40B4-BE49-F238E27FC236}">
              <a16:creationId xmlns:a16="http://schemas.microsoft.com/office/drawing/2014/main" id="{CCEA566E-5D7A-4B33-BBC6-87E035F57A48}"/>
            </a:ext>
          </a:extLst>
        </xdr:cNvPr>
        <xdr:cNvSpPr txBox="1"/>
      </xdr:nvSpPr>
      <xdr:spPr>
        <a:xfrm>
          <a:off x="11061783" y="6952063"/>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38</xdr:row>
      <xdr:rowOff>125095</xdr:rowOff>
    </xdr:from>
    <xdr:to>
      <xdr:col>89</xdr:col>
      <xdr:colOff>177800</xdr:colOff>
      <xdr:row>38</xdr:row>
      <xdr:rowOff>125095</xdr:rowOff>
    </xdr:to>
    <xdr:cxnSp macro="">
      <xdr:nvCxnSpPr>
        <xdr:cNvPr id="412" name="直線コネクタ 411">
          <a:extLst>
            <a:ext uri="{FF2B5EF4-FFF2-40B4-BE49-F238E27FC236}">
              <a16:creationId xmlns:a16="http://schemas.microsoft.com/office/drawing/2014/main" id="{691972AB-A1A0-45D3-A137-734B51AD5A48}"/>
            </a:ext>
          </a:extLst>
        </xdr:cNvPr>
        <xdr:cNvCxnSpPr/>
      </xdr:nvCxnSpPr>
      <xdr:spPr>
        <a:xfrm>
          <a:off x="11433865" y="6764434"/>
          <a:ext cx="4312589"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37</xdr:row>
      <xdr:rowOff>154940</xdr:rowOff>
    </xdr:from>
    <xdr:ext cx="403225" cy="258445"/>
    <xdr:sp macro="" textlink="">
      <xdr:nvSpPr>
        <xdr:cNvPr id="413" name="テキスト ボックス 412">
          <a:extLst>
            <a:ext uri="{FF2B5EF4-FFF2-40B4-BE49-F238E27FC236}">
              <a16:creationId xmlns:a16="http://schemas.microsoft.com/office/drawing/2014/main" id="{F470B581-2A42-4B6E-84FE-9EB0020067BD}"/>
            </a:ext>
          </a:extLst>
        </xdr:cNvPr>
        <xdr:cNvSpPr txBox="1"/>
      </xdr:nvSpPr>
      <xdr:spPr>
        <a:xfrm>
          <a:off x="11061783" y="661935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141605</xdr:rowOff>
    </xdr:from>
    <xdr:to>
      <xdr:col>89</xdr:col>
      <xdr:colOff>177800</xdr:colOff>
      <xdr:row>36</xdr:row>
      <xdr:rowOff>141605</xdr:rowOff>
    </xdr:to>
    <xdr:cxnSp macro="">
      <xdr:nvCxnSpPr>
        <xdr:cNvPr id="414" name="直線コネクタ 413">
          <a:extLst>
            <a:ext uri="{FF2B5EF4-FFF2-40B4-BE49-F238E27FC236}">
              <a16:creationId xmlns:a16="http://schemas.microsoft.com/office/drawing/2014/main" id="{BC313131-861C-4713-844B-EFADB5044E50}"/>
            </a:ext>
          </a:extLst>
        </xdr:cNvPr>
        <xdr:cNvCxnSpPr/>
      </xdr:nvCxnSpPr>
      <xdr:spPr>
        <a:xfrm>
          <a:off x="11433865" y="6431087"/>
          <a:ext cx="4312589"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35</xdr:row>
      <xdr:rowOff>170815</xdr:rowOff>
    </xdr:from>
    <xdr:ext cx="403225" cy="258445"/>
    <xdr:sp macro="" textlink="">
      <xdr:nvSpPr>
        <xdr:cNvPr id="415" name="テキスト ボックス 414">
          <a:extLst>
            <a:ext uri="{FF2B5EF4-FFF2-40B4-BE49-F238E27FC236}">
              <a16:creationId xmlns:a16="http://schemas.microsoft.com/office/drawing/2014/main" id="{108CC713-8D06-4F2E-802B-68AB329A4119}"/>
            </a:ext>
          </a:extLst>
        </xdr:cNvPr>
        <xdr:cNvSpPr txBox="1"/>
      </xdr:nvSpPr>
      <xdr:spPr>
        <a:xfrm>
          <a:off x="11061783" y="6285368"/>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158115</xdr:rowOff>
    </xdr:from>
    <xdr:to>
      <xdr:col>89</xdr:col>
      <xdr:colOff>177800</xdr:colOff>
      <xdr:row>34</xdr:row>
      <xdr:rowOff>158115</xdr:rowOff>
    </xdr:to>
    <xdr:cxnSp macro="">
      <xdr:nvCxnSpPr>
        <xdr:cNvPr id="416" name="直線コネクタ 415">
          <a:extLst>
            <a:ext uri="{FF2B5EF4-FFF2-40B4-BE49-F238E27FC236}">
              <a16:creationId xmlns:a16="http://schemas.microsoft.com/office/drawing/2014/main" id="{6971F3F5-E496-449B-B331-DA24629D16D1}"/>
            </a:ext>
          </a:extLst>
        </xdr:cNvPr>
        <xdr:cNvCxnSpPr/>
      </xdr:nvCxnSpPr>
      <xdr:spPr>
        <a:xfrm>
          <a:off x="11433865" y="6097739"/>
          <a:ext cx="4312589"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15875</xdr:rowOff>
    </xdr:from>
    <xdr:ext cx="403225" cy="259080"/>
    <xdr:sp macro="" textlink="">
      <xdr:nvSpPr>
        <xdr:cNvPr id="417" name="テキスト ボックス 416">
          <a:extLst>
            <a:ext uri="{FF2B5EF4-FFF2-40B4-BE49-F238E27FC236}">
              <a16:creationId xmlns:a16="http://schemas.microsoft.com/office/drawing/2014/main" id="{D38EA1CF-F1E4-49E0-97E1-2A23F34FC04E}"/>
            </a:ext>
          </a:extLst>
        </xdr:cNvPr>
        <xdr:cNvSpPr txBox="1"/>
      </xdr:nvSpPr>
      <xdr:spPr>
        <a:xfrm>
          <a:off x="11061783" y="5955499"/>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2540</xdr:rowOff>
    </xdr:from>
    <xdr:to>
      <xdr:col>89</xdr:col>
      <xdr:colOff>177800</xdr:colOff>
      <xdr:row>33</xdr:row>
      <xdr:rowOff>2540</xdr:rowOff>
    </xdr:to>
    <xdr:cxnSp macro="">
      <xdr:nvCxnSpPr>
        <xdr:cNvPr id="418" name="直線コネクタ 417">
          <a:extLst>
            <a:ext uri="{FF2B5EF4-FFF2-40B4-BE49-F238E27FC236}">
              <a16:creationId xmlns:a16="http://schemas.microsoft.com/office/drawing/2014/main" id="{521F78F1-E8ED-445B-959E-82A3D8A906FB}"/>
            </a:ext>
          </a:extLst>
        </xdr:cNvPr>
        <xdr:cNvCxnSpPr/>
      </xdr:nvCxnSpPr>
      <xdr:spPr>
        <a:xfrm>
          <a:off x="11433865" y="5767236"/>
          <a:ext cx="4312589"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32</xdr:row>
      <xdr:rowOff>31750</xdr:rowOff>
    </xdr:from>
    <xdr:ext cx="338455" cy="258445"/>
    <xdr:sp macro="" textlink="">
      <xdr:nvSpPr>
        <xdr:cNvPr id="419" name="テキスト ボックス 418">
          <a:extLst>
            <a:ext uri="{FF2B5EF4-FFF2-40B4-BE49-F238E27FC236}">
              <a16:creationId xmlns:a16="http://schemas.microsoft.com/office/drawing/2014/main" id="{091FE363-FB3C-427E-8D83-EEFA8C8619F7}"/>
            </a:ext>
          </a:extLst>
        </xdr:cNvPr>
        <xdr:cNvSpPr txBox="1"/>
      </xdr:nvSpPr>
      <xdr:spPr>
        <a:xfrm>
          <a:off x="11125918" y="5621517"/>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063006DA-DA6C-483F-96D1-E0C38A0B80B2}"/>
            </a:ext>
          </a:extLst>
        </xdr:cNvPr>
        <xdr:cNvCxnSpPr/>
      </xdr:nvCxnSpPr>
      <xdr:spPr>
        <a:xfrm>
          <a:off x="11433865" y="5433888"/>
          <a:ext cx="4312589"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認定こども園・幼稚園・保育所】&#10;有形固定資産減価償却率グラフ枠">
          <a:extLst>
            <a:ext uri="{FF2B5EF4-FFF2-40B4-BE49-F238E27FC236}">
              <a16:creationId xmlns:a16="http://schemas.microsoft.com/office/drawing/2014/main" id="{6430B34C-D2FD-4B67-B5AB-2BD82D44FDB6}"/>
            </a:ext>
          </a:extLst>
        </xdr:cNvPr>
        <xdr:cNvSpPr/>
      </xdr:nvSpPr>
      <xdr:spPr>
        <a:xfrm>
          <a:off x="11433865" y="5433888"/>
          <a:ext cx="4335118" cy="2331223"/>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33</xdr:row>
      <xdr:rowOff>100965</xdr:rowOff>
    </xdr:from>
    <xdr:to>
      <xdr:col>85</xdr:col>
      <xdr:colOff>126365</xdr:colOff>
      <xdr:row>42</xdr:row>
      <xdr:rowOff>92710</xdr:rowOff>
    </xdr:to>
    <xdr:cxnSp macro="">
      <xdr:nvCxnSpPr>
        <xdr:cNvPr id="422" name="直線コネクタ 421">
          <a:extLst>
            <a:ext uri="{FF2B5EF4-FFF2-40B4-BE49-F238E27FC236}">
              <a16:creationId xmlns:a16="http://schemas.microsoft.com/office/drawing/2014/main" id="{C1E3E3A9-DC4F-4B3B-B5E2-B31286C6129D}"/>
            </a:ext>
          </a:extLst>
        </xdr:cNvPr>
        <xdr:cNvCxnSpPr/>
      </xdr:nvCxnSpPr>
      <xdr:spPr>
        <a:xfrm flipV="1">
          <a:off x="14995304" y="5865661"/>
          <a:ext cx="0" cy="1566103"/>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96520</xdr:rowOff>
    </xdr:from>
    <xdr:ext cx="469900" cy="259080"/>
    <xdr:sp macro="" textlink="">
      <xdr:nvSpPr>
        <xdr:cNvPr id="423" name="【認定こども園・幼稚園・保育所】&#10;有形固定資産減価償却率最小値テキスト">
          <a:extLst>
            <a:ext uri="{FF2B5EF4-FFF2-40B4-BE49-F238E27FC236}">
              <a16:creationId xmlns:a16="http://schemas.microsoft.com/office/drawing/2014/main" id="{CCD0B041-DA58-43AF-AE9A-F8AA197037C0}"/>
            </a:ext>
          </a:extLst>
        </xdr:cNvPr>
        <xdr:cNvSpPr txBox="1"/>
      </xdr:nvSpPr>
      <xdr:spPr>
        <a:xfrm>
          <a:off x="15034039" y="7435574"/>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42</xdr:row>
      <xdr:rowOff>92710</xdr:rowOff>
    </xdr:from>
    <xdr:to>
      <xdr:col>86</xdr:col>
      <xdr:colOff>25400</xdr:colOff>
      <xdr:row>42</xdr:row>
      <xdr:rowOff>92710</xdr:rowOff>
    </xdr:to>
    <xdr:cxnSp macro="">
      <xdr:nvCxnSpPr>
        <xdr:cNvPr id="424" name="直線コネクタ 423">
          <a:extLst>
            <a:ext uri="{FF2B5EF4-FFF2-40B4-BE49-F238E27FC236}">
              <a16:creationId xmlns:a16="http://schemas.microsoft.com/office/drawing/2014/main" id="{1312CA30-CA18-4B7A-95F7-AB8310F503F0}"/>
            </a:ext>
          </a:extLst>
        </xdr:cNvPr>
        <xdr:cNvCxnSpPr/>
      </xdr:nvCxnSpPr>
      <xdr:spPr>
        <a:xfrm>
          <a:off x="14907039" y="7431764"/>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47625</xdr:rowOff>
    </xdr:from>
    <xdr:ext cx="340360" cy="259080"/>
    <xdr:sp macro="" textlink="">
      <xdr:nvSpPr>
        <xdr:cNvPr id="425" name="【認定こども園・幼稚園・保育所】&#10;有形固定資産減価償却率最大値テキスト">
          <a:extLst>
            <a:ext uri="{FF2B5EF4-FFF2-40B4-BE49-F238E27FC236}">
              <a16:creationId xmlns:a16="http://schemas.microsoft.com/office/drawing/2014/main" id="{B276CB86-40AD-4175-9854-F8F737CB602B}"/>
            </a:ext>
          </a:extLst>
        </xdr:cNvPr>
        <xdr:cNvSpPr txBox="1"/>
      </xdr:nvSpPr>
      <xdr:spPr>
        <a:xfrm>
          <a:off x="15034039" y="5637392"/>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6.0</a:t>
          </a:r>
          <a:endParaRPr kumimoji="1" lang="ja-JP" altLang="en-US" sz="1000" b="1">
            <a:latin typeface="ＭＳ Ｐゴシック"/>
            <a:ea typeface="ＭＳ Ｐゴシック"/>
          </a:endParaRPr>
        </a:p>
      </xdr:txBody>
    </xdr:sp>
    <xdr:clientData/>
  </xdr:oneCellAnchor>
  <xdr:twoCellAnchor>
    <xdr:from>
      <xdr:col>85</xdr:col>
      <xdr:colOff>38100</xdr:colOff>
      <xdr:row>33</xdr:row>
      <xdr:rowOff>100965</xdr:rowOff>
    </xdr:from>
    <xdr:to>
      <xdr:col>86</xdr:col>
      <xdr:colOff>25400</xdr:colOff>
      <xdr:row>33</xdr:row>
      <xdr:rowOff>100965</xdr:rowOff>
    </xdr:to>
    <xdr:cxnSp macro="">
      <xdr:nvCxnSpPr>
        <xdr:cNvPr id="426" name="直線コネクタ 425">
          <a:extLst>
            <a:ext uri="{FF2B5EF4-FFF2-40B4-BE49-F238E27FC236}">
              <a16:creationId xmlns:a16="http://schemas.microsoft.com/office/drawing/2014/main" id="{2CEA12AF-FBF3-406A-AF41-9C6DD4BC791C}"/>
            </a:ext>
          </a:extLst>
        </xdr:cNvPr>
        <xdr:cNvCxnSpPr/>
      </xdr:nvCxnSpPr>
      <xdr:spPr>
        <a:xfrm>
          <a:off x="14907039" y="5865661"/>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166370</xdr:rowOff>
    </xdr:from>
    <xdr:ext cx="405130" cy="258445"/>
    <xdr:sp macro="" textlink="">
      <xdr:nvSpPr>
        <xdr:cNvPr id="427" name="【認定こども園・幼稚園・保育所】&#10;有形固定資産減価償却率平均値テキスト">
          <a:extLst>
            <a:ext uri="{FF2B5EF4-FFF2-40B4-BE49-F238E27FC236}">
              <a16:creationId xmlns:a16="http://schemas.microsoft.com/office/drawing/2014/main" id="{A021D9F9-3503-43DB-8082-C60CE07837BF}"/>
            </a:ext>
          </a:extLst>
        </xdr:cNvPr>
        <xdr:cNvSpPr txBox="1"/>
      </xdr:nvSpPr>
      <xdr:spPr>
        <a:xfrm>
          <a:off x="15034039" y="663078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15875</xdr:rowOff>
    </xdr:from>
    <xdr:to>
      <xdr:col>85</xdr:col>
      <xdr:colOff>177800</xdr:colOff>
      <xdr:row>38</xdr:row>
      <xdr:rowOff>117475</xdr:rowOff>
    </xdr:to>
    <xdr:sp macro="" textlink="">
      <xdr:nvSpPr>
        <xdr:cNvPr id="428" name="フローチャート: 判断 427">
          <a:extLst>
            <a:ext uri="{FF2B5EF4-FFF2-40B4-BE49-F238E27FC236}">
              <a16:creationId xmlns:a16="http://schemas.microsoft.com/office/drawing/2014/main" id="{921AF097-F613-4692-8571-3E09E58CF9D1}"/>
            </a:ext>
          </a:extLst>
        </xdr:cNvPr>
        <xdr:cNvSpPr/>
      </xdr:nvSpPr>
      <xdr:spPr>
        <a:xfrm>
          <a:off x="14945139" y="6655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162560</xdr:rowOff>
    </xdr:from>
    <xdr:to>
      <xdr:col>81</xdr:col>
      <xdr:colOff>101600</xdr:colOff>
      <xdr:row>38</xdr:row>
      <xdr:rowOff>92710</xdr:rowOff>
    </xdr:to>
    <xdr:sp macro="" textlink="">
      <xdr:nvSpPr>
        <xdr:cNvPr id="429" name="フローチャート: 判断 428">
          <a:extLst>
            <a:ext uri="{FF2B5EF4-FFF2-40B4-BE49-F238E27FC236}">
              <a16:creationId xmlns:a16="http://schemas.microsoft.com/office/drawing/2014/main" id="{908EBB5F-0D57-401D-B01C-9EB295FB34DE}"/>
            </a:ext>
          </a:extLst>
        </xdr:cNvPr>
        <xdr:cNvSpPr/>
      </xdr:nvSpPr>
      <xdr:spPr>
        <a:xfrm>
          <a:off x="14169224" y="6626970"/>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159385</xdr:rowOff>
    </xdr:from>
    <xdr:to>
      <xdr:col>76</xdr:col>
      <xdr:colOff>165100</xdr:colOff>
      <xdr:row>38</xdr:row>
      <xdr:rowOff>89535</xdr:rowOff>
    </xdr:to>
    <xdr:sp macro="" textlink="">
      <xdr:nvSpPr>
        <xdr:cNvPr id="430" name="フローチャート: 判断 429">
          <a:extLst>
            <a:ext uri="{FF2B5EF4-FFF2-40B4-BE49-F238E27FC236}">
              <a16:creationId xmlns:a16="http://schemas.microsoft.com/office/drawing/2014/main" id="{4CFE10A0-5B1D-4712-A792-FB5E78F3AD08}"/>
            </a:ext>
          </a:extLst>
        </xdr:cNvPr>
        <xdr:cNvSpPr/>
      </xdr:nvSpPr>
      <xdr:spPr>
        <a:xfrm>
          <a:off x="13358081" y="6623795"/>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133350</xdr:rowOff>
    </xdr:from>
    <xdr:to>
      <xdr:col>72</xdr:col>
      <xdr:colOff>38100</xdr:colOff>
      <xdr:row>38</xdr:row>
      <xdr:rowOff>63500</xdr:rowOff>
    </xdr:to>
    <xdr:sp macro="" textlink="">
      <xdr:nvSpPr>
        <xdr:cNvPr id="431" name="フローチャート: 判断 430">
          <a:extLst>
            <a:ext uri="{FF2B5EF4-FFF2-40B4-BE49-F238E27FC236}">
              <a16:creationId xmlns:a16="http://schemas.microsoft.com/office/drawing/2014/main" id="{DB99EAD6-B1FB-4A1E-8780-4A392344863B}"/>
            </a:ext>
          </a:extLst>
        </xdr:cNvPr>
        <xdr:cNvSpPr/>
      </xdr:nvSpPr>
      <xdr:spPr>
        <a:xfrm>
          <a:off x="12546937" y="6597760"/>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126365</xdr:rowOff>
    </xdr:from>
    <xdr:to>
      <xdr:col>67</xdr:col>
      <xdr:colOff>101600</xdr:colOff>
      <xdr:row>38</xdr:row>
      <xdr:rowOff>56515</xdr:rowOff>
    </xdr:to>
    <xdr:sp macro="" textlink="">
      <xdr:nvSpPr>
        <xdr:cNvPr id="432" name="フローチャート: 判断 431">
          <a:extLst>
            <a:ext uri="{FF2B5EF4-FFF2-40B4-BE49-F238E27FC236}">
              <a16:creationId xmlns:a16="http://schemas.microsoft.com/office/drawing/2014/main" id="{A8AF5E6F-7487-430A-9E61-9F7F7E0AFBB2}"/>
            </a:ext>
          </a:extLst>
        </xdr:cNvPr>
        <xdr:cNvSpPr/>
      </xdr:nvSpPr>
      <xdr:spPr>
        <a:xfrm>
          <a:off x="11720223" y="6590775"/>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73660</xdr:rowOff>
    </xdr:from>
    <xdr:ext cx="762000" cy="259080"/>
    <xdr:sp macro="" textlink="">
      <xdr:nvSpPr>
        <xdr:cNvPr id="433" name="テキスト ボックス 432">
          <a:extLst>
            <a:ext uri="{FF2B5EF4-FFF2-40B4-BE49-F238E27FC236}">
              <a16:creationId xmlns:a16="http://schemas.microsoft.com/office/drawing/2014/main" id="{A2FF7816-6980-411A-992C-0508C3982F67}"/>
            </a:ext>
          </a:extLst>
        </xdr:cNvPr>
        <xdr:cNvSpPr txBox="1"/>
      </xdr:nvSpPr>
      <xdr:spPr>
        <a:xfrm>
          <a:off x="14821010" y="7762571"/>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73660</xdr:rowOff>
    </xdr:from>
    <xdr:ext cx="762000" cy="259080"/>
    <xdr:sp macro="" textlink="">
      <xdr:nvSpPr>
        <xdr:cNvPr id="434" name="テキスト ボックス 433">
          <a:extLst>
            <a:ext uri="{FF2B5EF4-FFF2-40B4-BE49-F238E27FC236}">
              <a16:creationId xmlns:a16="http://schemas.microsoft.com/office/drawing/2014/main" id="{136945A4-3C81-46F1-BBD0-D78890579BB9}"/>
            </a:ext>
          </a:extLst>
        </xdr:cNvPr>
        <xdr:cNvSpPr txBox="1"/>
      </xdr:nvSpPr>
      <xdr:spPr>
        <a:xfrm>
          <a:off x="14045096" y="7762571"/>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73660</xdr:rowOff>
    </xdr:from>
    <xdr:ext cx="762000" cy="259080"/>
    <xdr:sp macro="" textlink="">
      <xdr:nvSpPr>
        <xdr:cNvPr id="435" name="テキスト ボックス 434">
          <a:extLst>
            <a:ext uri="{FF2B5EF4-FFF2-40B4-BE49-F238E27FC236}">
              <a16:creationId xmlns:a16="http://schemas.microsoft.com/office/drawing/2014/main" id="{40BF4977-CEAF-4450-BE26-273B3E68CEEC}"/>
            </a:ext>
          </a:extLst>
        </xdr:cNvPr>
        <xdr:cNvSpPr txBox="1"/>
      </xdr:nvSpPr>
      <xdr:spPr>
        <a:xfrm>
          <a:off x="13233952" y="7762571"/>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44</xdr:row>
      <xdr:rowOff>73660</xdr:rowOff>
    </xdr:from>
    <xdr:ext cx="762000" cy="259080"/>
    <xdr:sp macro="" textlink="">
      <xdr:nvSpPr>
        <xdr:cNvPr id="436" name="テキスト ボックス 435">
          <a:extLst>
            <a:ext uri="{FF2B5EF4-FFF2-40B4-BE49-F238E27FC236}">
              <a16:creationId xmlns:a16="http://schemas.microsoft.com/office/drawing/2014/main" id="{F0B4D6D2-BF9A-4809-A1E3-13C9AC2281F0}"/>
            </a:ext>
          </a:extLst>
        </xdr:cNvPr>
        <xdr:cNvSpPr txBox="1"/>
      </xdr:nvSpPr>
      <xdr:spPr>
        <a:xfrm>
          <a:off x="12422809" y="7762571"/>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73660</xdr:rowOff>
    </xdr:from>
    <xdr:ext cx="762000" cy="259080"/>
    <xdr:sp macro="" textlink="">
      <xdr:nvSpPr>
        <xdr:cNvPr id="437" name="テキスト ボックス 436">
          <a:extLst>
            <a:ext uri="{FF2B5EF4-FFF2-40B4-BE49-F238E27FC236}">
              <a16:creationId xmlns:a16="http://schemas.microsoft.com/office/drawing/2014/main" id="{B1371FAA-BEF8-499B-9BE0-8A085D89E5E8}"/>
            </a:ext>
          </a:extLst>
        </xdr:cNvPr>
        <xdr:cNvSpPr txBox="1"/>
      </xdr:nvSpPr>
      <xdr:spPr>
        <a:xfrm>
          <a:off x="11596094" y="7762571"/>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37</xdr:row>
      <xdr:rowOff>103505</xdr:rowOff>
    </xdr:from>
    <xdr:to>
      <xdr:col>85</xdr:col>
      <xdr:colOff>177800</xdr:colOff>
      <xdr:row>38</xdr:row>
      <xdr:rowOff>33655</xdr:rowOff>
    </xdr:to>
    <xdr:sp macro="" textlink="">
      <xdr:nvSpPr>
        <xdr:cNvPr id="438" name="楕円 437">
          <a:extLst>
            <a:ext uri="{FF2B5EF4-FFF2-40B4-BE49-F238E27FC236}">
              <a16:creationId xmlns:a16="http://schemas.microsoft.com/office/drawing/2014/main" id="{626A7DA9-F98F-403A-9778-069014951E26}"/>
            </a:ext>
          </a:extLst>
        </xdr:cNvPr>
        <xdr:cNvSpPr/>
      </xdr:nvSpPr>
      <xdr:spPr>
        <a:xfrm>
          <a:off x="14945139" y="6567915"/>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126365</xdr:rowOff>
    </xdr:from>
    <xdr:ext cx="405130" cy="259080"/>
    <xdr:sp macro="" textlink="">
      <xdr:nvSpPr>
        <xdr:cNvPr id="439" name="【認定こども園・幼稚園・保育所】&#10;有形固定資産減価償却率該当値テキスト">
          <a:extLst>
            <a:ext uri="{FF2B5EF4-FFF2-40B4-BE49-F238E27FC236}">
              <a16:creationId xmlns:a16="http://schemas.microsoft.com/office/drawing/2014/main" id="{90D3E662-0DA8-4093-833A-D1A2E3D4EE76}"/>
            </a:ext>
          </a:extLst>
        </xdr:cNvPr>
        <xdr:cNvSpPr txBox="1"/>
      </xdr:nvSpPr>
      <xdr:spPr>
        <a:xfrm>
          <a:off x="15034039" y="6415847"/>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51.3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37</xdr:row>
      <xdr:rowOff>134620</xdr:rowOff>
    </xdr:from>
    <xdr:to>
      <xdr:col>81</xdr:col>
      <xdr:colOff>101600</xdr:colOff>
      <xdr:row>38</xdr:row>
      <xdr:rowOff>64770</xdr:rowOff>
    </xdr:to>
    <xdr:sp macro="" textlink="">
      <xdr:nvSpPr>
        <xdr:cNvPr id="440" name="楕円 439">
          <a:extLst>
            <a:ext uri="{FF2B5EF4-FFF2-40B4-BE49-F238E27FC236}">
              <a16:creationId xmlns:a16="http://schemas.microsoft.com/office/drawing/2014/main" id="{57DE3977-4C23-4229-B109-F99B0F4F76D1}"/>
            </a:ext>
          </a:extLst>
        </xdr:cNvPr>
        <xdr:cNvSpPr/>
      </xdr:nvSpPr>
      <xdr:spPr>
        <a:xfrm>
          <a:off x="14169224" y="6599030"/>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154940</xdr:rowOff>
    </xdr:from>
    <xdr:to>
      <xdr:col>85</xdr:col>
      <xdr:colOff>127000</xdr:colOff>
      <xdr:row>38</xdr:row>
      <xdr:rowOff>13970</xdr:rowOff>
    </xdr:to>
    <xdr:cxnSp macro="">
      <xdr:nvCxnSpPr>
        <xdr:cNvPr id="441" name="直線コネクタ 440">
          <a:extLst>
            <a:ext uri="{FF2B5EF4-FFF2-40B4-BE49-F238E27FC236}">
              <a16:creationId xmlns:a16="http://schemas.microsoft.com/office/drawing/2014/main" id="{67AA9F85-8974-48D3-8464-AC6E60CD6FDE}"/>
            </a:ext>
          </a:extLst>
        </xdr:cNvPr>
        <xdr:cNvCxnSpPr/>
      </xdr:nvCxnSpPr>
      <xdr:spPr>
        <a:xfrm flipV="1">
          <a:off x="14220024" y="6619350"/>
          <a:ext cx="775915" cy="33959"/>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149225</xdr:rowOff>
    </xdr:from>
    <xdr:to>
      <xdr:col>76</xdr:col>
      <xdr:colOff>165100</xdr:colOff>
      <xdr:row>38</xdr:row>
      <xdr:rowOff>79375</xdr:rowOff>
    </xdr:to>
    <xdr:sp macro="" textlink="">
      <xdr:nvSpPr>
        <xdr:cNvPr id="442" name="楕円 441">
          <a:extLst>
            <a:ext uri="{FF2B5EF4-FFF2-40B4-BE49-F238E27FC236}">
              <a16:creationId xmlns:a16="http://schemas.microsoft.com/office/drawing/2014/main" id="{F11C47E7-3F4E-4AE6-B5D3-BFD01C00573F}"/>
            </a:ext>
          </a:extLst>
        </xdr:cNvPr>
        <xdr:cNvSpPr/>
      </xdr:nvSpPr>
      <xdr:spPr>
        <a:xfrm>
          <a:off x="13358081" y="6613635"/>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xdr:rowOff>
    </xdr:from>
    <xdr:to>
      <xdr:col>81</xdr:col>
      <xdr:colOff>50800</xdr:colOff>
      <xdr:row>38</xdr:row>
      <xdr:rowOff>29210</xdr:rowOff>
    </xdr:to>
    <xdr:cxnSp macro="">
      <xdr:nvCxnSpPr>
        <xdr:cNvPr id="443" name="直線コネクタ 442">
          <a:extLst>
            <a:ext uri="{FF2B5EF4-FFF2-40B4-BE49-F238E27FC236}">
              <a16:creationId xmlns:a16="http://schemas.microsoft.com/office/drawing/2014/main" id="{D3701C29-93D5-4F67-8BCF-62D448EE71AF}"/>
            </a:ext>
          </a:extLst>
        </xdr:cNvPr>
        <xdr:cNvCxnSpPr/>
      </xdr:nvCxnSpPr>
      <xdr:spPr>
        <a:xfrm flipV="1">
          <a:off x="13408881" y="6653309"/>
          <a:ext cx="811143"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8890</xdr:rowOff>
    </xdr:from>
    <xdr:to>
      <xdr:col>72</xdr:col>
      <xdr:colOff>38100</xdr:colOff>
      <xdr:row>38</xdr:row>
      <xdr:rowOff>110490</xdr:rowOff>
    </xdr:to>
    <xdr:sp macro="" textlink="">
      <xdr:nvSpPr>
        <xdr:cNvPr id="444" name="楕円 443">
          <a:extLst>
            <a:ext uri="{FF2B5EF4-FFF2-40B4-BE49-F238E27FC236}">
              <a16:creationId xmlns:a16="http://schemas.microsoft.com/office/drawing/2014/main" id="{36DF7997-D9E6-45E1-8A05-A91AA810D7C5}"/>
            </a:ext>
          </a:extLst>
        </xdr:cNvPr>
        <xdr:cNvSpPr/>
      </xdr:nvSpPr>
      <xdr:spPr>
        <a:xfrm>
          <a:off x="12546937" y="6648229"/>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29210</xdr:rowOff>
    </xdr:from>
    <xdr:to>
      <xdr:col>76</xdr:col>
      <xdr:colOff>114300</xdr:colOff>
      <xdr:row>38</xdr:row>
      <xdr:rowOff>59690</xdr:rowOff>
    </xdr:to>
    <xdr:cxnSp macro="">
      <xdr:nvCxnSpPr>
        <xdr:cNvPr id="445" name="直線コネクタ 444">
          <a:extLst>
            <a:ext uri="{FF2B5EF4-FFF2-40B4-BE49-F238E27FC236}">
              <a16:creationId xmlns:a16="http://schemas.microsoft.com/office/drawing/2014/main" id="{B280B132-0976-4F2C-A787-874E4E43C217}"/>
            </a:ext>
          </a:extLst>
        </xdr:cNvPr>
        <xdr:cNvCxnSpPr/>
      </xdr:nvCxnSpPr>
      <xdr:spPr>
        <a:xfrm flipV="1">
          <a:off x="12597737" y="6668549"/>
          <a:ext cx="811144"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147955</xdr:rowOff>
    </xdr:from>
    <xdr:to>
      <xdr:col>67</xdr:col>
      <xdr:colOff>101600</xdr:colOff>
      <xdr:row>38</xdr:row>
      <xdr:rowOff>78105</xdr:rowOff>
    </xdr:to>
    <xdr:sp macro="" textlink="">
      <xdr:nvSpPr>
        <xdr:cNvPr id="446" name="楕円 445">
          <a:extLst>
            <a:ext uri="{FF2B5EF4-FFF2-40B4-BE49-F238E27FC236}">
              <a16:creationId xmlns:a16="http://schemas.microsoft.com/office/drawing/2014/main" id="{0AD546FA-3558-4670-AC4C-93D187478310}"/>
            </a:ext>
          </a:extLst>
        </xdr:cNvPr>
        <xdr:cNvSpPr/>
      </xdr:nvSpPr>
      <xdr:spPr>
        <a:xfrm>
          <a:off x="11720223" y="6612365"/>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27305</xdr:rowOff>
    </xdr:from>
    <xdr:to>
      <xdr:col>71</xdr:col>
      <xdr:colOff>177800</xdr:colOff>
      <xdr:row>38</xdr:row>
      <xdr:rowOff>59690</xdr:rowOff>
    </xdr:to>
    <xdr:cxnSp macro="">
      <xdr:nvCxnSpPr>
        <xdr:cNvPr id="447" name="直線コネクタ 446">
          <a:extLst>
            <a:ext uri="{FF2B5EF4-FFF2-40B4-BE49-F238E27FC236}">
              <a16:creationId xmlns:a16="http://schemas.microsoft.com/office/drawing/2014/main" id="{1D3DC7EE-0F50-4B95-9199-1D44EAB12674}"/>
            </a:ext>
          </a:extLst>
        </xdr:cNvPr>
        <xdr:cNvCxnSpPr/>
      </xdr:nvCxnSpPr>
      <xdr:spPr>
        <a:xfrm>
          <a:off x="11771023" y="6666644"/>
          <a:ext cx="826714"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38</xdr:row>
      <xdr:rowOff>83820</xdr:rowOff>
    </xdr:from>
    <xdr:ext cx="405130" cy="259080"/>
    <xdr:sp macro="" textlink="">
      <xdr:nvSpPr>
        <xdr:cNvPr id="448" name="n_1aveValue【認定こども園・幼稚園・保育所】&#10;有形固定資産減価償却率">
          <a:extLst>
            <a:ext uri="{FF2B5EF4-FFF2-40B4-BE49-F238E27FC236}">
              <a16:creationId xmlns:a16="http://schemas.microsoft.com/office/drawing/2014/main" id="{DDC42DFF-F721-4785-971E-A9B07793A673}"/>
            </a:ext>
          </a:extLst>
        </xdr:cNvPr>
        <xdr:cNvSpPr txBox="1"/>
      </xdr:nvSpPr>
      <xdr:spPr>
        <a:xfrm>
          <a:off x="14020331" y="6723159"/>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54.9</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38</xdr:row>
      <xdr:rowOff>80645</xdr:rowOff>
    </xdr:from>
    <xdr:ext cx="404495" cy="259080"/>
    <xdr:sp macro="" textlink="">
      <xdr:nvSpPr>
        <xdr:cNvPr id="449" name="n_2aveValue【認定こども園・幼稚園・保育所】&#10;有形固定資産減価償却率">
          <a:extLst>
            <a:ext uri="{FF2B5EF4-FFF2-40B4-BE49-F238E27FC236}">
              <a16:creationId xmlns:a16="http://schemas.microsoft.com/office/drawing/2014/main" id="{A2C7DDAA-160C-4330-BFBB-B546F56F60C1}"/>
            </a:ext>
          </a:extLst>
        </xdr:cNvPr>
        <xdr:cNvSpPr txBox="1"/>
      </xdr:nvSpPr>
      <xdr:spPr>
        <a:xfrm>
          <a:off x="13221887" y="6719984"/>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54.7</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36</xdr:row>
      <xdr:rowOff>80010</xdr:rowOff>
    </xdr:from>
    <xdr:ext cx="404495" cy="259080"/>
    <xdr:sp macro="" textlink="">
      <xdr:nvSpPr>
        <xdr:cNvPr id="450" name="n_3aveValue【認定こども園・幼稚園・保育所】&#10;有形固定資産減価償却率">
          <a:extLst>
            <a:ext uri="{FF2B5EF4-FFF2-40B4-BE49-F238E27FC236}">
              <a16:creationId xmlns:a16="http://schemas.microsoft.com/office/drawing/2014/main" id="{9E31D931-17AE-40D3-A7CB-2C17DD2038B9}"/>
            </a:ext>
          </a:extLst>
        </xdr:cNvPr>
        <xdr:cNvSpPr txBox="1"/>
      </xdr:nvSpPr>
      <xdr:spPr>
        <a:xfrm>
          <a:off x="12410744" y="6369492"/>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53.1</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36</xdr:row>
      <xdr:rowOff>73025</xdr:rowOff>
    </xdr:from>
    <xdr:ext cx="404495" cy="259080"/>
    <xdr:sp macro="" textlink="">
      <xdr:nvSpPr>
        <xdr:cNvPr id="451" name="n_4aveValue【認定こども園・幼稚園・保育所】&#10;有形固定資産減価償却率">
          <a:extLst>
            <a:ext uri="{FF2B5EF4-FFF2-40B4-BE49-F238E27FC236}">
              <a16:creationId xmlns:a16="http://schemas.microsoft.com/office/drawing/2014/main" id="{062504E5-E0BE-4521-9FD6-612027510D8D}"/>
            </a:ext>
          </a:extLst>
        </xdr:cNvPr>
        <xdr:cNvSpPr txBox="1"/>
      </xdr:nvSpPr>
      <xdr:spPr>
        <a:xfrm>
          <a:off x="11584029" y="6362507"/>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36</xdr:row>
      <xdr:rowOff>81280</xdr:rowOff>
    </xdr:from>
    <xdr:ext cx="405130" cy="259080"/>
    <xdr:sp macro="" textlink="">
      <xdr:nvSpPr>
        <xdr:cNvPr id="452" name="n_1mainValue【認定こども園・幼稚園・保育所】&#10;有形固定資産減価償却率">
          <a:extLst>
            <a:ext uri="{FF2B5EF4-FFF2-40B4-BE49-F238E27FC236}">
              <a16:creationId xmlns:a16="http://schemas.microsoft.com/office/drawing/2014/main" id="{8164952A-6085-4ACB-A76B-75616B71FD40}"/>
            </a:ext>
          </a:extLst>
        </xdr:cNvPr>
        <xdr:cNvSpPr txBox="1"/>
      </xdr:nvSpPr>
      <xdr:spPr>
        <a:xfrm>
          <a:off x="14020331" y="6370762"/>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53.2</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36</xdr:row>
      <xdr:rowOff>95885</xdr:rowOff>
    </xdr:from>
    <xdr:ext cx="404495" cy="259080"/>
    <xdr:sp macro="" textlink="">
      <xdr:nvSpPr>
        <xdr:cNvPr id="453" name="n_2mainValue【認定こども園・幼稚園・保育所】&#10;有形固定資産減価償却率">
          <a:extLst>
            <a:ext uri="{FF2B5EF4-FFF2-40B4-BE49-F238E27FC236}">
              <a16:creationId xmlns:a16="http://schemas.microsoft.com/office/drawing/2014/main" id="{B85B7247-BFC7-4D46-ABE0-17E8EA620C15}"/>
            </a:ext>
          </a:extLst>
        </xdr:cNvPr>
        <xdr:cNvSpPr txBox="1"/>
      </xdr:nvSpPr>
      <xdr:spPr>
        <a:xfrm>
          <a:off x="13221887" y="6385367"/>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54.1</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38</xdr:row>
      <xdr:rowOff>101600</xdr:rowOff>
    </xdr:from>
    <xdr:ext cx="404495" cy="259080"/>
    <xdr:sp macro="" textlink="">
      <xdr:nvSpPr>
        <xdr:cNvPr id="454" name="n_3mainValue【認定こども園・幼稚園・保育所】&#10;有形固定資産減価償却率">
          <a:extLst>
            <a:ext uri="{FF2B5EF4-FFF2-40B4-BE49-F238E27FC236}">
              <a16:creationId xmlns:a16="http://schemas.microsoft.com/office/drawing/2014/main" id="{A5F280DF-7863-4D02-8089-CD0C7EF2CD8D}"/>
            </a:ext>
          </a:extLst>
        </xdr:cNvPr>
        <xdr:cNvSpPr txBox="1"/>
      </xdr:nvSpPr>
      <xdr:spPr>
        <a:xfrm>
          <a:off x="12410744" y="6740939"/>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56.0</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38</xdr:row>
      <xdr:rowOff>69215</xdr:rowOff>
    </xdr:from>
    <xdr:ext cx="404495" cy="259080"/>
    <xdr:sp macro="" textlink="">
      <xdr:nvSpPr>
        <xdr:cNvPr id="455" name="n_4mainValue【認定こども園・幼稚園・保育所】&#10;有形固定資産減価償却率">
          <a:extLst>
            <a:ext uri="{FF2B5EF4-FFF2-40B4-BE49-F238E27FC236}">
              <a16:creationId xmlns:a16="http://schemas.microsoft.com/office/drawing/2014/main" id="{8B06F831-1B41-481D-80F4-0A772AF1D584}"/>
            </a:ext>
          </a:extLst>
        </xdr:cNvPr>
        <xdr:cNvSpPr txBox="1"/>
      </xdr:nvSpPr>
      <xdr:spPr>
        <a:xfrm>
          <a:off x="11584029" y="6708554"/>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ED38CE56-E764-44EE-94BA-E9314611C2A8}"/>
            </a:ext>
          </a:extLst>
        </xdr:cNvPr>
        <xdr:cNvSpPr/>
      </xdr:nvSpPr>
      <xdr:spPr>
        <a:xfrm>
          <a:off x="16793155" y="4266537"/>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8BF8A476-8088-498C-9948-EA21938317A7}"/>
            </a:ext>
          </a:extLst>
        </xdr:cNvPr>
        <xdr:cNvSpPr/>
      </xdr:nvSpPr>
      <xdr:spPr>
        <a:xfrm>
          <a:off x="16920155" y="4940852"/>
          <a:ext cx="1399429" cy="25747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D81E9F68-D429-4931-8A3F-692DAF91851C}"/>
            </a:ext>
          </a:extLst>
        </xdr:cNvPr>
        <xdr:cNvSpPr/>
      </xdr:nvSpPr>
      <xdr:spPr>
        <a:xfrm>
          <a:off x="16920155" y="5147531"/>
          <a:ext cx="1399429" cy="25747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25/75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FFFCE457-C51F-4C80-B23A-709076AA4197}"/>
            </a:ext>
          </a:extLst>
        </xdr:cNvPr>
        <xdr:cNvSpPr/>
      </xdr:nvSpPr>
      <xdr:spPr>
        <a:xfrm>
          <a:off x="17842727" y="4940852"/>
          <a:ext cx="1399430" cy="25747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4C508946-E796-4886-BE2A-ED1093617589}"/>
            </a:ext>
          </a:extLst>
        </xdr:cNvPr>
        <xdr:cNvSpPr/>
      </xdr:nvSpPr>
      <xdr:spPr>
        <a:xfrm>
          <a:off x="17842727" y="5147531"/>
          <a:ext cx="1399430" cy="25747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60382CB7-1A4F-4D14-9918-3EE5FEDA9B16}"/>
            </a:ext>
          </a:extLst>
        </xdr:cNvPr>
        <xdr:cNvSpPr/>
      </xdr:nvSpPr>
      <xdr:spPr>
        <a:xfrm>
          <a:off x="18892299" y="4940852"/>
          <a:ext cx="1399430" cy="25747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28C959CC-E7C6-4DEB-A032-EA701ADE4F25}"/>
            </a:ext>
          </a:extLst>
        </xdr:cNvPr>
        <xdr:cNvSpPr/>
      </xdr:nvSpPr>
      <xdr:spPr>
        <a:xfrm>
          <a:off x="18892299" y="5147531"/>
          <a:ext cx="1399430" cy="25747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0.142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E8AB3E55-F393-40A8-9AC9-4F990E4A8863}"/>
            </a:ext>
          </a:extLst>
        </xdr:cNvPr>
        <xdr:cNvSpPr/>
      </xdr:nvSpPr>
      <xdr:spPr>
        <a:xfrm>
          <a:off x="16793155" y="5433888"/>
          <a:ext cx="4350688" cy="2331223"/>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250" cy="225425"/>
    <xdr:sp macro="" textlink="">
      <xdr:nvSpPr>
        <xdr:cNvPr id="464" name="テキスト ボックス 463">
          <a:extLst>
            <a:ext uri="{FF2B5EF4-FFF2-40B4-BE49-F238E27FC236}">
              <a16:creationId xmlns:a16="http://schemas.microsoft.com/office/drawing/2014/main" id="{45138BBF-FFC7-46D8-B0C5-990EC77BBAD5}"/>
            </a:ext>
          </a:extLst>
        </xdr:cNvPr>
        <xdr:cNvSpPr txBox="1"/>
      </xdr:nvSpPr>
      <xdr:spPr>
        <a:xfrm>
          <a:off x="16770626" y="523991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60E11267-0390-4190-9386-A805E1A97DCA}"/>
            </a:ext>
          </a:extLst>
        </xdr:cNvPr>
        <xdr:cNvCxnSpPr/>
      </xdr:nvCxnSpPr>
      <xdr:spPr>
        <a:xfrm>
          <a:off x="16793155" y="7765111"/>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6" name="直線コネクタ 465">
          <a:extLst>
            <a:ext uri="{FF2B5EF4-FFF2-40B4-BE49-F238E27FC236}">
              <a16:creationId xmlns:a16="http://schemas.microsoft.com/office/drawing/2014/main" id="{FFC09555-3FB4-4511-9CFD-821D09D57D73}"/>
            </a:ext>
          </a:extLst>
        </xdr:cNvPr>
        <xdr:cNvCxnSpPr/>
      </xdr:nvCxnSpPr>
      <xdr:spPr>
        <a:xfrm>
          <a:off x="16793155" y="7377154"/>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41</xdr:row>
      <xdr:rowOff>67310</xdr:rowOff>
    </xdr:from>
    <xdr:ext cx="466725" cy="259080"/>
    <xdr:sp macro="" textlink="">
      <xdr:nvSpPr>
        <xdr:cNvPr id="467" name="テキスト ボックス 466">
          <a:extLst>
            <a:ext uri="{FF2B5EF4-FFF2-40B4-BE49-F238E27FC236}">
              <a16:creationId xmlns:a16="http://schemas.microsoft.com/office/drawing/2014/main" id="{63C51F72-5850-4757-B6AC-D49CA2EC2885}"/>
            </a:ext>
          </a:extLst>
        </xdr:cNvPr>
        <xdr:cNvSpPr txBox="1"/>
      </xdr:nvSpPr>
      <xdr:spPr>
        <a:xfrm>
          <a:off x="16372509" y="723143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8" name="直線コネクタ 467">
          <a:extLst>
            <a:ext uri="{FF2B5EF4-FFF2-40B4-BE49-F238E27FC236}">
              <a16:creationId xmlns:a16="http://schemas.microsoft.com/office/drawing/2014/main" id="{50C3E233-8336-45B4-B695-ABF0A5A0F447}"/>
            </a:ext>
          </a:extLst>
        </xdr:cNvPr>
        <xdr:cNvCxnSpPr/>
      </xdr:nvCxnSpPr>
      <xdr:spPr>
        <a:xfrm>
          <a:off x="16793155" y="6989197"/>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39</xdr:row>
      <xdr:rowOff>29210</xdr:rowOff>
    </xdr:from>
    <xdr:ext cx="466725" cy="258445"/>
    <xdr:sp macro="" textlink="">
      <xdr:nvSpPr>
        <xdr:cNvPr id="469" name="テキスト ボックス 468">
          <a:extLst>
            <a:ext uri="{FF2B5EF4-FFF2-40B4-BE49-F238E27FC236}">
              <a16:creationId xmlns:a16="http://schemas.microsoft.com/office/drawing/2014/main" id="{1AE390A8-6709-4DBA-AED2-5CB92FE0311D}"/>
            </a:ext>
          </a:extLst>
        </xdr:cNvPr>
        <xdr:cNvSpPr txBox="1"/>
      </xdr:nvSpPr>
      <xdr:spPr>
        <a:xfrm>
          <a:off x="16372509" y="6843478"/>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70" name="直線コネクタ 469">
          <a:extLst>
            <a:ext uri="{FF2B5EF4-FFF2-40B4-BE49-F238E27FC236}">
              <a16:creationId xmlns:a16="http://schemas.microsoft.com/office/drawing/2014/main" id="{9C7D6173-FC04-44A5-99E2-09C38C9E8FDF}"/>
            </a:ext>
          </a:extLst>
        </xdr:cNvPr>
        <xdr:cNvCxnSpPr/>
      </xdr:nvCxnSpPr>
      <xdr:spPr>
        <a:xfrm>
          <a:off x="16793155" y="6597760"/>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36</xdr:row>
      <xdr:rowOff>162560</xdr:rowOff>
    </xdr:from>
    <xdr:ext cx="466725" cy="259080"/>
    <xdr:sp macro="" textlink="">
      <xdr:nvSpPr>
        <xdr:cNvPr id="471" name="テキスト ボックス 470">
          <a:extLst>
            <a:ext uri="{FF2B5EF4-FFF2-40B4-BE49-F238E27FC236}">
              <a16:creationId xmlns:a16="http://schemas.microsoft.com/office/drawing/2014/main" id="{C85820DD-B2BE-4632-B683-697CCA2F5F71}"/>
            </a:ext>
          </a:extLst>
        </xdr:cNvPr>
        <xdr:cNvSpPr txBox="1"/>
      </xdr:nvSpPr>
      <xdr:spPr>
        <a:xfrm>
          <a:off x="16372509" y="6452042"/>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2" name="直線コネクタ 471">
          <a:extLst>
            <a:ext uri="{FF2B5EF4-FFF2-40B4-BE49-F238E27FC236}">
              <a16:creationId xmlns:a16="http://schemas.microsoft.com/office/drawing/2014/main" id="{4999EC23-BEDC-4CB2-AC3F-2EA762DB9AA9}"/>
            </a:ext>
          </a:extLst>
        </xdr:cNvPr>
        <xdr:cNvCxnSpPr/>
      </xdr:nvCxnSpPr>
      <xdr:spPr>
        <a:xfrm>
          <a:off x="16793155" y="6209803"/>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34</xdr:row>
      <xdr:rowOff>124460</xdr:rowOff>
    </xdr:from>
    <xdr:ext cx="466725" cy="259080"/>
    <xdr:sp macro="" textlink="">
      <xdr:nvSpPr>
        <xdr:cNvPr id="473" name="テキスト ボックス 472">
          <a:extLst>
            <a:ext uri="{FF2B5EF4-FFF2-40B4-BE49-F238E27FC236}">
              <a16:creationId xmlns:a16="http://schemas.microsoft.com/office/drawing/2014/main" id="{D6E34064-FF4D-460C-A713-B10D6313D2A2}"/>
            </a:ext>
          </a:extLst>
        </xdr:cNvPr>
        <xdr:cNvSpPr txBox="1"/>
      </xdr:nvSpPr>
      <xdr:spPr>
        <a:xfrm>
          <a:off x="16372509" y="6064084"/>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4" name="直線コネクタ 473">
          <a:extLst>
            <a:ext uri="{FF2B5EF4-FFF2-40B4-BE49-F238E27FC236}">
              <a16:creationId xmlns:a16="http://schemas.microsoft.com/office/drawing/2014/main" id="{10F79139-924E-4563-BC1B-7FE18EBAA346}"/>
            </a:ext>
          </a:extLst>
        </xdr:cNvPr>
        <xdr:cNvCxnSpPr/>
      </xdr:nvCxnSpPr>
      <xdr:spPr>
        <a:xfrm>
          <a:off x="16793155" y="5821846"/>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86360</xdr:rowOff>
    </xdr:from>
    <xdr:ext cx="466725" cy="258445"/>
    <xdr:sp macro="" textlink="">
      <xdr:nvSpPr>
        <xdr:cNvPr id="475" name="テキスト ボックス 474">
          <a:extLst>
            <a:ext uri="{FF2B5EF4-FFF2-40B4-BE49-F238E27FC236}">
              <a16:creationId xmlns:a16="http://schemas.microsoft.com/office/drawing/2014/main" id="{0F559FDF-1E50-4140-A35C-367DE868A82C}"/>
            </a:ext>
          </a:extLst>
        </xdr:cNvPr>
        <xdr:cNvSpPr txBox="1"/>
      </xdr:nvSpPr>
      <xdr:spPr>
        <a:xfrm>
          <a:off x="16372509" y="5676127"/>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6" name="直線コネクタ 475">
          <a:extLst>
            <a:ext uri="{FF2B5EF4-FFF2-40B4-BE49-F238E27FC236}">
              <a16:creationId xmlns:a16="http://schemas.microsoft.com/office/drawing/2014/main" id="{BE011BB8-EB15-4E44-8BDC-FEF6EEDE4379}"/>
            </a:ext>
          </a:extLst>
        </xdr:cNvPr>
        <xdr:cNvCxnSpPr/>
      </xdr:nvCxnSpPr>
      <xdr:spPr>
        <a:xfrm>
          <a:off x="16793155" y="5433888"/>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30</xdr:row>
      <xdr:rowOff>48260</xdr:rowOff>
    </xdr:from>
    <xdr:ext cx="466725" cy="259080"/>
    <xdr:sp macro="" textlink="">
      <xdr:nvSpPr>
        <xdr:cNvPr id="477" name="テキスト ボックス 476">
          <a:extLst>
            <a:ext uri="{FF2B5EF4-FFF2-40B4-BE49-F238E27FC236}">
              <a16:creationId xmlns:a16="http://schemas.microsoft.com/office/drawing/2014/main" id="{5289D813-1AAB-43E8-B99F-9E7AAA7ED184}"/>
            </a:ext>
          </a:extLst>
        </xdr:cNvPr>
        <xdr:cNvSpPr txBox="1"/>
      </xdr:nvSpPr>
      <xdr:spPr>
        <a:xfrm>
          <a:off x="16372509" y="52881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8" name="【認定こども園・幼稚園・保育所】&#10;一人当たり面積グラフ枠">
          <a:extLst>
            <a:ext uri="{FF2B5EF4-FFF2-40B4-BE49-F238E27FC236}">
              <a16:creationId xmlns:a16="http://schemas.microsoft.com/office/drawing/2014/main" id="{CA4FE858-9758-43C5-AD87-D8EE72234145}"/>
            </a:ext>
          </a:extLst>
        </xdr:cNvPr>
        <xdr:cNvSpPr/>
      </xdr:nvSpPr>
      <xdr:spPr>
        <a:xfrm>
          <a:off x="16793155" y="5433888"/>
          <a:ext cx="4350688" cy="2331223"/>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34</xdr:row>
      <xdr:rowOff>127635</xdr:rowOff>
    </xdr:from>
    <xdr:to>
      <xdr:col>116</xdr:col>
      <xdr:colOff>62865</xdr:colOff>
      <xdr:row>42</xdr:row>
      <xdr:rowOff>13335</xdr:rowOff>
    </xdr:to>
    <xdr:cxnSp macro="">
      <xdr:nvCxnSpPr>
        <xdr:cNvPr id="479" name="直線コネクタ 478">
          <a:extLst>
            <a:ext uri="{FF2B5EF4-FFF2-40B4-BE49-F238E27FC236}">
              <a16:creationId xmlns:a16="http://schemas.microsoft.com/office/drawing/2014/main" id="{8CC5D8BB-01FE-42C4-B364-0C5BE3DAE06F}"/>
            </a:ext>
          </a:extLst>
        </xdr:cNvPr>
        <xdr:cNvCxnSpPr/>
      </xdr:nvCxnSpPr>
      <xdr:spPr>
        <a:xfrm flipV="1">
          <a:off x="20354594" y="6067259"/>
          <a:ext cx="0" cy="12851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17780</xdr:rowOff>
    </xdr:from>
    <xdr:ext cx="469900" cy="258445"/>
    <xdr:sp macro="" textlink="">
      <xdr:nvSpPr>
        <xdr:cNvPr id="480" name="【認定こども園・幼稚園・保育所】&#10;一人当たり面積最小値テキスト">
          <a:extLst>
            <a:ext uri="{FF2B5EF4-FFF2-40B4-BE49-F238E27FC236}">
              <a16:creationId xmlns:a16="http://schemas.microsoft.com/office/drawing/2014/main" id="{A603166C-6BFA-4481-B009-F61DBD7D9AAF}"/>
            </a:ext>
          </a:extLst>
        </xdr:cNvPr>
        <xdr:cNvSpPr txBox="1"/>
      </xdr:nvSpPr>
      <xdr:spPr>
        <a:xfrm>
          <a:off x="20393329" y="7356834"/>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0.013</a:t>
          </a:r>
          <a:endParaRPr kumimoji="1" lang="ja-JP" altLang="en-US" sz="1000" b="1">
            <a:latin typeface="ＭＳ Ｐゴシック"/>
            <a:ea typeface="ＭＳ Ｐゴシック"/>
          </a:endParaRPr>
        </a:p>
      </xdr:txBody>
    </xdr:sp>
    <xdr:clientData/>
  </xdr:oneCellAnchor>
  <xdr:twoCellAnchor>
    <xdr:from>
      <xdr:col>115</xdr:col>
      <xdr:colOff>165100</xdr:colOff>
      <xdr:row>42</xdr:row>
      <xdr:rowOff>13335</xdr:rowOff>
    </xdr:from>
    <xdr:to>
      <xdr:col>116</xdr:col>
      <xdr:colOff>152400</xdr:colOff>
      <xdr:row>42</xdr:row>
      <xdr:rowOff>13335</xdr:rowOff>
    </xdr:to>
    <xdr:cxnSp macro="">
      <xdr:nvCxnSpPr>
        <xdr:cNvPr id="481" name="直線コネクタ 480">
          <a:extLst>
            <a:ext uri="{FF2B5EF4-FFF2-40B4-BE49-F238E27FC236}">
              <a16:creationId xmlns:a16="http://schemas.microsoft.com/office/drawing/2014/main" id="{C897B1CA-FFC9-4C5D-8876-C1A6DFBD0E21}"/>
            </a:ext>
          </a:extLst>
        </xdr:cNvPr>
        <xdr:cNvCxnSpPr/>
      </xdr:nvCxnSpPr>
      <xdr:spPr>
        <a:xfrm>
          <a:off x="20281900" y="7352389"/>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74930</xdr:rowOff>
    </xdr:from>
    <xdr:ext cx="469900" cy="258445"/>
    <xdr:sp macro="" textlink="">
      <xdr:nvSpPr>
        <xdr:cNvPr id="482" name="【認定こども園・幼稚園・保育所】&#10;一人当たり面積最大値テキスト">
          <a:extLst>
            <a:ext uri="{FF2B5EF4-FFF2-40B4-BE49-F238E27FC236}">
              <a16:creationId xmlns:a16="http://schemas.microsoft.com/office/drawing/2014/main" id="{10E0F65A-F5C0-4BA1-86F2-4F4EC44D75DE}"/>
            </a:ext>
          </a:extLst>
        </xdr:cNvPr>
        <xdr:cNvSpPr txBox="1"/>
      </xdr:nvSpPr>
      <xdr:spPr>
        <a:xfrm>
          <a:off x="20393329" y="5839626"/>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0.673</a:t>
          </a:r>
          <a:endParaRPr kumimoji="1" lang="ja-JP" altLang="en-US" sz="1000" b="1">
            <a:latin typeface="ＭＳ Ｐゴシック"/>
            <a:ea typeface="ＭＳ Ｐゴシック"/>
          </a:endParaRPr>
        </a:p>
      </xdr:txBody>
    </xdr:sp>
    <xdr:clientData/>
  </xdr:oneCellAnchor>
  <xdr:twoCellAnchor>
    <xdr:from>
      <xdr:col>115</xdr:col>
      <xdr:colOff>165100</xdr:colOff>
      <xdr:row>34</xdr:row>
      <xdr:rowOff>127635</xdr:rowOff>
    </xdr:from>
    <xdr:to>
      <xdr:col>116</xdr:col>
      <xdr:colOff>152400</xdr:colOff>
      <xdr:row>34</xdr:row>
      <xdr:rowOff>127635</xdr:rowOff>
    </xdr:to>
    <xdr:cxnSp macro="">
      <xdr:nvCxnSpPr>
        <xdr:cNvPr id="483" name="直線コネクタ 482">
          <a:extLst>
            <a:ext uri="{FF2B5EF4-FFF2-40B4-BE49-F238E27FC236}">
              <a16:creationId xmlns:a16="http://schemas.microsoft.com/office/drawing/2014/main" id="{5F7EBE6D-62EA-42F7-A06D-2365B6C34FC2}"/>
            </a:ext>
          </a:extLst>
        </xdr:cNvPr>
        <xdr:cNvCxnSpPr/>
      </xdr:nvCxnSpPr>
      <xdr:spPr>
        <a:xfrm>
          <a:off x="20281900" y="6067259"/>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109220</xdr:rowOff>
    </xdr:from>
    <xdr:ext cx="469900" cy="258445"/>
    <xdr:sp macro="" textlink="">
      <xdr:nvSpPr>
        <xdr:cNvPr id="484" name="【認定こども園・幼稚園・保育所】&#10;一人当たり面積平均値テキスト">
          <a:extLst>
            <a:ext uri="{FF2B5EF4-FFF2-40B4-BE49-F238E27FC236}">
              <a16:creationId xmlns:a16="http://schemas.microsoft.com/office/drawing/2014/main" id="{1A804237-315E-4379-A1EC-21CE74C0EF0F}"/>
            </a:ext>
          </a:extLst>
        </xdr:cNvPr>
        <xdr:cNvSpPr txBox="1"/>
      </xdr:nvSpPr>
      <xdr:spPr>
        <a:xfrm>
          <a:off x="20393329" y="6923488"/>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0.195</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39</xdr:row>
      <xdr:rowOff>130175</xdr:rowOff>
    </xdr:from>
    <xdr:to>
      <xdr:col>116</xdr:col>
      <xdr:colOff>114300</xdr:colOff>
      <xdr:row>40</xdr:row>
      <xdr:rowOff>60325</xdr:rowOff>
    </xdr:to>
    <xdr:sp macro="" textlink="">
      <xdr:nvSpPr>
        <xdr:cNvPr id="485" name="フローチャート: 判断 484">
          <a:extLst>
            <a:ext uri="{FF2B5EF4-FFF2-40B4-BE49-F238E27FC236}">
              <a16:creationId xmlns:a16="http://schemas.microsoft.com/office/drawing/2014/main" id="{9F6E4290-427D-46F9-BB85-9B91D334360F}"/>
            </a:ext>
          </a:extLst>
        </xdr:cNvPr>
        <xdr:cNvSpPr/>
      </xdr:nvSpPr>
      <xdr:spPr>
        <a:xfrm>
          <a:off x="20304429" y="6944443"/>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126365</xdr:rowOff>
    </xdr:from>
    <xdr:to>
      <xdr:col>112</xdr:col>
      <xdr:colOff>38100</xdr:colOff>
      <xdr:row>40</xdr:row>
      <xdr:rowOff>56515</xdr:rowOff>
    </xdr:to>
    <xdr:sp macro="" textlink="">
      <xdr:nvSpPr>
        <xdr:cNvPr id="486" name="フローチャート: 判断 485">
          <a:extLst>
            <a:ext uri="{FF2B5EF4-FFF2-40B4-BE49-F238E27FC236}">
              <a16:creationId xmlns:a16="http://schemas.microsoft.com/office/drawing/2014/main" id="{0658D655-3AC9-43CA-84D7-2E254B641ABF}"/>
            </a:ext>
          </a:extLst>
        </xdr:cNvPr>
        <xdr:cNvSpPr/>
      </xdr:nvSpPr>
      <xdr:spPr>
        <a:xfrm>
          <a:off x="19544085" y="6940633"/>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126365</xdr:rowOff>
    </xdr:from>
    <xdr:to>
      <xdr:col>107</xdr:col>
      <xdr:colOff>101600</xdr:colOff>
      <xdr:row>40</xdr:row>
      <xdr:rowOff>56515</xdr:rowOff>
    </xdr:to>
    <xdr:sp macro="" textlink="">
      <xdr:nvSpPr>
        <xdr:cNvPr id="487" name="フローチャート: 判断 486">
          <a:extLst>
            <a:ext uri="{FF2B5EF4-FFF2-40B4-BE49-F238E27FC236}">
              <a16:creationId xmlns:a16="http://schemas.microsoft.com/office/drawing/2014/main" id="{D14BB5D7-2238-4B8A-9BFC-960EF5B3F387}"/>
            </a:ext>
          </a:extLst>
        </xdr:cNvPr>
        <xdr:cNvSpPr/>
      </xdr:nvSpPr>
      <xdr:spPr>
        <a:xfrm>
          <a:off x="18717370" y="6940633"/>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128270</xdr:rowOff>
    </xdr:from>
    <xdr:to>
      <xdr:col>102</xdr:col>
      <xdr:colOff>165100</xdr:colOff>
      <xdr:row>40</xdr:row>
      <xdr:rowOff>58420</xdr:rowOff>
    </xdr:to>
    <xdr:sp macro="" textlink="">
      <xdr:nvSpPr>
        <xdr:cNvPr id="488" name="フローチャート: 判断 487">
          <a:extLst>
            <a:ext uri="{FF2B5EF4-FFF2-40B4-BE49-F238E27FC236}">
              <a16:creationId xmlns:a16="http://schemas.microsoft.com/office/drawing/2014/main" id="{240450B0-7AC1-4B80-B9CD-D7280FA8E0FF}"/>
            </a:ext>
          </a:extLst>
        </xdr:cNvPr>
        <xdr:cNvSpPr/>
      </xdr:nvSpPr>
      <xdr:spPr>
        <a:xfrm>
          <a:off x="17906227" y="6942538"/>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145415</xdr:rowOff>
    </xdr:from>
    <xdr:to>
      <xdr:col>98</xdr:col>
      <xdr:colOff>38100</xdr:colOff>
      <xdr:row>40</xdr:row>
      <xdr:rowOff>75565</xdr:rowOff>
    </xdr:to>
    <xdr:sp macro="" textlink="">
      <xdr:nvSpPr>
        <xdr:cNvPr id="489" name="フローチャート: 判断 488">
          <a:extLst>
            <a:ext uri="{FF2B5EF4-FFF2-40B4-BE49-F238E27FC236}">
              <a16:creationId xmlns:a16="http://schemas.microsoft.com/office/drawing/2014/main" id="{9CA4330F-1268-43E1-9998-CE5E0EA968FB}"/>
            </a:ext>
          </a:extLst>
        </xdr:cNvPr>
        <xdr:cNvSpPr/>
      </xdr:nvSpPr>
      <xdr:spPr>
        <a:xfrm>
          <a:off x="17095083" y="6959683"/>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73660</xdr:rowOff>
    </xdr:from>
    <xdr:ext cx="762000" cy="259080"/>
    <xdr:sp macro="" textlink="">
      <xdr:nvSpPr>
        <xdr:cNvPr id="490" name="テキスト ボックス 489">
          <a:extLst>
            <a:ext uri="{FF2B5EF4-FFF2-40B4-BE49-F238E27FC236}">
              <a16:creationId xmlns:a16="http://schemas.microsoft.com/office/drawing/2014/main" id="{629103CD-1779-45F5-88D5-E4DEDABCEA5F}"/>
            </a:ext>
          </a:extLst>
        </xdr:cNvPr>
        <xdr:cNvSpPr txBox="1"/>
      </xdr:nvSpPr>
      <xdr:spPr>
        <a:xfrm>
          <a:off x="20180300" y="7762571"/>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44</xdr:row>
      <xdr:rowOff>73660</xdr:rowOff>
    </xdr:from>
    <xdr:ext cx="762000" cy="259080"/>
    <xdr:sp macro="" textlink="">
      <xdr:nvSpPr>
        <xdr:cNvPr id="491" name="テキスト ボックス 490">
          <a:extLst>
            <a:ext uri="{FF2B5EF4-FFF2-40B4-BE49-F238E27FC236}">
              <a16:creationId xmlns:a16="http://schemas.microsoft.com/office/drawing/2014/main" id="{861273EE-95FB-4E56-86FD-8AB17DB0E888}"/>
            </a:ext>
          </a:extLst>
        </xdr:cNvPr>
        <xdr:cNvSpPr txBox="1"/>
      </xdr:nvSpPr>
      <xdr:spPr>
        <a:xfrm>
          <a:off x="19419957" y="7762571"/>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73660</xdr:rowOff>
    </xdr:from>
    <xdr:ext cx="762000" cy="259080"/>
    <xdr:sp macro="" textlink="">
      <xdr:nvSpPr>
        <xdr:cNvPr id="492" name="テキスト ボックス 491">
          <a:extLst>
            <a:ext uri="{FF2B5EF4-FFF2-40B4-BE49-F238E27FC236}">
              <a16:creationId xmlns:a16="http://schemas.microsoft.com/office/drawing/2014/main" id="{9F47E820-584D-4488-8481-AC02E50B8977}"/>
            </a:ext>
          </a:extLst>
        </xdr:cNvPr>
        <xdr:cNvSpPr txBox="1"/>
      </xdr:nvSpPr>
      <xdr:spPr>
        <a:xfrm>
          <a:off x="18593242" y="7762571"/>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73660</xdr:rowOff>
    </xdr:from>
    <xdr:ext cx="762000" cy="259080"/>
    <xdr:sp macro="" textlink="">
      <xdr:nvSpPr>
        <xdr:cNvPr id="493" name="テキスト ボックス 492">
          <a:extLst>
            <a:ext uri="{FF2B5EF4-FFF2-40B4-BE49-F238E27FC236}">
              <a16:creationId xmlns:a16="http://schemas.microsoft.com/office/drawing/2014/main" id="{732B8A0B-6B8B-4A18-9BFF-7F485B41D349}"/>
            </a:ext>
          </a:extLst>
        </xdr:cNvPr>
        <xdr:cNvSpPr txBox="1"/>
      </xdr:nvSpPr>
      <xdr:spPr>
        <a:xfrm>
          <a:off x="17782098" y="7762571"/>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44</xdr:row>
      <xdr:rowOff>73660</xdr:rowOff>
    </xdr:from>
    <xdr:ext cx="762000" cy="259080"/>
    <xdr:sp macro="" textlink="">
      <xdr:nvSpPr>
        <xdr:cNvPr id="494" name="テキスト ボックス 493">
          <a:extLst>
            <a:ext uri="{FF2B5EF4-FFF2-40B4-BE49-F238E27FC236}">
              <a16:creationId xmlns:a16="http://schemas.microsoft.com/office/drawing/2014/main" id="{B7B5A65B-1F20-4BCA-8DBE-516350AB38FB}"/>
            </a:ext>
          </a:extLst>
        </xdr:cNvPr>
        <xdr:cNvSpPr txBox="1"/>
      </xdr:nvSpPr>
      <xdr:spPr>
        <a:xfrm>
          <a:off x="16970955" y="7762571"/>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39</xdr:row>
      <xdr:rowOff>36830</xdr:rowOff>
    </xdr:from>
    <xdr:to>
      <xdr:col>116</xdr:col>
      <xdr:colOff>114300</xdr:colOff>
      <xdr:row>39</xdr:row>
      <xdr:rowOff>138430</xdr:rowOff>
    </xdr:to>
    <xdr:sp macro="" textlink="">
      <xdr:nvSpPr>
        <xdr:cNvPr id="495" name="楕円 494">
          <a:extLst>
            <a:ext uri="{FF2B5EF4-FFF2-40B4-BE49-F238E27FC236}">
              <a16:creationId xmlns:a16="http://schemas.microsoft.com/office/drawing/2014/main" id="{C5612BE4-55D4-4FFA-BA3E-0B4C9D932416}"/>
            </a:ext>
          </a:extLst>
        </xdr:cNvPr>
        <xdr:cNvSpPr/>
      </xdr:nvSpPr>
      <xdr:spPr>
        <a:xfrm>
          <a:off x="20304429" y="6851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59690</xdr:rowOff>
    </xdr:from>
    <xdr:ext cx="469900" cy="259080"/>
    <xdr:sp macro="" textlink="">
      <xdr:nvSpPr>
        <xdr:cNvPr id="496" name="【認定こども園・幼稚園・保育所】&#10;一人当たり面積該当値テキスト">
          <a:extLst>
            <a:ext uri="{FF2B5EF4-FFF2-40B4-BE49-F238E27FC236}">
              <a16:creationId xmlns:a16="http://schemas.microsoft.com/office/drawing/2014/main" id="{95FC6251-5EAA-4BE4-8A15-FDDB88EC32E0}"/>
            </a:ext>
          </a:extLst>
        </xdr:cNvPr>
        <xdr:cNvSpPr txBox="1"/>
      </xdr:nvSpPr>
      <xdr:spPr>
        <a:xfrm>
          <a:off x="20393329" y="6699029"/>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0.244</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132080</xdr:rowOff>
    </xdr:from>
    <xdr:to>
      <xdr:col>112</xdr:col>
      <xdr:colOff>38100</xdr:colOff>
      <xdr:row>39</xdr:row>
      <xdr:rowOff>62230</xdr:rowOff>
    </xdr:to>
    <xdr:sp macro="" textlink="">
      <xdr:nvSpPr>
        <xdr:cNvPr id="497" name="楕円 496">
          <a:extLst>
            <a:ext uri="{FF2B5EF4-FFF2-40B4-BE49-F238E27FC236}">
              <a16:creationId xmlns:a16="http://schemas.microsoft.com/office/drawing/2014/main" id="{90C61A87-F7C8-49B4-9D3E-8199C9B8D29B}"/>
            </a:ext>
          </a:extLst>
        </xdr:cNvPr>
        <xdr:cNvSpPr/>
      </xdr:nvSpPr>
      <xdr:spPr>
        <a:xfrm>
          <a:off x="19544085" y="6771419"/>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11430</xdr:rowOff>
    </xdr:from>
    <xdr:to>
      <xdr:col>116</xdr:col>
      <xdr:colOff>63500</xdr:colOff>
      <xdr:row>39</xdr:row>
      <xdr:rowOff>87630</xdr:rowOff>
    </xdr:to>
    <xdr:cxnSp macro="">
      <xdr:nvCxnSpPr>
        <xdr:cNvPr id="498" name="直線コネクタ 497">
          <a:extLst>
            <a:ext uri="{FF2B5EF4-FFF2-40B4-BE49-F238E27FC236}">
              <a16:creationId xmlns:a16="http://schemas.microsoft.com/office/drawing/2014/main" id="{D814017E-DF79-43CC-80B5-466DCF022FC4}"/>
            </a:ext>
          </a:extLst>
        </xdr:cNvPr>
        <xdr:cNvCxnSpPr/>
      </xdr:nvCxnSpPr>
      <xdr:spPr>
        <a:xfrm>
          <a:off x="19594885" y="6825698"/>
          <a:ext cx="760344"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82550</xdr:rowOff>
    </xdr:from>
    <xdr:to>
      <xdr:col>107</xdr:col>
      <xdr:colOff>101600</xdr:colOff>
      <xdr:row>39</xdr:row>
      <xdr:rowOff>12700</xdr:rowOff>
    </xdr:to>
    <xdr:sp macro="" textlink="">
      <xdr:nvSpPr>
        <xdr:cNvPr id="499" name="楕円 498">
          <a:extLst>
            <a:ext uri="{FF2B5EF4-FFF2-40B4-BE49-F238E27FC236}">
              <a16:creationId xmlns:a16="http://schemas.microsoft.com/office/drawing/2014/main" id="{E94A885A-74E2-4492-8112-A0A3C56575F0}"/>
            </a:ext>
          </a:extLst>
        </xdr:cNvPr>
        <xdr:cNvSpPr/>
      </xdr:nvSpPr>
      <xdr:spPr>
        <a:xfrm>
          <a:off x="18717370" y="6721889"/>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133350</xdr:rowOff>
    </xdr:from>
    <xdr:to>
      <xdr:col>111</xdr:col>
      <xdr:colOff>177800</xdr:colOff>
      <xdr:row>39</xdr:row>
      <xdr:rowOff>11430</xdr:rowOff>
    </xdr:to>
    <xdr:cxnSp macro="">
      <xdr:nvCxnSpPr>
        <xdr:cNvPr id="500" name="直線コネクタ 499">
          <a:extLst>
            <a:ext uri="{FF2B5EF4-FFF2-40B4-BE49-F238E27FC236}">
              <a16:creationId xmlns:a16="http://schemas.microsoft.com/office/drawing/2014/main" id="{DD91AA16-9166-40AD-B158-6754A57092AB}"/>
            </a:ext>
          </a:extLst>
        </xdr:cNvPr>
        <xdr:cNvCxnSpPr/>
      </xdr:nvCxnSpPr>
      <xdr:spPr>
        <a:xfrm>
          <a:off x="18768170" y="6772689"/>
          <a:ext cx="826715" cy="53009"/>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19685</xdr:rowOff>
    </xdr:from>
    <xdr:to>
      <xdr:col>102</xdr:col>
      <xdr:colOff>165100</xdr:colOff>
      <xdr:row>38</xdr:row>
      <xdr:rowOff>121285</xdr:rowOff>
    </xdr:to>
    <xdr:sp macro="" textlink="">
      <xdr:nvSpPr>
        <xdr:cNvPr id="501" name="楕円 500">
          <a:extLst>
            <a:ext uri="{FF2B5EF4-FFF2-40B4-BE49-F238E27FC236}">
              <a16:creationId xmlns:a16="http://schemas.microsoft.com/office/drawing/2014/main" id="{785EEFD4-2982-4344-8526-6B02E63070C4}"/>
            </a:ext>
          </a:extLst>
        </xdr:cNvPr>
        <xdr:cNvSpPr/>
      </xdr:nvSpPr>
      <xdr:spPr>
        <a:xfrm>
          <a:off x="17906227" y="6659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70485</xdr:rowOff>
    </xdr:from>
    <xdr:to>
      <xdr:col>107</xdr:col>
      <xdr:colOff>50800</xdr:colOff>
      <xdr:row>38</xdr:row>
      <xdr:rowOff>133350</xdr:rowOff>
    </xdr:to>
    <xdr:cxnSp macro="">
      <xdr:nvCxnSpPr>
        <xdr:cNvPr id="502" name="直線コネクタ 501">
          <a:extLst>
            <a:ext uri="{FF2B5EF4-FFF2-40B4-BE49-F238E27FC236}">
              <a16:creationId xmlns:a16="http://schemas.microsoft.com/office/drawing/2014/main" id="{CE59A5C7-26CD-4B96-9573-98E0E34228BB}"/>
            </a:ext>
          </a:extLst>
        </xdr:cNvPr>
        <xdr:cNvCxnSpPr/>
      </xdr:nvCxnSpPr>
      <xdr:spPr>
        <a:xfrm>
          <a:off x="17957027" y="6709824"/>
          <a:ext cx="811143"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156845</xdr:rowOff>
    </xdr:from>
    <xdr:to>
      <xdr:col>98</xdr:col>
      <xdr:colOff>38100</xdr:colOff>
      <xdr:row>38</xdr:row>
      <xdr:rowOff>86995</xdr:rowOff>
    </xdr:to>
    <xdr:sp macro="" textlink="">
      <xdr:nvSpPr>
        <xdr:cNvPr id="503" name="楕円 502">
          <a:extLst>
            <a:ext uri="{FF2B5EF4-FFF2-40B4-BE49-F238E27FC236}">
              <a16:creationId xmlns:a16="http://schemas.microsoft.com/office/drawing/2014/main" id="{8B3E551A-DA96-4B4F-85EF-B304ECF1888B}"/>
            </a:ext>
          </a:extLst>
        </xdr:cNvPr>
        <xdr:cNvSpPr/>
      </xdr:nvSpPr>
      <xdr:spPr>
        <a:xfrm>
          <a:off x="17095083" y="6621255"/>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36195</xdr:rowOff>
    </xdr:from>
    <xdr:to>
      <xdr:col>102</xdr:col>
      <xdr:colOff>114300</xdr:colOff>
      <xdr:row>38</xdr:row>
      <xdr:rowOff>70485</xdr:rowOff>
    </xdr:to>
    <xdr:cxnSp macro="">
      <xdr:nvCxnSpPr>
        <xdr:cNvPr id="504" name="直線コネクタ 503">
          <a:extLst>
            <a:ext uri="{FF2B5EF4-FFF2-40B4-BE49-F238E27FC236}">
              <a16:creationId xmlns:a16="http://schemas.microsoft.com/office/drawing/2014/main" id="{D7AB5EA3-7806-47B5-B026-65E4AFD5DD9C}"/>
            </a:ext>
          </a:extLst>
        </xdr:cNvPr>
        <xdr:cNvCxnSpPr/>
      </xdr:nvCxnSpPr>
      <xdr:spPr>
        <a:xfrm>
          <a:off x="17145883" y="6675534"/>
          <a:ext cx="811144"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40</xdr:row>
      <xdr:rowOff>47625</xdr:rowOff>
    </xdr:from>
    <xdr:ext cx="469900" cy="259080"/>
    <xdr:sp macro="" textlink="">
      <xdr:nvSpPr>
        <xdr:cNvPr id="505" name="n_1aveValue【認定こども園・幼稚園・保育所】&#10;一人当たり面積">
          <a:extLst>
            <a:ext uri="{FF2B5EF4-FFF2-40B4-BE49-F238E27FC236}">
              <a16:creationId xmlns:a16="http://schemas.microsoft.com/office/drawing/2014/main" id="{709971E8-06AD-42A0-AA2E-957E2ED37051}"/>
            </a:ext>
          </a:extLst>
        </xdr:cNvPr>
        <xdr:cNvSpPr txBox="1"/>
      </xdr:nvSpPr>
      <xdr:spPr>
        <a:xfrm>
          <a:off x="19362807" y="7036822"/>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0.197</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40</xdr:row>
      <xdr:rowOff>47625</xdr:rowOff>
    </xdr:from>
    <xdr:ext cx="469265" cy="259080"/>
    <xdr:sp macro="" textlink="">
      <xdr:nvSpPr>
        <xdr:cNvPr id="506" name="n_2aveValue【認定こども園・幼稚園・保育所】&#10;一人当たり面積">
          <a:extLst>
            <a:ext uri="{FF2B5EF4-FFF2-40B4-BE49-F238E27FC236}">
              <a16:creationId xmlns:a16="http://schemas.microsoft.com/office/drawing/2014/main" id="{566C9AD6-E640-4B4E-83EA-16D403ABD068}"/>
            </a:ext>
          </a:extLst>
        </xdr:cNvPr>
        <xdr:cNvSpPr txBox="1"/>
      </xdr:nvSpPr>
      <xdr:spPr>
        <a:xfrm>
          <a:off x="18548792" y="7036822"/>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0.197</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40</xdr:row>
      <xdr:rowOff>49530</xdr:rowOff>
    </xdr:from>
    <xdr:ext cx="469265" cy="259080"/>
    <xdr:sp macro="" textlink="">
      <xdr:nvSpPr>
        <xdr:cNvPr id="507" name="n_3aveValue【認定こども園・幼稚園・保育所】&#10;一人当たり面積">
          <a:extLst>
            <a:ext uri="{FF2B5EF4-FFF2-40B4-BE49-F238E27FC236}">
              <a16:creationId xmlns:a16="http://schemas.microsoft.com/office/drawing/2014/main" id="{11CFC611-8E39-47A0-BB58-6012A1B15309}"/>
            </a:ext>
          </a:extLst>
        </xdr:cNvPr>
        <xdr:cNvSpPr txBox="1"/>
      </xdr:nvSpPr>
      <xdr:spPr>
        <a:xfrm>
          <a:off x="17737648" y="7038727"/>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0.196</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40</xdr:row>
      <xdr:rowOff>66675</xdr:rowOff>
    </xdr:from>
    <xdr:ext cx="469265" cy="258445"/>
    <xdr:sp macro="" textlink="">
      <xdr:nvSpPr>
        <xdr:cNvPr id="508" name="n_4aveValue【認定こども園・幼稚園・保育所】&#10;一人当たり面積">
          <a:extLst>
            <a:ext uri="{FF2B5EF4-FFF2-40B4-BE49-F238E27FC236}">
              <a16:creationId xmlns:a16="http://schemas.microsoft.com/office/drawing/2014/main" id="{14258D56-A0C1-4D50-85C7-066755A5E9BB}"/>
            </a:ext>
          </a:extLst>
        </xdr:cNvPr>
        <xdr:cNvSpPr txBox="1"/>
      </xdr:nvSpPr>
      <xdr:spPr>
        <a:xfrm>
          <a:off x="16926505" y="7055872"/>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0.187</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37</xdr:row>
      <xdr:rowOff>78740</xdr:rowOff>
    </xdr:from>
    <xdr:ext cx="469900" cy="259080"/>
    <xdr:sp macro="" textlink="">
      <xdr:nvSpPr>
        <xdr:cNvPr id="509" name="n_1mainValue【認定こども園・幼稚園・保育所】&#10;一人当たり面積">
          <a:extLst>
            <a:ext uri="{FF2B5EF4-FFF2-40B4-BE49-F238E27FC236}">
              <a16:creationId xmlns:a16="http://schemas.microsoft.com/office/drawing/2014/main" id="{537DCD3F-993D-4270-A50F-187F65BB6A4E}"/>
            </a:ext>
          </a:extLst>
        </xdr:cNvPr>
        <xdr:cNvSpPr txBox="1"/>
      </xdr:nvSpPr>
      <xdr:spPr>
        <a:xfrm>
          <a:off x="19362807" y="65431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0.284</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37</xdr:row>
      <xdr:rowOff>29210</xdr:rowOff>
    </xdr:from>
    <xdr:ext cx="469265" cy="258445"/>
    <xdr:sp macro="" textlink="">
      <xdr:nvSpPr>
        <xdr:cNvPr id="510" name="n_2mainValue【認定こども園・幼稚園・保育所】&#10;一人当たり面積">
          <a:extLst>
            <a:ext uri="{FF2B5EF4-FFF2-40B4-BE49-F238E27FC236}">
              <a16:creationId xmlns:a16="http://schemas.microsoft.com/office/drawing/2014/main" id="{28056BF5-D525-4478-83F7-5F00FFEB98FD}"/>
            </a:ext>
          </a:extLst>
        </xdr:cNvPr>
        <xdr:cNvSpPr txBox="1"/>
      </xdr:nvSpPr>
      <xdr:spPr>
        <a:xfrm>
          <a:off x="18548792" y="649362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0.310</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36</xdr:row>
      <xdr:rowOff>137795</xdr:rowOff>
    </xdr:from>
    <xdr:ext cx="469265" cy="259080"/>
    <xdr:sp macro="" textlink="">
      <xdr:nvSpPr>
        <xdr:cNvPr id="511" name="n_3mainValue【認定こども園・幼稚園・保育所】&#10;一人当たり面積">
          <a:extLst>
            <a:ext uri="{FF2B5EF4-FFF2-40B4-BE49-F238E27FC236}">
              <a16:creationId xmlns:a16="http://schemas.microsoft.com/office/drawing/2014/main" id="{F148BAEE-4555-490D-8D2C-4FE0EA9CF359}"/>
            </a:ext>
          </a:extLst>
        </xdr:cNvPr>
        <xdr:cNvSpPr txBox="1"/>
      </xdr:nvSpPr>
      <xdr:spPr>
        <a:xfrm>
          <a:off x="17737648" y="6427277"/>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0.343</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36</xdr:row>
      <xdr:rowOff>103505</xdr:rowOff>
    </xdr:from>
    <xdr:ext cx="469265" cy="259080"/>
    <xdr:sp macro="" textlink="">
      <xdr:nvSpPr>
        <xdr:cNvPr id="512" name="n_4mainValue【認定こども園・幼稚園・保育所】&#10;一人当たり面積">
          <a:extLst>
            <a:ext uri="{FF2B5EF4-FFF2-40B4-BE49-F238E27FC236}">
              <a16:creationId xmlns:a16="http://schemas.microsoft.com/office/drawing/2014/main" id="{6FCFECC0-0929-48F6-927F-8263F96589F7}"/>
            </a:ext>
          </a:extLst>
        </xdr:cNvPr>
        <xdr:cNvSpPr txBox="1"/>
      </xdr:nvSpPr>
      <xdr:spPr>
        <a:xfrm>
          <a:off x="16926505" y="6392987"/>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0.361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3" name="正方形/長方形 512">
          <a:extLst>
            <a:ext uri="{FF2B5EF4-FFF2-40B4-BE49-F238E27FC236}">
              <a16:creationId xmlns:a16="http://schemas.microsoft.com/office/drawing/2014/main" id="{9F0C41EA-338F-403B-A332-E6590CB50079}"/>
            </a:ext>
          </a:extLst>
        </xdr:cNvPr>
        <xdr:cNvSpPr/>
      </xdr:nvSpPr>
      <xdr:spPr>
        <a:xfrm>
          <a:off x="11433865" y="8153069"/>
          <a:ext cx="4335118"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4" name="正方形/長方形 513">
          <a:extLst>
            <a:ext uri="{FF2B5EF4-FFF2-40B4-BE49-F238E27FC236}">
              <a16:creationId xmlns:a16="http://schemas.microsoft.com/office/drawing/2014/main" id="{A4BD01A8-E356-4F2E-8F43-D4E3107984CE}"/>
            </a:ext>
          </a:extLst>
        </xdr:cNvPr>
        <xdr:cNvSpPr/>
      </xdr:nvSpPr>
      <xdr:spPr>
        <a:xfrm>
          <a:off x="11545294" y="8827383"/>
          <a:ext cx="1399429"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5" name="正方形/長方形 514">
          <a:extLst>
            <a:ext uri="{FF2B5EF4-FFF2-40B4-BE49-F238E27FC236}">
              <a16:creationId xmlns:a16="http://schemas.microsoft.com/office/drawing/2014/main" id="{E2706C63-566B-4EA4-9317-7D68B70D2AAB}"/>
            </a:ext>
          </a:extLst>
        </xdr:cNvPr>
        <xdr:cNvSpPr/>
      </xdr:nvSpPr>
      <xdr:spPr>
        <a:xfrm>
          <a:off x="11545294" y="9034062"/>
          <a:ext cx="1399429"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30/79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6" name="正方形/長方形 515">
          <a:extLst>
            <a:ext uri="{FF2B5EF4-FFF2-40B4-BE49-F238E27FC236}">
              <a16:creationId xmlns:a16="http://schemas.microsoft.com/office/drawing/2014/main" id="{A1212045-C693-479C-9D18-EE277E03562A}"/>
            </a:ext>
          </a:extLst>
        </xdr:cNvPr>
        <xdr:cNvSpPr/>
      </xdr:nvSpPr>
      <xdr:spPr>
        <a:xfrm>
          <a:off x="12483437" y="8827383"/>
          <a:ext cx="1399430"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7" name="正方形/長方形 516">
          <a:extLst>
            <a:ext uri="{FF2B5EF4-FFF2-40B4-BE49-F238E27FC236}">
              <a16:creationId xmlns:a16="http://schemas.microsoft.com/office/drawing/2014/main" id="{3F3625E4-D81E-4ECE-862C-58A0B51D4B7E}"/>
            </a:ext>
          </a:extLst>
        </xdr:cNvPr>
        <xdr:cNvSpPr/>
      </xdr:nvSpPr>
      <xdr:spPr>
        <a:xfrm>
          <a:off x="12483437" y="9034062"/>
          <a:ext cx="1399430"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8" name="正方形/長方形 517">
          <a:extLst>
            <a:ext uri="{FF2B5EF4-FFF2-40B4-BE49-F238E27FC236}">
              <a16:creationId xmlns:a16="http://schemas.microsoft.com/office/drawing/2014/main" id="{3851FFE8-6F0E-4D8F-B42D-A10242E99AB8}"/>
            </a:ext>
          </a:extLst>
        </xdr:cNvPr>
        <xdr:cNvSpPr/>
      </xdr:nvSpPr>
      <xdr:spPr>
        <a:xfrm>
          <a:off x="13533010" y="8827383"/>
          <a:ext cx="1399429"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9" name="正方形/長方形 518">
          <a:extLst>
            <a:ext uri="{FF2B5EF4-FFF2-40B4-BE49-F238E27FC236}">
              <a16:creationId xmlns:a16="http://schemas.microsoft.com/office/drawing/2014/main" id="{F26E93B7-0A35-4152-9F6C-06F1CB1D6FAA}"/>
            </a:ext>
          </a:extLst>
        </xdr:cNvPr>
        <xdr:cNvSpPr/>
      </xdr:nvSpPr>
      <xdr:spPr>
        <a:xfrm>
          <a:off x="13533010" y="9034062"/>
          <a:ext cx="1399429"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0" name="正方形/長方形 519">
          <a:extLst>
            <a:ext uri="{FF2B5EF4-FFF2-40B4-BE49-F238E27FC236}">
              <a16:creationId xmlns:a16="http://schemas.microsoft.com/office/drawing/2014/main" id="{449A884B-D24E-4A8A-B7BC-252BED0CF7BF}"/>
            </a:ext>
          </a:extLst>
        </xdr:cNvPr>
        <xdr:cNvSpPr/>
      </xdr:nvSpPr>
      <xdr:spPr>
        <a:xfrm>
          <a:off x="11433865" y="9320420"/>
          <a:ext cx="4335118" cy="2331223"/>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7815" cy="225425"/>
    <xdr:sp macro="" textlink="">
      <xdr:nvSpPr>
        <xdr:cNvPr id="521" name="テキスト ボックス 520">
          <a:extLst>
            <a:ext uri="{FF2B5EF4-FFF2-40B4-BE49-F238E27FC236}">
              <a16:creationId xmlns:a16="http://schemas.microsoft.com/office/drawing/2014/main" id="{798A2462-8277-435F-90FF-A7D481FF03DA}"/>
            </a:ext>
          </a:extLst>
        </xdr:cNvPr>
        <xdr:cNvSpPr txBox="1"/>
      </xdr:nvSpPr>
      <xdr:spPr>
        <a:xfrm>
          <a:off x="11395765" y="9126441"/>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2" name="直線コネクタ 521">
          <a:extLst>
            <a:ext uri="{FF2B5EF4-FFF2-40B4-BE49-F238E27FC236}">
              <a16:creationId xmlns:a16="http://schemas.microsoft.com/office/drawing/2014/main" id="{391C0369-B74D-476A-95AF-5C9DB170D100}"/>
            </a:ext>
          </a:extLst>
        </xdr:cNvPr>
        <xdr:cNvCxnSpPr/>
      </xdr:nvCxnSpPr>
      <xdr:spPr>
        <a:xfrm>
          <a:off x="11433865" y="11651643"/>
          <a:ext cx="4312589"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143510</xdr:rowOff>
    </xdr:from>
    <xdr:ext cx="466725" cy="258445"/>
    <xdr:sp macro="" textlink="">
      <xdr:nvSpPr>
        <xdr:cNvPr id="523" name="テキスト ボックス 522">
          <a:extLst>
            <a:ext uri="{FF2B5EF4-FFF2-40B4-BE49-F238E27FC236}">
              <a16:creationId xmlns:a16="http://schemas.microsoft.com/office/drawing/2014/main" id="{24D09A9A-94FE-4D7D-8CC5-8944EF38196B}"/>
            </a:ext>
          </a:extLst>
        </xdr:cNvPr>
        <xdr:cNvSpPr txBox="1"/>
      </xdr:nvSpPr>
      <xdr:spPr>
        <a:xfrm>
          <a:off x="11013219" y="11505924"/>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4" name="直線コネクタ 523">
          <a:extLst>
            <a:ext uri="{FF2B5EF4-FFF2-40B4-BE49-F238E27FC236}">
              <a16:creationId xmlns:a16="http://schemas.microsoft.com/office/drawing/2014/main" id="{6FB73D1E-AABC-42E7-AB39-F56BE2F2712C}"/>
            </a:ext>
          </a:extLst>
        </xdr:cNvPr>
        <xdr:cNvCxnSpPr/>
      </xdr:nvCxnSpPr>
      <xdr:spPr>
        <a:xfrm>
          <a:off x="11433865" y="11263685"/>
          <a:ext cx="4312589"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105410</xdr:rowOff>
    </xdr:from>
    <xdr:ext cx="466725" cy="259080"/>
    <xdr:sp macro="" textlink="">
      <xdr:nvSpPr>
        <xdr:cNvPr id="525" name="テキスト ボックス 524">
          <a:extLst>
            <a:ext uri="{FF2B5EF4-FFF2-40B4-BE49-F238E27FC236}">
              <a16:creationId xmlns:a16="http://schemas.microsoft.com/office/drawing/2014/main" id="{4E44E129-F286-485A-935D-7BACE462A183}"/>
            </a:ext>
          </a:extLst>
        </xdr:cNvPr>
        <xdr:cNvSpPr txBox="1"/>
      </xdr:nvSpPr>
      <xdr:spPr>
        <a:xfrm>
          <a:off x="11013219" y="11117967"/>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6" name="直線コネクタ 525">
          <a:extLst>
            <a:ext uri="{FF2B5EF4-FFF2-40B4-BE49-F238E27FC236}">
              <a16:creationId xmlns:a16="http://schemas.microsoft.com/office/drawing/2014/main" id="{F0810395-31C6-40D8-9A43-9F2E6A06342F}"/>
            </a:ext>
          </a:extLst>
        </xdr:cNvPr>
        <xdr:cNvCxnSpPr/>
      </xdr:nvCxnSpPr>
      <xdr:spPr>
        <a:xfrm>
          <a:off x="11433865" y="10875728"/>
          <a:ext cx="4312589"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61</xdr:row>
      <xdr:rowOff>67310</xdr:rowOff>
    </xdr:from>
    <xdr:ext cx="403225" cy="259080"/>
    <xdr:sp macro="" textlink="">
      <xdr:nvSpPr>
        <xdr:cNvPr id="527" name="テキスト ボックス 526">
          <a:extLst>
            <a:ext uri="{FF2B5EF4-FFF2-40B4-BE49-F238E27FC236}">
              <a16:creationId xmlns:a16="http://schemas.microsoft.com/office/drawing/2014/main" id="{B7DFB516-F5B2-4FE3-B65F-BA0E2176BCA6}"/>
            </a:ext>
          </a:extLst>
        </xdr:cNvPr>
        <xdr:cNvSpPr txBox="1"/>
      </xdr:nvSpPr>
      <xdr:spPr>
        <a:xfrm>
          <a:off x="11061783" y="10730009"/>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8" name="直線コネクタ 527">
          <a:extLst>
            <a:ext uri="{FF2B5EF4-FFF2-40B4-BE49-F238E27FC236}">
              <a16:creationId xmlns:a16="http://schemas.microsoft.com/office/drawing/2014/main" id="{B000AEA0-10DC-48F9-B0DE-2DF7D19B6CDA}"/>
            </a:ext>
          </a:extLst>
        </xdr:cNvPr>
        <xdr:cNvCxnSpPr/>
      </xdr:nvCxnSpPr>
      <xdr:spPr>
        <a:xfrm>
          <a:off x="11433865" y="10487770"/>
          <a:ext cx="4312589"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59</xdr:row>
      <xdr:rowOff>29210</xdr:rowOff>
    </xdr:from>
    <xdr:ext cx="403225" cy="258445"/>
    <xdr:sp macro="" textlink="">
      <xdr:nvSpPr>
        <xdr:cNvPr id="529" name="テキスト ボックス 528">
          <a:extLst>
            <a:ext uri="{FF2B5EF4-FFF2-40B4-BE49-F238E27FC236}">
              <a16:creationId xmlns:a16="http://schemas.microsoft.com/office/drawing/2014/main" id="{132156E2-D8AB-4318-BA2F-04E6507E10BC}"/>
            </a:ext>
          </a:extLst>
        </xdr:cNvPr>
        <xdr:cNvSpPr txBox="1"/>
      </xdr:nvSpPr>
      <xdr:spPr>
        <a:xfrm>
          <a:off x="11061783" y="10342052"/>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0" name="直線コネクタ 529">
          <a:extLst>
            <a:ext uri="{FF2B5EF4-FFF2-40B4-BE49-F238E27FC236}">
              <a16:creationId xmlns:a16="http://schemas.microsoft.com/office/drawing/2014/main" id="{27A6FAF2-D5A3-4864-A919-E64B98DAF6EB}"/>
            </a:ext>
          </a:extLst>
        </xdr:cNvPr>
        <xdr:cNvCxnSpPr/>
      </xdr:nvCxnSpPr>
      <xdr:spPr>
        <a:xfrm>
          <a:off x="11433865" y="10096334"/>
          <a:ext cx="4312589"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162560</xdr:rowOff>
    </xdr:from>
    <xdr:ext cx="403225" cy="259080"/>
    <xdr:sp macro="" textlink="">
      <xdr:nvSpPr>
        <xdr:cNvPr id="531" name="テキスト ボックス 530">
          <a:extLst>
            <a:ext uri="{FF2B5EF4-FFF2-40B4-BE49-F238E27FC236}">
              <a16:creationId xmlns:a16="http://schemas.microsoft.com/office/drawing/2014/main" id="{FD242F38-5E95-466B-986A-0189D09BBAB7}"/>
            </a:ext>
          </a:extLst>
        </xdr:cNvPr>
        <xdr:cNvSpPr txBox="1"/>
      </xdr:nvSpPr>
      <xdr:spPr>
        <a:xfrm>
          <a:off x="11061783" y="9950616"/>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2" name="直線コネクタ 531">
          <a:extLst>
            <a:ext uri="{FF2B5EF4-FFF2-40B4-BE49-F238E27FC236}">
              <a16:creationId xmlns:a16="http://schemas.microsoft.com/office/drawing/2014/main" id="{26EE7552-9FAA-4FFE-9752-C8FB04299B19}"/>
            </a:ext>
          </a:extLst>
        </xdr:cNvPr>
        <xdr:cNvCxnSpPr/>
      </xdr:nvCxnSpPr>
      <xdr:spPr>
        <a:xfrm>
          <a:off x="11433865" y="9708377"/>
          <a:ext cx="4312589"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124460</xdr:rowOff>
    </xdr:from>
    <xdr:ext cx="403225" cy="259080"/>
    <xdr:sp macro="" textlink="">
      <xdr:nvSpPr>
        <xdr:cNvPr id="533" name="テキスト ボックス 532">
          <a:extLst>
            <a:ext uri="{FF2B5EF4-FFF2-40B4-BE49-F238E27FC236}">
              <a16:creationId xmlns:a16="http://schemas.microsoft.com/office/drawing/2014/main" id="{CE86EFDD-CE9E-460A-B984-D1D745AD6F45}"/>
            </a:ext>
          </a:extLst>
        </xdr:cNvPr>
        <xdr:cNvSpPr txBox="1"/>
      </xdr:nvSpPr>
      <xdr:spPr>
        <a:xfrm>
          <a:off x="11061783" y="9562658"/>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4" name="直線コネクタ 533">
          <a:extLst>
            <a:ext uri="{FF2B5EF4-FFF2-40B4-BE49-F238E27FC236}">
              <a16:creationId xmlns:a16="http://schemas.microsoft.com/office/drawing/2014/main" id="{CD7AC7AB-A488-46C4-95C3-471186A8B18B}"/>
            </a:ext>
          </a:extLst>
        </xdr:cNvPr>
        <xdr:cNvCxnSpPr/>
      </xdr:nvCxnSpPr>
      <xdr:spPr>
        <a:xfrm>
          <a:off x="11433865" y="9320420"/>
          <a:ext cx="4312589"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52</xdr:row>
      <xdr:rowOff>86360</xdr:rowOff>
    </xdr:from>
    <xdr:ext cx="338455" cy="258445"/>
    <xdr:sp macro="" textlink="">
      <xdr:nvSpPr>
        <xdr:cNvPr id="535" name="テキスト ボックス 534">
          <a:extLst>
            <a:ext uri="{FF2B5EF4-FFF2-40B4-BE49-F238E27FC236}">
              <a16:creationId xmlns:a16="http://schemas.microsoft.com/office/drawing/2014/main" id="{DED7DEE5-2A29-4723-8B2B-55BDD01B402B}"/>
            </a:ext>
          </a:extLst>
        </xdr:cNvPr>
        <xdr:cNvSpPr txBox="1"/>
      </xdr:nvSpPr>
      <xdr:spPr>
        <a:xfrm>
          <a:off x="11125918" y="9174701"/>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6" name="【学校施設】&#10;有形固定資産減価償却率グラフ枠">
          <a:extLst>
            <a:ext uri="{FF2B5EF4-FFF2-40B4-BE49-F238E27FC236}">
              <a16:creationId xmlns:a16="http://schemas.microsoft.com/office/drawing/2014/main" id="{4855AC54-2A99-461E-B2DE-2C9EA783F742}"/>
            </a:ext>
          </a:extLst>
        </xdr:cNvPr>
        <xdr:cNvSpPr/>
      </xdr:nvSpPr>
      <xdr:spPr>
        <a:xfrm>
          <a:off x="11433865" y="9320420"/>
          <a:ext cx="4335118" cy="2331223"/>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56</xdr:row>
      <xdr:rowOff>143510</xdr:rowOff>
    </xdr:from>
    <xdr:to>
      <xdr:col>85</xdr:col>
      <xdr:colOff>126365</xdr:colOff>
      <xdr:row>63</xdr:row>
      <xdr:rowOff>9525</xdr:rowOff>
    </xdr:to>
    <xdr:cxnSp macro="">
      <xdr:nvCxnSpPr>
        <xdr:cNvPr id="537" name="直線コネクタ 536">
          <a:extLst>
            <a:ext uri="{FF2B5EF4-FFF2-40B4-BE49-F238E27FC236}">
              <a16:creationId xmlns:a16="http://schemas.microsoft.com/office/drawing/2014/main" id="{C8A279D8-067E-44F4-BA81-41C4131BE4F8}"/>
            </a:ext>
          </a:extLst>
        </xdr:cNvPr>
        <xdr:cNvCxnSpPr/>
      </xdr:nvCxnSpPr>
      <xdr:spPr>
        <a:xfrm flipV="1">
          <a:off x="14995304" y="9931566"/>
          <a:ext cx="0" cy="1090516"/>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13335</xdr:rowOff>
    </xdr:from>
    <xdr:ext cx="405130" cy="259080"/>
    <xdr:sp macro="" textlink="">
      <xdr:nvSpPr>
        <xdr:cNvPr id="538" name="【学校施設】&#10;有形固定資産減価償却率最小値テキスト">
          <a:extLst>
            <a:ext uri="{FF2B5EF4-FFF2-40B4-BE49-F238E27FC236}">
              <a16:creationId xmlns:a16="http://schemas.microsoft.com/office/drawing/2014/main" id="{0C3CF5C8-E93D-4EB6-915B-CC10E07FD4B4}"/>
            </a:ext>
          </a:extLst>
        </xdr:cNvPr>
        <xdr:cNvSpPr txBox="1"/>
      </xdr:nvSpPr>
      <xdr:spPr>
        <a:xfrm>
          <a:off x="15034039" y="11025892"/>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87.5</a:t>
          </a:r>
          <a:endParaRPr kumimoji="1" lang="ja-JP" altLang="en-US" sz="1000" b="1">
            <a:latin typeface="ＭＳ Ｐゴシック"/>
            <a:ea typeface="ＭＳ Ｐゴシック"/>
          </a:endParaRPr>
        </a:p>
      </xdr:txBody>
    </xdr:sp>
    <xdr:clientData/>
  </xdr:oneCellAnchor>
  <xdr:twoCellAnchor>
    <xdr:from>
      <xdr:col>85</xdr:col>
      <xdr:colOff>38100</xdr:colOff>
      <xdr:row>63</xdr:row>
      <xdr:rowOff>9525</xdr:rowOff>
    </xdr:from>
    <xdr:to>
      <xdr:col>86</xdr:col>
      <xdr:colOff>25400</xdr:colOff>
      <xdr:row>63</xdr:row>
      <xdr:rowOff>9525</xdr:rowOff>
    </xdr:to>
    <xdr:cxnSp macro="">
      <xdr:nvCxnSpPr>
        <xdr:cNvPr id="539" name="直線コネクタ 538">
          <a:extLst>
            <a:ext uri="{FF2B5EF4-FFF2-40B4-BE49-F238E27FC236}">
              <a16:creationId xmlns:a16="http://schemas.microsoft.com/office/drawing/2014/main" id="{8A2E3428-03FC-40A6-846D-19B15F858300}"/>
            </a:ext>
          </a:extLst>
        </xdr:cNvPr>
        <xdr:cNvCxnSpPr/>
      </xdr:nvCxnSpPr>
      <xdr:spPr>
        <a:xfrm>
          <a:off x="14907039" y="11022082"/>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89535</xdr:rowOff>
    </xdr:from>
    <xdr:ext cx="405130" cy="258445"/>
    <xdr:sp macro="" textlink="">
      <xdr:nvSpPr>
        <xdr:cNvPr id="540" name="【学校施設】&#10;有形固定資産減価償却率最大値テキスト">
          <a:extLst>
            <a:ext uri="{FF2B5EF4-FFF2-40B4-BE49-F238E27FC236}">
              <a16:creationId xmlns:a16="http://schemas.microsoft.com/office/drawing/2014/main" id="{C8B1A3A7-C6B1-4D7B-8E00-F9386D5E587C}"/>
            </a:ext>
          </a:extLst>
        </xdr:cNvPr>
        <xdr:cNvSpPr txBox="1"/>
      </xdr:nvSpPr>
      <xdr:spPr>
        <a:xfrm>
          <a:off x="15034039" y="9702662"/>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31.5</a:t>
          </a:r>
          <a:endParaRPr kumimoji="1" lang="ja-JP" altLang="en-US" sz="1000" b="1">
            <a:latin typeface="ＭＳ Ｐゴシック"/>
            <a:ea typeface="ＭＳ Ｐゴシック"/>
          </a:endParaRPr>
        </a:p>
      </xdr:txBody>
    </xdr:sp>
    <xdr:clientData/>
  </xdr:oneCellAnchor>
  <xdr:twoCellAnchor>
    <xdr:from>
      <xdr:col>85</xdr:col>
      <xdr:colOff>38100</xdr:colOff>
      <xdr:row>56</xdr:row>
      <xdr:rowOff>143510</xdr:rowOff>
    </xdr:from>
    <xdr:to>
      <xdr:col>86</xdr:col>
      <xdr:colOff>25400</xdr:colOff>
      <xdr:row>56</xdr:row>
      <xdr:rowOff>143510</xdr:rowOff>
    </xdr:to>
    <xdr:cxnSp macro="">
      <xdr:nvCxnSpPr>
        <xdr:cNvPr id="541" name="直線コネクタ 540">
          <a:extLst>
            <a:ext uri="{FF2B5EF4-FFF2-40B4-BE49-F238E27FC236}">
              <a16:creationId xmlns:a16="http://schemas.microsoft.com/office/drawing/2014/main" id="{44E026A8-F8B2-49E0-9BB7-CE9551440438}"/>
            </a:ext>
          </a:extLst>
        </xdr:cNvPr>
        <xdr:cNvCxnSpPr/>
      </xdr:nvCxnSpPr>
      <xdr:spPr>
        <a:xfrm>
          <a:off x="14907039" y="9931566"/>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53340</xdr:rowOff>
    </xdr:from>
    <xdr:ext cx="405130" cy="258445"/>
    <xdr:sp macro="" textlink="">
      <xdr:nvSpPr>
        <xdr:cNvPr id="542" name="【学校施設】&#10;有形固定資産減価償却率平均値テキスト">
          <a:extLst>
            <a:ext uri="{FF2B5EF4-FFF2-40B4-BE49-F238E27FC236}">
              <a16:creationId xmlns:a16="http://schemas.microsoft.com/office/drawing/2014/main" id="{161CB4AE-0275-46C4-98F0-AD62B4D28ED8}"/>
            </a:ext>
          </a:extLst>
        </xdr:cNvPr>
        <xdr:cNvSpPr txBox="1"/>
      </xdr:nvSpPr>
      <xdr:spPr>
        <a:xfrm>
          <a:off x="15034039" y="1054111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60</xdr:row>
      <xdr:rowOff>74930</xdr:rowOff>
    </xdr:from>
    <xdr:to>
      <xdr:col>85</xdr:col>
      <xdr:colOff>177800</xdr:colOff>
      <xdr:row>61</xdr:row>
      <xdr:rowOff>5080</xdr:rowOff>
    </xdr:to>
    <xdr:sp macro="" textlink="">
      <xdr:nvSpPr>
        <xdr:cNvPr id="543" name="フローチャート: 判断 542">
          <a:extLst>
            <a:ext uri="{FF2B5EF4-FFF2-40B4-BE49-F238E27FC236}">
              <a16:creationId xmlns:a16="http://schemas.microsoft.com/office/drawing/2014/main" id="{240FF8A9-C1E1-49B4-87D6-D507AD105721}"/>
            </a:ext>
          </a:extLst>
        </xdr:cNvPr>
        <xdr:cNvSpPr/>
      </xdr:nvSpPr>
      <xdr:spPr>
        <a:xfrm>
          <a:off x="14945139" y="10562700"/>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63500</xdr:rowOff>
    </xdr:from>
    <xdr:to>
      <xdr:col>81</xdr:col>
      <xdr:colOff>101600</xdr:colOff>
      <xdr:row>60</xdr:row>
      <xdr:rowOff>165100</xdr:rowOff>
    </xdr:to>
    <xdr:sp macro="" textlink="">
      <xdr:nvSpPr>
        <xdr:cNvPr id="544" name="フローチャート: 判断 543">
          <a:extLst>
            <a:ext uri="{FF2B5EF4-FFF2-40B4-BE49-F238E27FC236}">
              <a16:creationId xmlns:a16="http://schemas.microsoft.com/office/drawing/2014/main" id="{821C64D7-DB67-44C8-AFD7-EF5829F09BFE}"/>
            </a:ext>
          </a:extLst>
        </xdr:cNvPr>
        <xdr:cNvSpPr/>
      </xdr:nvSpPr>
      <xdr:spPr>
        <a:xfrm>
          <a:off x="14169224" y="10551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53975</xdr:rowOff>
    </xdr:from>
    <xdr:to>
      <xdr:col>76</xdr:col>
      <xdr:colOff>165100</xdr:colOff>
      <xdr:row>60</xdr:row>
      <xdr:rowOff>155575</xdr:rowOff>
    </xdr:to>
    <xdr:sp macro="" textlink="">
      <xdr:nvSpPr>
        <xdr:cNvPr id="545" name="フローチャート: 判断 544">
          <a:extLst>
            <a:ext uri="{FF2B5EF4-FFF2-40B4-BE49-F238E27FC236}">
              <a16:creationId xmlns:a16="http://schemas.microsoft.com/office/drawing/2014/main" id="{DE91F86C-B891-4163-A840-1561783D4E59}"/>
            </a:ext>
          </a:extLst>
        </xdr:cNvPr>
        <xdr:cNvSpPr/>
      </xdr:nvSpPr>
      <xdr:spPr>
        <a:xfrm>
          <a:off x="13358081" y="10541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8255</xdr:rowOff>
    </xdr:from>
    <xdr:to>
      <xdr:col>72</xdr:col>
      <xdr:colOff>38100</xdr:colOff>
      <xdr:row>60</xdr:row>
      <xdr:rowOff>109855</xdr:rowOff>
    </xdr:to>
    <xdr:sp macro="" textlink="">
      <xdr:nvSpPr>
        <xdr:cNvPr id="546" name="フローチャート: 判断 545">
          <a:extLst>
            <a:ext uri="{FF2B5EF4-FFF2-40B4-BE49-F238E27FC236}">
              <a16:creationId xmlns:a16="http://schemas.microsoft.com/office/drawing/2014/main" id="{0DA3CEB8-E003-4A04-BE85-10C9D1E23531}"/>
            </a:ext>
          </a:extLst>
        </xdr:cNvPr>
        <xdr:cNvSpPr/>
      </xdr:nvSpPr>
      <xdr:spPr>
        <a:xfrm>
          <a:off x="12546937" y="10496025"/>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166370</xdr:rowOff>
    </xdr:from>
    <xdr:to>
      <xdr:col>67</xdr:col>
      <xdr:colOff>101600</xdr:colOff>
      <xdr:row>60</xdr:row>
      <xdr:rowOff>96520</xdr:rowOff>
    </xdr:to>
    <xdr:sp macro="" textlink="">
      <xdr:nvSpPr>
        <xdr:cNvPr id="547" name="フローチャート: 判断 546">
          <a:extLst>
            <a:ext uri="{FF2B5EF4-FFF2-40B4-BE49-F238E27FC236}">
              <a16:creationId xmlns:a16="http://schemas.microsoft.com/office/drawing/2014/main" id="{3C455B71-8D41-4D58-B980-922875DF086D}"/>
            </a:ext>
          </a:extLst>
        </xdr:cNvPr>
        <xdr:cNvSpPr/>
      </xdr:nvSpPr>
      <xdr:spPr>
        <a:xfrm>
          <a:off x="11720223" y="10479212"/>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111760</xdr:rowOff>
    </xdr:from>
    <xdr:ext cx="762000" cy="258445"/>
    <xdr:sp macro="" textlink="">
      <xdr:nvSpPr>
        <xdr:cNvPr id="548" name="テキスト ボックス 547">
          <a:extLst>
            <a:ext uri="{FF2B5EF4-FFF2-40B4-BE49-F238E27FC236}">
              <a16:creationId xmlns:a16="http://schemas.microsoft.com/office/drawing/2014/main" id="{19375426-E162-4D04-98ED-62D78C0731C5}"/>
            </a:ext>
          </a:extLst>
        </xdr:cNvPr>
        <xdr:cNvSpPr txBox="1"/>
      </xdr:nvSpPr>
      <xdr:spPr>
        <a:xfrm>
          <a:off x="14821010" y="11649103"/>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111760</xdr:rowOff>
    </xdr:from>
    <xdr:ext cx="762000" cy="258445"/>
    <xdr:sp macro="" textlink="">
      <xdr:nvSpPr>
        <xdr:cNvPr id="549" name="テキスト ボックス 548">
          <a:extLst>
            <a:ext uri="{FF2B5EF4-FFF2-40B4-BE49-F238E27FC236}">
              <a16:creationId xmlns:a16="http://schemas.microsoft.com/office/drawing/2014/main" id="{07420688-B9FC-4C7C-A209-1432C1B32858}"/>
            </a:ext>
          </a:extLst>
        </xdr:cNvPr>
        <xdr:cNvSpPr txBox="1"/>
      </xdr:nvSpPr>
      <xdr:spPr>
        <a:xfrm>
          <a:off x="14045096" y="11649103"/>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111760</xdr:rowOff>
    </xdr:from>
    <xdr:ext cx="762000" cy="258445"/>
    <xdr:sp macro="" textlink="">
      <xdr:nvSpPr>
        <xdr:cNvPr id="550" name="テキスト ボックス 549">
          <a:extLst>
            <a:ext uri="{FF2B5EF4-FFF2-40B4-BE49-F238E27FC236}">
              <a16:creationId xmlns:a16="http://schemas.microsoft.com/office/drawing/2014/main" id="{48B472BD-C6B2-463C-B423-132F799E395F}"/>
            </a:ext>
          </a:extLst>
        </xdr:cNvPr>
        <xdr:cNvSpPr txBox="1"/>
      </xdr:nvSpPr>
      <xdr:spPr>
        <a:xfrm>
          <a:off x="13233952" y="11649103"/>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111760</xdr:rowOff>
    </xdr:from>
    <xdr:ext cx="762000" cy="258445"/>
    <xdr:sp macro="" textlink="">
      <xdr:nvSpPr>
        <xdr:cNvPr id="551" name="テキスト ボックス 550">
          <a:extLst>
            <a:ext uri="{FF2B5EF4-FFF2-40B4-BE49-F238E27FC236}">
              <a16:creationId xmlns:a16="http://schemas.microsoft.com/office/drawing/2014/main" id="{91D1D91E-61C5-46AF-8DE7-2813E38C8449}"/>
            </a:ext>
          </a:extLst>
        </xdr:cNvPr>
        <xdr:cNvSpPr txBox="1"/>
      </xdr:nvSpPr>
      <xdr:spPr>
        <a:xfrm>
          <a:off x="12422809" y="11649103"/>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111760</xdr:rowOff>
    </xdr:from>
    <xdr:ext cx="762000" cy="258445"/>
    <xdr:sp macro="" textlink="">
      <xdr:nvSpPr>
        <xdr:cNvPr id="552" name="テキスト ボックス 551">
          <a:extLst>
            <a:ext uri="{FF2B5EF4-FFF2-40B4-BE49-F238E27FC236}">
              <a16:creationId xmlns:a16="http://schemas.microsoft.com/office/drawing/2014/main" id="{939064AA-50A6-4775-941D-44D347274385}"/>
            </a:ext>
          </a:extLst>
        </xdr:cNvPr>
        <xdr:cNvSpPr txBox="1"/>
      </xdr:nvSpPr>
      <xdr:spPr>
        <a:xfrm>
          <a:off x="11596094" y="11649103"/>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59</xdr:row>
      <xdr:rowOff>166370</xdr:rowOff>
    </xdr:from>
    <xdr:to>
      <xdr:col>85</xdr:col>
      <xdr:colOff>177800</xdr:colOff>
      <xdr:row>60</xdr:row>
      <xdr:rowOff>96520</xdr:rowOff>
    </xdr:to>
    <xdr:sp macro="" textlink="">
      <xdr:nvSpPr>
        <xdr:cNvPr id="553" name="楕円 552">
          <a:extLst>
            <a:ext uri="{FF2B5EF4-FFF2-40B4-BE49-F238E27FC236}">
              <a16:creationId xmlns:a16="http://schemas.microsoft.com/office/drawing/2014/main" id="{CC52177F-E122-4123-ACF7-00EC17411EAE}"/>
            </a:ext>
          </a:extLst>
        </xdr:cNvPr>
        <xdr:cNvSpPr/>
      </xdr:nvSpPr>
      <xdr:spPr>
        <a:xfrm>
          <a:off x="14945139" y="10479212"/>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17780</xdr:rowOff>
    </xdr:from>
    <xdr:ext cx="405130" cy="258445"/>
    <xdr:sp macro="" textlink="">
      <xdr:nvSpPr>
        <xdr:cNvPr id="554" name="【学校施設】&#10;有形固定資産減価償却率該当値テキスト">
          <a:extLst>
            <a:ext uri="{FF2B5EF4-FFF2-40B4-BE49-F238E27FC236}">
              <a16:creationId xmlns:a16="http://schemas.microsoft.com/office/drawing/2014/main" id="{0F40E0CA-36B0-4B92-A033-8125E9C0C342}"/>
            </a:ext>
          </a:extLst>
        </xdr:cNvPr>
        <xdr:cNvSpPr txBox="1"/>
      </xdr:nvSpPr>
      <xdr:spPr>
        <a:xfrm>
          <a:off x="15034039" y="10330622"/>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62.4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59</xdr:row>
      <xdr:rowOff>122555</xdr:rowOff>
    </xdr:from>
    <xdr:to>
      <xdr:col>81</xdr:col>
      <xdr:colOff>101600</xdr:colOff>
      <xdr:row>60</xdr:row>
      <xdr:rowOff>52705</xdr:rowOff>
    </xdr:to>
    <xdr:sp macro="" textlink="">
      <xdr:nvSpPr>
        <xdr:cNvPr id="555" name="楕円 554">
          <a:extLst>
            <a:ext uri="{FF2B5EF4-FFF2-40B4-BE49-F238E27FC236}">
              <a16:creationId xmlns:a16="http://schemas.microsoft.com/office/drawing/2014/main" id="{7AF3BF34-92FF-4774-AAEA-35F770092A1D}"/>
            </a:ext>
          </a:extLst>
        </xdr:cNvPr>
        <xdr:cNvSpPr/>
      </xdr:nvSpPr>
      <xdr:spPr>
        <a:xfrm>
          <a:off x="14169224" y="10435397"/>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1905</xdr:rowOff>
    </xdr:from>
    <xdr:to>
      <xdr:col>85</xdr:col>
      <xdr:colOff>127000</xdr:colOff>
      <xdr:row>60</xdr:row>
      <xdr:rowOff>45720</xdr:rowOff>
    </xdr:to>
    <xdr:cxnSp macro="">
      <xdr:nvCxnSpPr>
        <xdr:cNvPr id="556" name="直線コネクタ 555">
          <a:extLst>
            <a:ext uri="{FF2B5EF4-FFF2-40B4-BE49-F238E27FC236}">
              <a16:creationId xmlns:a16="http://schemas.microsoft.com/office/drawing/2014/main" id="{C8BCB323-DD61-47EB-AD36-7112401CA657}"/>
            </a:ext>
          </a:extLst>
        </xdr:cNvPr>
        <xdr:cNvCxnSpPr/>
      </xdr:nvCxnSpPr>
      <xdr:spPr>
        <a:xfrm>
          <a:off x="14220024" y="10489675"/>
          <a:ext cx="775915"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76835</xdr:rowOff>
    </xdr:from>
    <xdr:to>
      <xdr:col>76</xdr:col>
      <xdr:colOff>165100</xdr:colOff>
      <xdr:row>60</xdr:row>
      <xdr:rowOff>6985</xdr:rowOff>
    </xdr:to>
    <xdr:sp macro="" textlink="">
      <xdr:nvSpPr>
        <xdr:cNvPr id="557" name="楕円 556">
          <a:extLst>
            <a:ext uri="{FF2B5EF4-FFF2-40B4-BE49-F238E27FC236}">
              <a16:creationId xmlns:a16="http://schemas.microsoft.com/office/drawing/2014/main" id="{A4339192-645B-464D-97EE-2407BF28A3FD}"/>
            </a:ext>
          </a:extLst>
        </xdr:cNvPr>
        <xdr:cNvSpPr/>
      </xdr:nvSpPr>
      <xdr:spPr>
        <a:xfrm>
          <a:off x="13358081" y="10389677"/>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127635</xdr:rowOff>
    </xdr:from>
    <xdr:to>
      <xdr:col>81</xdr:col>
      <xdr:colOff>50800</xdr:colOff>
      <xdr:row>60</xdr:row>
      <xdr:rowOff>1905</xdr:rowOff>
    </xdr:to>
    <xdr:cxnSp macro="">
      <xdr:nvCxnSpPr>
        <xdr:cNvPr id="558" name="直線コネクタ 557">
          <a:extLst>
            <a:ext uri="{FF2B5EF4-FFF2-40B4-BE49-F238E27FC236}">
              <a16:creationId xmlns:a16="http://schemas.microsoft.com/office/drawing/2014/main" id="{889FE9D0-EBB7-4E6F-9EAE-3B60519711C7}"/>
            </a:ext>
          </a:extLst>
        </xdr:cNvPr>
        <xdr:cNvCxnSpPr/>
      </xdr:nvCxnSpPr>
      <xdr:spPr>
        <a:xfrm>
          <a:off x="13408881" y="10440477"/>
          <a:ext cx="811143" cy="49198"/>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31115</xdr:rowOff>
    </xdr:from>
    <xdr:to>
      <xdr:col>72</xdr:col>
      <xdr:colOff>38100</xdr:colOff>
      <xdr:row>59</xdr:row>
      <xdr:rowOff>132715</xdr:rowOff>
    </xdr:to>
    <xdr:sp macro="" textlink="">
      <xdr:nvSpPr>
        <xdr:cNvPr id="559" name="楕円 558">
          <a:extLst>
            <a:ext uri="{FF2B5EF4-FFF2-40B4-BE49-F238E27FC236}">
              <a16:creationId xmlns:a16="http://schemas.microsoft.com/office/drawing/2014/main" id="{EE983B55-30D2-42DE-8364-C86CAB33DC99}"/>
            </a:ext>
          </a:extLst>
        </xdr:cNvPr>
        <xdr:cNvSpPr/>
      </xdr:nvSpPr>
      <xdr:spPr>
        <a:xfrm>
          <a:off x="12546937" y="10343957"/>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81915</xdr:rowOff>
    </xdr:from>
    <xdr:to>
      <xdr:col>76</xdr:col>
      <xdr:colOff>114300</xdr:colOff>
      <xdr:row>59</xdr:row>
      <xdr:rowOff>127635</xdr:rowOff>
    </xdr:to>
    <xdr:cxnSp macro="">
      <xdr:nvCxnSpPr>
        <xdr:cNvPr id="560" name="直線コネクタ 559">
          <a:extLst>
            <a:ext uri="{FF2B5EF4-FFF2-40B4-BE49-F238E27FC236}">
              <a16:creationId xmlns:a16="http://schemas.microsoft.com/office/drawing/2014/main" id="{34895C57-31C4-44EE-98CD-9AF6C8787676}"/>
            </a:ext>
          </a:extLst>
        </xdr:cNvPr>
        <xdr:cNvCxnSpPr/>
      </xdr:nvCxnSpPr>
      <xdr:spPr>
        <a:xfrm>
          <a:off x="12597737" y="10394757"/>
          <a:ext cx="811144"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154940</xdr:rowOff>
    </xdr:from>
    <xdr:to>
      <xdr:col>67</xdr:col>
      <xdr:colOff>101600</xdr:colOff>
      <xdr:row>59</xdr:row>
      <xdr:rowOff>85090</xdr:rowOff>
    </xdr:to>
    <xdr:sp macro="" textlink="">
      <xdr:nvSpPr>
        <xdr:cNvPr id="561" name="楕円 560">
          <a:extLst>
            <a:ext uri="{FF2B5EF4-FFF2-40B4-BE49-F238E27FC236}">
              <a16:creationId xmlns:a16="http://schemas.microsoft.com/office/drawing/2014/main" id="{5EE31CA0-414D-4230-969E-BDC86360E640}"/>
            </a:ext>
          </a:extLst>
        </xdr:cNvPr>
        <xdr:cNvSpPr/>
      </xdr:nvSpPr>
      <xdr:spPr>
        <a:xfrm>
          <a:off x="11720223" y="10292853"/>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34290</xdr:rowOff>
    </xdr:from>
    <xdr:to>
      <xdr:col>71</xdr:col>
      <xdr:colOff>177800</xdr:colOff>
      <xdr:row>59</xdr:row>
      <xdr:rowOff>81915</xdr:rowOff>
    </xdr:to>
    <xdr:cxnSp macro="">
      <xdr:nvCxnSpPr>
        <xdr:cNvPr id="562" name="直線コネクタ 561">
          <a:extLst>
            <a:ext uri="{FF2B5EF4-FFF2-40B4-BE49-F238E27FC236}">
              <a16:creationId xmlns:a16="http://schemas.microsoft.com/office/drawing/2014/main" id="{053FB16D-794C-43EC-B390-55C9A3B313C2}"/>
            </a:ext>
          </a:extLst>
        </xdr:cNvPr>
        <xdr:cNvCxnSpPr/>
      </xdr:nvCxnSpPr>
      <xdr:spPr>
        <a:xfrm>
          <a:off x="11771023" y="10347132"/>
          <a:ext cx="826714"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60</xdr:row>
      <xdr:rowOff>156210</xdr:rowOff>
    </xdr:from>
    <xdr:ext cx="405130" cy="258445"/>
    <xdr:sp macro="" textlink="">
      <xdr:nvSpPr>
        <xdr:cNvPr id="563" name="n_1aveValue【学校施設】&#10;有形固定資産減価償却率">
          <a:extLst>
            <a:ext uri="{FF2B5EF4-FFF2-40B4-BE49-F238E27FC236}">
              <a16:creationId xmlns:a16="http://schemas.microsoft.com/office/drawing/2014/main" id="{4903935F-152B-424F-9DC3-573C74FF2EC8}"/>
            </a:ext>
          </a:extLst>
        </xdr:cNvPr>
        <xdr:cNvSpPr txBox="1"/>
      </xdr:nvSpPr>
      <xdr:spPr>
        <a:xfrm>
          <a:off x="14020331" y="1064398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66.0</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60</xdr:row>
      <xdr:rowOff>146685</xdr:rowOff>
    </xdr:from>
    <xdr:ext cx="404495" cy="258445"/>
    <xdr:sp macro="" textlink="">
      <xdr:nvSpPr>
        <xdr:cNvPr id="564" name="n_2aveValue【学校施設】&#10;有形固定資産減価償却率">
          <a:extLst>
            <a:ext uri="{FF2B5EF4-FFF2-40B4-BE49-F238E27FC236}">
              <a16:creationId xmlns:a16="http://schemas.microsoft.com/office/drawing/2014/main" id="{50FF1BB5-1316-4379-8D3A-37E8E377643F}"/>
            </a:ext>
          </a:extLst>
        </xdr:cNvPr>
        <xdr:cNvSpPr txBox="1"/>
      </xdr:nvSpPr>
      <xdr:spPr>
        <a:xfrm>
          <a:off x="13221887" y="1063445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65.5</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60</xdr:row>
      <xdr:rowOff>100965</xdr:rowOff>
    </xdr:from>
    <xdr:ext cx="404495" cy="258445"/>
    <xdr:sp macro="" textlink="">
      <xdr:nvSpPr>
        <xdr:cNvPr id="565" name="n_3aveValue【学校施設】&#10;有形固定資産減価償却率">
          <a:extLst>
            <a:ext uri="{FF2B5EF4-FFF2-40B4-BE49-F238E27FC236}">
              <a16:creationId xmlns:a16="http://schemas.microsoft.com/office/drawing/2014/main" id="{FB5F509F-4882-4502-BB7B-EB53B3198826}"/>
            </a:ext>
          </a:extLst>
        </xdr:cNvPr>
        <xdr:cNvSpPr txBox="1"/>
      </xdr:nvSpPr>
      <xdr:spPr>
        <a:xfrm>
          <a:off x="12410744" y="1058873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60</xdr:row>
      <xdr:rowOff>87630</xdr:rowOff>
    </xdr:from>
    <xdr:ext cx="404495" cy="258445"/>
    <xdr:sp macro="" textlink="">
      <xdr:nvSpPr>
        <xdr:cNvPr id="566" name="n_4aveValue【学校施設】&#10;有形固定資産減価償却率">
          <a:extLst>
            <a:ext uri="{FF2B5EF4-FFF2-40B4-BE49-F238E27FC236}">
              <a16:creationId xmlns:a16="http://schemas.microsoft.com/office/drawing/2014/main" id="{BD2D08C0-E66B-4447-9E18-4C5BE3305F2B}"/>
            </a:ext>
          </a:extLst>
        </xdr:cNvPr>
        <xdr:cNvSpPr txBox="1"/>
      </xdr:nvSpPr>
      <xdr:spPr>
        <a:xfrm>
          <a:off x="11584029" y="1057540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58</xdr:row>
      <xdr:rowOff>69215</xdr:rowOff>
    </xdr:from>
    <xdr:ext cx="405130" cy="259080"/>
    <xdr:sp macro="" textlink="">
      <xdr:nvSpPr>
        <xdr:cNvPr id="567" name="n_1mainValue【学校施設】&#10;有形固定資産減価償却率">
          <a:extLst>
            <a:ext uri="{FF2B5EF4-FFF2-40B4-BE49-F238E27FC236}">
              <a16:creationId xmlns:a16="http://schemas.microsoft.com/office/drawing/2014/main" id="{B56E8284-E4CE-466F-8293-F2DB79402ED9}"/>
            </a:ext>
          </a:extLst>
        </xdr:cNvPr>
        <xdr:cNvSpPr txBox="1"/>
      </xdr:nvSpPr>
      <xdr:spPr>
        <a:xfrm>
          <a:off x="14020331" y="10207128"/>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60.1</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58</xdr:row>
      <xdr:rowOff>23495</xdr:rowOff>
    </xdr:from>
    <xdr:ext cx="404495" cy="259080"/>
    <xdr:sp macro="" textlink="">
      <xdr:nvSpPr>
        <xdr:cNvPr id="568" name="n_2mainValue【学校施設】&#10;有形固定資産減価償却率">
          <a:extLst>
            <a:ext uri="{FF2B5EF4-FFF2-40B4-BE49-F238E27FC236}">
              <a16:creationId xmlns:a16="http://schemas.microsoft.com/office/drawing/2014/main" id="{28484A4B-6AC3-47F8-8FA3-E46792970BE4}"/>
            </a:ext>
          </a:extLst>
        </xdr:cNvPr>
        <xdr:cNvSpPr txBox="1"/>
      </xdr:nvSpPr>
      <xdr:spPr>
        <a:xfrm>
          <a:off x="13221887" y="10161408"/>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57.7</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57</xdr:row>
      <xdr:rowOff>149225</xdr:rowOff>
    </xdr:from>
    <xdr:ext cx="404495" cy="259080"/>
    <xdr:sp macro="" textlink="">
      <xdr:nvSpPr>
        <xdr:cNvPr id="569" name="n_3mainValue【学校施設】&#10;有形固定資産減価償却率">
          <a:extLst>
            <a:ext uri="{FF2B5EF4-FFF2-40B4-BE49-F238E27FC236}">
              <a16:creationId xmlns:a16="http://schemas.microsoft.com/office/drawing/2014/main" id="{32771E67-8E8C-47F4-89B6-66B79FC5CF1C}"/>
            </a:ext>
          </a:extLst>
        </xdr:cNvPr>
        <xdr:cNvSpPr txBox="1"/>
      </xdr:nvSpPr>
      <xdr:spPr>
        <a:xfrm>
          <a:off x="12410744" y="10112209"/>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55.3</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57</xdr:row>
      <xdr:rowOff>101600</xdr:rowOff>
    </xdr:from>
    <xdr:ext cx="404495" cy="259080"/>
    <xdr:sp macro="" textlink="">
      <xdr:nvSpPr>
        <xdr:cNvPr id="570" name="n_4mainValue【学校施設】&#10;有形固定資産減価償却率">
          <a:extLst>
            <a:ext uri="{FF2B5EF4-FFF2-40B4-BE49-F238E27FC236}">
              <a16:creationId xmlns:a16="http://schemas.microsoft.com/office/drawing/2014/main" id="{8BB022A9-19AF-4B63-8677-EB7CEBCA1067}"/>
            </a:ext>
          </a:extLst>
        </xdr:cNvPr>
        <xdr:cNvSpPr txBox="1"/>
      </xdr:nvSpPr>
      <xdr:spPr>
        <a:xfrm>
          <a:off x="11584029" y="10064584"/>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52.8</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1" name="正方形/長方形 570">
          <a:extLst>
            <a:ext uri="{FF2B5EF4-FFF2-40B4-BE49-F238E27FC236}">
              <a16:creationId xmlns:a16="http://schemas.microsoft.com/office/drawing/2014/main" id="{453773DE-19DA-43F7-B1D9-D23D520F41C0}"/>
            </a:ext>
          </a:extLst>
        </xdr:cNvPr>
        <xdr:cNvSpPr/>
      </xdr:nvSpPr>
      <xdr:spPr>
        <a:xfrm>
          <a:off x="16793155" y="8153069"/>
          <a:ext cx="4350688"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2" name="正方形/長方形 571">
          <a:extLst>
            <a:ext uri="{FF2B5EF4-FFF2-40B4-BE49-F238E27FC236}">
              <a16:creationId xmlns:a16="http://schemas.microsoft.com/office/drawing/2014/main" id="{64AA5FA0-1992-44FA-9B9A-E7234A99D43E}"/>
            </a:ext>
          </a:extLst>
        </xdr:cNvPr>
        <xdr:cNvSpPr/>
      </xdr:nvSpPr>
      <xdr:spPr>
        <a:xfrm>
          <a:off x="16920155" y="8827383"/>
          <a:ext cx="1399429"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3" name="正方形/長方形 572">
          <a:extLst>
            <a:ext uri="{FF2B5EF4-FFF2-40B4-BE49-F238E27FC236}">
              <a16:creationId xmlns:a16="http://schemas.microsoft.com/office/drawing/2014/main" id="{F30079EC-D611-46FD-B9C7-AB4C8F79D938}"/>
            </a:ext>
          </a:extLst>
        </xdr:cNvPr>
        <xdr:cNvSpPr/>
      </xdr:nvSpPr>
      <xdr:spPr>
        <a:xfrm>
          <a:off x="16920155" y="9034062"/>
          <a:ext cx="1399429"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44/79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4" name="正方形/長方形 573">
          <a:extLst>
            <a:ext uri="{FF2B5EF4-FFF2-40B4-BE49-F238E27FC236}">
              <a16:creationId xmlns:a16="http://schemas.microsoft.com/office/drawing/2014/main" id="{1C1DD02C-5D95-42AD-9239-2F01C21C2BAE}"/>
            </a:ext>
          </a:extLst>
        </xdr:cNvPr>
        <xdr:cNvSpPr/>
      </xdr:nvSpPr>
      <xdr:spPr>
        <a:xfrm>
          <a:off x="17842727" y="8827383"/>
          <a:ext cx="1399430"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5" name="正方形/長方形 574">
          <a:extLst>
            <a:ext uri="{FF2B5EF4-FFF2-40B4-BE49-F238E27FC236}">
              <a16:creationId xmlns:a16="http://schemas.microsoft.com/office/drawing/2014/main" id="{FC811C32-CB7D-4380-BF15-0F93D05D869A}"/>
            </a:ext>
          </a:extLst>
        </xdr:cNvPr>
        <xdr:cNvSpPr/>
      </xdr:nvSpPr>
      <xdr:spPr>
        <a:xfrm>
          <a:off x="17842727" y="9034062"/>
          <a:ext cx="1399430"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6" name="正方形/長方形 575">
          <a:extLst>
            <a:ext uri="{FF2B5EF4-FFF2-40B4-BE49-F238E27FC236}">
              <a16:creationId xmlns:a16="http://schemas.microsoft.com/office/drawing/2014/main" id="{1027BB6D-22D5-45C2-BBBC-7EA5E49A526B}"/>
            </a:ext>
          </a:extLst>
        </xdr:cNvPr>
        <xdr:cNvSpPr/>
      </xdr:nvSpPr>
      <xdr:spPr>
        <a:xfrm>
          <a:off x="18892299" y="8827383"/>
          <a:ext cx="1399430"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7" name="正方形/長方形 576">
          <a:extLst>
            <a:ext uri="{FF2B5EF4-FFF2-40B4-BE49-F238E27FC236}">
              <a16:creationId xmlns:a16="http://schemas.microsoft.com/office/drawing/2014/main" id="{18671846-46B2-48B8-B369-795713314941}"/>
            </a:ext>
          </a:extLst>
        </xdr:cNvPr>
        <xdr:cNvSpPr/>
      </xdr:nvSpPr>
      <xdr:spPr>
        <a:xfrm>
          <a:off x="18892299" y="9034062"/>
          <a:ext cx="1399430"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1.720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8" name="正方形/長方形 577">
          <a:extLst>
            <a:ext uri="{FF2B5EF4-FFF2-40B4-BE49-F238E27FC236}">
              <a16:creationId xmlns:a16="http://schemas.microsoft.com/office/drawing/2014/main" id="{324C1AB8-5485-4636-BC8F-6830CB816E50}"/>
            </a:ext>
          </a:extLst>
        </xdr:cNvPr>
        <xdr:cNvSpPr/>
      </xdr:nvSpPr>
      <xdr:spPr>
        <a:xfrm>
          <a:off x="16793155" y="9320420"/>
          <a:ext cx="4350688" cy="2331223"/>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250" cy="225425"/>
    <xdr:sp macro="" textlink="">
      <xdr:nvSpPr>
        <xdr:cNvPr id="579" name="テキスト ボックス 578">
          <a:extLst>
            <a:ext uri="{FF2B5EF4-FFF2-40B4-BE49-F238E27FC236}">
              <a16:creationId xmlns:a16="http://schemas.microsoft.com/office/drawing/2014/main" id="{C5C785B1-D54E-447C-A235-2678E39DC41D}"/>
            </a:ext>
          </a:extLst>
        </xdr:cNvPr>
        <xdr:cNvSpPr txBox="1"/>
      </xdr:nvSpPr>
      <xdr:spPr>
        <a:xfrm>
          <a:off x="16770626" y="9126441"/>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0" name="直線コネクタ 579">
          <a:extLst>
            <a:ext uri="{FF2B5EF4-FFF2-40B4-BE49-F238E27FC236}">
              <a16:creationId xmlns:a16="http://schemas.microsoft.com/office/drawing/2014/main" id="{A4540281-B44D-4F8C-BEC4-CD1137D85ADF}"/>
            </a:ext>
          </a:extLst>
        </xdr:cNvPr>
        <xdr:cNvCxnSpPr/>
      </xdr:nvCxnSpPr>
      <xdr:spPr>
        <a:xfrm>
          <a:off x="16793155" y="11651643"/>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65</xdr:row>
      <xdr:rowOff>143510</xdr:rowOff>
    </xdr:from>
    <xdr:ext cx="466725" cy="258445"/>
    <xdr:sp macro="" textlink="">
      <xdr:nvSpPr>
        <xdr:cNvPr id="581" name="テキスト ボックス 580">
          <a:extLst>
            <a:ext uri="{FF2B5EF4-FFF2-40B4-BE49-F238E27FC236}">
              <a16:creationId xmlns:a16="http://schemas.microsoft.com/office/drawing/2014/main" id="{3F11CEB9-4D07-4120-BDA8-AF1FF2EBBFDF}"/>
            </a:ext>
          </a:extLst>
        </xdr:cNvPr>
        <xdr:cNvSpPr txBox="1"/>
      </xdr:nvSpPr>
      <xdr:spPr>
        <a:xfrm>
          <a:off x="16372509" y="11505924"/>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82" name="直線コネクタ 581">
          <a:extLst>
            <a:ext uri="{FF2B5EF4-FFF2-40B4-BE49-F238E27FC236}">
              <a16:creationId xmlns:a16="http://schemas.microsoft.com/office/drawing/2014/main" id="{A281D8F2-216F-4850-97A9-07724E5D03A6}"/>
            </a:ext>
          </a:extLst>
        </xdr:cNvPr>
        <xdr:cNvCxnSpPr/>
      </xdr:nvCxnSpPr>
      <xdr:spPr>
        <a:xfrm>
          <a:off x="16793155" y="11187485"/>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29210</xdr:rowOff>
    </xdr:from>
    <xdr:ext cx="466725" cy="258445"/>
    <xdr:sp macro="" textlink="">
      <xdr:nvSpPr>
        <xdr:cNvPr id="583" name="テキスト ボックス 582">
          <a:extLst>
            <a:ext uri="{FF2B5EF4-FFF2-40B4-BE49-F238E27FC236}">
              <a16:creationId xmlns:a16="http://schemas.microsoft.com/office/drawing/2014/main" id="{F5AE3691-435D-4293-8E87-CB72CAFC0B63}"/>
            </a:ext>
          </a:extLst>
        </xdr:cNvPr>
        <xdr:cNvSpPr txBox="1"/>
      </xdr:nvSpPr>
      <xdr:spPr>
        <a:xfrm>
          <a:off x="16372509" y="11041767"/>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4" name="直線コネクタ 583">
          <a:extLst>
            <a:ext uri="{FF2B5EF4-FFF2-40B4-BE49-F238E27FC236}">
              <a16:creationId xmlns:a16="http://schemas.microsoft.com/office/drawing/2014/main" id="{5732E623-8D62-403A-913F-E0BAB2E592CE}"/>
            </a:ext>
          </a:extLst>
        </xdr:cNvPr>
        <xdr:cNvCxnSpPr/>
      </xdr:nvCxnSpPr>
      <xdr:spPr>
        <a:xfrm>
          <a:off x="16793155" y="10719849"/>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60</xdr:row>
      <xdr:rowOff>86360</xdr:rowOff>
    </xdr:from>
    <xdr:ext cx="466725" cy="258445"/>
    <xdr:sp macro="" textlink="">
      <xdr:nvSpPr>
        <xdr:cNvPr id="585" name="テキスト ボックス 584">
          <a:extLst>
            <a:ext uri="{FF2B5EF4-FFF2-40B4-BE49-F238E27FC236}">
              <a16:creationId xmlns:a16="http://schemas.microsoft.com/office/drawing/2014/main" id="{1D18D53F-423E-4FDE-943F-51C74675D4D6}"/>
            </a:ext>
          </a:extLst>
        </xdr:cNvPr>
        <xdr:cNvSpPr txBox="1"/>
      </xdr:nvSpPr>
      <xdr:spPr>
        <a:xfrm>
          <a:off x="16372509" y="1057413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6" name="直線コネクタ 585">
          <a:extLst>
            <a:ext uri="{FF2B5EF4-FFF2-40B4-BE49-F238E27FC236}">
              <a16:creationId xmlns:a16="http://schemas.microsoft.com/office/drawing/2014/main" id="{69327CD1-8091-41B5-98C2-2B6AB6FC4046}"/>
            </a:ext>
          </a:extLst>
        </xdr:cNvPr>
        <xdr:cNvCxnSpPr/>
      </xdr:nvCxnSpPr>
      <xdr:spPr>
        <a:xfrm>
          <a:off x="16793155" y="10252213"/>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57</xdr:row>
      <xdr:rowOff>143510</xdr:rowOff>
    </xdr:from>
    <xdr:ext cx="466725" cy="258445"/>
    <xdr:sp macro="" textlink="">
      <xdr:nvSpPr>
        <xdr:cNvPr id="587" name="テキスト ボックス 586">
          <a:extLst>
            <a:ext uri="{FF2B5EF4-FFF2-40B4-BE49-F238E27FC236}">
              <a16:creationId xmlns:a16="http://schemas.microsoft.com/office/drawing/2014/main" id="{C759B9F9-EC50-4192-909D-8EEBE9B840A9}"/>
            </a:ext>
          </a:extLst>
        </xdr:cNvPr>
        <xdr:cNvSpPr txBox="1"/>
      </xdr:nvSpPr>
      <xdr:spPr>
        <a:xfrm>
          <a:off x="16372509" y="10106494"/>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8" name="直線コネクタ 587">
          <a:extLst>
            <a:ext uri="{FF2B5EF4-FFF2-40B4-BE49-F238E27FC236}">
              <a16:creationId xmlns:a16="http://schemas.microsoft.com/office/drawing/2014/main" id="{4E97A9FD-1323-4EFB-9FC2-3E2DE713EF87}"/>
            </a:ext>
          </a:extLst>
        </xdr:cNvPr>
        <xdr:cNvCxnSpPr/>
      </xdr:nvCxnSpPr>
      <xdr:spPr>
        <a:xfrm>
          <a:off x="16793155" y="9788056"/>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55</xdr:row>
      <xdr:rowOff>29210</xdr:rowOff>
    </xdr:from>
    <xdr:ext cx="466725" cy="258445"/>
    <xdr:sp macro="" textlink="">
      <xdr:nvSpPr>
        <xdr:cNvPr id="589" name="テキスト ボックス 588">
          <a:extLst>
            <a:ext uri="{FF2B5EF4-FFF2-40B4-BE49-F238E27FC236}">
              <a16:creationId xmlns:a16="http://schemas.microsoft.com/office/drawing/2014/main" id="{19603E3E-428D-4C8B-BFCE-B5DC320B301A}"/>
            </a:ext>
          </a:extLst>
        </xdr:cNvPr>
        <xdr:cNvSpPr txBox="1"/>
      </xdr:nvSpPr>
      <xdr:spPr>
        <a:xfrm>
          <a:off x="16372509" y="9642337"/>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0" name="直線コネクタ 589">
          <a:extLst>
            <a:ext uri="{FF2B5EF4-FFF2-40B4-BE49-F238E27FC236}">
              <a16:creationId xmlns:a16="http://schemas.microsoft.com/office/drawing/2014/main" id="{5B8342DB-8D4B-48E9-89D5-C15D1BCE1F9A}"/>
            </a:ext>
          </a:extLst>
        </xdr:cNvPr>
        <xdr:cNvCxnSpPr/>
      </xdr:nvCxnSpPr>
      <xdr:spPr>
        <a:xfrm>
          <a:off x="16793155" y="9320420"/>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86360</xdr:rowOff>
    </xdr:from>
    <xdr:ext cx="466725" cy="258445"/>
    <xdr:sp macro="" textlink="">
      <xdr:nvSpPr>
        <xdr:cNvPr id="591" name="テキスト ボックス 590">
          <a:extLst>
            <a:ext uri="{FF2B5EF4-FFF2-40B4-BE49-F238E27FC236}">
              <a16:creationId xmlns:a16="http://schemas.microsoft.com/office/drawing/2014/main" id="{0DA52935-82C1-405D-B55C-6211309DC60A}"/>
            </a:ext>
          </a:extLst>
        </xdr:cNvPr>
        <xdr:cNvSpPr txBox="1"/>
      </xdr:nvSpPr>
      <xdr:spPr>
        <a:xfrm>
          <a:off x="16372509" y="9174701"/>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2" name="【学校施設】&#10;一人当たり面積グラフ枠">
          <a:extLst>
            <a:ext uri="{FF2B5EF4-FFF2-40B4-BE49-F238E27FC236}">
              <a16:creationId xmlns:a16="http://schemas.microsoft.com/office/drawing/2014/main" id="{7B8B63AF-BA0C-4546-9974-E93EAD39F13A}"/>
            </a:ext>
          </a:extLst>
        </xdr:cNvPr>
        <xdr:cNvSpPr/>
      </xdr:nvSpPr>
      <xdr:spPr>
        <a:xfrm>
          <a:off x="16793155" y="9320420"/>
          <a:ext cx="4350688" cy="2331223"/>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57</xdr:row>
      <xdr:rowOff>92075</xdr:rowOff>
    </xdr:from>
    <xdr:to>
      <xdr:col>116</xdr:col>
      <xdr:colOff>62865</xdr:colOff>
      <xdr:row>63</xdr:row>
      <xdr:rowOff>107315</xdr:rowOff>
    </xdr:to>
    <xdr:cxnSp macro="">
      <xdr:nvCxnSpPr>
        <xdr:cNvPr id="593" name="直線コネクタ 592">
          <a:extLst>
            <a:ext uri="{FF2B5EF4-FFF2-40B4-BE49-F238E27FC236}">
              <a16:creationId xmlns:a16="http://schemas.microsoft.com/office/drawing/2014/main" id="{4B97F35E-936C-4699-B0CC-2655A7988789}"/>
            </a:ext>
          </a:extLst>
        </xdr:cNvPr>
        <xdr:cNvCxnSpPr/>
      </xdr:nvCxnSpPr>
      <xdr:spPr>
        <a:xfrm flipV="1">
          <a:off x="20354594" y="10055059"/>
          <a:ext cx="0" cy="1064813"/>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111125</xdr:rowOff>
    </xdr:from>
    <xdr:ext cx="469900" cy="258445"/>
    <xdr:sp macro="" textlink="">
      <xdr:nvSpPr>
        <xdr:cNvPr id="594" name="【学校施設】&#10;一人当たり面積最小値テキスト">
          <a:extLst>
            <a:ext uri="{FF2B5EF4-FFF2-40B4-BE49-F238E27FC236}">
              <a16:creationId xmlns:a16="http://schemas.microsoft.com/office/drawing/2014/main" id="{31B9F7A6-A90E-49CD-8C84-38F087647CAB}"/>
            </a:ext>
          </a:extLst>
        </xdr:cNvPr>
        <xdr:cNvSpPr txBox="1"/>
      </xdr:nvSpPr>
      <xdr:spPr>
        <a:xfrm>
          <a:off x="20393329" y="11123682"/>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1.140</a:t>
          </a:r>
          <a:endParaRPr kumimoji="1" lang="ja-JP" altLang="en-US" sz="1000" b="1">
            <a:latin typeface="ＭＳ Ｐゴシック"/>
            <a:ea typeface="ＭＳ Ｐゴシック"/>
          </a:endParaRPr>
        </a:p>
      </xdr:txBody>
    </xdr:sp>
    <xdr:clientData/>
  </xdr:oneCellAnchor>
  <xdr:twoCellAnchor>
    <xdr:from>
      <xdr:col>115</xdr:col>
      <xdr:colOff>165100</xdr:colOff>
      <xdr:row>63</xdr:row>
      <xdr:rowOff>107315</xdr:rowOff>
    </xdr:from>
    <xdr:to>
      <xdr:col>116</xdr:col>
      <xdr:colOff>152400</xdr:colOff>
      <xdr:row>63</xdr:row>
      <xdr:rowOff>107315</xdr:rowOff>
    </xdr:to>
    <xdr:cxnSp macro="">
      <xdr:nvCxnSpPr>
        <xdr:cNvPr id="595" name="直線コネクタ 594">
          <a:extLst>
            <a:ext uri="{FF2B5EF4-FFF2-40B4-BE49-F238E27FC236}">
              <a16:creationId xmlns:a16="http://schemas.microsoft.com/office/drawing/2014/main" id="{E4C54B11-E978-4B9B-A36F-F4296947BB6E}"/>
            </a:ext>
          </a:extLst>
        </xdr:cNvPr>
        <xdr:cNvCxnSpPr/>
      </xdr:nvCxnSpPr>
      <xdr:spPr>
        <a:xfrm>
          <a:off x="20281900" y="11119872"/>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38735</xdr:rowOff>
    </xdr:from>
    <xdr:ext cx="469900" cy="259080"/>
    <xdr:sp macro="" textlink="">
      <xdr:nvSpPr>
        <xdr:cNvPr id="596" name="【学校施設】&#10;一人当たり面積最大値テキスト">
          <a:extLst>
            <a:ext uri="{FF2B5EF4-FFF2-40B4-BE49-F238E27FC236}">
              <a16:creationId xmlns:a16="http://schemas.microsoft.com/office/drawing/2014/main" id="{C3329BBD-756C-43CB-8ABF-E36CF4943EF7}"/>
            </a:ext>
          </a:extLst>
        </xdr:cNvPr>
        <xdr:cNvSpPr txBox="1"/>
      </xdr:nvSpPr>
      <xdr:spPr>
        <a:xfrm>
          <a:off x="20393329" y="9826791"/>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3.423</a:t>
          </a:r>
          <a:endParaRPr kumimoji="1" lang="ja-JP" altLang="en-US" sz="1000" b="1">
            <a:latin typeface="ＭＳ Ｐゴシック"/>
            <a:ea typeface="ＭＳ Ｐゴシック"/>
          </a:endParaRPr>
        </a:p>
      </xdr:txBody>
    </xdr:sp>
    <xdr:clientData/>
  </xdr:oneCellAnchor>
  <xdr:twoCellAnchor>
    <xdr:from>
      <xdr:col>115</xdr:col>
      <xdr:colOff>165100</xdr:colOff>
      <xdr:row>57</xdr:row>
      <xdr:rowOff>92075</xdr:rowOff>
    </xdr:from>
    <xdr:to>
      <xdr:col>116</xdr:col>
      <xdr:colOff>152400</xdr:colOff>
      <xdr:row>57</xdr:row>
      <xdr:rowOff>92075</xdr:rowOff>
    </xdr:to>
    <xdr:cxnSp macro="">
      <xdr:nvCxnSpPr>
        <xdr:cNvPr id="597" name="直線コネクタ 596">
          <a:extLst>
            <a:ext uri="{FF2B5EF4-FFF2-40B4-BE49-F238E27FC236}">
              <a16:creationId xmlns:a16="http://schemas.microsoft.com/office/drawing/2014/main" id="{9A3C971C-BF7F-48E7-8C45-0CC59097B2A4}"/>
            </a:ext>
          </a:extLst>
        </xdr:cNvPr>
        <xdr:cNvCxnSpPr/>
      </xdr:nvCxnSpPr>
      <xdr:spPr>
        <a:xfrm>
          <a:off x="20281900" y="10055059"/>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170180</xdr:rowOff>
    </xdr:from>
    <xdr:ext cx="469900" cy="259080"/>
    <xdr:sp macro="" textlink="">
      <xdr:nvSpPr>
        <xdr:cNvPr id="598" name="【学校施設】&#10;一人当たり面積平均値テキスト">
          <a:extLst>
            <a:ext uri="{FF2B5EF4-FFF2-40B4-BE49-F238E27FC236}">
              <a16:creationId xmlns:a16="http://schemas.microsoft.com/office/drawing/2014/main" id="{7B325BD8-73BC-41CA-B853-15C5BBB75DFD}"/>
            </a:ext>
          </a:extLst>
        </xdr:cNvPr>
        <xdr:cNvSpPr txBox="1"/>
      </xdr:nvSpPr>
      <xdr:spPr>
        <a:xfrm>
          <a:off x="20393329" y="10483022"/>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2.067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60</xdr:row>
      <xdr:rowOff>147320</xdr:rowOff>
    </xdr:from>
    <xdr:to>
      <xdr:col>116</xdr:col>
      <xdr:colOff>114300</xdr:colOff>
      <xdr:row>61</xdr:row>
      <xdr:rowOff>77470</xdr:rowOff>
    </xdr:to>
    <xdr:sp macro="" textlink="">
      <xdr:nvSpPr>
        <xdr:cNvPr id="599" name="フローチャート: 判断 598">
          <a:extLst>
            <a:ext uri="{FF2B5EF4-FFF2-40B4-BE49-F238E27FC236}">
              <a16:creationId xmlns:a16="http://schemas.microsoft.com/office/drawing/2014/main" id="{BFCD105C-89A3-48AF-925B-8F232E844960}"/>
            </a:ext>
          </a:extLst>
        </xdr:cNvPr>
        <xdr:cNvSpPr/>
      </xdr:nvSpPr>
      <xdr:spPr>
        <a:xfrm>
          <a:off x="20304429" y="10635090"/>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161925</xdr:rowOff>
    </xdr:from>
    <xdr:to>
      <xdr:col>112</xdr:col>
      <xdr:colOff>38100</xdr:colOff>
      <xdr:row>61</xdr:row>
      <xdr:rowOff>92075</xdr:rowOff>
    </xdr:to>
    <xdr:sp macro="" textlink="">
      <xdr:nvSpPr>
        <xdr:cNvPr id="600" name="フローチャート: 判断 599">
          <a:extLst>
            <a:ext uri="{FF2B5EF4-FFF2-40B4-BE49-F238E27FC236}">
              <a16:creationId xmlns:a16="http://schemas.microsoft.com/office/drawing/2014/main" id="{E1F3639E-6705-475F-8AC5-4C7E54813B5C}"/>
            </a:ext>
          </a:extLst>
        </xdr:cNvPr>
        <xdr:cNvSpPr/>
      </xdr:nvSpPr>
      <xdr:spPr>
        <a:xfrm>
          <a:off x="19544085" y="10649695"/>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161925</xdr:rowOff>
    </xdr:from>
    <xdr:to>
      <xdr:col>107</xdr:col>
      <xdr:colOff>101600</xdr:colOff>
      <xdr:row>61</xdr:row>
      <xdr:rowOff>92075</xdr:rowOff>
    </xdr:to>
    <xdr:sp macro="" textlink="">
      <xdr:nvSpPr>
        <xdr:cNvPr id="601" name="フローチャート: 判断 600">
          <a:extLst>
            <a:ext uri="{FF2B5EF4-FFF2-40B4-BE49-F238E27FC236}">
              <a16:creationId xmlns:a16="http://schemas.microsoft.com/office/drawing/2014/main" id="{43886332-0F7C-4CDE-9B33-57D0D1C41539}"/>
            </a:ext>
          </a:extLst>
        </xdr:cNvPr>
        <xdr:cNvSpPr/>
      </xdr:nvSpPr>
      <xdr:spPr>
        <a:xfrm>
          <a:off x="18717370" y="10649695"/>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169545</xdr:rowOff>
    </xdr:from>
    <xdr:to>
      <xdr:col>102</xdr:col>
      <xdr:colOff>165100</xdr:colOff>
      <xdr:row>61</xdr:row>
      <xdr:rowOff>99695</xdr:rowOff>
    </xdr:to>
    <xdr:sp macro="" textlink="">
      <xdr:nvSpPr>
        <xdr:cNvPr id="602" name="フローチャート: 判断 601">
          <a:extLst>
            <a:ext uri="{FF2B5EF4-FFF2-40B4-BE49-F238E27FC236}">
              <a16:creationId xmlns:a16="http://schemas.microsoft.com/office/drawing/2014/main" id="{DF417DF6-F75B-44BE-9A99-BE69361F07DF}"/>
            </a:ext>
          </a:extLst>
        </xdr:cNvPr>
        <xdr:cNvSpPr/>
      </xdr:nvSpPr>
      <xdr:spPr>
        <a:xfrm>
          <a:off x="17906227" y="10657315"/>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24130</xdr:rowOff>
    </xdr:from>
    <xdr:to>
      <xdr:col>98</xdr:col>
      <xdr:colOff>38100</xdr:colOff>
      <xdr:row>61</xdr:row>
      <xdr:rowOff>125730</xdr:rowOff>
    </xdr:to>
    <xdr:sp macro="" textlink="">
      <xdr:nvSpPr>
        <xdr:cNvPr id="603" name="フローチャート: 判断 602">
          <a:extLst>
            <a:ext uri="{FF2B5EF4-FFF2-40B4-BE49-F238E27FC236}">
              <a16:creationId xmlns:a16="http://schemas.microsoft.com/office/drawing/2014/main" id="{9860CB8F-DFDD-4C2C-96D2-9E521E8E4EAD}"/>
            </a:ext>
          </a:extLst>
        </xdr:cNvPr>
        <xdr:cNvSpPr/>
      </xdr:nvSpPr>
      <xdr:spPr>
        <a:xfrm>
          <a:off x="17095083" y="10686829"/>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111760</xdr:rowOff>
    </xdr:from>
    <xdr:ext cx="762000" cy="258445"/>
    <xdr:sp macro="" textlink="">
      <xdr:nvSpPr>
        <xdr:cNvPr id="604" name="テキスト ボックス 603">
          <a:extLst>
            <a:ext uri="{FF2B5EF4-FFF2-40B4-BE49-F238E27FC236}">
              <a16:creationId xmlns:a16="http://schemas.microsoft.com/office/drawing/2014/main" id="{5022535E-067C-473A-82A5-73E055F8E163}"/>
            </a:ext>
          </a:extLst>
        </xdr:cNvPr>
        <xdr:cNvSpPr txBox="1"/>
      </xdr:nvSpPr>
      <xdr:spPr>
        <a:xfrm>
          <a:off x="20180300" y="11649103"/>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111760</xdr:rowOff>
    </xdr:from>
    <xdr:ext cx="762000" cy="258445"/>
    <xdr:sp macro="" textlink="">
      <xdr:nvSpPr>
        <xdr:cNvPr id="605" name="テキスト ボックス 604">
          <a:extLst>
            <a:ext uri="{FF2B5EF4-FFF2-40B4-BE49-F238E27FC236}">
              <a16:creationId xmlns:a16="http://schemas.microsoft.com/office/drawing/2014/main" id="{E0BDEA6A-B52C-40F3-8E3B-9B133956AA7A}"/>
            </a:ext>
          </a:extLst>
        </xdr:cNvPr>
        <xdr:cNvSpPr txBox="1"/>
      </xdr:nvSpPr>
      <xdr:spPr>
        <a:xfrm>
          <a:off x="19419957" y="11649103"/>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111760</xdr:rowOff>
    </xdr:from>
    <xdr:ext cx="762000" cy="258445"/>
    <xdr:sp macro="" textlink="">
      <xdr:nvSpPr>
        <xdr:cNvPr id="606" name="テキスト ボックス 605">
          <a:extLst>
            <a:ext uri="{FF2B5EF4-FFF2-40B4-BE49-F238E27FC236}">
              <a16:creationId xmlns:a16="http://schemas.microsoft.com/office/drawing/2014/main" id="{3CA5CD2A-15A2-4879-9766-18C8AF7F0A19}"/>
            </a:ext>
          </a:extLst>
        </xdr:cNvPr>
        <xdr:cNvSpPr txBox="1"/>
      </xdr:nvSpPr>
      <xdr:spPr>
        <a:xfrm>
          <a:off x="18593242" y="11649103"/>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111760</xdr:rowOff>
    </xdr:from>
    <xdr:ext cx="762000" cy="258445"/>
    <xdr:sp macro="" textlink="">
      <xdr:nvSpPr>
        <xdr:cNvPr id="607" name="テキスト ボックス 606">
          <a:extLst>
            <a:ext uri="{FF2B5EF4-FFF2-40B4-BE49-F238E27FC236}">
              <a16:creationId xmlns:a16="http://schemas.microsoft.com/office/drawing/2014/main" id="{B8193D5C-4E8A-4837-BA88-6CA95408C47B}"/>
            </a:ext>
          </a:extLst>
        </xdr:cNvPr>
        <xdr:cNvSpPr txBox="1"/>
      </xdr:nvSpPr>
      <xdr:spPr>
        <a:xfrm>
          <a:off x="17782098" y="11649103"/>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111760</xdr:rowOff>
    </xdr:from>
    <xdr:ext cx="762000" cy="258445"/>
    <xdr:sp macro="" textlink="">
      <xdr:nvSpPr>
        <xdr:cNvPr id="608" name="テキスト ボックス 607">
          <a:extLst>
            <a:ext uri="{FF2B5EF4-FFF2-40B4-BE49-F238E27FC236}">
              <a16:creationId xmlns:a16="http://schemas.microsoft.com/office/drawing/2014/main" id="{225687EB-ED9C-4D13-8937-D8722675C3BD}"/>
            </a:ext>
          </a:extLst>
        </xdr:cNvPr>
        <xdr:cNvSpPr txBox="1"/>
      </xdr:nvSpPr>
      <xdr:spPr>
        <a:xfrm>
          <a:off x="16970955" y="11649103"/>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61</xdr:row>
      <xdr:rowOff>635</xdr:rowOff>
    </xdr:from>
    <xdr:to>
      <xdr:col>116</xdr:col>
      <xdr:colOff>114300</xdr:colOff>
      <xdr:row>61</xdr:row>
      <xdr:rowOff>102235</xdr:rowOff>
    </xdr:to>
    <xdr:sp macro="" textlink="">
      <xdr:nvSpPr>
        <xdr:cNvPr id="609" name="楕円 608">
          <a:extLst>
            <a:ext uri="{FF2B5EF4-FFF2-40B4-BE49-F238E27FC236}">
              <a16:creationId xmlns:a16="http://schemas.microsoft.com/office/drawing/2014/main" id="{54379B69-EC45-4F3D-B160-434DC820A582}"/>
            </a:ext>
          </a:extLst>
        </xdr:cNvPr>
        <xdr:cNvSpPr/>
      </xdr:nvSpPr>
      <xdr:spPr>
        <a:xfrm>
          <a:off x="20304429" y="10663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150495</xdr:rowOff>
    </xdr:from>
    <xdr:ext cx="469900" cy="259080"/>
    <xdr:sp macro="" textlink="">
      <xdr:nvSpPr>
        <xdr:cNvPr id="610" name="【学校施設】&#10;一人当たり面積該当値テキスト">
          <a:extLst>
            <a:ext uri="{FF2B5EF4-FFF2-40B4-BE49-F238E27FC236}">
              <a16:creationId xmlns:a16="http://schemas.microsoft.com/office/drawing/2014/main" id="{ADF6CF7D-A84E-4DDF-8A85-DC6449AEA173}"/>
            </a:ext>
          </a:extLst>
        </xdr:cNvPr>
        <xdr:cNvSpPr txBox="1"/>
      </xdr:nvSpPr>
      <xdr:spPr>
        <a:xfrm>
          <a:off x="20393329" y="106382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2.012</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61</xdr:row>
      <xdr:rowOff>8890</xdr:rowOff>
    </xdr:from>
    <xdr:to>
      <xdr:col>112</xdr:col>
      <xdr:colOff>38100</xdr:colOff>
      <xdr:row>61</xdr:row>
      <xdr:rowOff>110490</xdr:rowOff>
    </xdr:to>
    <xdr:sp macro="" textlink="">
      <xdr:nvSpPr>
        <xdr:cNvPr id="611" name="楕円 610">
          <a:extLst>
            <a:ext uri="{FF2B5EF4-FFF2-40B4-BE49-F238E27FC236}">
              <a16:creationId xmlns:a16="http://schemas.microsoft.com/office/drawing/2014/main" id="{D657C2BB-1C94-47AE-9ECA-7A6DC33D1C47}"/>
            </a:ext>
          </a:extLst>
        </xdr:cNvPr>
        <xdr:cNvSpPr/>
      </xdr:nvSpPr>
      <xdr:spPr>
        <a:xfrm>
          <a:off x="19544085" y="10671589"/>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52070</xdr:rowOff>
    </xdr:from>
    <xdr:to>
      <xdr:col>116</xdr:col>
      <xdr:colOff>63500</xdr:colOff>
      <xdr:row>61</xdr:row>
      <xdr:rowOff>59690</xdr:rowOff>
    </xdr:to>
    <xdr:cxnSp macro="">
      <xdr:nvCxnSpPr>
        <xdr:cNvPr id="612" name="直線コネクタ 611">
          <a:extLst>
            <a:ext uri="{FF2B5EF4-FFF2-40B4-BE49-F238E27FC236}">
              <a16:creationId xmlns:a16="http://schemas.microsoft.com/office/drawing/2014/main" id="{A40CE474-2E0A-4CC7-8C9A-9DAC37FEC4EE}"/>
            </a:ext>
          </a:extLst>
        </xdr:cNvPr>
        <xdr:cNvCxnSpPr/>
      </xdr:nvCxnSpPr>
      <xdr:spPr>
        <a:xfrm flipV="1">
          <a:off x="19594885" y="10714769"/>
          <a:ext cx="760344"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15240</xdr:rowOff>
    </xdr:from>
    <xdr:to>
      <xdr:col>107</xdr:col>
      <xdr:colOff>101600</xdr:colOff>
      <xdr:row>61</xdr:row>
      <xdr:rowOff>116840</xdr:rowOff>
    </xdr:to>
    <xdr:sp macro="" textlink="">
      <xdr:nvSpPr>
        <xdr:cNvPr id="613" name="楕円 612">
          <a:extLst>
            <a:ext uri="{FF2B5EF4-FFF2-40B4-BE49-F238E27FC236}">
              <a16:creationId xmlns:a16="http://schemas.microsoft.com/office/drawing/2014/main" id="{084F0E71-D92F-4327-81BD-FF1D4C795511}"/>
            </a:ext>
          </a:extLst>
        </xdr:cNvPr>
        <xdr:cNvSpPr/>
      </xdr:nvSpPr>
      <xdr:spPr>
        <a:xfrm>
          <a:off x="18717370" y="10677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59690</xdr:rowOff>
    </xdr:from>
    <xdr:to>
      <xdr:col>111</xdr:col>
      <xdr:colOff>177800</xdr:colOff>
      <xdr:row>61</xdr:row>
      <xdr:rowOff>66040</xdr:rowOff>
    </xdr:to>
    <xdr:cxnSp macro="">
      <xdr:nvCxnSpPr>
        <xdr:cNvPr id="614" name="直線コネクタ 613">
          <a:extLst>
            <a:ext uri="{FF2B5EF4-FFF2-40B4-BE49-F238E27FC236}">
              <a16:creationId xmlns:a16="http://schemas.microsoft.com/office/drawing/2014/main" id="{93B6AD82-E512-43DB-A9E1-154A10B71C86}"/>
            </a:ext>
          </a:extLst>
        </xdr:cNvPr>
        <xdr:cNvCxnSpPr/>
      </xdr:nvCxnSpPr>
      <xdr:spPr>
        <a:xfrm flipV="1">
          <a:off x="18768170" y="10722389"/>
          <a:ext cx="826715"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20320</xdr:rowOff>
    </xdr:from>
    <xdr:to>
      <xdr:col>102</xdr:col>
      <xdr:colOff>165100</xdr:colOff>
      <xdr:row>61</xdr:row>
      <xdr:rowOff>121920</xdr:rowOff>
    </xdr:to>
    <xdr:sp macro="" textlink="">
      <xdr:nvSpPr>
        <xdr:cNvPr id="615" name="楕円 614">
          <a:extLst>
            <a:ext uri="{FF2B5EF4-FFF2-40B4-BE49-F238E27FC236}">
              <a16:creationId xmlns:a16="http://schemas.microsoft.com/office/drawing/2014/main" id="{FE2F82CC-A436-476F-B51E-BD8DFBD289EE}"/>
            </a:ext>
          </a:extLst>
        </xdr:cNvPr>
        <xdr:cNvSpPr/>
      </xdr:nvSpPr>
      <xdr:spPr>
        <a:xfrm>
          <a:off x="17906227" y="10683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66040</xdr:rowOff>
    </xdr:from>
    <xdr:to>
      <xdr:col>107</xdr:col>
      <xdr:colOff>50800</xdr:colOff>
      <xdr:row>61</xdr:row>
      <xdr:rowOff>71120</xdr:rowOff>
    </xdr:to>
    <xdr:cxnSp macro="">
      <xdr:nvCxnSpPr>
        <xdr:cNvPr id="616" name="直線コネクタ 615">
          <a:extLst>
            <a:ext uri="{FF2B5EF4-FFF2-40B4-BE49-F238E27FC236}">
              <a16:creationId xmlns:a16="http://schemas.microsoft.com/office/drawing/2014/main" id="{E9B4A682-54BB-4F69-8AE8-C9CE44AB499F}"/>
            </a:ext>
          </a:extLst>
        </xdr:cNvPr>
        <xdr:cNvCxnSpPr/>
      </xdr:nvCxnSpPr>
      <xdr:spPr>
        <a:xfrm flipV="1">
          <a:off x="17957027" y="10728739"/>
          <a:ext cx="811143"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27940</xdr:rowOff>
    </xdr:from>
    <xdr:to>
      <xdr:col>98</xdr:col>
      <xdr:colOff>38100</xdr:colOff>
      <xdr:row>61</xdr:row>
      <xdr:rowOff>129540</xdr:rowOff>
    </xdr:to>
    <xdr:sp macro="" textlink="">
      <xdr:nvSpPr>
        <xdr:cNvPr id="617" name="楕円 616">
          <a:extLst>
            <a:ext uri="{FF2B5EF4-FFF2-40B4-BE49-F238E27FC236}">
              <a16:creationId xmlns:a16="http://schemas.microsoft.com/office/drawing/2014/main" id="{4A65795B-C787-4786-AB8A-E6A5509FF785}"/>
            </a:ext>
          </a:extLst>
        </xdr:cNvPr>
        <xdr:cNvSpPr/>
      </xdr:nvSpPr>
      <xdr:spPr>
        <a:xfrm>
          <a:off x="17095083" y="10690639"/>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71120</xdr:rowOff>
    </xdr:from>
    <xdr:to>
      <xdr:col>102</xdr:col>
      <xdr:colOff>114300</xdr:colOff>
      <xdr:row>61</xdr:row>
      <xdr:rowOff>78740</xdr:rowOff>
    </xdr:to>
    <xdr:cxnSp macro="">
      <xdr:nvCxnSpPr>
        <xdr:cNvPr id="618" name="直線コネクタ 617">
          <a:extLst>
            <a:ext uri="{FF2B5EF4-FFF2-40B4-BE49-F238E27FC236}">
              <a16:creationId xmlns:a16="http://schemas.microsoft.com/office/drawing/2014/main" id="{C9646003-F0D0-41C7-BFF8-3EA93E8310C4}"/>
            </a:ext>
          </a:extLst>
        </xdr:cNvPr>
        <xdr:cNvCxnSpPr/>
      </xdr:nvCxnSpPr>
      <xdr:spPr>
        <a:xfrm flipV="1">
          <a:off x="17145883" y="10733819"/>
          <a:ext cx="811144"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59</xdr:row>
      <xdr:rowOff>109220</xdr:rowOff>
    </xdr:from>
    <xdr:ext cx="469900" cy="258445"/>
    <xdr:sp macro="" textlink="">
      <xdr:nvSpPr>
        <xdr:cNvPr id="619" name="n_1aveValue【学校施設】&#10;一人当たり面積">
          <a:extLst>
            <a:ext uri="{FF2B5EF4-FFF2-40B4-BE49-F238E27FC236}">
              <a16:creationId xmlns:a16="http://schemas.microsoft.com/office/drawing/2014/main" id="{98F3E041-D28A-40E0-910E-E67523C32F37}"/>
            </a:ext>
          </a:extLst>
        </xdr:cNvPr>
        <xdr:cNvSpPr txBox="1"/>
      </xdr:nvSpPr>
      <xdr:spPr>
        <a:xfrm>
          <a:off x="19362807" y="10422062"/>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2.035</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59</xdr:row>
      <xdr:rowOff>109220</xdr:rowOff>
    </xdr:from>
    <xdr:ext cx="469265" cy="258445"/>
    <xdr:sp macro="" textlink="">
      <xdr:nvSpPr>
        <xdr:cNvPr id="620" name="n_2aveValue【学校施設】&#10;一人当たり面積">
          <a:extLst>
            <a:ext uri="{FF2B5EF4-FFF2-40B4-BE49-F238E27FC236}">
              <a16:creationId xmlns:a16="http://schemas.microsoft.com/office/drawing/2014/main" id="{49ED5A8F-4842-4A1D-9344-E7EAD251473B}"/>
            </a:ext>
          </a:extLst>
        </xdr:cNvPr>
        <xdr:cNvSpPr txBox="1"/>
      </xdr:nvSpPr>
      <xdr:spPr>
        <a:xfrm>
          <a:off x="18548792" y="10422062"/>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2.035</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59</xdr:row>
      <xdr:rowOff>116205</xdr:rowOff>
    </xdr:from>
    <xdr:ext cx="469265" cy="259080"/>
    <xdr:sp macro="" textlink="">
      <xdr:nvSpPr>
        <xdr:cNvPr id="621" name="n_3aveValue【学校施設】&#10;一人当たり面積">
          <a:extLst>
            <a:ext uri="{FF2B5EF4-FFF2-40B4-BE49-F238E27FC236}">
              <a16:creationId xmlns:a16="http://schemas.microsoft.com/office/drawing/2014/main" id="{47948B04-ABE6-47A0-A28E-1DD2AE98B88F}"/>
            </a:ext>
          </a:extLst>
        </xdr:cNvPr>
        <xdr:cNvSpPr txBox="1"/>
      </xdr:nvSpPr>
      <xdr:spPr>
        <a:xfrm>
          <a:off x="17737648" y="10429047"/>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2.018</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59</xdr:row>
      <xdr:rowOff>142240</xdr:rowOff>
    </xdr:from>
    <xdr:ext cx="469265" cy="259080"/>
    <xdr:sp macro="" textlink="">
      <xdr:nvSpPr>
        <xdr:cNvPr id="622" name="n_4aveValue【学校施設】&#10;一人当たり面積">
          <a:extLst>
            <a:ext uri="{FF2B5EF4-FFF2-40B4-BE49-F238E27FC236}">
              <a16:creationId xmlns:a16="http://schemas.microsoft.com/office/drawing/2014/main" id="{8CF0C17A-2F3E-4CB3-9A5B-A8A2B88A8F0C}"/>
            </a:ext>
          </a:extLst>
        </xdr:cNvPr>
        <xdr:cNvSpPr txBox="1"/>
      </xdr:nvSpPr>
      <xdr:spPr>
        <a:xfrm>
          <a:off x="16926505" y="10455082"/>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1.961</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61</xdr:row>
      <xdr:rowOff>101600</xdr:rowOff>
    </xdr:from>
    <xdr:ext cx="469900" cy="259080"/>
    <xdr:sp macro="" textlink="">
      <xdr:nvSpPr>
        <xdr:cNvPr id="623" name="n_1mainValue【学校施設】&#10;一人当たり面積">
          <a:extLst>
            <a:ext uri="{FF2B5EF4-FFF2-40B4-BE49-F238E27FC236}">
              <a16:creationId xmlns:a16="http://schemas.microsoft.com/office/drawing/2014/main" id="{E76371D3-31FD-4BE5-A991-C1C764883744}"/>
            </a:ext>
          </a:extLst>
        </xdr:cNvPr>
        <xdr:cNvSpPr txBox="1"/>
      </xdr:nvSpPr>
      <xdr:spPr>
        <a:xfrm>
          <a:off x="19362807" y="10764299"/>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1.995</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61</xdr:row>
      <xdr:rowOff>107950</xdr:rowOff>
    </xdr:from>
    <xdr:ext cx="469265" cy="259080"/>
    <xdr:sp macro="" textlink="">
      <xdr:nvSpPr>
        <xdr:cNvPr id="624" name="n_2mainValue【学校施設】&#10;一人当たり面積">
          <a:extLst>
            <a:ext uri="{FF2B5EF4-FFF2-40B4-BE49-F238E27FC236}">
              <a16:creationId xmlns:a16="http://schemas.microsoft.com/office/drawing/2014/main" id="{B14D28ED-C460-4077-AAE2-BD065F93F0B6}"/>
            </a:ext>
          </a:extLst>
        </xdr:cNvPr>
        <xdr:cNvSpPr txBox="1"/>
      </xdr:nvSpPr>
      <xdr:spPr>
        <a:xfrm>
          <a:off x="18548792" y="10770649"/>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1.981</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61</xdr:row>
      <xdr:rowOff>113030</xdr:rowOff>
    </xdr:from>
    <xdr:ext cx="469265" cy="259080"/>
    <xdr:sp macro="" textlink="">
      <xdr:nvSpPr>
        <xdr:cNvPr id="625" name="n_3mainValue【学校施設】&#10;一人当たり面積">
          <a:extLst>
            <a:ext uri="{FF2B5EF4-FFF2-40B4-BE49-F238E27FC236}">
              <a16:creationId xmlns:a16="http://schemas.microsoft.com/office/drawing/2014/main" id="{20F51686-4708-43AA-B9D1-CFA9A428299A}"/>
            </a:ext>
          </a:extLst>
        </xdr:cNvPr>
        <xdr:cNvSpPr txBox="1"/>
      </xdr:nvSpPr>
      <xdr:spPr>
        <a:xfrm>
          <a:off x="17737648" y="10775729"/>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1.969</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61</xdr:row>
      <xdr:rowOff>120650</xdr:rowOff>
    </xdr:from>
    <xdr:ext cx="469265" cy="258445"/>
    <xdr:sp macro="" textlink="">
      <xdr:nvSpPr>
        <xdr:cNvPr id="626" name="n_4mainValue【学校施設】&#10;一人当たり面積">
          <a:extLst>
            <a:ext uri="{FF2B5EF4-FFF2-40B4-BE49-F238E27FC236}">
              <a16:creationId xmlns:a16="http://schemas.microsoft.com/office/drawing/2014/main" id="{A0C3C723-DBDD-42D0-A105-E0824EF30B2E}"/>
            </a:ext>
          </a:extLst>
        </xdr:cNvPr>
        <xdr:cNvSpPr txBox="1"/>
      </xdr:nvSpPr>
      <xdr:spPr>
        <a:xfrm>
          <a:off x="16926505" y="10783349"/>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1.953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7" name="正方形/長方形 626">
          <a:extLst>
            <a:ext uri="{FF2B5EF4-FFF2-40B4-BE49-F238E27FC236}">
              <a16:creationId xmlns:a16="http://schemas.microsoft.com/office/drawing/2014/main" id="{0020A5BF-57C6-4F12-BCE3-383DC1247544}"/>
            </a:ext>
          </a:extLst>
        </xdr:cNvPr>
        <xdr:cNvSpPr/>
      </xdr:nvSpPr>
      <xdr:spPr>
        <a:xfrm>
          <a:off x="11433865" y="12039600"/>
          <a:ext cx="433511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8" name="正方形/長方形 627">
          <a:extLst>
            <a:ext uri="{FF2B5EF4-FFF2-40B4-BE49-F238E27FC236}">
              <a16:creationId xmlns:a16="http://schemas.microsoft.com/office/drawing/2014/main" id="{535AF7D1-3974-41FA-AB77-FC0F1034416C}"/>
            </a:ext>
          </a:extLst>
        </xdr:cNvPr>
        <xdr:cNvSpPr/>
      </xdr:nvSpPr>
      <xdr:spPr>
        <a:xfrm>
          <a:off x="11545294" y="12713915"/>
          <a:ext cx="1399429" cy="26095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9" name="正方形/長方形 628">
          <a:extLst>
            <a:ext uri="{FF2B5EF4-FFF2-40B4-BE49-F238E27FC236}">
              <a16:creationId xmlns:a16="http://schemas.microsoft.com/office/drawing/2014/main" id="{4457290B-75B4-4842-A76E-166087264E5F}"/>
            </a:ext>
          </a:extLst>
        </xdr:cNvPr>
        <xdr:cNvSpPr/>
      </xdr:nvSpPr>
      <xdr:spPr>
        <a:xfrm>
          <a:off x="11545294" y="12920593"/>
          <a:ext cx="1399429"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37/44</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0" name="正方形/長方形 629">
          <a:extLst>
            <a:ext uri="{FF2B5EF4-FFF2-40B4-BE49-F238E27FC236}">
              <a16:creationId xmlns:a16="http://schemas.microsoft.com/office/drawing/2014/main" id="{FFE033DF-EC77-429F-AD43-E7B8E5C47240}"/>
            </a:ext>
          </a:extLst>
        </xdr:cNvPr>
        <xdr:cNvSpPr/>
      </xdr:nvSpPr>
      <xdr:spPr>
        <a:xfrm>
          <a:off x="12483437" y="12713915"/>
          <a:ext cx="1399430" cy="26095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1" name="正方形/長方形 630">
          <a:extLst>
            <a:ext uri="{FF2B5EF4-FFF2-40B4-BE49-F238E27FC236}">
              <a16:creationId xmlns:a16="http://schemas.microsoft.com/office/drawing/2014/main" id="{C224E2C0-B574-431C-A7A1-43D7113A8266}"/>
            </a:ext>
          </a:extLst>
        </xdr:cNvPr>
        <xdr:cNvSpPr/>
      </xdr:nvSpPr>
      <xdr:spPr>
        <a:xfrm>
          <a:off x="12483437" y="12920593"/>
          <a:ext cx="1399430"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2" name="正方形/長方形 631">
          <a:extLst>
            <a:ext uri="{FF2B5EF4-FFF2-40B4-BE49-F238E27FC236}">
              <a16:creationId xmlns:a16="http://schemas.microsoft.com/office/drawing/2014/main" id="{AE9F2710-F196-4ED2-AA63-A665A19AB7AD}"/>
            </a:ext>
          </a:extLst>
        </xdr:cNvPr>
        <xdr:cNvSpPr/>
      </xdr:nvSpPr>
      <xdr:spPr>
        <a:xfrm>
          <a:off x="13533010" y="12713915"/>
          <a:ext cx="1399429" cy="26095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3" name="正方形/長方形 632">
          <a:extLst>
            <a:ext uri="{FF2B5EF4-FFF2-40B4-BE49-F238E27FC236}">
              <a16:creationId xmlns:a16="http://schemas.microsoft.com/office/drawing/2014/main" id="{AB959BE6-21A9-4EFE-808B-6D52F6DF3B2D}"/>
            </a:ext>
          </a:extLst>
        </xdr:cNvPr>
        <xdr:cNvSpPr/>
      </xdr:nvSpPr>
      <xdr:spPr>
        <a:xfrm>
          <a:off x="13533010" y="12920593"/>
          <a:ext cx="1399429"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4" name="正方形/長方形 633">
          <a:extLst>
            <a:ext uri="{FF2B5EF4-FFF2-40B4-BE49-F238E27FC236}">
              <a16:creationId xmlns:a16="http://schemas.microsoft.com/office/drawing/2014/main" id="{1D008FBA-7B9E-4A8C-A3C4-D5407C1D3D02}"/>
            </a:ext>
          </a:extLst>
        </xdr:cNvPr>
        <xdr:cNvSpPr/>
      </xdr:nvSpPr>
      <xdr:spPr>
        <a:xfrm>
          <a:off x="11433865" y="13206951"/>
          <a:ext cx="4335118" cy="2331223"/>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7815" cy="224790"/>
    <xdr:sp macro="" textlink="">
      <xdr:nvSpPr>
        <xdr:cNvPr id="635" name="テキスト ボックス 634">
          <a:extLst>
            <a:ext uri="{FF2B5EF4-FFF2-40B4-BE49-F238E27FC236}">
              <a16:creationId xmlns:a16="http://schemas.microsoft.com/office/drawing/2014/main" id="{493E825C-3E7E-4A1F-B85F-0A27A3D91FBC}"/>
            </a:ext>
          </a:extLst>
        </xdr:cNvPr>
        <xdr:cNvSpPr txBox="1"/>
      </xdr:nvSpPr>
      <xdr:spPr>
        <a:xfrm>
          <a:off x="11395765" y="13012972"/>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6" name="直線コネクタ 635">
          <a:extLst>
            <a:ext uri="{FF2B5EF4-FFF2-40B4-BE49-F238E27FC236}">
              <a16:creationId xmlns:a16="http://schemas.microsoft.com/office/drawing/2014/main" id="{19E79E8E-008A-4A22-95D0-AA9065AE6FE3}"/>
            </a:ext>
          </a:extLst>
        </xdr:cNvPr>
        <xdr:cNvCxnSpPr/>
      </xdr:nvCxnSpPr>
      <xdr:spPr>
        <a:xfrm>
          <a:off x="11433865" y="15538174"/>
          <a:ext cx="4312589"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6725" cy="259080"/>
    <xdr:sp macro="" textlink="">
      <xdr:nvSpPr>
        <xdr:cNvPr id="637" name="テキスト ボックス 636">
          <a:extLst>
            <a:ext uri="{FF2B5EF4-FFF2-40B4-BE49-F238E27FC236}">
              <a16:creationId xmlns:a16="http://schemas.microsoft.com/office/drawing/2014/main" id="{9520EC34-42B5-4EC4-8DDF-3FFA3C4B5536}"/>
            </a:ext>
          </a:extLst>
        </xdr:cNvPr>
        <xdr:cNvSpPr txBox="1"/>
      </xdr:nvSpPr>
      <xdr:spPr>
        <a:xfrm>
          <a:off x="11013219" y="15395934"/>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168910</xdr:rowOff>
    </xdr:from>
    <xdr:to>
      <xdr:col>89</xdr:col>
      <xdr:colOff>177800</xdr:colOff>
      <xdr:row>86</xdr:row>
      <xdr:rowOff>168910</xdr:rowOff>
    </xdr:to>
    <xdr:cxnSp macro="">
      <xdr:nvCxnSpPr>
        <xdr:cNvPr id="638" name="直線コネクタ 637">
          <a:extLst>
            <a:ext uri="{FF2B5EF4-FFF2-40B4-BE49-F238E27FC236}">
              <a16:creationId xmlns:a16="http://schemas.microsoft.com/office/drawing/2014/main" id="{BB56CF31-C19E-4D07-B72E-033EB274F31E}"/>
            </a:ext>
          </a:extLst>
        </xdr:cNvPr>
        <xdr:cNvCxnSpPr/>
      </xdr:nvCxnSpPr>
      <xdr:spPr>
        <a:xfrm>
          <a:off x="11433865" y="15204827"/>
          <a:ext cx="4312589"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86</xdr:row>
      <xdr:rowOff>26670</xdr:rowOff>
    </xdr:from>
    <xdr:ext cx="466725" cy="259080"/>
    <xdr:sp macro="" textlink="">
      <xdr:nvSpPr>
        <xdr:cNvPr id="639" name="テキスト ボックス 638">
          <a:extLst>
            <a:ext uri="{FF2B5EF4-FFF2-40B4-BE49-F238E27FC236}">
              <a16:creationId xmlns:a16="http://schemas.microsoft.com/office/drawing/2014/main" id="{DE1B8C57-7E4D-42DD-B4E7-827CCB762AA7}"/>
            </a:ext>
          </a:extLst>
        </xdr:cNvPr>
        <xdr:cNvSpPr txBox="1"/>
      </xdr:nvSpPr>
      <xdr:spPr>
        <a:xfrm>
          <a:off x="11013219" y="15062587"/>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85</xdr:row>
      <xdr:rowOff>13335</xdr:rowOff>
    </xdr:from>
    <xdr:to>
      <xdr:col>89</xdr:col>
      <xdr:colOff>177800</xdr:colOff>
      <xdr:row>85</xdr:row>
      <xdr:rowOff>13335</xdr:rowOff>
    </xdr:to>
    <xdr:cxnSp macro="">
      <xdr:nvCxnSpPr>
        <xdr:cNvPr id="640" name="直線コネクタ 639">
          <a:extLst>
            <a:ext uri="{FF2B5EF4-FFF2-40B4-BE49-F238E27FC236}">
              <a16:creationId xmlns:a16="http://schemas.microsoft.com/office/drawing/2014/main" id="{C86047C6-3FFF-4C8D-AAAB-13C740D1A8BD}"/>
            </a:ext>
          </a:extLst>
        </xdr:cNvPr>
        <xdr:cNvCxnSpPr/>
      </xdr:nvCxnSpPr>
      <xdr:spPr>
        <a:xfrm>
          <a:off x="11433865" y="14874323"/>
          <a:ext cx="4312589"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84</xdr:row>
      <xdr:rowOff>42545</xdr:rowOff>
    </xdr:from>
    <xdr:ext cx="403225" cy="258445"/>
    <xdr:sp macro="" textlink="">
      <xdr:nvSpPr>
        <xdr:cNvPr id="641" name="テキスト ボックス 640">
          <a:extLst>
            <a:ext uri="{FF2B5EF4-FFF2-40B4-BE49-F238E27FC236}">
              <a16:creationId xmlns:a16="http://schemas.microsoft.com/office/drawing/2014/main" id="{4C9DA987-30A6-4F62-99AD-B315A1AAAB92}"/>
            </a:ext>
          </a:extLst>
        </xdr:cNvPr>
        <xdr:cNvSpPr txBox="1"/>
      </xdr:nvSpPr>
      <xdr:spPr>
        <a:xfrm>
          <a:off x="11061783" y="14728604"/>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83</xdr:row>
      <xdr:rowOff>29845</xdr:rowOff>
    </xdr:from>
    <xdr:to>
      <xdr:col>89</xdr:col>
      <xdr:colOff>177800</xdr:colOff>
      <xdr:row>83</xdr:row>
      <xdr:rowOff>29845</xdr:rowOff>
    </xdr:to>
    <xdr:cxnSp macro="">
      <xdr:nvCxnSpPr>
        <xdr:cNvPr id="642" name="直線コネクタ 641">
          <a:extLst>
            <a:ext uri="{FF2B5EF4-FFF2-40B4-BE49-F238E27FC236}">
              <a16:creationId xmlns:a16="http://schemas.microsoft.com/office/drawing/2014/main" id="{31D6E522-EFB9-479C-BD5C-6F0646D81B9B}"/>
            </a:ext>
          </a:extLst>
        </xdr:cNvPr>
        <xdr:cNvCxnSpPr/>
      </xdr:nvCxnSpPr>
      <xdr:spPr>
        <a:xfrm>
          <a:off x="11433865" y="14540975"/>
          <a:ext cx="4312589"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82</xdr:row>
      <xdr:rowOff>59055</xdr:rowOff>
    </xdr:from>
    <xdr:ext cx="403225" cy="259080"/>
    <xdr:sp macro="" textlink="">
      <xdr:nvSpPr>
        <xdr:cNvPr id="643" name="テキスト ボックス 642">
          <a:extLst>
            <a:ext uri="{FF2B5EF4-FFF2-40B4-BE49-F238E27FC236}">
              <a16:creationId xmlns:a16="http://schemas.microsoft.com/office/drawing/2014/main" id="{2B21E6D0-E060-4005-8BEC-62500AE393BF}"/>
            </a:ext>
          </a:extLst>
        </xdr:cNvPr>
        <xdr:cNvSpPr txBox="1"/>
      </xdr:nvSpPr>
      <xdr:spPr>
        <a:xfrm>
          <a:off x="11061783" y="14395257"/>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81</xdr:row>
      <xdr:rowOff>46355</xdr:rowOff>
    </xdr:from>
    <xdr:to>
      <xdr:col>89</xdr:col>
      <xdr:colOff>177800</xdr:colOff>
      <xdr:row>81</xdr:row>
      <xdr:rowOff>46355</xdr:rowOff>
    </xdr:to>
    <xdr:cxnSp macro="">
      <xdr:nvCxnSpPr>
        <xdr:cNvPr id="644" name="直線コネクタ 643">
          <a:extLst>
            <a:ext uri="{FF2B5EF4-FFF2-40B4-BE49-F238E27FC236}">
              <a16:creationId xmlns:a16="http://schemas.microsoft.com/office/drawing/2014/main" id="{1BFE558D-26AF-4A14-BA25-6625D08FA2B3}"/>
            </a:ext>
          </a:extLst>
        </xdr:cNvPr>
        <xdr:cNvCxnSpPr/>
      </xdr:nvCxnSpPr>
      <xdr:spPr>
        <a:xfrm>
          <a:off x="11433865" y="14207628"/>
          <a:ext cx="4312589"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80</xdr:row>
      <xdr:rowOff>75565</xdr:rowOff>
    </xdr:from>
    <xdr:ext cx="403225" cy="258445"/>
    <xdr:sp macro="" textlink="">
      <xdr:nvSpPr>
        <xdr:cNvPr id="645" name="テキスト ボックス 644">
          <a:extLst>
            <a:ext uri="{FF2B5EF4-FFF2-40B4-BE49-F238E27FC236}">
              <a16:creationId xmlns:a16="http://schemas.microsoft.com/office/drawing/2014/main" id="{CE1BFC4A-2A80-4F5D-8190-FF7AB2B9E70B}"/>
            </a:ext>
          </a:extLst>
        </xdr:cNvPr>
        <xdr:cNvSpPr txBox="1"/>
      </xdr:nvSpPr>
      <xdr:spPr>
        <a:xfrm>
          <a:off x="11061783" y="14061909"/>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79</xdr:row>
      <xdr:rowOff>63500</xdr:rowOff>
    </xdr:from>
    <xdr:to>
      <xdr:col>89</xdr:col>
      <xdr:colOff>177800</xdr:colOff>
      <xdr:row>79</xdr:row>
      <xdr:rowOff>63500</xdr:rowOff>
    </xdr:to>
    <xdr:cxnSp macro="">
      <xdr:nvCxnSpPr>
        <xdr:cNvPr id="646" name="直線コネクタ 645">
          <a:extLst>
            <a:ext uri="{FF2B5EF4-FFF2-40B4-BE49-F238E27FC236}">
              <a16:creationId xmlns:a16="http://schemas.microsoft.com/office/drawing/2014/main" id="{C1273F0B-3883-46FF-AFE8-0B7A63135338}"/>
            </a:ext>
          </a:extLst>
        </xdr:cNvPr>
        <xdr:cNvCxnSpPr/>
      </xdr:nvCxnSpPr>
      <xdr:spPr>
        <a:xfrm>
          <a:off x="11433865" y="13874916"/>
          <a:ext cx="4312589"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78</xdr:row>
      <xdr:rowOff>92075</xdr:rowOff>
    </xdr:from>
    <xdr:ext cx="403225" cy="259080"/>
    <xdr:sp macro="" textlink="">
      <xdr:nvSpPr>
        <xdr:cNvPr id="647" name="テキスト ボックス 646">
          <a:extLst>
            <a:ext uri="{FF2B5EF4-FFF2-40B4-BE49-F238E27FC236}">
              <a16:creationId xmlns:a16="http://schemas.microsoft.com/office/drawing/2014/main" id="{4969A17D-0D78-4F6D-8016-5B6EC0E8FC43}"/>
            </a:ext>
          </a:extLst>
        </xdr:cNvPr>
        <xdr:cNvSpPr txBox="1"/>
      </xdr:nvSpPr>
      <xdr:spPr>
        <a:xfrm>
          <a:off x="11061783" y="13728562"/>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78740</xdr:rowOff>
    </xdr:from>
    <xdr:to>
      <xdr:col>89</xdr:col>
      <xdr:colOff>177800</xdr:colOff>
      <xdr:row>77</xdr:row>
      <xdr:rowOff>78740</xdr:rowOff>
    </xdr:to>
    <xdr:cxnSp macro="">
      <xdr:nvCxnSpPr>
        <xdr:cNvPr id="648" name="直線コネクタ 647">
          <a:extLst>
            <a:ext uri="{FF2B5EF4-FFF2-40B4-BE49-F238E27FC236}">
              <a16:creationId xmlns:a16="http://schemas.microsoft.com/office/drawing/2014/main" id="{D5BA1C62-5BD7-44F2-B89D-7006C2F0C6AD}"/>
            </a:ext>
          </a:extLst>
        </xdr:cNvPr>
        <xdr:cNvCxnSpPr/>
      </xdr:nvCxnSpPr>
      <xdr:spPr>
        <a:xfrm>
          <a:off x="11433865" y="13540298"/>
          <a:ext cx="4312589"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76</xdr:row>
      <xdr:rowOff>107950</xdr:rowOff>
    </xdr:from>
    <xdr:ext cx="338455" cy="259080"/>
    <xdr:sp macro="" textlink="">
      <xdr:nvSpPr>
        <xdr:cNvPr id="649" name="テキスト ボックス 648">
          <a:extLst>
            <a:ext uri="{FF2B5EF4-FFF2-40B4-BE49-F238E27FC236}">
              <a16:creationId xmlns:a16="http://schemas.microsoft.com/office/drawing/2014/main" id="{407E7CCC-515C-4EAD-8AF4-A19A3649A520}"/>
            </a:ext>
          </a:extLst>
        </xdr:cNvPr>
        <xdr:cNvSpPr txBox="1"/>
      </xdr:nvSpPr>
      <xdr:spPr>
        <a:xfrm>
          <a:off x="11125918" y="1339458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0" name="直線コネクタ 649">
          <a:extLst>
            <a:ext uri="{FF2B5EF4-FFF2-40B4-BE49-F238E27FC236}">
              <a16:creationId xmlns:a16="http://schemas.microsoft.com/office/drawing/2014/main" id="{E890C1E3-1740-4C08-A051-B348B8EACC04}"/>
            </a:ext>
          </a:extLst>
        </xdr:cNvPr>
        <xdr:cNvCxnSpPr/>
      </xdr:nvCxnSpPr>
      <xdr:spPr>
        <a:xfrm>
          <a:off x="11433865" y="13206951"/>
          <a:ext cx="4312589"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1" name="【児童館】&#10;有形固定資産減価償却率グラフ枠">
          <a:extLst>
            <a:ext uri="{FF2B5EF4-FFF2-40B4-BE49-F238E27FC236}">
              <a16:creationId xmlns:a16="http://schemas.microsoft.com/office/drawing/2014/main" id="{0F12EADF-4738-4817-BA55-01291365AD1D}"/>
            </a:ext>
          </a:extLst>
        </xdr:cNvPr>
        <xdr:cNvSpPr/>
      </xdr:nvSpPr>
      <xdr:spPr>
        <a:xfrm>
          <a:off x="11433865" y="13206951"/>
          <a:ext cx="4335118" cy="2331223"/>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77</xdr:row>
      <xdr:rowOff>161925</xdr:rowOff>
    </xdr:from>
    <xdr:to>
      <xdr:col>85</xdr:col>
      <xdr:colOff>126365</xdr:colOff>
      <xdr:row>86</xdr:row>
      <xdr:rowOff>168910</xdr:rowOff>
    </xdr:to>
    <xdr:cxnSp macro="">
      <xdr:nvCxnSpPr>
        <xdr:cNvPr id="652" name="直線コネクタ 651">
          <a:extLst>
            <a:ext uri="{FF2B5EF4-FFF2-40B4-BE49-F238E27FC236}">
              <a16:creationId xmlns:a16="http://schemas.microsoft.com/office/drawing/2014/main" id="{A21421DD-89A5-4229-8DF4-FC19C70599BE}"/>
            </a:ext>
          </a:extLst>
        </xdr:cNvPr>
        <xdr:cNvCxnSpPr/>
      </xdr:nvCxnSpPr>
      <xdr:spPr>
        <a:xfrm flipV="1">
          <a:off x="14995304" y="13623483"/>
          <a:ext cx="0" cy="1581344"/>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1270</xdr:rowOff>
    </xdr:from>
    <xdr:ext cx="469900" cy="259080"/>
    <xdr:sp macro="" textlink="">
      <xdr:nvSpPr>
        <xdr:cNvPr id="653" name="【児童館】&#10;有形固定資産減価償却率最小値テキスト">
          <a:extLst>
            <a:ext uri="{FF2B5EF4-FFF2-40B4-BE49-F238E27FC236}">
              <a16:creationId xmlns:a16="http://schemas.microsoft.com/office/drawing/2014/main" id="{0F782073-BA5F-46A3-A6AF-6317D4132CA3}"/>
            </a:ext>
          </a:extLst>
        </xdr:cNvPr>
        <xdr:cNvSpPr txBox="1"/>
      </xdr:nvSpPr>
      <xdr:spPr>
        <a:xfrm>
          <a:off x="15034039" y="152121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168910</xdr:rowOff>
    </xdr:from>
    <xdr:to>
      <xdr:col>86</xdr:col>
      <xdr:colOff>25400</xdr:colOff>
      <xdr:row>86</xdr:row>
      <xdr:rowOff>168910</xdr:rowOff>
    </xdr:to>
    <xdr:cxnSp macro="">
      <xdr:nvCxnSpPr>
        <xdr:cNvPr id="654" name="直線コネクタ 653">
          <a:extLst>
            <a:ext uri="{FF2B5EF4-FFF2-40B4-BE49-F238E27FC236}">
              <a16:creationId xmlns:a16="http://schemas.microsoft.com/office/drawing/2014/main" id="{2B9E9757-CC96-402A-B5D4-F8177556E347}"/>
            </a:ext>
          </a:extLst>
        </xdr:cNvPr>
        <xdr:cNvCxnSpPr/>
      </xdr:nvCxnSpPr>
      <xdr:spPr>
        <a:xfrm>
          <a:off x="14907039" y="15204827"/>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109220</xdr:rowOff>
    </xdr:from>
    <xdr:ext cx="340360" cy="258445"/>
    <xdr:sp macro="" textlink="">
      <xdr:nvSpPr>
        <xdr:cNvPr id="655" name="【児童館】&#10;有形固定資産減価償却率最大値テキスト">
          <a:extLst>
            <a:ext uri="{FF2B5EF4-FFF2-40B4-BE49-F238E27FC236}">
              <a16:creationId xmlns:a16="http://schemas.microsoft.com/office/drawing/2014/main" id="{E18F8DB0-BA39-499D-8388-AB214901C44A}"/>
            </a:ext>
          </a:extLst>
        </xdr:cNvPr>
        <xdr:cNvSpPr txBox="1"/>
      </xdr:nvSpPr>
      <xdr:spPr>
        <a:xfrm>
          <a:off x="15034039" y="13395850"/>
          <a:ext cx="340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a:t>
          </a:r>
          <a:endParaRPr kumimoji="1" lang="ja-JP" altLang="en-US" sz="1000" b="1">
            <a:latin typeface="ＭＳ Ｐゴシック"/>
            <a:ea typeface="ＭＳ Ｐゴシック"/>
          </a:endParaRPr>
        </a:p>
      </xdr:txBody>
    </xdr:sp>
    <xdr:clientData/>
  </xdr:oneCellAnchor>
  <xdr:twoCellAnchor>
    <xdr:from>
      <xdr:col>85</xdr:col>
      <xdr:colOff>38100</xdr:colOff>
      <xdr:row>77</xdr:row>
      <xdr:rowOff>161925</xdr:rowOff>
    </xdr:from>
    <xdr:to>
      <xdr:col>86</xdr:col>
      <xdr:colOff>25400</xdr:colOff>
      <xdr:row>77</xdr:row>
      <xdr:rowOff>161925</xdr:rowOff>
    </xdr:to>
    <xdr:cxnSp macro="">
      <xdr:nvCxnSpPr>
        <xdr:cNvPr id="656" name="直線コネクタ 655">
          <a:extLst>
            <a:ext uri="{FF2B5EF4-FFF2-40B4-BE49-F238E27FC236}">
              <a16:creationId xmlns:a16="http://schemas.microsoft.com/office/drawing/2014/main" id="{A5CA6999-BF12-42AF-95C7-E9B8596306DB}"/>
            </a:ext>
          </a:extLst>
        </xdr:cNvPr>
        <xdr:cNvCxnSpPr/>
      </xdr:nvCxnSpPr>
      <xdr:spPr>
        <a:xfrm>
          <a:off x="14907039" y="13623483"/>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95250</xdr:rowOff>
    </xdr:from>
    <xdr:ext cx="405130" cy="259080"/>
    <xdr:sp macro="" textlink="">
      <xdr:nvSpPr>
        <xdr:cNvPr id="657" name="【児童館】&#10;有形固定資産減価償却率平均値テキスト">
          <a:extLst>
            <a:ext uri="{FF2B5EF4-FFF2-40B4-BE49-F238E27FC236}">
              <a16:creationId xmlns:a16="http://schemas.microsoft.com/office/drawing/2014/main" id="{CF479ADE-E6E8-4FC0-B5A7-A51280B4359F}"/>
            </a:ext>
          </a:extLst>
        </xdr:cNvPr>
        <xdr:cNvSpPr txBox="1"/>
      </xdr:nvSpPr>
      <xdr:spPr>
        <a:xfrm>
          <a:off x="15034039" y="14256523"/>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82</xdr:row>
      <xdr:rowOff>72390</xdr:rowOff>
    </xdr:from>
    <xdr:to>
      <xdr:col>85</xdr:col>
      <xdr:colOff>177800</xdr:colOff>
      <xdr:row>83</xdr:row>
      <xdr:rowOff>2540</xdr:rowOff>
    </xdr:to>
    <xdr:sp macro="" textlink="">
      <xdr:nvSpPr>
        <xdr:cNvPr id="658" name="フローチャート: 判断 657">
          <a:extLst>
            <a:ext uri="{FF2B5EF4-FFF2-40B4-BE49-F238E27FC236}">
              <a16:creationId xmlns:a16="http://schemas.microsoft.com/office/drawing/2014/main" id="{48DB8181-B139-41E5-BD78-C568C34D9F39}"/>
            </a:ext>
          </a:extLst>
        </xdr:cNvPr>
        <xdr:cNvSpPr/>
      </xdr:nvSpPr>
      <xdr:spPr>
        <a:xfrm>
          <a:off x="14945139" y="14408592"/>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76835</xdr:rowOff>
    </xdr:from>
    <xdr:to>
      <xdr:col>81</xdr:col>
      <xdr:colOff>101600</xdr:colOff>
      <xdr:row>83</xdr:row>
      <xdr:rowOff>6985</xdr:rowOff>
    </xdr:to>
    <xdr:sp macro="" textlink="">
      <xdr:nvSpPr>
        <xdr:cNvPr id="659" name="フローチャート: 判断 658">
          <a:extLst>
            <a:ext uri="{FF2B5EF4-FFF2-40B4-BE49-F238E27FC236}">
              <a16:creationId xmlns:a16="http://schemas.microsoft.com/office/drawing/2014/main" id="{8445292F-6920-4C0D-84DD-52DE1708840E}"/>
            </a:ext>
          </a:extLst>
        </xdr:cNvPr>
        <xdr:cNvSpPr/>
      </xdr:nvSpPr>
      <xdr:spPr>
        <a:xfrm>
          <a:off x="14169224" y="14413037"/>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46355</xdr:rowOff>
    </xdr:from>
    <xdr:to>
      <xdr:col>76</xdr:col>
      <xdr:colOff>165100</xdr:colOff>
      <xdr:row>82</xdr:row>
      <xdr:rowOff>147955</xdr:rowOff>
    </xdr:to>
    <xdr:sp macro="" textlink="">
      <xdr:nvSpPr>
        <xdr:cNvPr id="660" name="フローチャート: 判断 659">
          <a:extLst>
            <a:ext uri="{FF2B5EF4-FFF2-40B4-BE49-F238E27FC236}">
              <a16:creationId xmlns:a16="http://schemas.microsoft.com/office/drawing/2014/main" id="{CC088B38-45C3-43F6-90A4-1FAFA9FE5556}"/>
            </a:ext>
          </a:extLst>
        </xdr:cNvPr>
        <xdr:cNvSpPr/>
      </xdr:nvSpPr>
      <xdr:spPr>
        <a:xfrm>
          <a:off x="13358081" y="14382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6985</xdr:rowOff>
    </xdr:from>
    <xdr:to>
      <xdr:col>72</xdr:col>
      <xdr:colOff>38100</xdr:colOff>
      <xdr:row>82</xdr:row>
      <xdr:rowOff>109220</xdr:rowOff>
    </xdr:to>
    <xdr:sp macro="" textlink="">
      <xdr:nvSpPr>
        <xdr:cNvPr id="661" name="フローチャート: 判断 660">
          <a:extLst>
            <a:ext uri="{FF2B5EF4-FFF2-40B4-BE49-F238E27FC236}">
              <a16:creationId xmlns:a16="http://schemas.microsoft.com/office/drawing/2014/main" id="{A44A9643-0145-4D81-8812-19ADC693F288}"/>
            </a:ext>
          </a:extLst>
        </xdr:cNvPr>
        <xdr:cNvSpPr/>
      </xdr:nvSpPr>
      <xdr:spPr>
        <a:xfrm>
          <a:off x="12546937" y="14343187"/>
          <a:ext cx="86029"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153670</xdr:rowOff>
    </xdr:from>
    <xdr:to>
      <xdr:col>67</xdr:col>
      <xdr:colOff>101600</xdr:colOff>
      <xdr:row>82</xdr:row>
      <xdr:rowOff>83820</xdr:rowOff>
    </xdr:to>
    <xdr:sp macro="" textlink="">
      <xdr:nvSpPr>
        <xdr:cNvPr id="662" name="フローチャート: 判断 661">
          <a:extLst>
            <a:ext uri="{FF2B5EF4-FFF2-40B4-BE49-F238E27FC236}">
              <a16:creationId xmlns:a16="http://schemas.microsoft.com/office/drawing/2014/main" id="{E88EA5A2-939A-4D96-82B8-384B7C6E3DBB}"/>
            </a:ext>
          </a:extLst>
        </xdr:cNvPr>
        <xdr:cNvSpPr/>
      </xdr:nvSpPr>
      <xdr:spPr>
        <a:xfrm>
          <a:off x="11720223" y="14314943"/>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149860</xdr:rowOff>
    </xdr:from>
    <xdr:ext cx="762000" cy="259080"/>
    <xdr:sp macro="" textlink="">
      <xdr:nvSpPr>
        <xdr:cNvPr id="663" name="テキスト ボックス 662">
          <a:extLst>
            <a:ext uri="{FF2B5EF4-FFF2-40B4-BE49-F238E27FC236}">
              <a16:creationId xmlns:a16="http://schemas.microsoft.com/office/drawing/2014/main" id="{DAAC3149-E2E0-4CE5-9059-5BEE5AEB3AA7}"/>
            </a:ext>
          </a:extLst>
        </xdr:cNvPr>
        <xdr:cNvSpPr txBox="1"/>
      </xdr:nvSpPr>
      <xdr:spPr>
        <a:xfrm>
          <a:off x="14821010" y="15535634"/>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149860</xdr:rowOff>
    </xdr:from>
    <xdr:ext cx="762000" cy="259080"/>
    <xdr:sp macro="" textlink="">
      <xdr:nvSpPr>
        <xdr:cNvPr id="664" name="テキスト ボックス 663">
          <a:extLst>
            <a:ext uri="{FF2B5EF4-FFF2-40B4-BE49-F238E27FC236}">
              <a16:creationId xmlns:a16="http://schemas.microsoft.com/office/drawing/2014/main" id="{5D01A03D-2808-4506-8570-F51324CF6202}"/>
            </a:ext>
          </a:extLst>
        </xdr:cNvPr>
        <xdr:cNvSpPr txBox="1"/>
      </xdr:nvSpPr>
      <xdr:spPr>
        <a:xfrm>
          <a:off x="14045096" y="15535634"/>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149860</xdr:rowOff>
    </xdr:from>
    <xdr:ext cx="762000" cy="259080"/>
    <xdr:sp macro="" textlink="">
      <xdr:nvSpPr>
        <xdr:cNvPr id="665" name="テキスト ボックス 664">
          <a:extLst>
            <a:ext uri="{FF2B5EF4-FFF2-40B4-BE49-F238E27FC236}">
              <a16:creationId xmlns:a16="http://schemas.microsoft.com/office/drawing/2014/main" id="{25ECC532-3D45-4FBC-BB25-1AA2730EE215}"/>
            </a:ext>
          </a:extLst>
        </xdr:cNvPr>
        <xdr:cNvSpPr txBox="1"/>
      </xdr:nvSpPr>
      <xdr:spPr>
        <a:xfrm>
          <a:off x="13233952" y="15535634"/>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88</xdr:row>
      <xdr:rowOff>149860</xdr:rowOff>
    </xdr:from>
    <xdr:ext cx="762000" cy="259080"/>
    <xdr:sp macro="" textlink="">
      <xdr:nvSpPr>
        <xdr:cNvPr id="666" name="テキスト ボックス 665">
          <a:extLst>
            <a:ext uri="{FF2B5EF4-FFF2-40B4-BE49-F238E27FC236}">
              <a16:creationId xmlns:a16="http://schemas.microsoft.com/office/drawing/2014/main" id="{21BE901E-1454-480E-AA85-1EB2FF849891}"/>
            </a:ext>
          </a:extLst>
        </xdr:cNvPr>
        <xdr:cNvSpPr txBox="1"/>
      </xdr:nvSpPr>
      <xdr:spPr>
        <a:xfrm>
          <a:off x="12422809" y="15535634"/>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149860</xdr:rowOff>
    </xdr:from>
    <xdr:ext cx="762000" cy="259080"/>
    <xdr:sp macro="" textlink="">
      <xdr:nvSpPr>
        <xdr:cNvPr id="667" name="テキスト ボックス 666">
          <a:extLst>
            <a:ext uri="{FF2B5EF4-FFF2-40B4-BE49-F238E27FC236}">
              <a16:creationId xmlns:a16="http://schemas.microsoft.com/office/drawing/2014/main" id="{75CBAB02-3AC8-4D83-B4BD-5180661CE8B4}"/>
            </a:ext>
          </a:extLst>
        </xdr:cNvPr>
        <xdr:cNvSpPr txBox="1"/>
      </xdr:nvSpPr>
      <xdr:spPr>
        <a:xfrm>
          <a:off x="11596094" y="15535634"/>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86</xdr:row>
      <xdr:rowOff>23495</xdr:rowOff>
    </xdr:from>
    <xdr:to>
      <xdr:col>85</xdr:col>
      <xdr:colOff>177800</xdr:colOff>
      <xdr:row>86</xdr:row>
      <xdr:rowOff>125095</xdr:rowOff>
    </xdr:to>
    <xdr:sp macro="" textlink="">
      <xdr:nvSpPr>
        <xdr:cNvPr id="668" name="楕円 667">
          <a:extLst>
            <a:ext uri="{FF2B5EF4-FFF2-40B4-BE49-F238E27FC236}">
              <a16:creationId xmlns:a16="http://schemas.microsoft.com/office/drawing/2014/main" id="{1A8E13AB-80FB-4A9C-8EBA-0DEC135F9C67}"/>
            </a:ext>
          </a:extLst>
        </xdr:cNvPr>
        <xdr:cNvSpPr/>
      </xdr:nvSpPr>
      <xdr:spPr>
        <a:xfrm>
          <a:off x="14945139" y="15059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109855</xdr:rowOff>
    </xdr:from>
    <xdr:ext cx="405130" cy="258445"/>
    <xdr:sp macro="" textlink="">
      <xdr:nvSpPr>
        <xdr:cNvPr id="669" name="【児童館】&#10;有形固定資産減価償却率該当値テキスト">
          <a:extLst>
            <a:ext uri="{FF2B5EF4-FFF2-40B4-BE49-F238E27FC236}">
              <a16:creationId xmlns:a16="http://schemas.microsoft.com/office/drawing/2014/main" id="{1C98EC3C-D652-4C6D-BCCF-F6F0C713A43A}"/>
            </a:ext>
          </a:extLst>
        </xdr:cNvPr>
        <xdr:cNvSpPr txBox="1"/>
      </xdr:nvSpPr>
      <xdr:spPr>
        <a:xfrm>
          <a:off x="15034039" y="14970843"/>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94.2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85</xdr:row>
      <xdr:rowOff>124460</xdr:rowOff>
    </xdr:from>
    <xdr:to>
      <xdr:col>81</xdr:col>
      <xdr:colOff>101600</xdr:colOff>
      <xdr:row>86</xdr:row>
      <xdr:rowOff>54610</xdr:rowOff>
    </xdr:to>
    <xdr:sp macro="" textlink="">
      <xdr:nvSpPr>
        <xdr:cNvPr id="670" name="楕円 669">
          <a:extLst>
            <a:ext uri="{FF2B5EF4-FFF2-40B4-BE49-F238E27FC236}">
              <a16:creationId xmlns:a16="http://schemas.microsoft.com/office/drawing/2014/main" id="{28264B54-D554-44D6-965C-74E2159E0C72}"/>
            </a:ext>
          </a:extLst>
        </xdr:cNvPr>
        <xdr:cNvSpPr/>
      </xdr:nvSpPr>
      <xdr:spPr>
        <a:xfrm>
          <a:off x="14169224" y="14985448"/>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3810</xdr:rowOff>
    </xdr:from>
    <xdr:to>
      <xdr:col>85</xdr:col>
      <xdr:colOff>127000</xdr:colOff>
      <xdr:row>86</xdr:row>
      <xdr:rowOff>74930</xdr:rowOff>
    </xdr:to>
    <xdr:cxnSp macro="">
      <xdr:nvCxnSpPr>
        <xdr:cNvPr id="671" name="直線コネクタ 670">
          <a:extLst>
            <a:ext uri="{FF2B5EF4-FFF2-40B4-BE49-F238E27FC236}">
              <a16:creationId xmlns:a16="http://schemas.microsoft.com/office/drawing/2014/main" id="{1E2B9A1C-B1B3-4953-BD1E-6DCF59052F69}"/>
            </a:ext>
          </a:extLst>
        </xdr:cNvPr>
        <xdr:cNvCxnSpPr/>
      </xdr:nvCxnSpPr>
      <xdr:spPr>
        <a:xfrm>
          <a:off x="14220024" y="15039727"/>
          <a:ext cx="775915" cy="711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152400</xdr:rowOff>
    </xdr:from>
    <xdr:to>
      <xdr:col>76</xdr:col>
      <xdr:colOff>165100</xdr:colOff>
      <xdr:row>86</xdr:row>
      <xdr:rowOff>82550</xdr:rowOff>
    </xdr:to>
    <xdr:sp macro="" textlink="">
      <xdr:nvSpPr>
        <xdr:cNvPr id="672" name="楕円 671">
          <a:extLst>
            <a:ext uri="{FF2B5EF4-FFF2-40B4-BE49-F238E27FC236}">
              <a16:creationId xmlns:a16="http://schemas.microsoft.com/office/drawing/2014/main" id="{0C2836C0-244A-4696-8B83-2C097218B730}"/>
            </a:ext>
          </a:extLst>
        </xdr:cNvPr>
        <xdr:cNvSpPr/>
      </xdr:nvSpPr>
      <xdr:spPr>
        <a:xfrm>
          <a:off x="13358081" y="15013388"/>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3810</xdr:rowOff>
    </xdr:from>
    <xdr:to>
      <xdr:col>81</xdr:col>
      <xdr:colOff>50800</xdr:colOff>
      <xdr:row>86</xdr:row>
      <xdr:rowOff>31750</xdr:rowOff>
    </xdr:to>
    <xdr:cxnSp macro="">
      <xdr:nvCxnSpPr>
        <xdr:cNvPr id="673" name="直線コネクタ 672">
          <a:extLst>
            <a:ext uri="{FF2B5EF4-FFF2-40B4-BE49-F238E27FC236}">
              <a16:creationId xmlns:a16="http://schemas.microsoft.com/office/drawing/2014/main" id="{B72A8356-AB93-40E0-9EB6-45920408F0EB}"/>
            </a:ext>
          </a:extLst>
        </xdr:cNvPr>
        <xdr:cNvCxnSpPr/>
      </xdr:nvCxnSpPr>
      <xdr:spPr>
        <a:xfrm flipV="1">
          <a:off x="13408881" y="15039727"/>
          <a:ext cx="811143"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132715</xdr:rowOff>
    </xdr:from>
    <xdr:to>
      <xdr:col>72</xdr:col>
      <xdr:colOff>38100</xdr:colOff>
      <xdr:row>86</xdr:row>
      <xdr:rowOff>63500</xdr:rowOff>
    </xdr:to>
    <xdr:sp macro="" textlink="">
      <xdr:nvSpPr>
        <xdr:cNvPr id="674" name="楕円 673">
          <a:extLst>
            <a:ext uri="{FF2B5EF4-FFF2-40B4-BE49-F238E27FC236}">
              <a16:creationId xmlns:a16="http://schemas.microsoft.com/office/drawing/2014/main" id="{BB9A6BE9-4871-4C7F-BD1C-353EAD5F2949}"/>
            </a:ext>
          </a:extLst>
        </xdr:cNvPr>
        <xdr:cNvSpPr/>
      </xdr:nvSpPr>
      <xdr:spPr>
        <a:xfrm>
          <a:off x="12546937" y="14993703"/>
          <a:ext cx="86029" cy="105714"/>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12065</xdr:rowOff>
    </xdr:from>
    <xdr:to>
      <xdr:col>76</xdr:col>
      <xdr:colOff>114300</xdr:colOff>
      <xdr:row>86</xdr:row>
      <xdr:rowOff>31750</xdr:rowOff>
    </xdr:to>
    <xdr:cxnSp macro="">
      <xdr:nvCxnSpPr>
        <xdr:cNvPr id="675" name="直線コネクタ 674">
          <a:extLst>
            <a:ext uri="{FF2B5EF4-FFF2-40B4-BE49-F238E27FC236}">
              <a16:creationId xmlns:a16="http://schemas.microsoft.com/office/drawing/2014/main" id="{94E68596-645F-47B2-AC33-84456A1E79BF}"/>
            </a:ext>
          </a:extLst>
        </xdr:cNvPr>
        <xdr:cNvCxnSpPr/>
      </xdr:nvCxnSpPr>
      <xdr:spPr>
        <a:xfrm>
          <a:off x="12597737" y="15047982"/>
          <a:ext cx="811144"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107950</xdr:rowOff>
    </xdr:from>
    <xdr:to>
      <xdr:col>67</xdr:col>
      <xdr:colOff>101600</xdr:colOff>
      <xdr:row>86</xdr:row>
      <xdr:rowOff>38100</xdr:rowOff>
    </xdr:to>
    <xdr:sp macro="" textlink="">
      <xdr:nvSpPr>
        <xdr:cNvPr id="676" name="楕円 675">
          <a:extLst>
            <a:ext uri="{FF2B5EF4-FFF2-40B4-BE49-F238E27FC236}">
              <a16:creationId xmlns:a16="http://schemas.microsoft.com/office/drawing/2014/main" id="{CF2DCDCB-567E-4FD4-A1CA-10F94FE67663}"/>
            </a:ext>
          </a:extLst>
        </xdr:cNvPr>
        <xdr:cNvSpPr/>
      </xdr:nvSpPr>
      <xdr:spPr>
        <a:xfrm>
          <a:off x="11720223" y="14968938"/>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158750</xdr:rowOff>
    </xdr:from>
    <xdr:to>
      <xdr:col>71</xdr:col>
      <xdr:colOff>177800</xdr:colOff>
      <xdr:row>86</xdr:row>
      <xdr:rowOff>12065</xdr:rowOff>
    </xdr:to>
    <xdr:cxnSp macro="">
      <xdr:nvCxnSpPr>
        <xdr:cNvPr id="677" name="直線コネクタ 676">
          <a:extLst>
            <a:ext uri="{FF2B5EF4-FFF2-40B4-BE49-F238E27FC236}">
              <a16:creationId xmlns:a16="http://schemas.microsoft.com/office/drawing/2014/main" id="{79C5D9CF-00EE-497D-A749-9270E23F4A05}"/>
            </a:ext>
          </a:extLst>
        </xdr:cNvPr>
        <xdr:cNvCxnSpPr/>
      </xdr:nvCxnSpPr>
      <xdr:spPr>
        <a:xfrm>
          <a:off x="11771023" y="15019738"/>
          <a:ext cx="826714" cy="28244"/>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81</xdr:row>
      <xdr:rowOff>23495</xdr:rowOff>
    </xdr:from>
    <xdr:ext cx="405130" cy="259080"/>
    <xdr:sp macro="" textlink="">
      <xdr:nvSpPr>
        <xdr:cNvPr id="678" name="n_1aveValue【児童館】&#10;有形固定資産減価償却率">
          <a:extLst>
            <a:ext uri="{FF2B5EF4-FFF2-40B4-BE49-F238E27FC236}">
              <a16:creationId xmlns:a16="http://schemas.microsoft.com/office/drawing/2014/main" id="{B9725FC6-8A97-437B-B9B8-650F26CF7A87}"/>
            </a:ext>
          </a:extLst>
        </xdr:cNvPr>
        <xdr:cNvSpPr txBox="1"/>
      </xdr:nvSpPr>
      <xdr:spPr>
        <a:xfrm>
          <a:off x="14020331" y="14184768"/>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55.5</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80</xdr:row>
      <xdr:rowOff>164465</xdr:rowOff>
    </xdr:from>
    <xdr:ext cx="404495" cy="259080"/>
    <xdr:sp macro="" textlink="">
      <xdr:nvSpPr>
        <xdr:cNvPr id="679" name="n_2aveValue【児童館】&#10;有形固定資産減価償却率">
          <a:extLst>
            <a:ext uri="{FF2B5EF4-FFF2-40B4-BE49-F238E27FC236}">
              <a16:creationId xmlns:a16="http://schemas.microsoft.com/office/drawing/2014/main" id="{AC565847-5A44-416C-92ED-54A313E2988D}"/>
            </a:ext>
          </a:extLst>
        </xdr:cNvPr>
        <xdr:cNvSpPr txBox="1"/>
      </xdr:nvSpPr>
      <xdr:spPr>
        <a:xfrm>
          <a:off x="13221887" y="14150809"/>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53.6</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80</xdr:row>
      <xdr:rowOff>125095</xdr:rowOff>
    </xdr:from>
    <xdr:ext cx="404495" cy="258445"/>
    <xdr:sp macro="" textlink="">
      <xdr:nvSpPr>
        <xdr:cNvPr id="680" name="n_3aveValue【児童館】&#10;有形固定資産減価償却率">
          <a:extLst>
            <a:ext uri="{FF2B5EF4-FFF2-40B4-BE49-F238E27FC236}">
              <a16:creationId xmlns:a16="http://schemas.microsoft.com/office/drawing/2014/main" id="{6ECC9A0C-D908-4CC9-ADF0-CD85CC68B2CD}"/>
            </a:ext>
          </a:extLst>
        </xdr:cNvPr>
        <xdr:cNvSpPr txBox="1"/>
      </xdr:nvSpPr>
      <xdr:spPr>
        <a:xfrm>
          <a:off x="12410744" y="14111439"/>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51.2</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80</xdr:row>
      <xdr:rowOff>100330</xdr:rowOff>
    </xdr:from>
    <xdr:ext cx="404495" cy="258445"/>
    <xdr:sp macro="" textlink="">
      <xdr:nvSpPr>
        <xdr:cNvPr id="681" name="n_4aveValue【児童館】&#10;有形固定資産減価償却率">
          <a:extLst>
            <a:ext uri="{FF2B5EF4-FFF2-40B4-BE49-F238E27FC236}">
              <a16:creationId xmlns:a16="http://schemas.microsoft.com/office/drawing/2014/main" id="{B02E6B70-1E8B-4B58-83CB-67F83CC059F7}"/>
            </a:ext>
          </a:extLst>
        </xdr:cNvPr>
        <xdr:cNvSpPr txBox="1"/>
      </xdr:nvSpPr>
      <xdr:spPr>
        <a:xfrm>
          <a:off x="11584029" y="14086674"/>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86</xdr:row>
      <xdr:rowOff>45720</xdr:rowOff>
    </xdr:from>
    <xdr:ext cx="405130" cy="259080"/>
    <xdr:sp macro="" textlink="">
      <xdr:nvSpPr>
        <xdr:cNvPr id="682" name="n_1mainValue【児童館】&#10;有形固定資産減価償却率">
          <a:extLst>
            <a:ext uri="{FF2B5EF4-FFF2-40B4-BE49-F238E27FC236}">
              <a16:creationId xmlns:a16="http://schemas.microsoft.com/office/drawing/2014/main" id="{4EE4E2DD-F2A3-4B7B-89B5-D68E5B1DF4D0}"/>
            </a:ext>
          </a:extLst>
        </xdr:cNvPr>
        <xdr:cNvSpPr txBox="1"/>
      </xdr:nvSpPr>
      <xdr:spPr>
        <a:xfrm>
          <a:off x="14020331" y="15081637"/>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89.9</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86</xdr:row>
      <xdr:rowOff>73660</xdr:rowOff>
    </xdr:from>
    <xdr:ext cx="404495" cy="259080"/>
    <xdr:sp macro="" textlink="">
      <xdr:nvSpPr>
        <xdr:cNvPr id="683" name="n_2mainValue【児童館】&#10;有形固定資産減価償却率">
          <a:extLst>
            <a:ext uri="{FF2B5EF4-FFF2-40B4-BE49-F238E27FC236}">
              <a16:creationId xmlns:a16="http://schemas.microsoft.com/office/drawing/2014/main" id="{29F9FA7A-490C-488F-9AAB-AC3A0CBD277D}"/>
            </a:ext>
          </a:extLst>
        </xdr:cNvPr>
        <xdr:cNvSpPr txBox="1"/>
      </xdr:nvSpPr>
      <xdr:spPr>
        <a:xfrm>
          <a:off x="13221887" y="15109577"/>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91.6</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86</xdr:row>
      <xdr:rowOff>53975</xdr:rowOff>
    </xdr:from>
    <xdr:ext cx="404495" cy="258445"/>
    <xdr:sp macro="" textlink="">
      <xdr:nvSpPr>
        <xdr:cNvPr id="684" name="n_3mainValue【児童館】&#10;有形固定資産減価償却率">
          <a:extLst>
            <a:ext uri="{FF2B5EF4-FFF2-40B4-BE49-F238E27FC236}">
              <a16:creationId xmlns:a16="http://schemas.microsoft.com/office/drawing/2014/main" id="{995FA155-D535-4FC2-B770-E7245A44DC16}"/>
            </a:ext>
          </a:extLst>
        </xdr:cNvPr>
        <xdr:cNvSpPr txBox="1"/>
      </xdr:nvSpPr>
      <xdr:spPr>
        <a:xfrm>
          <a:off x="12410744" y="15089892"/>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90.4</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86</xdr:row>
      <xdr:rowOff>29210</xdr:rowOff>
    </xdr:from>
    <xdr:ext cx="404495" cy="258445"/>
    <xdr:sp macro="" textlink="">
      <xdr:nvSpPr>
        <xdr:cNvPr id="685" name="n_4mainValue【児童館】&#10;有形固定資産減価償却率">
          <a:extLst>
            <a:ext uri="{FF2B5EF4-FFF2-40B4-BE49-F238E27FC236}">
              <a16:creationId xmlns:a16="http://schemas.microsoft.com/office/drawing/2014/main" id="{485AB16C-B66C-43A3-8143-BEF60DC026EE}"/>
            </a:ext>
          </a:extLst>
        </xdr:cNvPr>
        <xdr:cNvSpPr txBox="1"/>
      </xdr:nvSpPr>
      <xdr:spPr>
        <a:xfrm>
          <a:off x="11584029" y="15065127"/>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88.9</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6" name="正方形/長方形 685">
          <a:extLst>
            <a:ext uri="{FF2B5EF4-FFF2-40B4-BE49-F238E27FC236}">
              <a16:creationId xmlns:a16="http://schemas.microsoft.com/office/drawing/2014/main" id="{970D2ECD-CBB6-4900-9775-D26D0B9E9981}"/>
            </a:ext>
          </a:extLst>
        </xdr:cNvPr>
        <xdr:cNvSpPr/>
      </xdr:nvSpPr>
      <xdr:spPr>
        <a:xfrm>
          <a:off x="16793155" y="12039600"/>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7" name="正方形/長方形 686">
          <a:extLst>
            <a:ext uri="{FF2B5EF4-FFF2-40B4-BE49-F238E27FC236}">
              <a16:creationId xmlns:a16="http://schemas.microsoft.com/office/drawing/2014/main" id="{0C288F8D-156E-4907-B922-0A1F7FD82301}"/>
            </a:ext>
          </a:extLst>
        </xdr:cNvPr>
        <xdr:cNvSpPr/>
      </xdr:nvSpPr>
      <xdr:spPr>
        <a:xfrm>
          <a:off x="16920155" y="12713915"/>
          <a:ext cx="1399429" cy="26095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8" name="正方形/長方形 687">
          <a:extLst>
            <a:ext uri="{FF2B5EF4-FFF2-40B4-BE49-F238E27FC236}">
              <a16:creationId xmlns:a16="http://schemas.microsoft.com/office/drawing/2014/main" id="{7CEB4027-3497-4DE8-8218-7D465E186D90}"/>
            </a:ext>
          </a:extLst>
        </xdr:cNvPr>
        <xdr:cNvSpPr/>
      </xdr:nvSpPr>
      <xdr:spPr>
        <a:xfrm>
          <a:off x="16920155" y="12920593"/>
          <a:ext cx="1399429"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11/44</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9" name="正方形/長方形 688">
          <a:extLst>
            <a:ext uri="{FF2B5EF4-FFF2-40B4-BE49-F238E27FC236}">
              <a16:creationId xmlns:a16="http://schemas.microsoft.com/office/drawing/2014/main" id="{600FBEAA-9FDC-4C05-95B4-5ED0BD699B55}"/>
            </a:ext>
          </a:extLst>
        </xdr:cNvPr>
        <xdr:cNvSpPr/>
      </xdr:nvSpPr>
      <xdr:spPr>
        <a:xfrm>
          <a:off x="17842727" y="12713915"/>
          <a:ext cx="1399430" cy="26095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0" name="正方形/長方形 689">
          <a:extLst>
            <a:ext uri="{FF2B5EF4-FFF2-40B4-BE49-F238E27FC236}">
              <a16:creationId xmlns:a16="http://schemas.microsoft.com/office/drawing/2014/main" id="{ED2DA169-4142-4359-B07A-C969E3BD2508}"/>
            </a:ext>
          </a:extLst>
        </xdr:cNvPr>
        <xdr:cNvSpPr/>
      </xdr:nvSpPr>
      <xdr:spPr>
        <a:xfrm>
          <a:off x="17842727" y="12920593"/>
          <a:ext cx="1399430"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1" name="正方形/長方形 690">
          <a:extLst>
            <a:ext uri="{FF2B5EF4-FFF2-40B4-BE49-F238E27FC236}">
              <a16:creationId xmlns:a16="http://schemas.microsoft.com/office/drawing/2014/main" id="{280493C4-DCC7-4C11-9CA4-4A64EBE1D53E}"/>
            </a:ext>
          </a:extLst>
        </xdr:cNvPr>
        <xdr:cNvSpPr/>
      </xdr:nvSpPr>
      <xdr:spPr>
        <a:xfrm>
          <a:off x="18892299" y="12713915"/>
          <a:ext cx="1399430" cy="26095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2" name="正方形/長方形 691">
          <a:extLst>
            <a:ext uri="{FF2B5EF4-FFF2-40B4-BE49-F238E27FC236}">
              <a16:creationId xmlns:a16="http://schemas.microsoft.com/office/drawing/2014/main" id="{53F37D77-762C-4AF0-BFCD-BF220BBD5C6C}"/>
            </a:ext>
          </a:extLst>
        </xdr:cNvPr>
        <xdr:cNvSpPr/>
      </xdr:nvSpPr>
      <xdr:spPr>
        <a:xfrm>
          <a:off x="18892299" y="12920593"/>
          <a:ext cx="1399430"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3" name="正方形/長方形 692">
          <a:extLst>
            <a:ext uri="{FF2B5EF4-FFF2-40B4-BE49-F238E27FC236}">
              <a16:creationId xmlns:a16="http://schemas.microsoft.com/office/drawing/2014/main" id="{7DAF6849-2854-413B-B711-2BF924313909}"/>
            </a:ext>
          </a:extLst>
        </xdr:cNvPr>
        <xdr:cNvSpPr/>
      </xdr:nvSpPr>
      <xdr:spPr>
        <a:xfrm>
          <a:off x="16793155" y="13206951"/>
          <a:ext cx="4350688" cy="2331223"/>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250" cy="224790"/>
    <xdr:sp macro="" textlink="">
      <xdr:nvSpPr>
        <xdr:cNvPr id="694" name="テキスト ボックス 693">
          <a:extLst>
            <a:ext uri="{FF2B5EF4-FFF2-40B4-BE49-F238E27FC236}">
              <a16:creationId xmlns:a16="http://schemas.microsoft.com/office/drawing/2014/main" id="{3E943FA8-534A-4DC0-A69E-CC35AEAA28EB}"/>
            </a:ext>
          </a:extLst>
        </xdr:cNvPr>
        <xdr:cNvSpPr txBox="1"/>
      </xdr:nvSpPr>
      <xdr:spPr>
        <a:xfrm>
          <a:off x="16770626" y="13012972"/>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5" name="直線コネクタ 694">
          <a:extLst>
            <a:ext uri="{FF2B5EF4-FFF2-40B4-BE49-F238E27FC236}">
              <a16:creationId xmlns:a16="http://schemas.microsoft.com/office/drawing/2014/main" id="{B25249F5-D4A9-4846-81B2-5502215FABD8}"/>
            </a:ext>
          </a:extLst>
        </xdr:cNvPr>
        <xdr:cNvCxnSpPr/>
      </xdr:nvCxnSpPr>
      <xdr:spPr>
        <a:xfrm>
          <a:off x="16793155" y="15538174"/>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6" name="直線コネクタ 695">
          <a:extLst>
            <a:ext uri="{FF2B5EF4-FFF2-40B4-BE49-F238E27FC236}">
              <a16:creationId xmlns:a16="http://schemas.microsoft.com/office/drawing/2014/main" id="{5D72C8E8-9CE0-462A-BAA4-67F8E551FE46}"/>
            </a:ext>
          </a:extLst>
        </xdr:cNvPr>
        <xdr:cNvCxnSpPr/>
      </xdr:nvCxnSpPr>
      <xdr:spPr>
        <a:xfrm>
          <a:off x="16793155" y="15074017"/>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85</xdr:row>
      <xdr:rowOff>67310</xdr:rowOff>
    </xdr:from>
    <xdr:ext cx="466725" cy="259080"/>
    <xdr:sp macro="" textlink="">
      <xdr:nvSpPr>
        <xdr:cNvPr id="697" name="テキスト ボックス 696">
          <a:extLst>
            <a:ext uri="{FF2B5EF4-FFF2-40B4-BE49-F238E27FC236}">
              <a16:creationId xmlns:a16="http://schemas.microsoft.com/office/drawing/2014/main" id="{380131E9-F8C1-4C02-843A-BAEDE4DC735B}"/>
            </a:ext>
          </a:extLst>
        </xdr:cNvPr>
        <xdr:cNvSpPr txBox="1"/>
      </xdr:nvSpPr>
      <xdr:spPr>
        <a:xfrm>
          <a:off x="16372509" y="14928298"/>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8" name="直線コネクタ 697">
          <a:extLst>
            <a:ext uri="{FF2B5EF4-FFF2-40B4-BE49-F238E27FC236}">
              <a16:creationId xmlns:a16="http://schemas.microsoft.com/office/drawing/2014/main" id="{33E59EE7-1CFB-49BE-B5E3-5A9DABA2002E}"/>
            </a:ext>
          </a:extLst>
        </xdr:cNvPr>
        <xdr:cNvCxnSpPr/>
      </xdr:nvCxnSpPr>
      <xdr:spPr>
        <a:xfrm>
          <a:off x="16793155" y="14606380"/>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82</xdr:row>
      <xdr:rowOff>124460</xdr:rowOff>
    </xdr:from>
    <xdr:ext cx="466725" cy="259080"/>
    <xdr:sp macro="" textlink="">
      <xdr:nvSpPr>
        <xdr:cNvPr id="699" name="テキスト ボックス 698">
          <a:extLst>
            <a:ext uri="{FF2B5EF4-FFF2-40B4-BE49-F238E27FC236}">
              <a16:creationId xmlns:a16="http://schemas.microsoft.com/office/drawing/2014/main" id="{B1658D10-CEAC-4C55-AA21-2F7551FC25F3}"/>
            </a:ext>
          </a:extLst>
        </xdr:cNvPr>
        <xdr:cNvSpPr txBox="1"/>
      </xdr:nvSpPr>
      <xdr:spPr>
        <a:xfrm>
          <a:off x="16372509" y="14460662"/>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00" name="直線コネクタ 699">
          <a:extLst>
            <a:ext uri="{FF2B5EF4-FFF2-40B4-BE49-F238E27FC236}">
              <a16:creationId xmlns:a16="http://schemas.microsoft.com/office/drawing/2014/main" id="{CC420F81-7AB8-44D6-923D-72A0456CC0BC}"/>
            </a:ext>
          </a:extLst>
        </xdr:cNvPr>
        <xdr:cNvCxnSpPr/>
      </xdr:nvCxnSpPr>
      <xdr:spPr>
        <a:xfrm>
          <a:off x="16793155" y="14138744"/>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80</xdr:row>
      <xdr:rowOff>10160</xdr:rowOff>
    </xdr:from>
    <xdr:ext cx="466725" cy="259080"/>
    <xdr:sp macro="" textlink="">
      <xdr:nvSpPr>
        <xdr:cNvPr id="701" name="テキスト ボックス 700">
          <a:extLst>
            <a:ext uri="{FF2B5EF4-FFF2-40B4-BE49-F238E27FC236}">
              <a16:creationId xmlns:a16="http://schemas.microsoft.com/office/drawing/2014/main" id="{B47FF1A5-7906-49BE-9A3A-0A60D0B73C96}"/>
            </a:ext>
          </a:extLst>
        </xdr:cNvPr>
        <xdr:cNvSpPr txBox="1"/>
      </xdr:nvSpPr>
      <xdr:spPr>
        <a:xfrm>
          <a:off x="16372509" y="13996504"/>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2" name="直線コネクタ 701">
          <a:extLst>
            <a:ext uri="{FF2B5EF4-FFF2-40B4-BE49-F238E27FC236}">
              <a16:creationId xmlns:a16="http://schemas.microsoft.com/office/drawing/2014/main" id="{7C6171AE-F6CA-4956-8F8F-20F13FE272A4}"/>
            </a:ext>
          </a:extLst>
        </xdr:cNvPr>
        <xdr:cNvCxnSpPr/>
      </xdr:nvCxnSpPr>
      <xdr:spPr>
        <a:xfrm>
          <a:off x="16793155" y="13674587"/>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77</xdr:row>
      <xdr:rowOff>67310</xdr:rowOff>
    </xdr:from>
    <xdr:ext cx="466725" cy="259080"/>
    <xdr:sp macro="" textlink="">
      <xdr:nvSpPr>
        <xdr:cNvPr id="703" name="テキスト ボックス 702">
          <a:extLst>
            <a:ext uri="{FF2B5EF4-FFF2-40B4-BE49-F238E27FC236}">
              <a16:creationId xmlns:a16="http://schemas.microsoft.com/office/drawing/2014/main" id="{0CAE21D7-BCDB-4D97-A03E-0461AC59E6F1}"/>
            </a:ext>
          </a:extLst>
        </xdr:cNvPr>
        <xdr:cNvSpPr txBox="1"/>
      </xdr:nvSpPr>
      <xdr:spPr>
        <a:xfrm>
          <a:off x="16372509" y="13528868"/>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4" name="直線コネクタ 703">
          <a:extLst>
            <a:ext uri="{FF2B5EF4-FFF2-40B4-BE49-F238E27FC236}">
              <a16:creationId xmlns:a16="http://schemas.microsoft.com/office/drawing/2014/main" id="{E4037D73-4238-4223-B08C-75B74C7AA804}"/>
            </a:ext>
          </a:extLst>
        </xdr:cNvPr>
        <xdr:cNvCxnSpPr/>
      </xdr:nvCxnSpPr>
      <xdr:spPr>
        <a:xfrm>
          <a:off x="16793155" y="13206951"/>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124460</xdr:rowOff>
    </xdr:from>
    <xdr:ext cx="466725" cy="259080"/>
    <xdr:sp macro="" textlink="">
      <xdr:nvSpPr>
        <xdr:cNvPr id="705" name="テキスト ボックス 704">
          <a:extLst>
            <a:ext uri="{FF2B5EF4-FFF2-40B4-BE49-F238E27FC236}">
              <a16:creationId xmlns:a16="http://schemas.microsoft.com/office/drawing/2014/main" id="{C929B304-459E-485C-93B1-079AA5DD63C3}"/>
            </a:ext>
          </a:extLst>
        </xdr:cNvPr>
        <xdr:cNvSpPr txBox="1"/>
      </xdr:nvSpPr>
      <xdr:spPr>
        <a:xfrm>
          <a:off x="16372509" y="13061232"/>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6" name="【児童館】&#10;一人当たり面積グラフ枠">
          <a:extLst>
            <a:ext uri="{FF2B5EF4-FFF2-40B4-BE49-F238E27FC236}">
              <a16:creationId xmlns:a16="http://schemas.microsoft.com/office/drawing/2014/main" id="{4CD24711-6E5B-4E18-A380-0C37DDC0B01B}"/>
            </a:ext>
          </a:extLst>
        </xdr:cNvPr>
        <xdr:cNvSpPr/>
      </xdr:nvSpPr>
      <xdr:spPr>
        <a:xfrm>
          <a:off x="16793155" y="13206951"/>
          <a:ext cx="4350688" cy="2331223"/>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79</xdr:row>
      <xdr:rowOff>45085</xdr:rowOff>
    </xdr:from>
    <xdr:to>
      <xdr:col>116</xdr:col>
      <xdr:colOff>62865</xdr:colOff>
      <xdr:row>86</xdr:row>
      <xdr:rowOff>15240</xdr:rowOff>
    </xdr:to>
    <xdr:cxnSp macro="">
      <xdr:nvCxnSpPr>
        <xdr:cNvPr id="707" name="直線コネクタ 706">
          <a:extLst>
            <a:ext uri="{FF2B5EF4-FFF2-40B4-BE49-F238E27FC236}">
              <a16:creationId xmlns:a16="http://schemas.microsoft.com/office/drawing/2014/main" id="{24328831-DE53-4A72-9C17-A84BE84B7489}"/>
            </a:ext>
          </a:extLst>
        </xdr:cNvPr>
        <xdr:cNvCxnSpPr/>
      </xdr:nvCxnSpPr>
      <xdr:spPr>
        <a:xfrm flipV="1">
          <a:off x="20354594" y="13856501"/>
          <a:ext cx="0" cy="1194656"/>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19050</xdr:rowOff>
    </xdr:from>
    <xdr:ext cx="469900" cy="258445"/>
    <xdr:sp macro="" textlink="">
      <xdr:nvSpPr>
        <xdr:cNvPr id="708" name="【児童館】&#10;一人当たり面積最小値テキスト">
          <a:extLst>
            <a:ext uri="{FF2B5EF4-FFF2-40B4-BE49-F238E27FC236}">
              <a16:creationId xmlns:a16="http://schemas.microsoft.com/office/drawing/2014/main" id="{E2A47418-62AA-48DC-AACB-DD1AFD0BA71D}"/>
            </a:ext>
          </a:extLst>
        </xdr:cNvPr>
        <xdr:cNvSpPr txBox="1"/>
      </xdr:nvSpPr>
      <xdr:spPr>
        <a:xfrm>
          <a:off x="20393329" y="15054967"/>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0.005</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15240</xdr:rowOff>
    </xdr:from>
    <xdr:to>
      <xdr:col>116</xdr:col>
      <xdr:colOff>152400</xdr:colOff>
      <xdr:row>86</xdr:row>
      <xdr:rowOff>15240</xdr:rowOff>
    </xdr:to>
    <xdr:cxnSp macro="">
      <xdr:nvCxnSpPr>
        <xdr:cNvPr id="709" name="直線コネクタ 708">
          <a:extLst>
            <a:ext uri="{FF2B5EF4-FFF2-40B4-BE49-F238E27FC236}">
              <a16:creationId xmlns:a16="http://schemas.microsoft.com/office/drawing/2014/main" id="{FC0513B4-DC2F-4FE0-81BE-871194791A27}"/>
            </a:ext>
          </a:extLst>
        </xdr:cNvPr>
        <xdr:cNvCxnSpPr/>
      </xdr:nvCxnSpPr>
      <xdr:spPr>
        <a:xfrm>
          <a:off x="20281900" y="15051157"/>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163195</xdr:rowOff>
    </xdr:from>
    <xdr:ext cx="469900" cy="259080"/>
    <xdr:sp macro="" textlink="">
      <xdr:nvSpPr>
        <xdr:cNvPr id="710" name="【児童館】&#10;一人当たり面積最大値テキスト">
          <a:extLst>
            <a:ext uri="{FF2B5EF4-FFF2-40B4-BE49-F238E27FC236}">
              <a16:creationId xmlns:a16="http://schemas.microsoft.com/office/drawing/2014/main" id="{0248405B-E173-4CC0-8082-1E0A886C9130}"/>
            </a:ext>
          </a:extLst>
        </xdr:cNvPr>
        <xdr:cNvSpPr txBox="1"/>
      </xdr:nvSpPr>
      <xdr:spPr>
        <a:xfrm>
          <a:off x="20393329" y="13624753"/>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0.261</a:t>
          </a:r>
          <a:endParaRPr kumimoji="1" lang="ja-JP" altLang="en-US" sz="1000" b="1">
            <a:latin typeface="ＭＳ Ｐゴシック"/>
            <a:ea typeface="ＭＳ Ｐゴシック"/>
          </a:endParaRPr>
        </a:p>
      </xdr:txBody>
    </xdr:sp>
    <xdr:clientData/>
  </xdr:oneCellAnchor>
  <xdr:twoCellAnchor>
    <xdr:from>
      <xdr:col>115</xdr:col>
      <xdr:colOff>165100</xdr:colOff>
      <xdr:row>79</xdr:row>
      <xdr:rowOff>45085</xdr:rowOff>
    </xdr:from>
    <xdr:to>
      <xdr:col>116</xdr:col>
      <xdr:colOff>152400</xdr:colOff>
      <xdr:row>79</xdr:row>
      <xdr:rowOff>45085</xdr:rowOff>
    </xdr:to>
    <xdr:cxnSp macro="">
      <xdr:nvCxnSpPr>
        <xdr:cNvPr id="711" name="直線コネクタ 710">
          <a:extLst>
            <a:ext uri="{FF2B5EF4-FFF2-40B4-BE49-F238E27FC236}">
              <a16:creationId xmlns:a16="http://schemas.microsoft.com/office/drawing/2014/main" id="{8FE8AE15-583E-463D-AEE1-CF52FA039B2D}"/>
            </a:ext>
          </a:extLst>
        </xdr:cNvPr>
        <xdr:cNvCxnSpPr/>
      </xdr:nvCxnSpPr>
      <xdr:spPr>
        <a:xfrm>
          <a:off x="20281900" y="13856501"/>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139700</xdr:rowOff>
    </xdr:from>
    <xdr:ext cx="469900" cy="259080"/>
    <xdr:sp macro="" textlink="">
      <xdr:nvSpPr>
        <xdr:cNvPr id="712" name="【児童館】&#10;一人当たり面積平均値テキスト">
          <a:extLst>
            <a:ext uri="{FF2B5EF4-FFF2-40B4-BE49-F238E27FC236}">
              <a16:creationId xmlns:a16="http://schemas.microsoft.com/office/drawing/2014/main" id="{81BADD7A-C60D-48F4-8454-0DCB4454B441}"/>
            </a:ext>
          </a:extLst>
        </xdr:cNvPr>
        <xdr:cNvSpPr txBox="1"/>
      </xdr:nvSpPr>
      <xdr:spPr>
        <a:xfrm>
          <a:off x="20393329" y="14825759"/>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0.037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84</xdr:row>
      <xdr:rowOff>161290</xdr:rowOff>
    </xdr:from>
    <xdr:to>
      <xdr:col>116</xdr:col>
      <xdr:colOff>114300</xdr:colOff>
      <xdr:row>85</xdr:row>
      <xdr:rowOff>91440</xdr:rowOff>
    </xdr:to>
    <xdr:sp macro="" textlink="">
      <xdr:nvSpPr>
        <xdr:cNvPr id="713" name="フローチャート: 判断 712">
          <a:extLst>
            <a:ext uri="{FF2B5EF4-FFF2-40B4-BE49-F238E27FC236}">
              <a16:creationId xmlns:a16="http://schemas.microsoft.com/office/drawing/2014/main" id="{6D149E1B-AD43-4A96-8780-02906E53DABC}"/>
            </a:ext>
          </a:extLst>
        </xdr:cNvPr>
        <xdr:cNvSpPr/>
      </xdr:nvSpPr>
      <xdr:spPr>
        <a:xfrm>
          <a:off x="20304429" y="14847349"/>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170180</xdr:rowOff>
    </xdr:from>
    <xdr:to>
      <xdr:col>112</xdr:col>
      <xdr:colOff>38100</xdr:colOff>
      <xdr:row>85</xdr:row>
      <xdr:rowOff>100330</xdr:rowOff>
    </xdr:to>
    <xdr:sp macro="" textlink="">
      <xdr:nvSpPr>
        <xdr:cNvPr id="714" name="フローチャート: 判断 713">
          <a:extLst>
            <a:ext uri="{FF2B5EF4-FFF2-40B4-BE49-F238E27FC236}">
              <a16:creationId xmlns:a16="http://schemas.microsoft.com/office/drawing/2014/main" id="{55D87654-4085-4E7A-B475-951846354AE0}"/>
            </a:ext>
          </a:extLst>
        </xdr:cNvPr>
        <xdr:cNvSpPr/>
      </xdr:nvSpPr>
      <xdr:spPr>
        <a:xfrm>
          <a:off x="19544085" y="14856239"/>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170180</xdr:rowOff>
    </xdr:from>
    <xdr:to>
      <xdr:col>107</xdr:col>
      <xdr:colOff>101600</xdr:colOff>
      <xdr:row>85</xdr:row>
      <xdr:rowOff>100330</xdr:rowOff>
    </xdr:to>
    <xdr:sp macro="" textlink="">
      <xdr:nvSpPr>
        <xdr:cNvPr id="715" name="フローチャート: 判断 714">
          <a:extLst>
            <a:ext uri="{FF2B5EF4-FFF2-40B4-BE49-F238E27FC236}">
              <a16:creationId xmlns:a16="http://schemas.microsoft.com/office/drawing/2014/main" id="{A83396E2-4D51-4DC3-A607-417D24FF4AE9}"/>
            </a:ext>
          </a:extLst>
        </xdr:cNvPr>
        <xdr:cNvSpPr/>
      </xdr:nvSpPr>
      <xdr:spPr>
        <a:xfrm>
          <a:off x="18717370" y="14856239"/>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170180</xdr:rowOff>
    </xdr:from>
    <xdr:to>
      <xdr:col>102</xdr:col>
      <xdr:colOff>165100</xdr:colOff>
      <xdr:row>85</xdr:row>
      <xdr:rowOff>100330</xdr:rowOff>
    </xdr:to>
    <xdr:sp macro="" textlink="">
      <xdr:nvSpPr>
        <xdr:cNvPr id="716" name="フローチャート: 判断 715">
          <a:extLst>
            <a:ext uri="{FF2B5EF4-FFF2-40B4-BE49-F238E27FC236}">
              <a16:creationId xmlns:a16="http://schemas.microsoft.com/office/drawing/2014/main" id="{45EB15CB-9FBE-477B-9232-212821EFCC5B}"/>
            </a:ext>
          </a:extLst>
        </xdr:cNvPr>
        <xdr:cNvSpPr/>
      </xdr:nvSpPr>
      <xdr:spPr>
        <a:xfrm>
          <a:off x="17906227" y="14856239"/>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161290</xdr:rowOff>
    </xdr:from>
    <xdr:to>
      <xdr:col>98</xdr:col>
      <xdr:colOff>38100</xdr:colOff>
      <xdr:row>85</xdr:row>
      <xdr:rowOff>91440</xdr:rowOff>
    </xdr:to>
    <xdr:sp macro="" textlink="">
      <xdr:nvSpPr>
        <xdr:cNvPr id="717" name="フローチャート: 判断 716">
          <a:extLst>
            <a:ext uri="{FF2B5EF4-FFF2-40B4-BE49-F238E27FC236}">
              <a16:creationId xmlns:a16="http://schemas.microsoft.com/office/drawing/2014/main" id="{53132CF2-3F89-4ABF-BFF7-6C99505FA717}"/>
            </a:ext>
          </a:extLst>
        </xdr:cNvPr>
        <xdr:cNvSpPr/>
      </xdr:nvSpPr>
      <xdr:spPr>
        <a:xfrm>
          <a:off x="17095083" y="14847349"/>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149860</xdr:rowOff>
    </xdr:from>
    <xdr:ext cx="762000" cy="259080"/>
    <xdr:sp macro="" textlink="">
      <xdr:nvSpPr>
        <xdr:cNvPr id="718" name="テキスト ボックス 717">
          <a:extLst>
            <a:ext uri="{FF2B5EF4-FFF2-40B4-BE49-F238E27FC236}">
              <a16:creationId xmlns:a16="http://schemas.microsoft.com/office/drawing/2014/main" id="{06D85C12-3E83-4BF4-BBA7-191BD362D0DF}"/>
            </a:ext>
          </a:extLst>
        </xdr:cNvPr>
        <xdr:cNvSpPr txBox="1"/>
      </xdr:nvSpPr>
      <xdr:spPr>
        <a:xfrm>
          <a:off x="20180300" y="15535634"/>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88</xdr:row>
      <xdr:rowOff>149860</xdr:rowOff>
    </xdr:from>
    <xdr:ext cx="762000" cy="259080"/>
    <xdr:sp macro="" textlink="">
      <xdr:nvSpPr>
        <xdr:cNvPr id="719" name="テキスト ボックス 718">
          <a:extLst>
            <a:ext uri="{FF2B5EF4-FFF2-40B4-BE49-F238E27FC236}">
              <a16:creationId xmlns:a16="http://schemas.microsoft.com/office/drawing/2014/main" id="{B32EA987-E540-4250-AF9C-E00308B1DA0B}"/>
            </a:ext>
          </a:extLst>
        </xdr:cNvPr>
        <xdr:cNvSpPr txBox="1"/>
      </xdr:nvSpPr>
      <xdr:spPr>
        <a:xfrm>
          <a:off x="19419957" y="15535634"/>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149860</xdr:rowOff>
    </xdr:from>
    <xdr:ext cx="762000" cy="259080"/>
    <xdr:sp macro="" textlink="">
      <xdr:nvSpPr>
        <xdr:cNvPr id="720" name="テキスト ボックス 719">
          <a:extLst>
            <a:ext uri="{FF2B5EF4-FFF2-40B4-BE49-F238E27FC236}">
              <a16:creationId xmlns:a16="http://schemas.microsoft.com/office/drawing/2014/main" id="{9CAA8920-FF27-4DA4-A4D5-476302FCA747}"/>
            </a:ext>
          </a:extLst>
        </xdr:cNvPr>
        <xdr:cNvSpPr txBox="1"/>
      </xdr:nvSpPr>
      <xdr:spPr>
        <a:xfrm>
          <a:off x="18593242" y="15535634"/>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149860</xdr:rowOff>
    </xdr:from>
    <xdr:ext cx="762000" cy="259080"/>
    <xdr:sp macro="" textlink="">
      <xdr:nvSpPr>
        <xdr:cNvPr id="721" name="テキスト ボックス 720">
          <a:extLst>
            <a:ext uri="{FF2B5EF4-FFF2-40B4-BE49-F238E27FC236}">
              <a16:creationId xmlns:a16="http://schemas.microsoft.com/office/drawing/2014/main" id="{F525E902-2DE5-42F4-B743-821955CECD2D}"/>
            </a:ext>
          </a:extLst>
        </xdr:cNvPr>
        <xdr:cNvSpPr txBox="1"/>
      </xdr:nvSpPr>
      <xdr:spPr>
        <a:xfrm>
          <a:off x="17782098" y="15535634"/>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88</xdr:row>
      <xdr:rowOff>149860</xdr:rowOff>
    </xdr:from>
    <xdr:ext cx="762000" cy="259080"/>
    <xdr:sp macro="" textlink="">
      <xdr:nvSpPr>
        <xdr:cNvPr id="722" name="テキスト ボックス 721">
          <a:extLst>
            <a:ext uri="{FF2B5EF4-FFF2-40B4-BE49-F238E27FC236}">
              <a16:creationId xmlns:a16="http://schemas.microsoft.com/office/drawing/2014/main" id="{020626DB-E4F9-479B-97FC-980B81570345}"/>
            </a:ext>
          </a:extLst>
        </xdr:cNvPr>
        <xdr:cNvSpPr txBox="1"/>
      </xdr:nvSpPr>
      <xdr:spPr>
        <a:xfrm>
          <a:off x="16970955" y="15535634"/>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84</xdr:row>
      <xdr:rowOff>151765</xdr:rowOff>
    </xdr:from>
    <xdr:to>
      <xdr:col>116</xdr:col>
      <xdr:colOff>114300</xdr:colOff>
      <xdr:row>85</xdr:row>
      <xdr:rowOff>81915</xdr:rowOff>
    </xdr:to>
    <xdr:sp macro="" textlink="">
      <xdr:nvSpPr>
        <xdr:cNvPr id="723" name="楕円 722">
          <a:extLst>
            <a:ext uri="{FF2B5EF4-FFF2-40B4-BE49-F238E27FC236}">
              <a16:creationId xmlns:a16="http://schemas.microsoft.com/office/drawing/2014/main" id="{4609FEDD-1E29-4385-BAD9-B98E1E7AE306}"/>
            </a:ext>
          </a:extLst>
        </xdr:cNvPr>
        <xdr:cNvSpPr/>
      </xdr:nvSpPr>
      <xdr:spPr>
        <a:xfrm>
          <a:off x="20304429" y="14837824"/>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3175</xdr:rowOff>
    </xdr:from>
    <xdr:ext cx="469900" cy="259080"/>
    <xdr:sp macro="" textlink="">
      <xdr:nvSpPr>
        <xdr:cNvPr id="724" name="【児童館】&#10;一人当たり面積該当値テキスト">
          <a:extLst>
            <a:ext uri="{FF2B5EF4-FFF2-40B4-BE49-F238E27FC236}">
              <a16:creationId xmlns:a16="http://schemas.microsoft.com/office/drawing/2014/main" id="{8048CE00-175D-4CDA-8957-7B5F16DFDAAD}"/>
            </a:ext>
          </a:extLst>
        </xdr:cNvPr>
        <xdr:cNvSpPr txBox="1"/>
      </xdr:nvSpPr>
      <xdr:spPr>
        <a:xfrm>
          <a:off x="20393329" y="14689234"/>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0.039</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85</xdr:row>
      <xdr:rowOff>104140</xdr:rowOff>
    </xdr:from>
    <xdr:to>
      <xdr:col>112</xdr:col>
      <xdr:colOff>38100</xdr:colOff>
      <xdr:row>86</xdr:row>
      <xdr:rowOff>34290</xdr:rowOff>
    </xdr:to>
    <xdr:sp macro="" textlink="">
      <xdr:nvSpPr>
        <xdr:cNvPr id="725" name="楕円 724">
          <a:extLst>
            <a:ext uri="{FF2B5EF4-FFF2-40B4-BE49-F238E27FC236}">
              <a16:creationId xmlns:a16="http://schemas.microsoft.com/office/drawing/2014/main" id="{613128BD-0919-46B4-AEB2-DB68310EE816}"/>
            </a:ext>
          </a:extLst>
        </xdr:cNvPr>
        <xdr:cNvSpPr/>
      </xdr:nvSpPr>
      <xdr:spPr>
        <a:xfrm>
          <a:off x="19544085" y="14965128"/>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31115</xdr:rowOff>
    </xdr:from>
    <xdr:to>
      <xdr:col>116</xdr:col>
      <xdr:colOff>63500</xdr:colOff>
      <xdr:row>85</xdr:row>
      <xdr:rowOff>154940</xdr:rowOff>
    </xdr:to>
    <xdr:cxnSp macro="">
      <xdr:nvCxnSpPr>
        <xdr:cNvPr id="726" name="直線コネクタ 725">
          <a:extLst>
            <a:ext uri="{FF2B5EF4-FFF2-40B4-BE49-F238E27FC236}">
              <a16:creationId xmlns:a16="http://schemas.microsoft.com/office/drawing/2014/main" id="{898B798F-199C-43A2-B2A8-054D37863026}"/>
            </a:ext>
          </a:extLst>
        </xdr:cNvPr>
        <xdr:cNvCxnSpPr/>
      </xdr:nvCxnSpPr>
      <xdr:spPr>
        <a:xfrm flipV="1">
          <a:off x="19594885" y="14892103"/>
          <a:ext cx="760344" cy="1238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86360</xdr:rowOff>
    </xdr:from>
    <xdr:to>
      <xdr:col>107</xdr:col>
      <xdr:colOff>101600</xdr:colOff>
      <xdr:row>86</xdr:row>
      <xdr:rowOff>15875</xdr:rowOff>
    </xdr:to>
    <xdr:sp macro="" textlink="">
      <xdr:nvSpPr>
        <xdr:cNvPr id="727" name="楕円 726">
          <a:extLst>
            <a:ext uri="{FF2B5EF4-FFF2-40B4-BE49-F238E27FC236}">
              <a16:creationId xmlns:a16="http://schemas.microsoft.com/office/drawing/2014/main" id="{16453AD7-64A3-444D-9827-2DB4278E088B}"/>
            </a:ext>
          </a:extLst>
        </xdr:cNvPr>
        <xdr:cNvSpPr/>
      </xdr:nvSpPr>
      <xdr:spPr>
        <a:xfrm>
          <a:off x="18717370" y="14947348"/>
          <a:ext cx="101600" cy="104444"/>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136525</xdr:rowOff>
    </xdr:from>
    <xdr:to>
      <xdr:col>111</xdr:col>
      <xdr:colOff>177800</xdr:colOff>
      <xdr:row>85</xdr:row>
      <xdr:rowOff>154940</xdr:rowOff>
    </xdr:to>
    <xdr:cxnSp macro="">
      <xdr:nvCxnSpPr>
        <xdr:cNvPr id="728" name="直線コネクタ 727">
          <a:extLst>
            <a:ext uri="{FF2B5EF4-FFF2-40B4-BE49-F238E27FC236}">
              <a16:creationId xmlns:a16="http://schemas.microsoft.com/office/drawing/2014/main" id="{1DDBEE2E-5458-4D3F-AC58-05CD5886FDED}"/>
            </a:ext>
          </a:extLst>
        </xdr:cNvPr>
        <xdr:cNvCxnSpPr/>
      </xdr:nvCxnSpPr>
      <xdr:spPr>
        <a:xfrm>
          <a:off x="18768170" y="14997513"/>
          <a:ext cx="826715"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86360</xdr:rowOff>
    </xdr:from>
    <xdr:to>
      <xdr:col>102</xdr:col>
      <xdr:colOff>165100</xdr:colOff>
      <xdr:row>86</xdr:row>
      <xdr:rowOff>15875</xdr:rowOff>
    </xdr:to>
    <xdr:sp macro="" textlink="">
      <xdr:nvSpPr>
        <xdr:cNvPr id="729" name="楕円 728">
          <a:extLst>
            <a:ext uri="{FF2B5EF4-FFF2-40B4-BE49-F238E27FC236}">
              <a16:creationId xmlns:a16="http://schemas.microsoft.com/office/drawing/2014/main" id="{77509FDD-2856-4B2B-96A4-97A7DA9DFF62}"/>
            </a:ext>
          </a:extLst>
        </xdr:cNvPr>
        <xdr:cNvSpPr/>
      </xdr:nvSpPr>
      <xdr:spPr>
        <a:xfrm>
          <a:off x="17906227" y="14947348"/>
          <a:ext cx="101600" cy="104444"/>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136525</xdr:rowOff>
    </xdr:from>
    <xdr:to>
      <xdr:col>107</xdr:col>
      <xdr:colOff>50800</xdr:colOff>
      <xdr:row>85</xdr:row>
      <xdr:rowOff>136525</xdr:rowOff>
    </xdr:to>
    <xdr:cxnSp macro="">
      <xdr:nvCxnSpPr>
        <xdr:cNvPr id="730" name="直線コネクタ 729">
          <a:extLst>
            <a:ext uri="{FF2B5EF4-FFF2-40B4-BE49-F238E27FC236}">
              <a16:creationId xmlns:a16="http://schemas.microsoft.com/office/drawing/2014/main" id="{564C5EBD-578D-4C80-82E3-682083614265}"/>
            </a:ext>
          </a:extLst>
        </xdr:cNvPr>
        <xdr:cNvCxnSpPr/>
      </xdr:nvCxnSpPr>
      <xdr:spPr>
        <a:xfrm>
          <a:off x="17957027" y="14997513"/>
          <a:ext cx="811143"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86360</xdr:rowOff>
    </xdr:from>
    <xdr:to>
      <xdr:col>98</xdr:col>
      <xdr:colOff>38100</xdr:colOff>
      <xdr:row>86</xdr:row>
      <xdr:rowOff>15875</xdr:rowOff>
    </xdr:to>
    <xdr:sp macro="" textlink="">
      <xdr:nvSpPr>
        <xdr:cNvPr id="731" name="楕円 730">
          <a:extLst>
            <a:ext uri="{FF2B5EF4-FFF2-40B4-BE49-F238E27FC236}">
              <a16:creationId xmlns:a16="http://schemas.microsoft.com/office/drawing/2014/main" id="{947A95E7-1D87-42D1-8DF2-92346A603E18}"/>
            </a:ext>
          </a:extLst>
        </xdr:cNvPr>
        <xdr:cNvSpPr/>
      </xdr:nvSpPr>
      <xdr:spPr>
        <a:xfrm>
          <a:off x="17095083" y="14947348"/>
          <a:ext cx="86029" cy="104444"/>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136525</xdr:rowOff>
    </xdr:from>
    <xdr:to>
      <xdr:col>102</xdr:col>
      <xdr:colOff>114300</xdr:colOff>
      <xdr:row>85</xdr:row>
      <xdr:rowOff>136525</xdr:rowOff>
    </xdr:to>
    <xdr:cxnSp macro="">
      <xdr:nvCxnSpPr>
        <xdr:cNvPr id="732" name="直線コネクタ 731">
          <a:extLst>
            <a:ext uri="{FF2B5EF4-FFF2-40B4-BE49-F238E27FC236}">
              <a16:creationId xmlns:a16="http://schemas.microsoft.com/office/drawing/2014/main" id="{6762B0C1-AC76-4490-8F8E-A3ADA521D3CE}"/>
            </a:ext>
          </a:extLst>
        </xdr:cNvPr>
        <xdr:cNvCxnSpPr/>
      </xdr:nvCxnSpPr>
      <xdr:spPr>
        <a:xfrm>
          <a:off x="17145883" y="14997513"/>
          <a:ext cx="811144"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83</xdr:row>
      <xdr:rowOff>116840</xdr:rowOff>
    </xdr:from>
    <xdr:ext cx="469900" cy="259080"/>
    <xdr:sp macro="" textlink="">
      <xdr:nvSpPr>
        <xdr:cNvPr id="733" name="n_1aveValue【児童館】&#10;一人当たり面積">
          <a:extLst>
            <a:ext uri="{FF2B5EF4-FFF2-40B4-BE49-F238E27FC236}">
              <a16:creationId xmlns:a16="http://schemas.microsoft.com/office/drawing/2014/main" id="{A21FD3D2-F014-44E6-B43D-50AF13477277}"/>
            </a:ext>
          </a:extLst>
        </xdr:cNvPr>
        <xdr:cNvSpPr txBox="1"/>
      </xdr:nvSpPr>
      <xdr:spPr>
        <a:xfrm>
          <a:off x="19362807" y="146279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0.035</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83</xdr:row>
      <xdr:rowOff>116840</xdr:rowOff>
    </xdr:from>
    <xdr:ext cx="469265" cy="259080"/>
    <xdr:sp macro="" textlink="">
      <xdr:nvSpPr>
        <xdr:cNvPr id="734" name="n_2aveValue【児童館】&#10;一人当たり面積">
          <a:extLst>
            <a:ext uri="{FF2B5EF4-FFF2-40B4-BE49-F238E27FC236}">
              <a16:creationId xmlns:a16="http://schemas.microsoft.com/office/drawing/2014/main" id="{5197B3E6-5A93-4CDF-891B-C73ADF7E4F47}"/>
            </a:ext>
          </a:extLst>
        </xdr:cNvPr>
        <xdr:cNvSpPr txBox="1"/>
      </xdr:nvSpPr>
      <xdr:spPr>
        <a:xfrm>
          <a:off x="18548792" y="1462797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0.035</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83</xdr:row>
      <xdr:rowOff>116840</xdr:rowOff>
    </xdr:from>
    <xdr:ext cx="469265" cy="259080"/>
    <xdr:sp macro="" textlink="">
      <xdr:nvSpPr>
        <xdr:cNvPr id="735" name="n_3aveValue【児童館】&#10;一人当たり面積">
          <a:extLst>
            <a:ext uri="{FF2B5EF4-FFF2-40B4-BE49-F238E27FC236}">
              <a16:creationId xmlns:a16="http://schemas.microsoft.com/office/drawing/2014/main" id="{DE51BE27-13B8-4B90-8D65-710B5E7B8E92}"/>
            </a:ext>
          </a:extLst>
        </xdr:cNvPr>
        <xdr:cNvSpPr txBox="1"/>
      </xdr:nvSpPr>
      <xdr:spPr>
        <a:xfrm>
          <a:off x="17737648" y="1462797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0.035</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83</xdr:row>
      <xdr:rowOff>107950</xdr:rowOff>
    </xdr:from>
    <xdr:ext cx="469265" cy="259080"/>
    <xdr:sp macro="" textlink="">
      <xdr:nvSpPr>
        <xdr:cNvPr id="736" name="n_4aveValue【児童館】&#10;一人当たり面積">
          <a:extLst>
            <a:ext uri="{FF2B5EF4-FFF2-40B4-BE49-F238E27FC236}">
              <a16:creationId xmlns:a16="http://schemas.microsoft.com/office/drawing/2014/main" id="{60E9D847-A645-41D8-A73F-6BDB4DAADADF}"/>
            </a:ext>
          </a:extLst>
        </xdr:cNvPr>
        <xdr:cNvSpPr txBox="1"/>
      </xdr:nvSpPr>
      <xdr:spPr>
        <a:xfrm>
          <a:off x="16926505" y="1461908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0.037</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86</xdr:row>
      <xdr:rowOff>25400</xdr:rowOff>
    </xdr:from>
    <xdr:ext cx="469900" cy="259080"/>
    <xdr:sp macro="" textlink="">
      <xdr:nvSpPr>
        <xdr:cNvPr id="737" name="n_1mainValue【児童館】&#10;一人当たり面積">
          <a:extLst>
            <a:ext uri="{FF2B5EF4-FFF2-40B4-BE49-F238E27FC236}">
              <a16:creationId xmlns:a16="http://schemas.microsoft.com/office/drawing/2014/main" id="{B6B9EB8C-C3D8-4871-B430-3286494CBF34}"/>
            </a:ext>
          </a:extLst>
        </xdr:cNvPr>
        <xdr:cNvSpPr txBox="1"/>
      </xdr:nvSpPr>
      <xdr:spPr>
        <a:xfrm>
          <a:off x="19362807" y="15061317"/>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0.012</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86</xdr:row>
      <xdr:rowOff>6985</xdr:rowOff>
    </xdr:from>
    <xdr:ext cx="469265" cy="258445"/>
    <xdr:sp macro="" textlink="">
      <xdr:nvSpPr>
        <xdr:cNvPr id="738" name="n_2mainValue【児童館】&#10;一人当たり面積">
          <a:extLst>
            <a:ext uri="{FF2B5EF4-FFF2-40B4-BE49-F238E27FC236}">
              <a16:creationId xmlns:a16="http://schemas.microsoft.com/office/drawing/2014/main" id="{392A4CC4-BCD8-46B9-9157-D4F6999BF8B2}"/>
            </a:ext>
          </a:extLst>
        </xdr:cNvPr>
        <xdr:cNvSpPr txBox="1"/>
      </xdr:nvSpPr>
      <xdr:spPr>
        <a:xfrm>
          <a:off x="18548792" y="15042902"/>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0.016</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86</xdr:row>
      <xdr:rowOff>6985</xdr:rowOff>
    </xdr:from>
    <xdr:ext cx="469265" cy="258445"/>
    <xdr:sp macro="" textlink="">
      <xdr:nvSpPr>
        <xdr:cNvPr id="739" name="n_3mainValue【児童館】&#10;一人当たり面積">
          <a:extLst>
            <a:ext uri="{FF2B5EF4-FFF2-40B4-BE49-F238E27FC236}">
              <a16:creationId xmlns:a16="http://schemas.microsoft.com/office/drawing/2014/main" id="{B4CCE902-ACE5-4161-B79E-7EE4102B34F8}"/>
            </a:ext>
          </a:extLst>
        </xdr:cNvPr>
        <xdr:cNvSpPr txBox="1"/>
      </xdr:nvSpPr>
      <xdr:spPr>
        <a:xfrm>
          <a:off x="17737648" y="15042902"/>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0.016</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86</xdr:row>
      <xdr:rowOff>6985</xdr:rowOff>
    </xdr:from>
    <xdr:ext cx="469265" cy="258445"/>
    <xdr:sp macro="" textlink="">
      <xdr:nvSpPr>
        <xdr:cNvPr id="740" name="n_4mainValue【児童館】&#10;一人当たり面積">
          <a:extLst>
            <a:ext uri="{FF2B5EF4-FFF2-40B4-BE49-F238E27FC236}">
              <a16:creationId xmlns:a16="http://schemas.microsoft.com/office/drawing/2014/main" id="{57FD6CBF-A053-4307-BEEC-FBCA25EB0EDA}"/>
            </a:ext>
          </a:extLst>
        </xdr:cNvPr>
        <xdr:cNvSpPr txBox="1"/>
      </xdr:nvSpPr>
      <xdr:spPr>
        <a:xfrm>
          <a:off x="16926505" y="15042902"/>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1" name="正方形/長方形 740">
          <a:extLst>
            <a:ext uri="{FF2B5EF4-FFF2-40B4-BE49-F238E27FC236}">
              <a16:creationId xmlns:a16="http://schemas.microsoft.com/office/drawing/2014/main" id="{A6886BFE-FBAF-4DDE-8CB4-D19F338FEDA4}"/>
            </a:ext>
          </a:extLst>
        </xdr:cNvPr>
        <xdr:cNvSpPr/>
      </xdr:nvSpPr>
      <xdr:spPr>
        <a:xfrm>
          <a:off x="11433865" y="15929610"/>
          <a:ext cx="4335118"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2" name="正方形/長方形 741">
          <a:extLst>
            <a:ext uri="{FF2B5EF4-FFF2-40B4-BE49-F238E27FC236}">
              <a16:creationId xmlns:a16="http://schemas.microsoft.com/office/drawing/2014/main" id="{753BCD72-1FA2-44E9-9E62-0A7FB0247E13}"/>
            </a:ext>
          </a:extLst>
        </xdr:cNvPr>
        <xdr:cNvSpPr/>
      </xdr:nvSpPr>
      <xdr:spPr>
        <a:xfrm>
          <a:off x="11545294" y="16576592"/>
          <a:ext cx="1399429" cy="2450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3" name="正方形/長方形 742">
          <a:extLst>
            <a:ext uri="{FF2B5EF4-FFF2-40B4-BE49-F238E27FC236}">
              <a16:creationId xmlns:a16="http://schemas.microsoft.com/office/drawing/2014/main" id="{788AB530-AF8E-485E-BDF5-2CE2E5519020}"/>
            </a:ext>
          </a:extLst>
        </xdr:cNvPr>
        <xdr:cNvSpPr/>
      </xdr:nvSpPr>
      <xdr:spPr>
        <a:xfrm>
          <a:off x="11545294" y="16770847"/>
          <a:ext cx="1399429" cy="24952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39/65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4" name="正方形/長方形 743">
          <a:extLst>
            <a:ext uri="{FF2B5EF4-FFF2-40B4-BE49-F238E27FC236}">
              <a16:creationId xmlns:a16="http://schemas.microsoft.com/office/drawing/2014/main" id="{ADB21915-BF63-4FF3-8FC9-58F2826180C3}"/>
            </a:ext>
          </a:extLst>
        </xdr:cNvPr>
        <xdr:cNvSpPr/>
      </xdr:nvSpPr>
      <xdr:spPr>
        <a:xfrm>
          <a:off x="12483437" y="16576592"/>
          <a:ext cx="1399430" cy="2450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5" name="正方形/長方形 744">
          <a:extLst>
            <a:ext uri="{FF2B5EF4-FFF2-40B4-BE49-F238E27FC236}">
              <a16:creationId xmlns:a16="http://schemas.microsoft.com/office/drawing/2014/main" id="{4A25D69E-3FAE-4FE9-BD8F-A50FC34D4EBD}"/>
            </a:ext>
          </a:extLst>
        </xdr:cNvPr>
        <xdr:cNvSpPr/>
      </xdr:nvSpPr>
      <xdr:spPr>
        <a:xfrm>
          <a:off x="12483437" y="16770847"/>
          <a:ext cx="1399430" cy="24952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6" name="正方形/長方形 745">
          <a:extLst>
            <a:ext uri="{FF2B5EF4-FFF2-40B4-BE49-F238E27FC236}">
              <a16:creationId xmlns:a16="http://schemas.microsoft.com/office/drawing/2014/main" id="{EAADA0CE-F7A5-46C6-BAC9-D779E3107681}"/>
            </a:ext>
          </a:extLst>
        </xdr:cNvPr>
        <xdr:cNvSpPr/>
      </xdr:nvSpPr>
      <xdr:spPr>
        <a:xfrm>
          <a:off x="13533010" y="16576592"/>
          <a:ext cx="1399429" cy="2450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7" name="正方形/長方形 746">
          <a:extLst>
            <a:ext uri="{FF2B5EF4-FFF2-40B4-BE49-F238E27FC236}">
              <a16:creationId xmlns:a16="http://schemas.microsoft.com/office/drawing/2014/main" id="{B393047F-0592-4568-B5B9-372C7A40F1E3}"/>
            </a:ext>
          </a:extLst>
        </xdr:cNvPr>
        <xdr:cNvSpPr/>
      </xdr:nvSpPr>
      <xdr:spPr>
        <a:xfrm>
          <a:off x="13533010" y="16770847"/>
          <a:ext cx="1399429" cy="24952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8" name="正方形/長方形 747">
          <a:extLst>
            <a:ext uri="{FF2B5EF4-FFF2-40B4-BE49-F238E27FC236}">
              <a16:creationId xmlns:a16="http://schemas.microsoft.com/office/drawing/2014/main" id="{2490C24C-2C10-4A16-AAA3-B5AB7BDE77B7}"/>
            </a:ext>
          </a:extLst>
        </xdr:cNvPr>
        <xdr:cNvSpPr/>
      </xdr:nvSpPr>
      <xdr:spPr>
        <a:xfrm>
          <a:off x="11433865" y="17045774"/>
          <a:ext cx="4335118" cy="2223384"/>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7815" cy="225425"/>
    <xdr:sp macro="" textlink="">
      <xdr:nvSpPr>
        <xdr:cNvPr id="749" name="テキスト ボックス 748">
          <a:extLst>
            <a:ext uri="{FF2B5EF4-FFF2-40B4-BE49-F238E27FC236}">
              <a16:creationId xmlns:a16="http://schemas.microsoft.com/office/drawing/2014/main" id="{E418112D-385C-444F-8C1A-23A040927E1D}"/>
            </a:ext>
          </a:extLst>
        </xdr:cNvPr>
        <xdr:cNvSpPr txBox="1"/>
      </xdr:nvSpPr>
      <xdr:spPr>
        <a:xfrm>
          <a:off x="11395765" y="16859747"/>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0" name="直線コネクタ 749">
          <a:extLst>
            <a:ext uri="{FF2B5EF4-FFF2-40B4-BE49-F238E27FC236}">
              <a16:creationId xmlns:a16="http://schemas.microsoft.com/office/drawing/2014/main" id="{BFA5574B-57ED-433B-98EC-077F57E453A5}"/>
            </a:ext>
          </a:extLst>
        </xdr:cNvPr>
        <xdr:cNvCxnSpPr/>
      </xdr:nvCxnSpPr>
      <xdr:spPr>
        <a:xfrm>
          <a:off x="11433865" y="19269158"/>
          <a:ext cx="4312589"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6725" cy="259080"/>
    <xdr:sp macro="" textlink="">
      <xdr:nvSpPr>
        <xdr:cNvPr id="751" name="テキスト ボックス 750">
          <a:extLst>
            <a:ext uri="{FF2B5EF4-FFF2-40B4-BE49-F238E27FC236}">
              <a16:creationId xmlns:a16="http://schemas.microsoft.com/office/drawing/2014/main" id="{6C0049FD-DF42-4990-8759-891187A83756}"/>
            </a:ext>
          </a:extLst>
        </xdr:cNvPr>
        <xdr:cNvSpPr txBox="1"/>
      </xdr:nvSpPr>
      <xdr:spPr>
        <a:xfrm>
          <a:off x="11013219" y="191313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2" name="直線コネクタ 751">
          <a:extLst>
            <a:ext uri="{FF2B5EF4-FFF2-40B4-BE49-F238E27FC236}">
              <a16:creationId xmlns:a16="http://schemas.microsoft.com/office/drawing/2014/main" id="{41E4A49D-E699-40BA-9639-44329E59473C}"/>
            </a:ext>
          </a:extLst>
        </xdr:cNvPr>
        <xdr:cNvCxnSpPr/>
      </xdr:nvCxnSpPr>
      <xdr:spPr>
        <a:xfrm>
          <a:off x="11433865" y="18901576"/>
          <a:ext cx="4312589"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10160</xdr:rowOff>
    </xdr:from>
    <xdr:ext cx="466725" cy="259080"/>
    <xdr:sp macro="" textlink="">
      <xdr:nvSpPr>
        <xdr:cNvPr id="753" name="テキスト ボックス 752">
          <a:extLst>
            <a:ext uri="{FF2B5EF4-FFF2-40B4-BE49-F238E27FC236}">
              <a16:creationId xmlns:a16="http://schemas.microsoft.com/office/drawing/2014/main" id="{2F0B0B59-FB54-4272-B5CC-9D848C432CAA}"/>
            </a:ext>
          </a:extLst>
        </xdr:cNvPr>
        <xdr:cNvSpPr txBox="1"/>
      </xdr:nvSpPr>
      <xdr:spPr>
        <a:xfrm>
          <a:off x="11013219" y="18759336"/>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4" name="直線コネクタ 753">
          <a:extLst>
            <a:ext uri="{FF2B5EF4-FFF2-40B4-BE49-F238E27FC236}">
              <a16:creationId xmlns:a16="http://schemas.microsoft.com/office/drawing/2014/main" id="{2D369948-2FB4-49C4-AECF-66051EEA35C3}"/>
            </a:ext>
          </a:extLst>
        </xdr:cNvPr>
        <xdr:cNvCxnSpPr/>
      </xdr:nvCxnSpPr>
      <xdr:spPr>
        <a:xfrm>
          <a:off x="11433865" y="18529521"/>
          <a:ext cx="4312589"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105</xdr:row>
      <xdr:rowOff>143510</xdr:rowOff>
    </xdr:from>
    <xdr:ext cx="403225" cy="258445"/>
    <xdr:sp macro="" textlink="">
      <xdr:nvSpPr>
        <xdr:cNvPr id="755" name="テキスト ボックス 754">
          <a:extLst>
            <a:ext uri="{FF2B5EF4-FFF2-40B4-BE49-F238E27FC236}">
              <a16:creationId xmlns:a16="http://schemas.microsoft.com/office/drawing/2014/main" id="{BB1A2C3F-2721-4D5F-B849-7DF0D225D941}"/>
            </a:ext>
          </a:extLst>
        </xdr:cNvPr>
        <xdr:cNvSpPr txBox="1"/>
      </xdr:nvSpPr>
      <xdr:spPr>
        <a:xfrm>
          <a:off x="11061783" y="18391753"/>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6" name="直線コネクタ 755">
          <a:extLst>
            <a:ext uri="{FF2B5EF4-FFF2-40B4-BE49-F238E27FC236}">
              <a16:creationId xmlns:a16="http://schemas.microsoft.com/office/drawing/2014/main" id="{782B5086-E0CA-44A3-BE7E-358C62141810}"/>
            </a:ext>
          </a:extLst>
        </xdr:cNvPr>
        <xdr:cNvCxnSpPr/>
      </xdr:nvCxnSpPr>
      <xdr:spPr>
        <a:xfrm>
          <a:off x="11433865" y="18157466"/>
          <a:ext cx="4312589"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103</xdr:row>
      <xdr:rowOff>105410</xdr:rowOff>
    </xdr:from>
    <xdr:ext cx="403225" cy="259080"/>
    <xdr:sp macro="" textlink="">
      <xdr:nvSpPr>
        <xdr:cNvPr id="757" name="テキスト ボックス 756">
          <a:extLst>
            <a:ext uri="{FF2B5EF4-FFF2-40B4-BE49-F238E27FC236}">
              <a16:creationId xmlns:a16="http://schemas.microsoft.com/office/drawing/2014/main" id="{B68A4E80-434B-4101-BEEE-58781F87C07C}"/>
            </a:ext>
          </a:extLst>
        </xdr:cNvPr>
        <xdr:cNvSpPr txBox="1"/>
      </xdr:nvSpPr>
      <xdr:spPr>
        <a:xfrm>
          <a:off x="11061783" y="18019699"/>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8" name="直線コネクタ 757">
          <a:extLst>
            <a:ext uri="{FF2B5EF4-FFF2-40B4-BE49-F238E27FC236}">
              <a16:creationId xmlns:a16="http://schemas.microsoft.com/office/drawing/2014/main" id="{357C3C6C-1B47-4FE5-A715-0E88DE9F6B8C}"/>
            </a:ext>
          </a:extLst>
        </xdr:cNvPr>
        <xdr:cNvCxnSpPr/>
      </xdr:nvCxnSpPr>
      <xdr:spPr>
        <a:xfrm>
          <a:off x="11433865" y="17785411"/>
          <a:ext cx="4312589"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101</xdr:row>
      <xdr:rowOff>67310</xdr:rowOff>
    </xdr:from>
    <xdr:ext cx="403225" cy="259080"/>
    <xdr:sp macro="" textlink="">
      <xdr:nvSpPr>
        <xdr:cNvPr id="759" name="テキスト ボックス 758">
          <a:extLst>
            <a:ext uri="{FF2B5EF4-FFF2-40B4-BE49-F238E27FC236}">
              <a16:creationId xmlns:a16="http://schemas.microsoft.com/office/drawing/2014/main" id="{6F03C6A9-4C79-4B30-A88B-F2E28F5E025F}"/>
            </a:ext>
          </a:extLst>
        </xdr:cNvPr>
        <xdr:cNvSpPr txBox="1"/>
      </xdr:nvSpPr>
      <xdr:spPr>
        <a:xfrm>
          <a:off x="11061783" y="17647644"/>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60" name="直線コネクタ 759">
          <a:extLst>
            <a:ext uri="{FF2B5EF4-FFF2-40B4-BE49-F238E27FC236}">
              <a16:creationId xmlns:a16="http://schemas.microsoft.com/office/drawing/2014/main" id="{5A07EC8A-8211-4FA8-99A0-02BD001E370E}"/>
            </a:ext>
          </a:extLst>
        </xdr:cNvPr>
        <xdr:cNvCxnSpPr/>
      </xdr:nvCxnSpPr>
      <xdr:spPr>
        <a:xfrm>
          <a:off x="11433865" y="17413357"/>
          <a:ext cx="4312589"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99</xdr:row>
      <xdr:rowOff>29210</xdr:rowOff>
    </xdr:from>
    <xdr:ext cx="403225" cy="258445"/>
    <xdr:sp macro="" textlink="">
      <xdr:nvSpPr>
        <xdr:cNvPr id="761" name="テキスト ボックス 760">
          <a:extLst>
            <a:ext uri="{FF2B5EF4-FFF2-40B4-BE49-F238E27FC236}">
              <a16:creationId xmlns:a16="http://schemas.microsoft.com/office/drawing/2014/main" id="{231C7C05-6D99-4A4C-802A-5AF232BEEE23}"/>
            </a:ext>
          </a:extLst>
        </xdr:cNvPr>
        <xdr:cNvSpPr txBox="1"/>
      </xdr:nvSpPr>
      <xdr:spPr>
        <a:xfrm>
          <a:off x="11061783" y="17275589"/>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2" name="直線コネクタ 761">
          <a:extLst>
            <a:ext uri="{FF2B5EF4-FFF2-40B4-BE49-F238E27FC236}">
              <a16:creationId xmlns:a16="http://schemas.microsoft.com/office/drawing/2014/main" id="{2AD143DC-94A9-4932-8B62-0CECCEF19F2E}"/>
            </a:ext>
          </a:extLst>
        </xdr:cNvPr>
        <xdr:cNvCxnSpPr/>
      </xdr:nvCxnSpPr>
      <xdr:spPr>
        <a:xfrm>
          <a:off x="11433865" y="17045774"/>
          <a:ext cx="4312589"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96</xdr:row>
      <xdr:rowOff>162560</xdr:rowOff>
    </xdr:from>
    <xdr:ext cx="338455" cy="259080"/>
    <xdr:sp macro="" textlink="">
      <xdr:nvSpPr>
        <xdr:cNvPr id="763" name="テキスト ボックス 762">
          <a:extLst>
            <a:ext uri="{FF2B5EF4-FFF2-40B4-BE49-F238E27FC236}">
              <a16:creationId xmlns:a16="http://schemas.microsoft.com/office/drawing/2014/main" id="{308AEC8A-014E-4D03-A6DB-152F966C0BCD}"/>
            </a:ext>
          </a:extLst>
        </xdr:cNvPr>
        <xdr:cNvSpPr txBox="1"/>
      </xdr:nvSpPr>
      <xdr:spPr>
        <a:xfrm>
          <a:off x="11125918" y="16908007"/>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4" name="【公民館】&#10;有形固定資産減価償却率グラフ枠">
          <a:extLst>
            <a:ext uri="{FF2B5EF4-FFF2-40B4-BE49-F238E27FC236}">
              <a16:creationId xmlns:a16="http://schemas.microsoft.com/office/drawing/2014/main" id="{AA82DCD9-0060-49E2-94D8-C2F1BA5DFA43}"/>
            </a:ext>
          </a:extLst>
        </xdr:cNvPr>
        <xdr:cNvSpPr/>
      </xdr:nvSpPr>
      <xdr:spPr>
        <a:xfrm>
          <a:off x="11433865" y="17045774"/>
          <a:ext cx="4335118" cy="2223384"/>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100</xdr:row>
      <xdr:rowOff>55245</xdr:rowOff>
    </xdr:from>
    <xdr:to>
      <xdr:col>85</xdr:col>
      <xdr:colOff>126365</xdr:colOff>
      <xdr:row>108</xdr:row>
      <xdr:rowOff>152400</xdr:rowOff>
    </xdr:to>
    <xdr:cxnSp macro="">
      <xdr:nvCxnSpPr>
        <xdr:cNvPr id="765" name="直線コネクタ 764">
          <a:extLst>
            <a:ext uri="{FF2B5EF4-FFF2-40B4-BE49-F238E27FC236}">
              <a16:creationId xmlns:a16="http://schemas.microsoft.com/office/drawing/2014/main" id="{99099CAD-5EEF-43CB-A6C8-8C2A7D9647EB}"/>
            </a:ext>
          </a:extLst>
        </xdr:cNvPr>
        <xdr:cNvCxnSpPr/>
      </xdr:nvCxnSpPr>
      <xdr:spPr>
        <a:xfrm flipV="1">
          <a:off x="14995304" y="17468602"/>
          <a:ext cx="0" cy="1432974"/>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156210</xdr:rowOff>
    </xdr:from>
    <xdr:ext cx="469900" cy="258445"/>
    <xdr:sp macro="" textlink="">
      <xdr:nvSpPr>
        <xdr:cNvPr id="766" name="【公民館】&#10;有形固定資産減価償却率最小値テキスト">
          <a:extLst>
            <a:ext uri="{FF2B5EF4-FFF2-40B4-BE49-F238E27FC236}">
              <a16:creationId xmlns:a16="http://schemas.microsoft.com/office/drawing/2014/main" id="{CE231879-039A-47B2-A5C7-260734A363B4}"/>
            </a:ext>
          </a:extLst>
        </xdr:cNvPr>
        <xdr:cNvSpPr txBox="1"/>
      </xdr:nvSpPr>
      <xdr:spPr>
        <a:xfrm>
          <a:off x="15034039" y="18905386"/>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7" name="直線コネクタ 766">
          <a:extLst>
            <a:ext uri="{FF2B5EF4-FFF2-40B4-BE49-F238E27FC236}">
              <a16:creationId xmlns:a16="http://schemas.microsoft.com/office/drawing/2014/main" id="{0DF249A9-B8A6-4FBB-B388-7A8DC322E2C4}"/>
            </a:ext>
          </a:extLst>
        </xdr:cNvPr>
        <xdr:cNvCxnSpPr/>
      </xdr:nvCxnSpPr>
      <xdr:spPr>
        <a:xfrm>
          <a:off x="14907039" y="18901576"/>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1905</xdr:rowOff>
    </xdr:from>
    <xdr:ext cx="405130" cy="259080"/>
    <xdr:sp macro="" textlink="">
      <xdr:nvSpPr>
        <xdr:cNvPr id="768" name="【公民館】&#10;有形固定資産減価償却率最大値テキスト">
          <a:extLst>
            <a:ext uri="{FF2B5EF4-FFF2-40B4-BE49-F238E27FC236}">
              <a16:creationId xmlns:a16="http://schemas.microsoft.com/office/drawing/2014/main" id="{BEB17D1F-4700-4DE9-B0EF-CBD1A92CE4DA}"/>
            </a:ext>
          </a:extLst>
        </xdr:cNvPr>
        <xdr:cNvSpPr txBox="1"/>
      </xdr:nvSpPr>
      <xdr:spPr>
        <a:xfrm>
          <a:off x="15034039" y="17248284"/>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22.9</a:t>
          </a:r>
          <a:endParaRPr kumimoji="1" lang="ja-JP" altLang="en-US" sz="1000" b="1">
            <a:latin typeface="ＭＳ Ｐゴシック"/>
            <a:ea typeface="ＭＳ Ｐゴシック"/>
          </a:endParaRPr>
        </a:p>
      </xdr:txBody>
    </xdr:sp>
    <xdr:clientData/>
  </xdr:oneCellAnchor>
  <xdr:twoCellAnchor>
    <xdr:from>
      <xdr:col>85</xdr:col>
      <xdr:colOff>38100</xdr:colOff>
      <xdr:row>100</xdr:row>
      <xdr:rowOff>55245</xdr:rowOff>
    </xdr:from>
    <xdr:to>
      <xdr:col>86</xdr:col>
      <xdr:colOff>25400</xdr:colOff>
      <xdr:row>100</xdr:row>
      <xdr:rowOff>55245</xdr:rowOff>
    </xdr:to>
    <xdr:cxnSp macro="">
      <xdr:nvCxnSpPr>
        <xdr:cNvPr id="769" name="直線コネクタ 768">
          <a:extLst>
            <a:ext uri="{FF2B5EF4-FFF2-40B4-BE49-F238E27FC236}">
              <a16:creationId xmlns:a16="http://schemas.microsoft.com/office/drawing/2014/main" id="{1F2BA94F-981F-4B4C-AC5B-5360EC10D215}"/>
            </a:ext>
          </a:extLst>
        </xdr:cNvPr>
        <xdr:cNvCxnSpPr/>
      </xdr:nvCxnSpPr>
      <xdr:spPr>
        <a:xfrm>
          <a:off x="14907039" y="17468602"/>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109220</xdr:rowOff>
    </xdr:from>
    <xdr:ext cx="405130" cy="258445"/>
    <xdr:sp macro="" textlink="">
      <xdr:nvSpPr>
        <xdr:cNvPr id="770" name="【公民館】&#10;有形固定資産減価償却率平均値テキスト">
          <a:extLst>
            <a:ext uri="{FF2B5EF4-FFF2-40B4-BE49-F238E27FC236}">
              <a16:creationId xmlns:a16="http://schemas.microsoft.com/office/drawing/2014/main" id="{BD9ED2D9-E4CF-4F06-9B10-C697D56CBFBF}"/>
            </a:ext>
          </a:extLst>
        </xdr:cNvPr>
        <xdr:cNvSpPr txBox="1"/>
      </xdr:nvSpPr>
      <xdr:spPr>
        <a:xfrm>
          <a:off x="15034039" y="18190486"/>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105</xdr:row>
      <xdr:rowOff>86360</xdr:rowOff>
    </xdr:from>
    <xdr:to>
      <xdr:col>85</xdr:col>
      <xdr:colOff>177800</xdr:colOff>
      <xdr:row>106</xdr:row>
      <xdr:rowOff>16510</xdr:rowOff>
    </xdr:to>
    <xdr:sp macro="" textlink="">
      <xdr:nvSpPr>
        <xdr:cNvPr id="771" name="フローチャート: 判断 770">
          <a:extLst>
            <a:ext uri="{FF2B5EF4-FFF2-40B4-BE49-F238E27FC236}">
              <a16:creationId xmlns:a16="http://schemas.microsoft.com/office/drawing/2014/main" id="{E18F525F-F181-4F41-8AF9-BB07A6B6DAB7}"/>
            </a:ext>
          </a:extLst>
        </xdr:cNvPr>
        <xdr:cNvSpPr/>
      </xdr:nvSpPr>
      <xdr:spPr>
        <a:xfrm>
          <a:off x="14945139" y="18334603"/>
          <a:ext cx="101600"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80645</xdr:rowOff>
    </xdr:from>
    <xdr:to>
      <xdr:col>81</xdr:col>
      <xdr:colOff>101600</xdr:colOff>
      <xdr:row>106</xdr:row>
      <xdr:rowOff>10795</xdr:rowOff>
    </xdr:to>
    <xdr:sp macro="" textlink="">
      <xdr:nvSpPr>
        <xdr:cNvPr id="772" name="フローチャート: 判断 771">
          <a:extLst>
            <a:ext uri="{FF2B5EF4-FFF2-40B4-BE49-F238E27FC236}">
              <a16:creationId xmlns:a16="http://schemas.microsoft.com/office/drawing/2014/main" id="{ECA26C72-B8D7-45FB-B66E-DE2C72C1C362}"/>
            </a:ext>
          </a:extLst>
        </xdr:cNvPr>
        <xdr:cNvSpPr/>
      </xdr:nvSpPr>
      <xdr:spPr>
        <a:xfrm>
          <a:off x="14169224" y="18328888"/>
          <a:ext cx="101600"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38735</xdr:rowOff>
    </xdr:from>
    <xdr:to>
      <xdr:col>76</xdr:col>
      <xdr:colOff>165100</xdr:colOff>
      <xdr:row>105</xdr:row>
      <xdr:rowOff>140335</xdr:rowOff>
    </xdr:to>
    <xdr:sp macro="" textlink="">
      <xdr:nvSpPr>
        <xdr:cNvPr id="773" name="フローチャート: 判断 772">
          <a:extLst>
            <a:ext uri="{FF2B5EF4-FFF2-40B4-BE49-F238E27FC236}">
              <a16:creationId xmlns:a16="http://schemas.microsoft.com/office/drawing/2014/main" id="{D7CDCA7D-8DAB-4C7F-895E-B90B3C408B03}"/>
            </a:ext>
          </a:extLst>
        </xdr:cNvPr>
        <xdr:cNvSpPr/>
      </xdr:nvSpPr>
      <xdr:spPr>
        <a:xfrm>
          <a:off x="13358081" y="18286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27305</xdr:rowOff>
    </xdr:from>
    <xdr:to>
      <xdr:col>72</xdr:col>
      <xdr:colOff>38100</xdr:colOff>
      <xdr:row>105</xdr:row>
      <xdr:rowOff>128905</xdr:rowOff>
    </xdr:to>
    <xdr:sp macro="" textlink="">
      <xdr:nvSpPr>
        <xdr:cNvPr id="774" name="フローチャート: 判断 773">
          <a:extLst>
            <a:ext uri="{FF2B5EF4-FFF2-40B4-BE49-F238E27FC236}">
              <a16:creationId xmlns:a16="http://schemas.microsoft.com/office/drawing/2014/main" id="{158486B3-BCC4-47AE-B9D8-2FC3E11E23C2}"/>
            </a:ext>
          </a:extLst>
        </xdr:cNvPr>
        <xdr:cNvSpPr/>
      </xdr:nvSpPr>
      <xdr:spPr>
        <a:xfrm>
          <a:off x="12546937" y="18275548"/>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153035</xdr:rowOff>
    </xdr:from>
    <xdr:to>
      <xdr:col>67</xdr:col>
      <xdr:colOff>101600</xdr:colOff>
      <xdr:row>105</xdr:row>
      <xdr:rowOff>83185</xdr:rowOff>
    </xdr:to>
    <xdr:sp macro="" textlink="">
      <xdr:nvSpPr>
        <xdr:cNvPr id="775" name="フローチャート: 判断 774">
          <a:extLst>
            <a:ext uri="{FF2B5EF4-FFF2-40B4-BE49-F238E27FC236}">
              <a16:creationId xmlns:a16="http://schemas.microsoft.com/office/drawing/2014/main" id="{1C76B34D-FA1D-442B-972E-A5A435300C09}"/>
            </a:ext>
          </a:extLst>
        </xdr:cNvPr>
        <xdr:cNvSpPr/>
      </xdr:nvSpPr>
      <xdr:spPr>
        <a:xfrm>
          <a:off x="11720223" y="18234301"/>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776" name="テキスト ボックス 775">
          <a:extLst>
            <a:ext uri="{FF2B5EF4-FFF2-40B4-BE49-F238E27FC236}">
              <a16:creationId xmlns:a16="http://schemas.microsoft.com/office/drawing/2014/main" id="{D5A31DD5-9735-478B-9055-A43B0187CCBF}"/>
            </a:ext>
          </a:extLst>
        </xdr:cNvPr>
        <xdr:cNvSpPr txBox="1"/>
      </xdr:nvSpPr>
      <xdr:spPr>
        <a:xfrm>
          <a:off x="14821010" y="19266618"/>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777" name="テキスト ボックス 776">
          <a:extLst>
            <a:ext uri="{FF2B5EF4-FFF2-40B4-BE49-F238E27FC236}">
              <a16:creationId xmlns:a16="http://schemas.microsoft.com/office/drawing/2014/main" id="{179B0313-2ED2-422D-9FE7-D3D438B0FD94}"/>
            </a:ext>
          </a:extLst>
        </xdr:cNvPr>
        <xdr:cNvSpPr txBox="1"/>
      </xdr:nvSpPr>
      <xdr:spPr>
        <a:xfrm>
          <a:off x="14045096" y="19266618"/>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778" name="テキスト ボックス 777">
          <a:extLst>
            <a:ext uri="{FF2B5EF4-FFF2-40B4-BE49-F238E27FC236}">
              <a16:creationId xmlns:a16="http://schemas.microsoft.com/office/drawing/2014/main" id="{F038BEE5-2D4F-4582-8B07-F5D329007AB8}"/>
            </a:ext>
          </a:extLst>
        </xdr:cNvPr>
        <xdr:cNvSpPr txBox="1"/>
      </xdr:nvSpPr>
      <xdr:spPr>
        <a:xfrm>
          <a:off x="13233952" y="19266618"/>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2000" cy="259080"/>
    <xdr:sp macro="" textlink="">
      <xdr:nvSpPr>
        <xdr:cNvPr id="779" name="テキスト ボックス 778">
          <a:extLst>
            <a:ext uri="{FF2B5EF4-FFF2-40B4-BE49-F238E27FC236}">
              <a16:creationId xmlns:a16="http://schemas.microsoft.com/office/drawing/2014/main" id="{4D83262D-1DA5-4BC5-B969-DF61E9A3E58F}"/>
            </a:ext>
          </a:extLst>
        </xdr:cNvPr>
        <xdr:cNvSpPr txBox="1"/>
      </xdr:nvSpPr>
      <xdr:spPr>
        <a:xfrm>
          <a:off x="12422809" y="19266618"/>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780" name="テキスト ボックス 779">
          <a:extLst>
            <a:ext uri="{FF2B5EF4-FFF2-40B4-BE49-F238E27FC236}">
              <a16:creationId xmlns:a16="http://schemas.microsoft.com/office/drawing/2014/main" id="{06F822E7-82AD-4E38-A409-DC35379153CB}"/>
            </a:ext>
          </a:extLst>
        </xdr:cNvPr>
        <xdr:cNvSpPr txBox="1"/>
      </xdr:nvSpPr>
      <xdr:spPr>
        <a:xfrm>
          <a:off x="11596094" y="19266618"/>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106</xdr:row>
      <xdr:rowOff>55880</xdr:rowOff>
    </xdr:from>
    <xdr:to>
      <xdr:col>85</xdr:col>
      <xdr:colOff>177800</xdr:colOff>
      <xdr:row>106</xdr:row>
      <xdr:rowOff>157480</xdr:rowOff>
    </xdr:to>
    <xdr:sp macro="" textlink="">
      <xdr:nvSpPr>
        <xdr:cNvPr id="781" name="楕円 780">
          <a:extLst>
            <a:ext uri="{FF2B5EF4-FFF2-40B4-BE49-F238E27FC236}">
              <a16:creationId xmlns:a16="http://schemas.microsoft.com/office/drawing/2014/main" id="{E426A809-3F94-4D7F-8453-F6AACD50F48E}"/>
            </a:ext>
          </a:extLst>
        </xdr:cNvPr>
        <xdr:cNvSpPr/>
      </xdr:nvSpPr>
      <xdr:spPr>
        <a:xfrm>
          <a:off x="14945139" y="18471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34290</xdr:rowOff>
    </xdr:from>
    <xdr:ext cx="405130" cy="259080"/>
    <xdr:sp macro="" textlink="">
      <xdr:nvSpPr>
        <xdr:cNvPr id="782" name="【公民館】&#10;有形固定資産減価償却率該当値テキスト">
          <a:extLst>
            <a:ext uri="{FF2B5EF4-FFF2-40B4-BE49-F238E27FC236}">
              <a16:creationId xmlns:a16="http://schemas.microsoft.com/office/drawing/2014/main" id="{5B4772F2-279C-445D-80FF-25CE9E25F176}"/>
            </a:ext>
          </a:extLst>
        </xdr:cNvPr>
        <xdr:cNvSpPr txBox="1"/>
      </xdr:nvSpPr>
      <xdr:spPr>
        <a:xfrm>
          <a:off x="15034039" y="18449511"/>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79.6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106</xdr:row>
      <xdr:rowOff>86360</xdr:rowOff>
    </xdr:from>
    <xdr:to>
      <xdr:col>81</xdr:col>
      <xdr:colOff>101600</xdr:colOff>
      <xdr:row>107</xdr:row>
      <xdr:rowOff>16510</xdr:rowOff>
    </xdr:to>
    <xdr:sp macro="" textlink="">
      <xdr:nvSpPr>
        <xdr:cNvPr id="783" name="楕円 782">
          <a:extLst>
            <a:ext uri="{FF2B5EF4-FFF2-40B4-BE49-F238E27FC236}">
              <a16:creationId xmlns:a16="http://schemas.microsoft.com/office/drawing/2014/main" id="{EEE32F7C-6D9B-4DC2-BCED-6251DFF0964A}"/>
            </a:ext>
          </a:extLst>
        </xdr:cNvPr>
        <xdr:cNvSpPr/>
      </xdr:nvSpPr>
      <xdr:spPr>
        <a:xfrm>
          <a:off x="14169224" y="18501581"/>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106680</xdr:rowOff>
    </xdr:from>
    <xdr:to>
      <xdr:col>85</xdr:col>
      <xdr:colOff>127000</xdr:colOff>
      <xdr:row>106</xdr:row>
      <xdr:rowOff>137160</xdr:rowOff>
    </xdr:to>
    <xdr:cxnSp macro="">
      <xdr:nvCxnSpPr>
        <xdr:cNvPr id="784" name="直線コネクタ 783">
          <a:extLst>
            <a:ext uri="{FF2B5EF4-FFF2-40B4-BE49-F238E27FC236}">
              <a16:creationId xmlns:a16="http://schemas.microsoft.com/office/drawing/2014/main" id="{5389FA34-8C70-47FC-BF73-D03E2DFAAAB2}"/>
            </a:ext>
          </a:extLst>
        </xdr:cNvPr>
        <xdr:cNvCxnSpPr/>
      </xdr:nvCxnSpPr>
      <xdr:spPr>
        <a:xfrm flipV="1">
          <a:off x="14220024" y="18521901"/>
          <a:ext cx="775915"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4445</xdr:rowOff>
    </xdr:from>
    <xdr:to>
      <xdr:col>76</xdr:col>
      <xdr:colOff>165100</xdr:colOff>
      <xdr:row>106</xdr:row>
      <xdr:rowOff>106045</xdr:rowOff>
    </xdr:to>
    <xdr:sp macro="" textlink="">
      <xdr:nvSpPr>
        <xdr:cNvPr id="785" name="楕円 784">
          <a:extLst>
            <a:ext uri="{FF2B5EF4-FFF2-40B4-BE49-F238E27FC236}">
              <a16:creationId xmlns:a16="http://schemas.microsoft.com/office/drawing/2014/main" id="{6E653631-B458-40E8-BA42-6C4A94564361}"/>
            </a:ext>
          </a:extLst>
        </xdr:cNvPr>
        <xdr:cNvSpPr/>
      </xdr:nvSpPr>
      <xdr:spPr>
        <a:xfrm>
          <a:off x="13358081" y="18419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55245</xdr:rowOff>
    </xdr:from>
    <xdr:to>
      <xdr:col>81</xdr:col>
      <xdr:colOff>50800</xdr:colOff>
      <xdr:row>106</xdr:row>
      <xdr:rowOff>137160</xdr:rowOff>
    </xdr:to>
    <xdr:cxnSp macro="">
      <xdr:nvCxnSpPr>
        <xdr:cNvPr id="786" name="直線コネクタ 785">
          <a:extLst>
            <a:ext uri="{FF2B5EF4-FFF2-40B4-BE49-F238E27FC236}">
              <a16:creationId xmlns:a16="http://schemas.microsoft.com/office/drawing/2014/main" id="{8E3990E5-4E75-46EB-B9E9-DF136C5EC6C3}"/>
            </a:ext>
          </a:extLst>
        </xdr:cNvPr>
        <xdr:cNvCxnSpPr/>
      </xdr:nvCxnSpPr>
      <xdr:spPr>
        <a:xfrm>
          <a:off x="13408881" y="18470466"/>
          <a:ext cx="811143"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141605</xdr:rowOff>
    </xdr:from>
    <xdr:to>
      <xdr:col>72</xdr:col>
      <xdr:colOff>38100</xdr:colOff>
      <xdr:row>106</xdr:row>
      <xdr:rowOff>71755</xdr:rowOff>
    </xdr:to>
    <xdr:sp macro="" textlink="">
      <xdr:nvSpPr>
        <xdr:cNvPr id="787" name="楕円 786">
          <a:extLst>
            <a:ext uri="{FF2B5EF4-FFF2-40B4-BE49-F238E27FC236}">
              <a16:creationId xmlns:a16="http://schemas.microsoft.com/office/drawing/2014/main" id="{A6FC0E45-CB63-4A0E-A666-0576D9FC016C}"/>
            </a:ext>
          </a:extLst>
        </xdr:cNvPr>
        <xdr:cNvSpPr/>
      </xdr:nvSpPr>
      <xdr:spPr>
        <a:xfrm>
          <a:off x="12546937" y="18389848"/>
          <a:ext cx="86029" cy="9712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20955</xdr:rowOff>
    </xdr:from>
    <xdr:to>
      <xdr:col>76</xdr:col>
      <xdr:colOff>114300</xdr:colOff>
      <xdr:row>106</xdr:row>
      <xdr:rowOff>55245</xdr:rowOff>
    </xdr:to>
    <xdr:cxnSp macro="">
      <xdr:nvCxnSpPr>
        <xdr:cNvPr id="788" name="直線コネクタ 787">
          <a:extLst>
            <a:ext uri="{FF2B5EF4-FFF2-40B4-BE49-F238E27FC236}">
              <a16:creationId xmlns:a16="http://schemas.microsoft.com/office/drawing/2014/main" id="{7FF4061B-772B-4F15-8B77-6D576974B92C}"/>
            </a:ext>
          </a:extLst>
        </xdr:cNvPr>
        <xdr:cNvCxnSpPr/>
      </xdr:nvCxnSpPr>
      <xdr:spPr>
        <a:xfrm>
          <a:off x="12597737" y="18436176"/>
          <a:ext cx="811144"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164465</xdr:rowOff>
    </xdr:from>
    <xdr:to>
      <xdr:col>67</xdr:col>
      <xdr:colOff>101600</xdr:colOff>
      <xdr:row>106</xdr:row>
      <xdr:rowOff>94615</xdr:rowOff>
    </xdr:to>
    <xdr:sp macro="" textlink="">
      <xdr:nvSpPr>
        <xdr:cNvPr id="789" name="楕円 788">
          <a:extLst>
            <a:ext uri="{FF2B5EF4-FFF2-40B4-BE49-F238E27FC236}">
              <a16:creationId xmlns:a16="http://schemas.microsoft.com/office/drawing/2014/main" id="{4D393E74-FAF6-49B6-9596-23325BF92C7C}"/>
            </a:ext>
          </a:extLst>
        </xdr:cNvPr>
        <xdr:cNvSpPr/>
      </xdr:nvSpPr>
      <xdr:spPr>
        <a:xfrm>
          <a:off x="11720223" y="18412708"/>
          <a:ext cx="101600" cy="9712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20955</xdr:rowOff>
    </xdr:from>
    <xdr:to>
      <xdr:col>71</xdr:col>
      <xdr:colOff>177800</xdr:colOff>
      <xdr:row>106</xdr:row>
      <xdr:rowOff>43815</xdr:rowOff>
    </xdr:to>
    <xdr:cxnSp macro="">
      <xdr:nvCxnSpPr>
        <xdr:cNvPr id="790" name="直線コネクタ 789">
          <a:extLst>
            <a:ext uri="{FF2B5EF4-FFF2-40B4-BE49-F238E27FC236}">
              <a16:creationId xmlns:a16="http://schemas.microsoft.com/office/drawing/2014/main" id="{40AEE3C0-C782-49A2-B9A1-0BEE30CE5BDA}"/>
            </a:ext>
          </a:extLst>
        </xdr:cNvPr>
        <xdr:cNvCxnSpPr/>
      </xdr:nvCxnSpPr>
      <xdr:spPr>
        <a:xfrm flipV="1">
          <a:off x="11771023" y="18436176"/>
          <a:ext cx="826714"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104</xdr:row>
      <xdr:rowOff>27305</xdr:rowOff>
    </xdr:from>
    <xdr:ext cx="405130" cy="259080"/>
    <xdr:sp macro="" textlink="">
      <xdr:nvSpPr>
        <xdr:cNvPr id="791" name="n_1aveValue【公民館】&#10;有形固定資産減価償却率">
          <a:extLst>
            <a:ext uri="{FF2B5EF4-FFF2-40B4-BE49-F238E27FC236}">
              <a16:creationId xmlns:a16="http://schemas.microsoft.com/office/drawing/2014/main" id="{FD689150-5DD7-426C-AAF7-61FCC450E227}"/>
            </a:ext>
          </a:extLst>
        </xdr:cNvPr>
        <xdr:cNvSpPr txBox="1"/>
      </xdr:nvSpPr>
      <xdr:spPr>
        <a:xfrm>
          <a:off x="14020331" y="18108571"/>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71.9</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103</xdr:row>
      <xdr:rowOff>156845</xdr:rowOff>
    </xdr:from>
    <xdr:ext cx="404495" cy="258445"/>
    <xdr:sp macro="" textlink="">
      <xdr:nvSpPr>
        <xdr:cNvPr id="792" name="n_2aveValue【公民館】&#10;有形固定資産減価償却率">
          <a:extLst>
            <a:ext uri="{FF2B5EF4-FFF2-40B4-BE49-F238E27FC236}">
              <a16:creationId xmlns:a16="http://schemas.microsoft.com/office/drawing/2014/main" id="{CFC28D49-874D-4530-A1BC-4E8C79B02E5C}"/>
            </a:ext>
          </a:extLst>
        </xdr:cNvPr>
        <xdr:cNvSpPr txBox="1"/>
      </xdr:nvSpPr>
      <xdr:spPr>
        <a:xfrm>
          <a:off x="13221887" y="18071134"/>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69.7</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103</xdr:row>
      <xdr:rowOff>145415</xdr:rowOff>
    </xdr:from>
    <xdr:ext cx="404495" cy="258445"/>
    <xdr:sp macro="" textlink="">
      <xdr:nvSpPr>
        <xdr:cNvPr id="793" name="n_3aveValue【公民館】&#10;有形固定資産減価償却率">
          <a:extLst>
            <a:ext uri="{FF2B5EF4-FFF2-40B4-BE49-F238E27FC236}">
              <a16:creationId xmlns:a16="http://schemas.microsoft.com/office/drawing/2014/main" id="{E5DC41E3-2FBE-4904-AE62-D6491DAAE162}"/>
            </a:ext>
          </a:extLst>
        </xdr:cNvPr>
        <xdr:cNvSpPr txBox="1"/>
      </xdr:nvSpPr>
      <xdr:spPr>
        <a:xfrm>
          <a:off x="12410744" y="18059704"/>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69.1</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103</xdr:row>
      <xdr:rowOff>99695</xdr:rowOff>
    </xdr:from>
    <xdr:ext cx="404495" cy="258445"/>
    <xdr:sp macro="" textlink="">
      <xdr:nvSpPr>
        <xdr:cNvPr id="794" name="n_4aveValue【公民館】&#10;有形固定資産減価償却率">
          <a:extLst>
            <a:ext uri="{FF2B5EF4-FFF2-40B4-BE49-F238E27FC236}">
              <a16:creationId xmlns:a16="http://schemas.microsoft.com/office/drawing/2014/main" id="{9D85BB92-E939-441B-ADC7-92010CC630BA}"/>
            </a:ext>
          </a:extLst>
        </xdr:cNvPr>
        <xdr:cNvSpPr txBox="1"/>
      </xdr:nvSpPr>
      <xdr:spPr>
        <a:xfrm>
          <a:off x="11584029" y="18013984"/>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107</xdr:row>
      <xdr:rowOff>7620</xdr:rowOff>
    </xdr:from>
    <xdr:ext cx="405130" cy="258445"/>
    <xdr:sp macro="" textlink="">
      <xdr:nvSpPr>
        <xdr:cNvPr id="795" name="n_1mainValue【公民館】&#10;有形固定資産減価償却率">
          <a:extLst>
            <a:ext uri="{FF2B5EF4-FFF2-40B4-BE49-F238E27FC236}">
              <a16:creationId xmlns:a16="http://schemas.microsoft.com/office/drawing/2014/main" id="{88C14D1D-7878-4806-882E-24043EFF5DF3}"/>
            </a:ext>
          </a:extLst>
        </xdr:cNvPr>
        <xdr:cNvSpPr txBox="1"/>
      </xdr:nvSpPr>
      <xdr:spPr>
        <a:xfrm>
          <a:off x="14020331" y="18589818"/>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81.2</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106</xdr:row>
      <xdr:rowOff>97790</xdr:rowOff>
    </xdr:from>
    <xdr:ext cx="404495" cy="258445"/>
    <xdr:sp macro="" textlink="">
      <xdr:nvSpPr>
        <xdr:cNvPr id="796" name="n_2mainValue【公民館】&#10;有形固定資産減価償却率">
          <a:extLst>
            <a:ext uri="{FF2B5EF4-FFF2-40B4-BE49-F238E27FC236}">
              <a16:creationId xmlns:a16="http://schemas.microsoft.com/office/drawing/2014/main" id="{5CD054E9-E6A3-4CC7-99E3-0382CA633B23}"/>
            </a:ext>
          </a:extLst>
        </xdr:cNvPr>
        <xdr:cNvSpPr txBox="1"/>
      </xdr:nvSpPr>
      <xdr:spPr>
        <a:xfrm>
          <a:off x="13221887" y="18513011"/>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76.9</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106</xdr:row>
      <xdr:rowOff>63500</xdr:rowOff>
    </xdr:from>
    <xdr:ext cx="404495" cy="258445"/>
    <xdr:sp macro="" textlink="">
      <xdr:nvSpPr>
        <xdr:cNvPr id="797" name="n_3mainValue【公民館】&#10;有形固定資産減価償却率">
          <a:extLst>
            <a:ext uri="{FF2B5EF4-FFF2-40B4-BE49-F238E27FC236}">
              <a16:creationId xmlns:a16="http://schemas.microsoft.com/office/drawing/2014/main" id="{4055349D-41AD-4F94-9009-FBC9409CE147}"/>
            </a:ext>
          </a:extLst>
        </xdr:cNvPr>
        <xdr:cNvSpPr txBox="1"/>
      </xdr:nvSpPr>
      <xdr:spPr>
        <a:xfrm>
          <a:off x="12410744" y="18478721"/>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75.1</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106</xdr:row>
      <xdr:rowOff>86360</xdr:rowOff>
    </xdr:from>
    <xdr:ext cx="404495" cy="258445"/>
    <xdr:sp macro="" textlink="">
      <xdr:nvSpPr>
        <xdr:cNvPr id="798" name="n_4mainValue【公民館】&#10;有形固定資産減価償却率">
          <a:extLst>
            <a:ext uri="{FF2B5EF4-FFF2-40B4-BE49-F238E27FC236}">
              <a16:creationId xmlns:a16="http://schemas.microsoft.com/office/drawing/2014/main" id="{D73509E9-4AAC-4026-9855-DE8D8A596545}"/>
            </a:ext>
          </a:extLst>
        </xdr:cNvPr>
        <xdr:cNvSpPr txBox="1"/>
      </xdr:nvSpPr>
      <xdr:spPr>
        <a:xfrm>
          <a:off x="11584029" y="18501581"/>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9" name="正方形/長方形 798">
          <a:extLst>
            <a:ext uri="{FF2B5EF4-FFF2-40B4-BE49-F238E27FC236}">
              <a16:creationId xmlns:a16="http://schemas.microsoft.com/office/drawing/2014/main" id="{3A0E4E19-C0F7-4B28-8A96-AD66D59B8121}"/>
            </a:ext>
          </a:extLst>
        </xdr:cNvPr>
        <xdr:cNvSpPr/>
      </xdr:nvSpPr>
      <xdr:spPr>
        <a:xfrm>
          <a:off x="16793155" y="15929610"/>
          <a:ext cx="4350688"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0" name="正方形/長方形 799">
          <a:extLst>
            <a:ext uri="{FF2B5EF4-FFF2-40B4-BE49-F238E27FC236}">
              <a16:creationId xmlns:a16="http://schemas.microsoft.com/office/drawing/2014/main" id="{189E4C4C-9BED-402C-AEBB-3C0B8336C549}"/>
            </a:ext>
          </a:extLst>
        </xdr:cNvPr>
        <xdr:cNvSpPr/>
      </xdr:nvSpPr>
      <xdr:spPr>
        <a:xfrm>
          <a:off x="16920155" y="16576592"/>
          <a:ext cx="1399429" cy="2450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1" name="正方形/長方形 800">
          <a:extLst>
            <a:ext uri="{FF2B5EF4-FFF2-40B4-BE49-F238E27FC236}">
              <a16:creationId xmlns:a16="http://schemas.microsoft.com/office/drawing/2014/main" id="{89388224-3EF0-4A03-9129-9FD2CEFA5C48}"/>
            </a:ext>
          </a:extLst>
        </xdr:cNvPr>
        <xdr:cNvSpPr/>
      </xdr:nvSpPr>
      <xdr:spPr>
        <a:xfrm>
          <a:off x="16920155" y="16770847"/>
          <a:ext cx="1399429" cy="24952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51/66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2" name="正方形/長方形 801">
          <a:extLst>
            <a:ext uri="{FF2B5EF4-FFF2-40B4-BE49-F238E27FC236}">
              <a16:creationId xmlns:a16="http://schemas.microsoft.com/office/drawing/2014/main" id="{6101D6F2-78E4-46F4-A600-F2AA4483A58A}"/>
            </a:ext>
          </a:extLst>
        </xdr:cNvPr>
        <xdr:cNvSpPr/>
      </xdr:nvSpPr>
      <xdr:spPr>
        <a:xfrm>
          <a:off x="17842727" y="16576592"/>
          <a:ext cx="1399430" cy="2450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3" name="正方形/長方形 802">
          <a:extLst>
            <a:ext uri="{FF2B5EF4-FFF2-40B4-BE49-F238E27FC236}">
              <a16:creationId xmlns:a16="http://schemas.microsoft.com/office/drawing/2014/main" id="{52128AA0-031B-4E9D-9030-857CD3653645}"/>
            </a:ext>
          </a:extLst>
        </xdr:cNvPr>
        <xdr:cNvSpPr/>
      </xdr:nvSpPr>
      <xdr:spPr>
        <a:xfrm>
          <a:off x="17842727" y="16770847"/>
          <a:ext cx="1399430" cy="24952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4" name="正方形/長方形 803">
          <a:extLst>
            <a:ext uri="{FF2B5EF4-FFF2-40B4-BE49-F238E27FC236}">
              <a16:creationId xmlns:a16="http://schemas.microsoft.com/office/drawing/2014/main" id="{A467307F-F0BA-41D3-A8B8-9C4443A1F690}"/>
            </a:ext>
          </a:extLst>
        </xdr:cNvPr>
        <xdr:cNvSpPr/>
      </xdr:nvSpPr>
      <xdr:spPr>
        <a:xfrm>
          <a:off x="18892299" y="16576592"/>
          <a:ext cx="1399430" cy="2450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5" name="正方形/長方形 804">
          <a:extLst>
            <a:ext uri="{FF2B5EF4-FFF2-40B4-BE49-F238E27FC236}">
              <a16:creationId xmlns:a16="http://schemas.microsoft.com/office/drawing/2014/main" id="{5B4E0434-C727-48D5-A27F-EB12BCC5F1B8}"/>
            </a:ext>
          </a:extLst>
        </xdr:cNvPr>
        <xdr:cNvSpPr/>
      </xdr:nvSpPr>
      <xdr:spPr>
        <a:xfrm>
          <a:off x="18892299" y="16770847"/>
          <a:ext cx="1399430" cy="24952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6" name="正方形/長方形 805">
          <a:extLst>
            <a:ext uri="{FF2B5EF4-FFF2-40B4-BE49-F238E27FC236}">
              <a16:creationId xmlns:a16="http://schemas.microsoft.com/office/drawing/2014/main" id="{9A8D0CC1-5298-4FCE-9713-6A0EB7506663}"/>
            </a:ext>
          </a:extLst>
        </xdr:cNvPr>
        <xdr:cNvSpPr/>
      </xdr:nvSpPr>
      <xdr:spPr>
        <a:xfrm>
          <a:off x="16793155" y="17045774"/>
          <a:ext cx="4350688" cy="2223384"/>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250" cy="225425"/>
    <xdr:sp macro="" textlink="">
      <xdr:nvSpPr>
        <xdr:cNvPr id="807" name="テキスト ボックス 806">
          <a:extLst>
            <a:ext uri="{FF2B5EF4-FFF2-40B4-BE49-F238E27FC236}">
              <a16:creationId xmlns:a16="http://schemas.microsoft.com/office/drawing/2014/main" id="{6E593A54-D6A3-46DF-968C-10FB1B9C9C58}"/>
            </a:ext>
          </a:extLst>
        </xdr:cNvPr>
        <xdr:cNvSpPr txBox="1"/>
      </xdr:nvSpPr>
      <xdr:spPr>
        <a:xfrm>
          <a:off x="16770626" y="16859747"/>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8" name="直線コネクタ 807">
          <a:extLst>
            <a:ext uri="{FF2B5EF4-FFF2-40B4-BE49-F238E27FC236}">
              <a16:creationId xmlns:a16="http://schemas.microsoft.com/office/drawing/2014/main" id="{0F7A5468-4206-4FDD-93FE-008364E856D7}"/>
            </a:ext>
          </a:extLst>
        </xdr:cNvPr>
        <xdr:cNvCxnSpPr/>
      </xdr:nvCxnSpPr>
      <xdr:spPr>
        <a:xfrm>
          <a:off x="16793155" y="19269158"/>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9" name="直線コネクタ 808">
          <a:extLst>
            <a:ext uri="{FF2B5EF4-FFF2-40B4-BE49-F238E27FC236}">
              <a16:creationId xmlns:a16="http://schemas.microsoft.com/office/drawing/2014/main" id="{3ACBB0C2-8674-4F8D-B26F-6023DF30EA15}"/>
            </a:ext>
          </a:extLst>
        </xdr:cNvPr>
        <xdr:cNvCxnSpPr/>
      </xdr:nvCxnSpPr>
      <xdr:spPr>
        <a:xfrm>
          <a:off x="16793155" y="18825376"/>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107</xdr:row>
      <xdr:rowOff>105410</xdr:rowOff>
    </xdr:from>
    <xdr:ext cx="466725" cy="259080"/>
    <xdr:sp macro="" textlink="">
      <xdr:nvSpPr>
        <xdr:cNvPr id="810" name="テキスト ボックス 809">
          <a:extLst>
            <a:ext uri="{FF2B5EF4-FFF2-40B4-BE49-F238E27FC236}">
              <a16:creationId xmlns:a16="http://schemas.microsoft.com/office/drawing/2014/main" id="{B535224C-9FD0-4673-8ED8-0BC0E9360DC1}"/>
            </a:ext>
          </a:extLst>
        </xdr:cNvPr>
        <xdr:cNvSpPr txBox="1"/>
      </xdr:nvSpPr>
      <xdr:spPr>
        <a:xfrm>
          <a:off x="16372509" y="18687608"/>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1" name="直線コネクタ 810">
          <a:extLst>
            <a:ext uri="{FF2B5EF4-FFF2-40B4-BE49-F238E27FC236}">
              <a16:creationId xmlns:a16="http://schemas.microsoft.com/office/drawing/2014/main" id="{EE28B7B7-5839-427E-9A7D-EFCFFADA9D78}"/>
            </a:ext>
          </a:extLst>
        </xdr:cNvPr>
        <xdr:cNvCxnSpPr/>
      </xdr:nvCxnSpPr>
      <xdr:spPr>
        <a:xfrm>
          <a:off x="16793155" y="18381593"/>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104</xdr:row>
      <xdr:rowOff>162560</xdr:rowOff>
    </xdr:from>
    <xdr:ext cx="466725" cy="259080"/>
    <xdr:sp macro="" textlink="">
      <xdr:nvSpPr>
        <xdr:cNvPr id="812" name="テキスト ボックス 811">
          <a:extLst>
            <a:ext uri="{FF2B5EF4-FFF2-40B4-BE49-F238E27FC236}">
              <a16:creationId xmlns:a16="http://schemas.microsoft.com/office/drawing/2014/main" id="{705D93F0-BDE1-49B1-BF42-BE2D6A6F3F0D}"/>
            </a:ext>
          </a:extLst>
        </xdr:cNvPr>
        <xdr:cNvSpPr txBox="1"/>
      </xdr:nvSpPr>
      <xdr:spPr>
        <a:xfrm>
          <a:off x="16372509" y="18243826"/>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3" name="直線コネクタ 812">
          <a:extLst>
            <a:ext uri="{FF2B5EF4-FFF2-40B4-BE49-F238E27FC236}">
              <a16:creationId xmlns:a16="http://schemas.microsoft.com/office/drawing/2014/main" id="{B535018D-9E6A-477E-933E-FB1BC4851898}"/>
            </a:ext>
          </a:extLst>
        </xdr:cNvPr>
        <xdr:cNvCxnSpPr/>
      </xdr:nvCxnSpPr>
      <xdr:spPr>
        <a:xfrm>
          <a:off x="16793155" y="17933339"/>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102</xdr:row>
      <xdr:rowOff>48260</xdr:rowOff>
    </xdr:from>
    <xdr:ext cx="466725" cy="259080"/>
    <xdr:sp macro="" textlink="">
      <xdr:nvSpPr>
        <xdr:cNvPr id="814" name="テキスト ボックス 813">
          <a:extLst>
            <a:ext uri="{FF2B5EF4-FFF2-40B4-BE49-F238E27FC236}">
              <a16:creationId xmlns:a16="http://schemas.microsoft.com/office/drawing/2014/main" id="{7EA7A1FB-EC12-4910-A162-51919A83C9BE}"/>
            </a:ext>
          </a:extLst>
        </xdr:cNvPr>
        <xdr:cNvSpPr txBox="1"/>
      </xdr:nvSpPr>
      <xdr:spPr>
        <a:xfrm>
          <a:off x="16372509" y="17795571"/>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5" name="直線コネクタ 814">
          <a:extLst>
            <a:ext uri="{FF2B5EF4-FFF2-40B4-BE49-F238E27FC236}">
              <a16:creationId xmlns:a16="http://schemas.microsoft.com/office/drawing/2014/main" id="{578D3CC9-9793-4C21-A159-0D3827F72305}"/>
            </a:ext>
          </a:extLst>
        </xdr:cNvPr>
        <xdr:cNvCxnSpPr/>
      </xdr:nvCxnSpPr>
      <xdr:spPr>
        <a:xfrm>
          <a:off x="16793155" y="17489557"/>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105410</xdr:rowOff>
    </xdr:from>
    <xdr:ext cx="466725" cy="259080"/>
    <xdr:sp macro="" textlink="">
      <xdr:nvSpPr>
        <xdr:cNvPr id="816" name="テキスト ボックス 815">
          <a:extLst>
            <a:ext uri="{FF2B5EF4-FFF2-40B4-BE49-F238E27FC236}">
              <a16:creationId xmlns:a16="http://schemas.microsoft.com/office/drawing/2014/main" id="{113BB247-6B1E-4A21-BFAD-E95D486DA749}"/>
            </a:ext>
          </a:extLst>
        </xdr:cNvPr>
        <xdr:cNvSpPr txBox="1"/>
      </xdr:nvSpPr>
      <xdr:spPr>
        <a:xfrm>
          <a:off x="16372509" y="17351789"/>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7" name="直線コネクタ 816">
          <a:extLst>
            <a:ext uri="{FF2B5EF4-FFF2-40B4-BE49-F238E27FC236}">
              <a16:creationId xmlns:a16="http://schemas.microsoft.com/office/drawing/2014/main" id="{80703006-25D0-4E56-826B-2A2441F1D248}"/>
            </a:ext>
          </a:extLst>
        </xdr:cNvPr>
        <xdr:cNvCxnSpPr/>
      </xdr:nvCxnSpPr>
      <xdr:spPr>
        <a:xfrm>
          <a:off x="16793155" y="17045774"/>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6725" cy="259080"/>
    <xdr:sp macro="" textlink="">
      <xdr:nvSpPr>
        <xdr:cNvPr id="818" name="テキスト ボックス 817">
          <a:extLst>
            <a:ext uri="{FF2B5EF4-FFF2-40B4-BE49-F238E27FC236}">
              <a16:creationId xmlns:a16="http://schemas.microsoft.com/office/drawing/2014/main" id="{B7C62437-5FAF-4810-BFE2-D708E78646BF}"/>
            </a:ext>
          </a:extLst>
        </xdr:cNvPr>
        <xdr:cNvSpPr txBox="1"/>
      </xdr:nvSpPr>
      <xdr:spPr>
        <a:xfrm>
          <a:off x="16372509" y="16908007"/>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9" name="【公民館】&#10;一人当たり面積グラフ枠">
          <a:extLst>
            <a:ext uri="{FF2B5EF4-FFF2-40B4-BE49-F238E27FC236}">
              <a16:creationId xmlns:a16="http://schemas.microsoft.com/office/drawing/2014/main" id="{3C00A0DE-4E80-4AA6-8B78-DDD7B350B21E}"/>
            </a:ext>
          </a:extLst>
        </xdr:cNvPr>
        <xdr:cNvSpPr/>
      </xdr:nvSpPr>
      <xdr:spPr>
        <a:xfrm>
          <a:off x="16793155" y="17045774"/>
          <a:ext cx="4350688" cy="2223384"/>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99</xdr:row>
      <xdr:rowOff>130810</xdr:rowOff>
    </xdr:from>
    <xdr:to>
      <xdr:col>116</xdr:col>
      <xdr:colOff>62865</xdr:colOff>
      <xdr:row>108</xdr:row>
      <xdr:rowOff>33020</xdr:rowOff>
    </xdr:to>
    <xdr:cxnSp macro="">
      <xdr:nvCxnSpPr>
        <xdr:cNvPr id="820" name="直線コネクタ 819">
          <a:extLst>
            <a:ext uri="{FF2B5EF4-FFF2-40B4-BE49-F238E27FC236}">
              <a16:creationId xmlns:a16="http://schemas.microsoft.com/office/drawing/2014/main" id="{74AF1DD0-2015-4908-B7DB-1512A33C5E84}"/>
            </a:ext>
          </a:extLst>
        </xdr:cNvPr>
        <xdr:cNvCxnSpPr/>
      </xdr:nvCxnSpPr>
      <xdr:spPr>
        <a:xfrm flipV="1">
          <a:off x="20354594" y="17377189"/>
          <a:ext cx="0" cy="1405007"/>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36830</xdr:rowOff>
    </xdr:from>
    <xdr:ext cx="469900" cy="259080"/>
    <xdr:sp macro="" textlink="">
      <xdr:nvSpPr>
        <xdr:cNvPr id="821" name="【公民館】&#10;一人当たり面積最小値テキスト">
          <a:extLst>
            <a:ext uri="{FF2B5EF4-FFF2-40B4-BE49-F238E27FC236}">
              <a16:creationId xmlns:a16="http://schemas.microsoft.com/office/drawing/2014/main" id="{3F1128A3-4418-4BBF-8220-1C5F6C3F7294}"/>
            </a:ext>
          </a:extLst>
        </xdr:cNvPr>
        <xdr:cNvSpPr txBox="1"/>
      </xdr:nvSpPr>
      <xdr:spPr>
        <a:xfrm>
          <a:off x="20393329" y="18786006"/>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0.019</a:t>
          </a:r>
          <a:endParaRPr kumimoji="1" lang="ja-JP" altLang="en-US" sz="1000" b="1">
            <a:latin typeface="ＭＳ Ｐゴシック"/>
            <a:ea typeface="ＭＳ Ｐゴシック"/>
          </a:endParaRPr>
        </a:p>
      </xdr:txBody>
    </xdr:sp>
    <xdr:clientData/>
  </xdr:oneCellAnchor>
  <xdr:twoCellAnchor>
    <xdr:from>
      <xdr:col>115</xdr:col>
      <xdr:colOff>165100</xdr:colOff>
      <xdr:row>108</xdr:row>
      <xdr:rowOff>33020</xdr:rowOff>
    </xdr:from>
    <xdr:to>
      <xdr:col>116</xdr:col>
      <xdr:colOff>152400</xdr:colOff>
      <xdr:row>108</xdr:row>
      <xdr:rowOff>33020</xdr:rowOff>
    </xdr:to>
    <xdr:cxnSp macro="">
      <xdr:nvCxnSpPr>
        <xdr:cNvPr id="822" name="直線コネクタ 821">
          <a:extLst>
            <a:ext uri="{FF2B5EF4-FFF2-40B4-BE49-F238E27FC236}">
              <a16:creationId xmlns:a16="http://schemas.microsoft.com/office/drawing/2014/main" id="{64EC61FA-CC55-4E2A-A9ED-FB6C65598084}"/>
            </a:ext>
          </a:extLst>
        </xdr:cNvPr>
        <xdr:cNvCxnSpPr/>
      </xdr:nvCxnSpPr>
      <xdr:spPr>
        <a:xfrm>
          <a:off x="20281900" y="18782196"/>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77470</xdr:rowOff>
    </xdr:from>
    <xdr:ext cx="469900" cy="258445"/>
    <xdr:sp macro="" textlink="">
      <xdr:nvSpPr>
        <xdr:cNvPr id="823" name="【公民館】&#10;一人当たり面積最大値テキスト">
          <a:extLst>
            <a:ext uri="{FF2B5EF4-FFF2-40B4-BE49-F238E27FC236}">
              <a16:creationId xmlns:a16="http://schemas.microsoft.com/office/drawing/2014/main" id="{B2770598-A78E-4B4D-8C12-DA603B16E8A8}"/>
            </a:ext>
          </a:extLst>
        </xdr:cNvPr>
        <xdr:cNvSpPr txBox="1"/>
      </xdr:nvSpPr>
      <xdr:spPr>
        <a:xfrm>
          <a:off x="20393329" y="17156872"/>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0.651</a:t>
          </a:r>
          <a:endParaRPr kumimoji="1" lang="ja-JP" altLang="en-US" sz="1000" b="1">
            <a:latin typeface="ＭＳ Ｐゴシック"/>
            <a:ea typeface="ＭＳ Ｐゴシック"/>
          </a:endParaRPr>
        </a:p>
      </xdr:txBody>
    </xdr:sp>
    <xdr:clientData/>
  </xdr:oneCellAnchor>
  <xdr:twoCellAnchor>
    <xdr:from>
      <xdr:col>115</xdr:col>
      <xdr:colOff>165100</xdr:colOff>
      <xdr:row>99</xdr:row>
      <xdr:rowOff>130810</xdr:rowOff>
    </xdr:from>
    <xdr:to>
      <xdr:col>116</xdr:col>
      <xdr:colOff>152400</xdr:colOff>
      <xdr:row>99</xdr:row>
      <xdr:rowOff>130810</xdr:rowOff>
    </xdr:to>
    <xdr:cxnSp macro="">
      <xdr:nvCxnSpPr>
        <xdr:cNvPr id="824" name="直線コネクタ 823">
          <a:extLst>
            <a:ext uri="{FF2B5EF4-FFF2-40B4-BE49-F238E27FC236}">
              <a16:creationId xmlns:a16="http://schemas.microsoft.com/office/drawing/2014/main" id="{E74A1E30-E129-4698-AA1B-44E0537AF059}"/>
            </a:ext>
          </a:extLst>
        </xdr:cNvPr>
        <xdr:cNvCxnSpPr/>
      </xdr:nvCxnSpPr>
      <xdr:spPr>
        <a:xfrm>
          <a:off x="20281900" y="17377189"/>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146685</xdr:rowOff>
    </xdr:from>
    <xdr:ext cx="469900" cy="258445"/>
    <xdr:sp macro="" textlink="">
      <xdr:nvSpPr>
        <xdr:cNvPr id="825" name="【公民館】&#10;一人当たり面積平均値テキスト">
          <a:extLst>
            <a:ext uri="{FF2B5EF4-FFF2-40B4-BE49-F238E27FC236}">
              <a16:creationId xmlns:a16="http://schemas.microsoft.com/office/drawing/2014/main" id="{54320A53-914B-423E-95A0-FDA77B5AD1E0}"/>
            </a:ext>
          </a:extLst>
        </xdr:cNvPr>
        <xdr:cNvSpPr txBox="1"/>
      </xdr:nvSpPr>
      <xdr:spPr>
        <a:xfrm>
          <a:off x="20393329" y="18227951"/>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0.182</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105</xdr:row>
      <xdr:rowOff>123825</xdr:rowOff>
    </xdr:from>
    <xdr:to>
      <xdr:col>116</xdr:col>
      <xdr:colOff>114300</xdr:colOff>
      <xdr:row>106</xdr:row>
      <xdr:rowOff>53975</xdr:rowOff>
    </xdr:to>
    <xdr:sp macro="" textlink="">
      <xdr:nvSpPr>
        <xdr:cNvPr id="826" name="フローチャート: 判断 825">
          <a:extLst>
            <a:ext uri="{FF2B5EF4-FFF2-40B4-BE49-F238E27FC236}">
              <a16:creationId xmlns:a16="http://schemas.microsoft.com/office/drawing/2014/main" id="{65432919-61D1-444D-A511-8C8600E7EC3E}"/>
            </a:ext>
          </a:extLst>
        </xdr:cNvPr>
        <xdr:cNvSpPr/>
      </xdr:nvSpPr>
      <xdr:spPr>
        <a:xfrm>
          <a:off x="20304429" y="18372068"/>
          <a:ext cx="101600"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125730</xdr:rowOff>
    </xdr:from>
    <xdr:to>
      <xdr:col>112</xdr:col>
      <xdr:colOff>38100</xdr:colOff>
      <xdr:row>106</xdr:row>
      <xdr:rowOff>55880</xdr:rowOff>
    </xdr:to>
    <xdr:sp macro="" textlink="">
      <xdr:nvSpPr>
        <xdr:cNvPr id="827" name="フローチャート: 判断 826">
          <a:extLst>
            <a:ext uri="{FF2B5EF4-FFF2-40B4-BE49-F238E27FC236}">
              <a16:creationId xmlns:a16="http://schemas.microsoft.com/office/drawing/2014/main" id="{17C4A941-BA08-451D-8815-006E70245270}"/>
            </a:ext>
          </a:extLst>
        </xdr:cNvPr>
        <xdr:cNvSpPr/>
      </xdr:nvSpPr>
      <xdr:spPr>
        <a:xfrm>
          <a:off x="19544085" y="18373973"/>
          <a:ext cx="86029"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116840</xdr:rowOff>
    </xdr:from>
    <xdr:to>
      <xdr:col>107</xdr:col>
      <xdr:colOff>101600</xdr:colOff>
      <xdr:row>106</xdr:row>
      <xdr:rowOff>46990</xdr:rowOff>
    </xdr:to>
    <xdr:sp macro="" textlink="">
      <xdr:nvSpPr>
        <xdr:cNvPr id="828" name="フローチャート: 判断 827">
          <a:extLst>
            <a:ext uri="{FF2B5EF4-FFF2-40B4-BE49-F238E27FC236}">
              <a16:creationId xmlns:a16="http://schemas.microsoft.com/office/drawing/2014/main" id="{DAAC6BC6-D2A3-4043-81C2-62FAE5C16655}"/>
            </a:ext>
          </a:extLst>
        </xdr:cNvPr>
        <xdr:cNvSpPr/>
      </xdr:nvSpPr>
      <xdr:spPr>
        <a:xfrm>
          <a:off x="18717370" y="18365083"/>
          <a:ext cx="101600"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125730</xdr:rowOff>
    </xdr:from>
    <xdr:to>
      <xdr:col>102</xdr:col>
      <xdr:colOff>165100</xdr:colOff>
      <xdr:row>106</xdr:row>
      <xdr:rowOff>55880</xdr:rowOff>
    </xdr:to>
    <xdr:sp macro="" textlink="">
      <xdr:nvSpPr>
        <xdr:cNvPr id="829" name="フローチャート: 判断 828">
          <a:extLst>
            <a:ext uri="{FF2B5EF4-FFF2-40B4-BE49-F238E27FC236}">
              <a16:creationId xmlns:a16="http://schemas.microsoft.com/office/drawing/2014/main" id="{E71EB873-F9E6-4770-A10A-4ACD4867285B}"/>
            </a:ext>
          </a:extLst>
        </xdr:cNvPr>
        <xdr:cNvSpPr/>
      </xdr:nvSpPr>
      <xdr:spPr>
        <a:xfrm>
          <a:off x="17906227" y="18373973"/>
          <a:ext cx="101600"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132715</xdr:rowOff>
    </xdr:from>
    <xdr:to>
      <xdr:col>98</xdr:col>
      <xdr:colOff>38100</xdr:colOff>
      <xdr:row>106</xdr:row>
      <xdr:rowOff>63500</xdr:rowOff>
    </xdr:to>
    <xdr:sp macro="" textlink="">
      <xdr:nvSpPr>
        <xdr:cNvPr id="830" name="フローチャート: 判断 829">
          <a:extLst>
            <a:ext uri="{FF2B5EF4-FFF2-40B4-BE49-F238E27FC236}">
              <a16:creationId xmlns:a16="http://schemas.microsoft.com/office/drawing/2014/main" id="{F812A9BF-AED0-4FFC-A18E-7D7B8000C0A0}"/>
            </a:ext>
          </a:extLst>
        </xdr:cNvPr>
        <xdr:cNvSpPr/>
      </xdr:nvSpPr>
      <xdr:spPr>
        <a:xfrm>
          <a:off x="17095083" y="18380958"/>
          <a:ext cx="86029" cy="9776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831" name="テキスト ボックス 830">
          <a:extLst>
            <a:ext uri="{FF2B5EF4-FFF2-40B4-BE49-F238E27FC236}">
              <a16:creationId xmlns:a16="http://schemas.microsoft.com/office/drawing/2014/main" id="{686F1A04-5A09-4A85-A17B-3B0C4043DE88}"/>
            </a:ext>
          </a:extLst>
        </xdr:cNvPr>
        <xdr:cNvSpPr txBox="1"/>
      </xdr:nvSpPr>
      <xdr:spPr>
        <a:xfrm>
          <a:off x="20180300" y="19266618"/>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2000" cy="259080"/>
    <xdr:sp macro="" textlink="">
      <xdr:nvSpPr>
        <xdr:cNvPr id="832" name="テキスト ボックス 831">
          <a:extLst>
            <a:ext uri="{FF2B5EF4-FFF2-40B4-BE49-F238E27FC236}">
              <a16:creationId xmlns:a16="http://schemas.microsoft.com/office/drawing/2014/main" id="{09E4C259-0901-4CDA-A890-3801673BA48E}"/>
            </a:ext>
          </a:extLst>
        </xdr:cNvPr>
        <xdr:cNvSpPr txBox="1"/>
      </xdr:nvSpPr>
      <xdr:spPr>
        <a:xfrm>
          <a:off x="19419957" y="19266618"/>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833" name="テキスト ボックス 832">
          <a:extLst>
            <a:ext uri="{FF2B5EF4-FFF2-40B4-BE49-F238E27FC236}">
              <a16:creationId xmlns:a16="http://schemas.microsoft.com/office/drawing/2014/main" id="{0A1619BF-B892-45B3-AFB1-E48B20D7601C}"/>
            </a:ext>
          </a:extLst>
        </xdr:cNvPr>
        <xdr:cNvSpPr txBox="1"/>
      </xdr:nvSpPr>
      <xdr:spPr>
        <a:xfrm>
          <a:off x="18593242" y="19266618"/>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834" name="テキスト ボックス 833">
          <a:extLst>
            <a:ext uri="{FF2B5EF4-FFF2-40B4-BE49-F238E27FC236}">
              <a16:creationId xmlns:a16="http://schemas.microsoft.com/office/drawing/2014/main" id="{8C13C0A1-0627-4F47-9C4D-E2894BEAC823}"/>
            </a:ext>
          </a:extLst>
        </xdr:cNvPr>
        <xdr:cNvSpPr txBox="1"/>
      </xdr:nvSpPr>
      <xdr:spPr>
        <a:xfrm>
          <a:off x="17782098" y="19266618"/>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2000" cy="259080"/>
    <xdr:sp macro="" textlink="">
      <xdr:nvSpPr>
        <xdr:cNvPr id="835" name="テキスト ボックス 834">
          <a:extLst>
            <a:ext uri="{FF2B5EF4-FFF2-40B4-BE49-F238E27FC236}">
              <a16:creationId xmlns:a16="http://schemas.microsoft.com/office/drawing/2014/main" id="{175F8AB7-D33E-4F67-B3FB-D824C45D0CAF}"/>
            </a:ext>
          </a:extLst>
        </xdr:cNvPr>
        <xdr:cNvSpPr txBox="1"/>
      </xdr:nvSpPr>
      <xdr:spPr>
        <a:xfrm>
          <a:off x="16970955" y="19266618"/>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106</xdr:row>
      <xdr:rowOff>155575</xdr:rowOff>
    </xdr:from>
    <xdr:to>
      <xdr:col>116</xdr:col>
      <xdr:colOff>114300</xdr:colOff>
      <xdr:row>107</xdr:row>
      <xdr:rowOff>86360</xdr:rowOff>
    </xdr:to>
    <xdr:sp macro="" textlink="">
      <xdr:nvSpPr>
        <xdr:cNvPr id="836" name="楕円 835">
          <a:extLst>
            <a:ext uri="{FF2B5EF4-FFF2-40B4-BE49-F238E27FC236}">
              <a16:creationId xmlns:a16="http://schemas.microsoft.com/office/drawing/2014/main" id="{E7774152-93C0-4286-ADA0-2A420B0265E9}"/>
            </a:ext>
          </a:extLst>
        </xdr:cNvPr>
        <xdr:cNvSpPr/>
      </xdr:nvSpPr>
      <xdr:spPr>
        <a:xfrm>
          <a:off x="20304429" y="18570796"/>
          <a:ext cx="101600" cy="977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133985</xdr:rowOff>
    </xdr:from>
    <xdr:ext cx="469900" cy="258445"/>
    <xdr:sp macro="" textlink="">
      <xdr:nvSpPr>
        <xdr:cNvPr id="837" name="【公民館】&#10;一人当たり面積該当値テキスト">
          <a:extLst>
            <a:ext uri="{FF2B5EF4-FFF2-40B4-BE49-F238E27FC236}">
              <a16:creationId xmlns:a16="http://schemas.microsoft.com/office/drawing/2014/main" id="{29EEDF40-7B88-4937-8F3D-FB786427AA86}"/>
            </a:ext>
          </a:extLst>
        </xdr:cNvPr>
        <xdr:cNvSpPr txBox="1"/>
      </xdr:nvSpPr>
      <xdr:spPr>
        <a:xfrm>
          <a:off x="20393329" y="18549206"/>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0.093</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107</xdr:row>
      <xdr:rowOff>27940</xdr:rowOff>
    </xdr:from>
    <xdr:to>
      <xdr:col>112</xdr:col>
      <xdr:colOff>38100</xdr:colOff>
      <xdr:row>107</xdr:row>
      <xdr:rowOff>129540</xdr:rowOff>
    </xdr:to>
    <xdr:sp macro="" textlink="">
      <xdr:nvSpPr>
        <xdr:cNvPr id="838" name="楕円 837">
          <a:extLst>
            <a:ext uri="{FF2B5EF4-FFF2-40B4-BE49-F238E27FC236}">
              <a16:creationId xmlns:a16="http://schemas.microsoft.com/office/drawing/2014/main" id="{5E1DBE41-98D5-4929-B6BC-7AF76CB4BFB8}"/>
            </a:ext>
          </a:extLst>
        </xdr:cNvPr>
        <xdr:cNvSpPr/>
      </xdr:nvSpPr>
      <xdr:spPr>
        <a:xfrm>
          <a:off x="19544085" y="18610138"/>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34925</xdr:rowOff>
    </xdr:from>
    <xdr:to>
      <xdr:col>116</xdr:col>
      <xdr:colOff>63500</xdr:colOff>
      <xdr:row>107</xdr:row>
      <xdr:rowOff>78740</xdr:rowOff>
    </xdr:to>
    <xdr:cxnSp macro="">
      <xdr:nvCxnSpPr>
        <xdr:cNvPr id="839" name="直線コネクタ 838">
          <a:extLst>
            <a:ext uri="{FF2B5EF4-FFF2-40B4-BE49-F238E27FC236}">
              <a16:creationId xmlns:a16="http://schemas.microsoft.com/office/drawing/2014/main" id="{007A17D1-FA6C-4E52-8D21-214FD6A8C38D}"/>
            </a:ext>
          </a:extLst>
        </xdr:cNvPr>
        <xdr:cNvCxnSpPr/>
      </xdr:nvCxnSpPr>
      <xdr:spPr>
        <a:xfrm flipV="1">
          <a:off x="19594885" y="18617123"/>
          <a:ext cx="760344"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139700</xdr:rowOff>
    </xdr:from>
    <xdr:to>
      <xdr:col>107</xdr:col>
      <xdr:colOff>101600</xdr:colOff>
      <xdr:row>107</xdr:row>
      <xdr:rowOff>69850</xdr:rowOff>
    </xdr:to>
    <xdr:sp macro="" textlink="">
      <xdr:nvSpPr>
        <xdr:cNvPr id="840" name="楕円 839">
          <a:extLst>
            <a:ext uri="{FF2B5EF4-FFF2-40B4-BE49-F238E27FC236}">
              <a16:creationId xmlns:a16="http://schemas.microsoft.com/office/drawing/2014/main" id="{3B3D6548-A993-4700-A3C8-C8EBBA4DADB8}"/>
            </a:ext>
          </a:extLst>
        </xdr:cNvPr>
        <xdr:cNvSpPr/>
      </xdr:nvSpPr>
      <xdr:spPr>
        <a:xfrm>
          <a:off x="18717370" y="18554921"/>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19050</xdr:rowOff>
    </xdr:from>
    <xdr:to>
      <xdr:col>111</xdr:col>
      <xdr:colOff>177800</xdr:colOff>
      <xdr:row>107</xdr:row>
      <xdr:rowOff>78740</xdr:rowOff>
    </xdr:to>
    <xdr:cxnSp macro="">
      <xdr:nvCxnSpPr>
        <xdr:cNvPr id="841" name="直線コネクタ 840">
          <a:extLst>
            <a:ext uri="{FF2B5EF4-FFF2-40B4-BE49-F238E27FC236}">
              <a16:creationId xmlns:a16="http://schemas.microsoft.com/office/drawing/2014/main" id="{1B298F40-02BC-4446-8E99-EE7A9AEB3C7A}"/>
            </a:ext>
          </a:extLst>
        </xdr:cNvPr>
        <xdr:cNvCxnSpPr/>
      </xdr:nvCxnSpPr>
      <xdr:spPr>
        <a:xfrm>
          <a:off x="18768170" y="18601248"/>
          <a:ext cx="826715"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139700</xdr:rowOff>
    </xdr:from>
    <xdr:to>
      <xdr:col>102</xdr:col>
      <xdr:colOff>165100</xdr:colOff>
      <xdr:row>107</xdr:row>
      <xdr:rowOff>69850</xdr:rowOff>
    </xdr:to>
    <xdr:sp macro="" textlink="">
      <xdr:nvSpPr>
        <xdr:cNvPr id="842" name="楕円 841">
          <a:extLst>
            <a:ext uri="{FF2B5EF4-FFF2-40B4-BE49-F238E27FC236}">
              <a16:creationId xmlns:a16="http://schemas.microsoft.com/office/drawing/2014/main" id="{1D1C7C0F-A97F-4DFF-8657-711CB5CC7196}"/>
            </a:ext>
          </a:extLst>
        </xdr:cNvPr>
        <xdr:cNvSpPr/>
      </xdr:nvSpPr>
      <xdr:spPr>
        <a:xfrm>
          <a:off x="17906227" y="18554921"/>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19050</xdr:rowOff>
    </xdr:from>
    <xdr:to>
      <xdr:col>107</xdr:col>
      <xdr:colOff>50800</xdr:colOff>
      <xdr:row>107</xdr:row>
      <xdr:rowOff>19050</xdr:rowOff>
    </xdr:to>
    <xdr:cxnSp macro="">
      <xdr:nvCxnSpPr>
        <xdr:cNvPr id="843" name="直線コネクタ 842">
          <a:extLst>
            <a:ext uri="{FF2B5EF4-FFF2-40B4-BE49-F238E27FC236}">
              <a16:creationId xmlns:a16="http://schemas.microsoft.com/office/drawing/2014/main" id="{4611BDCA-230B-4FEF-8195-78CB273E9C32}"/>
            </a:ext>
          </a:extLst>
        </xdr:cNvPr>
        <xdr:cNvCxnSpPr/>
      </xdr:nvCxnSpPr>
      <xdr:spPr>
        <a:xfrm>
          <a:off x="17957027" y="18601248"/>
          <a:ext cx="811143"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32385</xdr:rowOff>
    </xdr:from>
    <xdr:to>
      <xdr:col>98</xdr:col>
      <xdr:colOff>38100</xdr:colOff>
      <xdr:row>107</xdr:row>
      <xdr:rowOff>133985</xdr:rowOff>
    </xdr:to>
    <xdr:sp macro="" textlink="">
      <xdr:nvSpPr>
        <xdr:cNvPr id="844" name="楕円 843">
          <a:extLst>
            <a:ext uri="{FF2B5EF4-FFF2-40B4-BE49-F238E27FC236}">
              <a16:creationId xmlns:a16="http://schemas.microsoft.com/office/drawing/2014/main" id="{9BCCE762-E98C-4C0E-B863-C3A58707BD01}"/>
            </a:ext>
          </a:extLst>
        </xdr:cNvPr>
        <xdr:cNvSpPr/>
      </xdr:nvSpPr>
      <xdr:spPr>
        <a:xfrm>
          <a:off x="17095083" y="18614583"/>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19050</xdr:rowOff>
    </xdr:from>
    <xdr:to>
      <xdr:col>102</xdr:col>
      <xdr:colOff>114300</xdr:colOff>
      <xdr:row>107</xdr:row>
      <xdr:rowOff>83185</xdr:rowOff>
    </xdr:to>
    <xdr:cxnSp macro="">
      <xdr:nvCxnSpPr>
        <xdr:cNvPr id="845" name="直線コネクタ 844">
          <a:extLst>
            <a:ext uri="{FF2B5EF4-FFF2-40B4-BE49-F238E27FC236}">
              <a16:creationId xmlns:a16="http://schemas.microsoft.com/office/drawing/2014/main" id="{CC765B97-5218-486A-B319-7888CD3024D5}"/>
            </a:ext>
          </a:extLst>
        </xdr:cNvPr>
        <xdr:cNvCxnSpPr/>
      </xdr:nvCxnSpPr>
      <xdr:spPr>
        <a:xfrm flipV="1">
          <a:off x="17145883" y="18601248"/>
          <a:ext cx="811144"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104</xdr:row>
      <xdr:rowOff>72390</xdr:rowOff>
    </xdr:from>
    <xdr:ext cx="469900" cy="259080"/>
    <xdr:sp macro="" textlink="">
      <xdr:nvSpPr>
        <xdr:cNvPr id="846" name="n_1aveValue【公民館】&#10;一人当たり面積">
          <a:extLst>
            <a:ext uri="{FF2B5EF4-FFF2-40B4-BE49-F238E27FC236}">
              <a16:creationId xmlns:a16="http://schemas.microsoft.com/office/drawing/2014/main" id="{D684AE7A-C3A6-4848-874D-1624D4901361}"/>
            </a:ext>
          </a:extLst>
        </xdr:cNvPr>
        <xdr:cNvSpPr txBox="1"/>
      </xdr:nvSpPr>
      <xdr:spPr>
        <a:xfrm>
          <a:off x="19362807" y="18153656"/>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0.181</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104</xdr:row>
      <xdr:rowOff>63500</xdr:rowOff>
    </xdr:from>
    <xdr:ext cx="469265" cy="258445"/>
    <xdr:sp macro="" textlink="">
      <xdr:nvSpPr>
        <xdr:cNvPr id="847" name="n_2aveValue【公民館】&#10;一人当たり面積">
          <a:extLst>
            <a:ext uri="{FF2B5EF4-FFF2-40B4-BE49-F238E27FC236}">
              <a16:creationId xmlns:a16="http://schemas.microsoft.com/office/drawing/2014/main" id="{5E988781-57F4-4D38-9FAB-3833297930EB}"/>
            </a:ext>
          </a:extLst>
        </xdr:cNvPr>
        <xdr:cNvSpPr txBox="1"/>
      </xdr:nvSpPr>
      <xdr:spPr>
        <a:xfrm>
          <a:off x="18548792" y="18144766"/>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0.185</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104</xdr:row>
      <xdr:rowOff>72390</xdr:rowOff>
    </xdr:from>
    <xdr:ext cx="469265" cy="259080"/>
    <xdr:sp macro="" textlink="">
      <xdr:nvSpPr>
        <xdr:cNvPr id="848" name="n_3aveValue【公民館】&#10;一人当たり面積">
          <a:extLst>
            <a:ext uri="{FF2B5EF4-FFF2-40B4-BE49-F238E27FC236}">
              <a16:creationId xmlns:a16="http://schemas.microsoft.com/office/drawing/2014/main" id="{CF04C344-2EC2-4E4A-B050-D808A4EB8628}"/>
            </a:ext>
          </a:extLst>
        </xdr:cNvPr>
        <xdr:cNvSpPr txBox="1"/>
      </xdr:nvSpPr>
      <xdr:spPr>
        <a:xfrm>
          <a:off x="17737648" y="18153656"/>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0.181</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104</xdr:row>
      <xdr:rowOff>79375</xdr:rowOff>
    </xdr:from>
    <xdr:ext cx="469265" cy="258445"/>
    <xdr:sp macro="" textlink="">
      <xdr:nvSpPr>
        <xdr:cNvPr id="849" name="n_4aveValue【公民館】&#10;一人当たり面積">
          <a:extLst>
            <a:ext uri="{FF2B5EF4-FFF2-40B4-BE49-F238E27FC236}">
              <a16:creationId xmlns:a16="http://schemas.microsoft.com/office/drawing/2014/main" id="{BB7DB3FE-7B99-43FB-9825-056389745D4A}"/>
            </a:ext>
          </a:extLst>
        </xdr:cNvPr>
        <xdr:cNvSpPr txBox="1"/>
      </xdr:nvSpPr>
      <xdr:spPr>
        <a:xfrm>
          <a:off x="16926505" y="18160641"/>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0.178</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107</xdr:row>
      <xdr:rowOff>120650</xdr:rowOff>
    </xdr:from>
    <xdr:ext cx="469900" cy="258445"/>
    <xdr:sp macro="" textlink="">
      <xdr:nvSpPr>
        <xdr:cNvPr id="850" name="n_1mainValue【公民館】&#10;一人当たり面積">
          <a:extLst>
            <a:ext uri="{FF2B5EF4-FFF2-40B4-BE49-F238E27FC236}">
              <a16:creationId xmlns:a16="http://schemas.microsoft.com/office/drawing/2014/main" id="{44164593-5F1A-4DF7-B7F3-04275AF8E1C4}"/>
            </a:ext>
          </a:extLst>
        </xdr:cNvPr>
        <xdr:cNvSpPr txBox="1"/>
      </xdr:nvSpPr>
      <xdr:spPr>
        <a:xfrm>
          <a:off x="19362807" y="18702848"/>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0.074</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107</xdr:row>
      <xdr:rowOff>60960</xdr:rowOff>
    </xdr:from>
    <xdr:ext cx="469265" cy="259080"/>
    <xdr:sp macro="" textlink="">
      <xdr:nvSpPr>
        <xdr:cNvPr id="851" name="n_2mainValue【公民館】&#10;一人当たり面積">
          <a:extLst>
            <a:ext uri="{FF2B5EF4-FFF2-40B4-BE49-F238E27FC236}">
              <a16:creationId xmlns:a16="http://schemas.microsoft.com/office/drawing/2014/main" id="{A1DC0018-C112-4E25-96BB-78742A87BBFE}"/>
            </a:ext>
          </a:extLst>
        </xdr:cNvPr>
        <xdr:cNvSpPr txBox="1"/>
      </xdr:nvSpPr>
      <xdr:spPr>
        <a:xfrm>
          <a:off x="18548792" y="18643158"/>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0.100</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107</xdr:row>
      <xdr:rowOff>60960</xdr:rowOff>
    </xdr:from>
    <xdr:ext cx="469265" cy="259080"/>
    <xdr:sp macro="" textlink="">
      <xdr:nvSpPr>
        <xdr:cNvPr id="852" name="n_3mainValue【公民館】&#10;一人当たり面積">
          <a:extLst>
            <a:ext uri="{FF2B5EF4-FFF2-40B4-BE49-F238E27FC236}">
              <a16:creationId xmlns:a16="http://schemas.microsoft.com/office/drawing/2014/main" id="{1075B51C-66A6-42B3-895F-83E1D153ACA0}"/>
            </a:ext>
          </a:extLst>
        </xdr:cNvPr>
        <xdr:cNvSpPr txBox="1"/>
      </xdr:nvSpPr>
      <xdr:spPr>
        <a:xfrm>
          <a:off x="17737648" y="18643158"/>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0.100</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107</xdr:row>
      <xdr:rowOff>125095</xdr:rowOff>
    </xdr:from>
    <xdr:ext cx="469265" cy="258445"/>
    <xdr:sp macro="" textlink="">
      <xdr:nvSpPr>
        <xdr:cNvPr id="853" name="n_4mainValue【公民館】&#10;一人当たり面積">
          <a:extLst>
            <a:ext uri="{FF2B5EF4-FFF2-40B4-BE49-F238E27FC236}">
              <a16:creationId xmlns:a16="http://schemas.microsoft.com/office/drawing/2014/main" id="{2DA8F117-C658-457F-BEA0-AD2B5BBF8355}"/>
            </a:ext>
          </a:extLst>
        </xdr:cNvPr>
        <xdr:cNvSpPr txBox="1"/>
      </xdr:nvSpPr>
      <xdr:spPr>
        <a:xfrm>
          <a:off x="16926505" y="18707293"/>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4" name="正方形/長方形 853">
          <a:extLst>
            <a:ext uri="{FF2B5EF4-FFF2-40B4-BE49-F238E27FC236}">
              <a16:creationId xmlns:a16="http://schemas.microsoft.com/office/drawing/2014/main" id="{46879C1E-79EA-48D5-A9F6-2DD8A528F156}"/>
            </a:ext>
          </a:extLst>
        </xdr:cNvPr>
        <xdr:cNvSpPr/>
      </xdr:nvSpPr>
      <xdr:spPr>
        <a:xfrm>
          <a:off x="699715" y="19641213"/>
          <a:ext cx="20444128" cy="1855801"/>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5" name="正方形/長方形 854">
          <a:extLst>
            <a:ext uri="{FF2B5EF4-FFF2-40B4-BE49-F238E27FC236}">
              <a16:creationId xmlns:a16="http://schemas.microsoft.com/office/drawing/2014/main" id="{1CF70F8F-524C-4509-AD47-8A2869E41AEB}"/>
            </a:ext>
          </a:extLst>
        </xdr:cNvPr>
        <xdr:cNvSpPr/>
      </xdr:nvSpPr>
      <xdr:spPr>
        <a:xfrm>
          <a:off x="699715" y="19704713"/>
          <a:ext cx="3536674" cy="245054"/>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6" name="テキスト ボックス 855">
          <a:extLst>
            <a:ext uri="{FF2B5EF4-FFF2-40B4-BE49-F238E27FC236}">
              <a16:creationId xmlns:a16="http://schemas.microsoft.com/office/drawing/2014/main" id="{33E457D1-A48F-4EB0-AE3D-DBF1A1167A67}"/>
            </a:ext>
          </a:extLst>
        </xdr:cNvPr>
        <xdr:cNvSpPr txBox="1"/>
      </xdr:nvSpPr>
      <xdr:spPr>
        <a:xfrm>
          <a:off x="775915" y="19949767"/>
          <a:ext cx="20279028" cy="145012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類似団体と比較して、児童館及び公民館については、特に有形固定資産減価償却率が高くなっている。</a:t>
          </a:r>
        </a:p>
        <a:p>
          <a:r>
            <a:rPr kumimoji="1" lang="ja-JP" altLang="en-US" sz="1300">
              <a:latin typeface="ＭＳ Ｐゴシック"/>
              <a:ea typeface="ＭＳ Ｐゴシック"/>
            </a:rPr>
            <a:t>　散居村が広がり、住居が点在している当市においては、道路延長が長くなるものであるが、道路は地域における重要なインフラ資産であることから、地域・沿道の利用状況を踏まえて適正な維持管理や長寿命化に努める。</a:t>
          </a:r>
        </a:p>
        <a:p>
          <a:r>
            <a:rPr kumimoji="1" lang="ja-JP" altLang="en-US" sz="1300">
              <a:latin typeface="ＭＳ Ｐゴシック"/>
              <a:ea typeface="ＭＳ Ｐゴシック"/>
            </a:rPr>
            <a:t>　認定こども園・幼稚園・保育所については、公共施設等総合管理計画や個別計画に基づき、より充実した教育保育環境を提供する観点から、施設の統廃合・再編や配置等を見直すほか、認定こども園化の検討を進める。</a:t>
          </a:r>
        </a:p>
        <a:p>
          <a:r>
            <a:rPr kumimoji="1" lang="ja-JP" altLang="en-US" sz="1300">
              <a:latin typeface="ＭＳ Ｐゴシック"/>
              <a:ea typeface="ＭＳ Ｐゴシック"/>
            </a:rPr>
            <a:t>　児童館についても、児童の安全確保の観点から集約化や他施設との複合化など、施設の在り方を検討していく。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2775018-F866-42DB-8A26-83AA8AE4C5FE}"/>
            </a:ext>
          </a:extLst>
        </xdr:cNvPr>
        <xdr:cNvSpPr/>
      </xdr:nvSpPr>
      <xdr:spPr>
        <a:xfrm>
          <a:off x="588286" y="127000"/>
          <a:ext cx="11656723" cy="640963"/>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F7C78DB-3CDA-4826-8377-BFAD326B1CA5}"/>
            </a:ext>
          </a:extLst>
        </xdr:cNvPr>
        <xdr:cNvSpPr/>
      </xdr:nvSpPr>
      <xdr:spPr>
        <a:xfrm>
          <a:off x="17492870" y="186027"/>
          <a:ext cx="3650973" cy="569236"/>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593613A-6CD0-4375-AEF9-57E0F7E08DF7}"/>
            </a:ext>
          </a:extLst>
        </xdr:cNvPr>
        <xdr:cNvSpPr/>
      </xdr:nvSpPr>
      <xdr:spPr>
        <a:xfrm>
          <a:off x="17511920" y="211427"/>
          <a:ext cx="3606523" cy="518436"/>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0DA7065-EFAE-44A0-A522-22581BFFF3C3}"/>
            </a:ext>
          </a:extLst>
        </xdr:cNvPr>
        <xdr:cNvSpPr/>
      </xdr:nvSpPr>
      <xdr:spPr>
        <a:xfrm>
          <a:off x="17537320" y="236827"/>
          <a:ext cx="3549373" cy="454936"/>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富山県砺波市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C76FEDB-948B-474C-B32E-9F14B2AADF71}"/>
            </a:ext>
          </a:extLst>
        </xdr:cNvPr>
        <xdr:cNvSpPr/>
      </xdr:nvSpPr>
      <xdr:spPr>
        <a:xfrm>
          <a:off x="14932439" y="186027"/>
          <a:ext cx="2442652" cy="569236"/>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15CF55A-CF64-4F63-AB1B-81AF0EE6FE4B}"/>
            </a:ext>
          </a:extLst>
        </xdr:cNvPr>
        <xdr:cNvSpPr/>
      </xdr:nvSpPr>
      <xdr:spPr>
        <a:xfrm>
          <a:off x="14957839" y="211427"/>
          <a:ext cx="2398202" cy="518436"/>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0B5FD68-15B6-464A-BED4-CDB50CA95DEE}"/>
            </a:ext>
          </a:extLst>
        </xdr:cNvPr>
        <xdr:cNvSpPr/>
      </xdr:nvSpPr>
      <xdr:spPr>
        <a:xfrm>
          <a:off x="14983239" y="236827"/>
          <a:ext cx="2341052" cy="467636"/>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89C7208-1FBF-414A-B4B3-831E4807327C}"/>
            </a:ext>
          </a:extLst>
        </xdr:cNvPr>
        <xdr:cNvSpPr/>
      </xdr:nvSpPr>
      <xdr:spPr>
        <a:xfrm>
          <a:off x="699715" y="898442"/>
          <a:ext cx="9271221" cy="1812787"/>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8B0CACF-974B-43D3-AAA5-5E1A63E93BC9}"/>
            </a:ext>
          </a:extLst>
        </xdr:cNvPr>
        <xdr:cNvSpPr/>
      </xdr:nvSpPr>
      <xdr:spPr>
        <a:xfrm>
          <a:off x="826715" y="930192"/>
          <a:ext cx="1272429" cy="174928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702D1FD-3FF6-4A96-8618-B018BCA19BF4}"/>
            </a:ext>
          </a:extLst>
        </xdr:cNvPr>
        <xdr:cNvSpPr/>
      </xdr:nvSpPr>
      <xdr:spPr>
        <a:xfrm>
          <a:off x="2051216" y="930192"/>
          <a:ext cx="1224501" cy="174928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46,674
45,852
127.03
24,837,536
23,042,638
1,649,759
14,165,179
18,288,303</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69BB9C1-5B96-4AC7-A15E-A980E75CFEAA}"/>
            </a:ext>
          </a:extLst>
        </xdr:cNvPr>
        <xdr:cNvSpPr/>
      </xdr:nvSpPr>
      <xdr:spPr>
        <a:xfrm>
          <a:off x="3275717" y="930192"/>
          <a:ext cx="1399429" cy="174928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8E7077C-2F87-4C9E-997C-5379CFCAA553}"/>
            </a:ext>
          </a:extLst>
        </xdr:cNvPr>
        <xdr:cNvSpPr/>
      </xdr:nvSpPr>
      <xdr:spPr>
        <a:xfrm>
          <a:off x="4675146" y="949242"/>
          <a:ext cx="1860716" cy="957194"/>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5F01B2C-C7D2-4687-A27E-6E6A72DFDC97}"/>
            </a:ext>
          </a:extLst>
        </xdr:cNvPr>
        <xdr:cNvSpPr/>
      </xdr:nvSpPr>
      <xdr:spPr>
        <a:xfrm>
          <a:off x="6535862" y="949242"/>
          <a:ext cx="1161001" cy="957194"/>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11.4
27.0</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77DD946-C22C-4FCB-AF0E-9B53B58998CE}"/>
            </a:ext>
          </a:extLst>
        </xdr:cNvPr>
        <xdr:cNvSpPr/>
      </xdr:nvSpPr>
      <xdr:spPr>
        <a:xfrm>
          <a:off x="7760363" y="961942"/>
          <a:ext cx="588286" cy="960672"/>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84F50EA-4C29-44DE-8D1B-9039B54F8E21}"/>
            </a:ext>
          </a:extLst>
        </xdr:cNvPr>
        <xdr:cNvSpPr/>
      </xdr:nvSpPr>
      <xdr:spPr>
        <a:xfrm>
          <a:off x="4675146" y="1741336"/>
          <a:ext cx="1860716" cy="645436"/>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575A2B96-B006-423E-9EBB-E14E1ED85321}"/>
            </a:ext>
          </a:extLst>
        </xdr:cNvPr>
        <xdr:cNvSpPr/>
      </xdr:nvSpPr>
      <xdr:spPr>
        <a:xfrm>
          <a:off x="6599362" y="1741336"/>
          <a:ext cx="3148716" cy="645436"/>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F5D0FB4-A50F-4372-B6CD-DF5816BAA0A7}"/>
            </a:ext>
          </a:extLst>
        </xdr:cNvPr>
        <xdr:cNvSpPr/>
      </xdr:nvSpPr>
      <xdr:spPr>
        <a:xfrm>
          <a:off x="10171264" y="898442"/>
          <a:ext cx="1399430" cy="1294351"/>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1261A1C-69B2-4AAD-9C8E-19D573612483}"/>
            </a:ext>
          </a:extLst>
        </xdr:cNvPr>
        <xdr:cNvSpPr/>
      </xdr:nvSpPr>
      <xdr:spPr>
        <a:xfrm>
          <a:off x="10416043" y="961942"/>
          <a:ext cx="1224501"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1693E1D-155D-4AE2-93D9-CAF542FC3926}"/>
            </a:ext>
          </a:extLst>
        </xdr:cNvPr>
        <xdr:cNvSpPr/>
      </xdr:nvSpPr>
      <xdr:spPr>
        <a:xfrm>
          <a:off x="10416043" y="1235600"/>
          <a:ext cx="1224501" cy="25747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1B2FF60-DDF7-4445-9BA2-255F891522B5}"/>
            </a:ext>
          </a:extLst>
        </xdr:cNvPr>
        <xdr:cNvSpPr/>
      </xdr:nvSpPr>
      <xdr:spPr>
        <a:xfrm>
          <a:off x="10416043" y="1572757"/>
          <a:ext cx="1335930" cy="645436"/>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CA01ED4-4201-42C5-B53C-A99B6F2C784C}"/>
            </a:ext>
          </a:extLst>
        </xdr:cNvPr>
        <xdr:cNvCxnSpPr/>
      </xdr:nvCxnSpPr>
      <xdr:spPr>
        <a:xfrm flipH="1">
          <a:off x="10253814" y="1054321"/>
          <a:ext cx="193979"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8232D4C-D845-4FA2-8FD9-FC204CF3C5E5}"/>
            </a:ext>
          </a:extLst>
        </xdr:cNvPr>
        <xdr:cNvSpPr/>
      </xdr:nvSpPr>
      <xdr:spPr>
        <a:xfrm>
          <a:off x="10307789" y="1000042"/>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0BCE724-68FF-43BC-9321-7B57B887BD26}"/>
            </a:ext>
          </a:extLst>
        </xdr:cNvPr>
        <xdr:cNvSpPr/>
      </xdr:nvSpPr>
      <xdr:spPr>
        <a:xfrm>
          <a:off x="10307789" y="1273700"/>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A41FC95-C947-4500-8173-A329B443EA1F}"/>
            </a:ext>
          </a:extLst>
        </xdr:cNvPr>
        <xdr:cNvCxnSpPr/>
      </xdr:nvCxnSpPr>
      <xdr:spPr>
        <a:xfrm>
          <a:off x="10336668" y="1543878"/>
          <a:ext cx="0" cy="143179"/>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B6CE731-B755-4C34-AF8E-C3C5CE2913EC}"/>
            </a:ext>
          </a:extLst>
        </xdr:cNvPr>
        <xdr:cNvCxnSpPr/>
      </xdr:nvCxnSpPr>
      <xdr:spPr>
        <a:xfrm>
          <a:off x="10272864" y="1543878"/>
          <a:ext cx="155879"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1EB8DA2-0E5F-4318-9630-C6181BB8F222}"/>
            </a:ext>
          </a:extLst>
        </xdr:cNvPr>
        <xdr:cNvCxnSpPr/>
      </xdr:nvCxnSpPr>
      <xdr:spPr>
        <a:xfrm flipV="1">
          <a:off x="10336668" y="1788961"/>
          <a:ext cx="0" cy="143178"/>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77AD024-A85D-440A-B242-ED80A91BF91F}"/>
            </a:ext>
          </a:extLst>
        </xdr:cNvPr>
        <xdr:cNvCxnSpPr/>
      </xdr:nvCxnSpPr>
      <xdr:spPr>
        <a:xfrm>
          <a:off x="10272864" y="1935314"/>
          <a:ext cx="155879"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9080"/>
    <xdr:sp macro="" textlink="">
      <xdr:nvSpPr>
        <xdr:cNvPr id="29" name="テキスト ボックス 28">
          <a:extLst>
            <a:ext uri="{FF2B5EF4-FFF2-40B4-BE49-F238E27FC236}">
              <a16:creationId xmlns:a16="http://schemas.microsoft.com/office/drawing/2014/main" id="{F54C8DEC-3A23-4EDD-9EFD-39F8398D47DB}"/>
            </a:ext>
          </a:extLst>
        </xdr:cNvPr>
        <xdr:cNvSpPr txBox="1"/>
      </xdr:nvSpPr>
      <xdr:spPr>
        <a:xfrm>
          <a:off x="651786" y="2841708"/>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9080"/>
    <xdr:sp macro="" textlink="">
      <xdr:nvSpPr>
        <xdr:cNvPr id="30" name="テキスト ボックス 29">
          <a:extLst>
            <a:ext uri="{FF2B5EF4-FFF2-40B4-BE49-F238E27FC236}">
              <a16:creationId xmlns:a16="http://schemas.microsoft.com/office/drawing/2014/main" id="{AB487539-E26B-4237-9A22-49E664CECBAB}"/>
            </a:ext>
          </a:extLst>
        </xdr:cNvPr>
        <xdr:cNvSpPr txBox="1"/>
      </xdr:nvSpPr>
      <xdr:spPr>
        <a:xfrm>
          <a:off x="651786" y="3166165"/>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31" name="テキスト ボックス 30">
          <a:extLst>
            <a:ext uri="{FF2B5EF4-FFF2-40B4-BE49-F238E27FC236}">
              <a16:creationId xmlns:a16="http://schemas.microsoft.com/office/drawing/2014/main" id="{5AD17D8C-084B-4C06-80D5-ECC72DDA839A}"/>
            </a:ext>
          </a:extLst>
        </xdr:cNvPr>
        <xdr:cNvSpPr txBox="1"/>
      </xdr:nvSpPr>
      <xdr:spPr>
        <a:xfrm>
          <a:off x="651786" y="3490623"/>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8445"/>
    <xdr:sp macro="" textlink="">
      <xdr:nvSpPr>
        <xdr:cNvPr id="32" name="テキスト ボックス 31">
          <a:extLst>
            <a:ext uri="{FF2B5EF4-FFF2-40B4-BE49-F238E27FC236}">
              <a16:creationId xmlns:a16="http://schemas.microsoft.com/office/drawing/2014/main" id="{1819AC3D-CBE5-495C-9A55-36D921AA7748}"/>
            </a:ext>
          </a:extLst>
        </xdr:cNvPr>
        <xdr:cNvSpPr txBox="1"/>
      </xdr:nvSpPr>
      <xdr:spPr>
        <a:xfrm>
          <a:off x="651786" y="3811601"/>
          <a:ext cx="44335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A19932A-64FB-415B-8794-5A91B1BDB8AD}"/>
            </a:ext>
          </a:extLst>
        </xdr:cNvPr>
        <xdr:cNvSpPr/>
      </xdr:nvSpPr>
      <xdr:spPr>
        <a:xfrm>
          <a:off x="699715" y="4266537"/>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8E4D24F-A3DC-45E6-91E4-D56324F689BC}"/>
            </a:ext>
          </a:extLst>
        </xdr:cNvPr>
        <xdr:cNvSpPr/>
      </xdr:nvSpPr>
      <xdr:spPr>
        <a:xfrm>
          <a:off x="826715" y="4940852"/>
          <a:ext cx="1399429" cy="25747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2CAD47B-D1E0-4160-863E-14272A24035C}"/>
            </a:ext>
          </a:extLst>
        </xdr:cNvPr>
        <xdr:cNvSpPr/>
      </xdr:nvSpPr>
      <xdr:spPr>
        <a:xfrm>
          <a:off x="826715" y="5147531"/>
          <a:ext cx="1399429" cy="25747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56D2C74-1308-4FBC-96EF-3904175033D0}"/>
            </a:ext>
          </a:extLst>
        </xdr:cNvPr>
        <xdr:cNvSpPr/>
      </xdr:nvSpPr>
      <xdr:spPr>
        <a:xfrm>
          <a:off x="1749287" y="4940852"/>
          <a:ext cx="1399430" cy="25747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D8A5AE2-09E4-405C-95F5-18460DA63C4B}"/>
            </a:ext>
          </a:extLst>
        </xdr:cNvPr>
        <xdr:cNvSpPr/>
      </xdr:nvSpPr>
      <xdr:spPr>
        <a:xfrm>
          <a:off x="1749287" y="5147531"/>
          <a:ext cx="1399430" cy="25747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03D7C56-10F0-4AA2-BED5-AABF52D1B4DA}"/>
            </a:ext>
          </a:extLst>
        </xdr:cNvPr>
        <xdr:cNvSpPr/>
      </xdr:nvSpPr>
      <xdr:spPr>
        <a:xfrm>
          <a:off x="2798859" y="4940852"/>
          <a:ext cx="1399430" cy="25747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D3C5992-E20D-429E-962C-BE91ACD9E82B}"/>
            </a:ext>
          </a:extLst>
        </xdr:cNvPr>
        <xdr:cNvSpPr/>
      </xdr:nvSpPr>
      <xdr:spPr>
        <a:xfrm>
          <a:off x="2798859" y="5147531"/>
          <a:ext cx="1399430" cy="25747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63373AE-DBB3-433F-B648-CD2C53A42144}"/>
            </a:ext>
          </a:extLst>
        </xdr:cNvPr>
        <xdr:cNvSpPr/>
      </xdr:nvSpPr>
      <xdr:spPr>
        <a:xfrm>
          <a:off x="699715" y="5433888"/>
          <a:ext cx="4350688" cy="2331223"/>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7815" cy="225425"/>
    <xdr:sp macro="" textlink="">
      <xdr:nvSpPr>
        <xdr:cNvPr id="41" name="テキスト ボックス 40">
          <a:extLst>
            <a:ext uri="{FF2B5EF4-FFF2-40B4-BE49-F238E27FC236}">
              <a16:creationId xmlns:a16="http://schemas.microsoft.com/office/drawing/2014/main" id="{C8E833D2-9A5A-4604-9C81-1F5FBD612029}"/>
            </a:ext>
          </a:extLst>
        </xdr:cNvPr>
        <xdr:cNvSpPr txBox="1"/>
      </xdr:nvSpPr>
      <xdr:spPr>
        <a:xfrm>
          <a:off x="677186" y="523991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5CD1DCD-BD23-47BA-BFB1-933572A27739}"/>
            </a:ext>
          </a:extLst>
        </xdr:cNvPr>
        <xdr:cNvCxnSpPr/>
      </xdr:nvCxnSpPr>
      <xdr:spPr>
        <a:xfrm>
          <a:off x="699715" y="7765111"/>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105410</xdr:rowOff>
    </xdr:from>
    <xdr:ext cx="466725" cy="259080"/>
    <xdr:sp macro="" textlink="">
      <xdr:nvSpPr>
        <xdr:cNvPr id="43" name="テキスト ボックス 42">
          <a:extLst>
            <a:ext uri="{FF2B5EF4-FFF2-40B4-BE49-F238E27FC236}">
              <a16:creationId xmlns:a16="http://schemas.microsoft.com/office/drawing/2014/main" id="{DC07A19E-4CCB-451F-BAA5-341514BE4BA1}"/>
            </a:ext>
          </a:extLst>
        </xdr:cNvPr>
        <xdr:cNvSpPr txBox="1"/>
      </xdr:nvSpPr>
      <xdr:spPr>
        <a:xfrm>
          <a:off x="279069" y="7619393"/>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92710</xdr:rowOff>
    </xdr:from>
    <xdr:to>
      <xdr:col>28</xdr:col>
      <xdr:colOff>114300</xdr:colOff>
      <xdr:row>42</xdr:row>
      <xdr:rowOff>92710</xdr:rowOff>
    </xdr:to>
    <xdr:cxnSp macro="">
      <xdr:nvCxnSpPr>
        <xdr:cNvPr id="44" name="直線コネクタ 43">
          <a:extLst>
            <a:ext uri="{FF2B5EF4-FFF2-40B4-BE49-F238E27FC236}">
              <a16:creationId xmlns:a16="http://schemas.microsoft.com/office/drawing/2014/main" id="{6A080E08-0F00-4F42-848B-EE27B7301A43}"/>
            </a:ext>
          </a:extLst>
        </xdr:cNvPr>
        <xdr:cNvCxnSpPr/>
      </xdr:nvCxnSpPr>
      <xdr:spPr>
        <a:xfrm>
          <a:off x="699715" y="7431764"/>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121920</xdr:rowOff>
    </xdr:from>
    <xdr:ext cx="466725" cy="258445"/>
    <xdr:sp macro="" textlink="">
      <xdr:nvSpPr>
        <xdr:cNvPr id="45" name="テキスト ボックス 44">
          <a:extLst>
            <a:ext uri="{FF2B5EF4-FFF2-40B4-BE49-F238E27FC236}">
              <a16:creationId xmlns:a16="http://schemas.microsoft.com/office/drawing/2014/main" id="{4DD0F145-2B80-4E8A-99DE-DCC1EE8321E8}"/>
            </a:ext>
          </a:extLst>
        </xdr:cNvPr>
        <xdr:cNvSpPr txBox="1"/>
      </xdr:nvSpPr>
      <xdr:spPr>
        <a:xfrm>
          <a:off x="279069" y="728604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109220</xdr:rowOff>
    </xdr:from>
    <xdr:to>
      <xdr:col>28</xdr:col>
      <xdr:colOff>114300</xdr:colOff>
      <xdr:row>40</xdr:row>
      <xdr:rowOff>109220</xdr:rowOff>
    </xdr:to>
    <xdr:cxnSp macro="">
      <xdr:nvCxnSpPr>
        <xdr:cNvPr id="46" name="直線コネクタ 45">
          <a:extLst>
            <a:ext uri="{FF2B5EF4-FFF2-40B4-BE49-F238E27FC236}">
              <a16:creationId xmlns:a16="http://schemas.microsoft.com/office/drawing/2014/main" id="{B55A4819-3C1B-47F8-AADF-0871DBC16BDC}"/>
            </a:ext>
          </a:extLst>
        </xdr:cNvPr>
        <xdr:cNvCxnSpPr/>
      </xdr:nvCxnSpPr>
      <xdr:spPr>
        <a:xfrm>
          <a:off x="699715" y="7098417"/>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137795</xdr:rowOff>
    </xdr:from>
    <xdr:ext cx="403225" cy="259080"/>
    <xdr:sp macro="" textlink="">
      <xdr:nvSpPr>
        <xdr:cNvPr id="47" name="テキスト ボックス 46">
          <a:extLst>
            <a:ext uri="{FF2B5EF4-FFF2-40B4-BE49-F238E27FC236}">
              <a16:creationId xmlns:a16="http://schemas.microsoft.com/office/drawing/2014/main" id="{A4BD1C24-AE21-4F76-B912-7EE8047FB62D}"/>
            </a:ext>
          </a:extLst>
        </xdr:cNvPr>
        <xdr:cNvSpPr txBox="1"/>
      </xdr:nvSpPr>
      <xdr:spPr>
        <a:xfrm>
          <a:off x="343204" y="6952063"/>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38</xdr:row>
      <xdr:rowOff>125095</xdr:rowOff>
    </xdr:from>
    <xdr:to>
      <xdr:col>28</xdr:col>
      <xdr:colOff>114300</xdr:colOff>
      <xdr:row>38</xdr:row>
      <xdr:rowOff>125095</xdr:rowOff>
    </xdr:to>
    <xdr:cxnSp macro="">
      <xdr:nvCxnSpPr>
        <xdr:cNvPr id="48" name="直線コネクタ 47">
          <a:extLst>
            <a:ext uri="{FF2B5EF4-FFF2-40B4-BE49-F238E27FC236}">
              <a16:creationId xmlns:a16="http://schemas.microsoft.com/office/drawing/2014/main" id="{71914017-1F6D-4682-BB42-BFDBBC2F0B68}"/>
            </a:ext>
          </a:extLst>
        </xdr:cNvPr>
        <xdr:cNvCxnSpPr/>
      </xdr:nvCxnSpPr>
      <xdr:spPr>
        <a:xfrm>
          <a:off x="699715" y="6764434"/>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37</xdr:row>
      <xdr:rowOff>154940</xdr:rowOff>
    </xdr:from>
    <xdr:ext cx="403225" cy="258445"/>
    <xdr:sp macro="" textlink="">
      <xdr:nvSpPr>
        <xdr:cNvPr id="49" name="テキスト ボックス 48">
          <a:extLst>
            <a:ext uri="{FF2B5EF4-FFF2-40B4-BE49-F238E27FC236}">
              <a16:creationId xmlns:a16="http://schemas.microsoft.com/office/drawing/2014/main" id="{60B2A74E-33FB-4E43-9BB5-76090BAE7463}"/>
            </a:ext>
          </a:extLst>
        </xdr:cNvPr>
        <xdr:cNvSpPr txBox="1"/>
      </xdr:nvSpPr>
      <xdr:spPr>
        <a:xfrm>
          <a:off x="343204" y="661935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36</xdr:row>
      <xdr:rowOff>141605</xdr:rowOff>
    </xdr:from>
    <xdr:to>
      <xdr:col>28</xdr:col>
      <xdr:colOff>114300</xdr:colOff>
      <xdr:row>36</xdr:row>
      <xdr:rowOff>141605</xdr:rowOff>
    </xdr:to>
    <xdr:cxnSp macro="">
      <xdr:nvCxnSpPr>
        <xdr:cNvPr id="50" name="直線コネクタ 49">
          <a:extLst>
            <a:ext uri="{FF2B5EF4-FFF2-40B4-BE49-F238E27FC236}">
              <a16:creationId xmlns:a16="http://schemas.microsoft.com/office/drawing/2014/main" id="{883BCDA0-1820-45E4-B7A3-FFC6EFC01D57}"/>
            </a:ext>
          </a:extLst>
        </xdr:cNvPr>
        <xdr:cNvCxnSpPr/>
      </xdr:nvCxnSpPr>
      <xdr:spPr>
        <a:xfrm>
          <a:off x="699715" y="6431087"/>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35</xdr:row>
      <xdr:rowOff>170815</xdr:rowOff>
    </xdr:from>
    <xdr:ext cx="403225" cy="258445"/>
    <xdr:sp macro="" textlink="">
      <xdr:nvSpPr>
        <xdr:cNvPr id="51" name="テキスト ボックス 50">
          <a:extLst>
            <a:ext uri="{FF2B5EF4-FFF2-40B4-BE49-F238E27FC236}">
              <a16:creationId xmlns:a16="http://schemas.microsoft.com/office/drawing/2014/main" id="{986E17A5-731C-4716-B020-B909C748EC96}"/>
            </a:ext>
          </a:extLst>
        </xdr:cNvPr>
        <xdr:cNvSpPr txBox="1"/>
      </xdr:nvSpPr>
      <xdr:spPr>
        <a:xfrm>
          <a:off x="343204" y="6285368"/>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34</xdr:row>
      <xdr:rowOff>158115</xdr:rowOff>
    </xdr:from>
    <xdr:to>
      <xdr:col>28</xdr:col>
      <xdr:colOff>114300</xdr:colOff>
      <xdr:row>34</xdr:row>
      <xdr:rowOff>158115</xdr:rowOff>
    </xdr:to>
    <xdr:cxnSp macro="">
      <xdr:nvCxnSpPr>
        <xdr:cNvPr id="52" name="直線コネクタ 51">
          <a:extLst>
            <a:ext uri="{FF2B5EF4-FFF2-40B4-BE49-F238E27FC236}">
              <a16:creationId xmlns:a16="http://schemas.microsoft.com/office/drawing/2014/main" id="{D959B741-EE21-4928-AE72-295FDFA17D84}"/>
            </a:ext>
          </a:extLst>
        </xdr:cNvPr>
        <xdr:cNvCxnSpPr/>
      </xdr:nvCxnSpPr>
      <xdr:spPr>
        <a:xfrm>
          <a:off x="699715" y="6097739"/>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15875</xdr:rowOff>
    </xdr:from>
    <xdr:ext cx="403225" cy="259080"/>
    <xdr:sp macro="" textlink="">
      <xdr:nvSpPr>
        <xdr:cNvPr id="53" name="テキスト ボックス 52">
          <a:extLst>
            <a:ext uri="{FF2B5EF4-FFF2-40B4-BE49-F238E27FC236}">
              <a16:creationId xmlns:a16="http://schemas.microsoft.com/office/drawing/2014/main" id="{588B6A61-68DF-4ED4-98CD-D6D2F46C921F}"/>
            </a:ext>
          </a:extLst>
        </xdr:cNvPr>
        <xdr:cNvSpPr txBox="1"/>
      </xdr:nvSpPr>
      <xdr:spPr>
        <a:xfrm>
          <a:off x="343204" y="5955499"/>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33</xdr:row>
      <xdr:rowOff>2540</xdr:rowOff>
    </xdr:from>
    <xdr:to>
      <xdr:col>28</xdr:col>
      <xdr:colOff>114300</xdr:colOff>
      <xdr:row>33</xdr:row>
      <xdr:rowOff>2540</xdr:rowOff>
    </xdr:to>
    <xdr:cxnSp macro="">
      <xdr:nvCxnSpPr>
        <xdr:cNvPr id="54" name="直線コネクタ 53">
          <a:extLst>
            <a:ext uri="{FF2B5EF4-FFF2-40B4-BE49-F238E27FC236}">
              <a16:creationId xmlns:a16="http://schemas.microsoft.com/office/drawing/2014/main" id="{073E8597-0992-47D5-B3F5-BB38C67ED31A}"/>
            </a:ext>
          </a:extLst>
        </xdr:cNvPr>
        <xdr:cNvCxnSpPr/>
      </xdr:nvCxnSpPr>
      <xdr:spPr>
        <a:xfrm>
          <a:off x="699715" y="5767236"/>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32</xdr:row>
      <xdr:rowOff>31750</xdr:rowOff>
    </xdr:from>
    <xdr:ext cx="338455" cy="258445"/>
    <xdr:sp macro="" textlink="">
      <xdr:nvSpPr>
        <xdr:cNvPr id="55" name="テキスト ボックス 54">
          <a:extLst>
            <a:ext uri="{FF2B5EF4-FFF2-40B4-BE49-F238E27FC236}">
              <a16:creationId xmlns:a16="http://schemas.microsoft.com/office/drawing/2014/main" id="{9F64AB2C-3576-468B-9BEE-31467B112BAC}"/>
            </a:ext>
          </a:extLst>
        </xdr:cNvPr>
        <xdr:cNvSpPr txBox="1"/>
      </xdr:nvSpPr>
      <xdr:spPr>
        <a:xfrm>
          <a:off x="391767" y="5621517"/>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3F226CC-1209-4185-BE3A-F231BCC3C562}"/>
            </a:ext>
          </a:extLst>
        </xdr:cNvPr>
        <xdr:cNvCxnSpPr/>
      </xdr:nvCxnSpPr>
      <xdr:spPr>
        <a:xfrm>
          <a:off x="699715" y="5433888"/>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4472A35-6A8A-4055-A61F-79602306A102}"/>
            </a:ext>
          </a:extLst>
        </xdr:cNvPr>
        <xdr:cNvSpPr/>
      </xdr:nvSpPr>
      <xdr:spPr>
        <a:xfrm>
          <a:off x="699715" y="5433888"/>
          <a:ext cx="4350688" cy="2331223"/>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55245</xdr:rowOff>
    </xdr:from>
    <xdr:to>
      <xdr:col>24</xdr:col>
      <xdr:colOff>62865</xdr:colOff>
      <xdr:row>42</xdr:row>
      <xdr:rowOff>92710</xdr:rowOff>
    </xdr:to>
    <xdr:cxnSp macro="">
      <xdr:nvCxnSpPr>
        <xdr:cNvPr id="58" name="直線コネクタ 57">
          <a:extLst>
            <a:ext uri="{FF2B5EF4-FFF2-40B4-BE49-F238E27FC236}">
              <a16:creationId xmlns:a16="http://schemas.microsoft.com/office/drawing/2014/main" id="{2314F77F-7362-4D05-BA3A-88ADAE41E788}"/>
            </a:ext>
          </a:extLst>
        </xdr:cNvPr>
        <xdr:cNvCxnSpPr/>
      </xdr:nvCxnSpPr>
      <xdr:spPr>
        <a:xfrm flipV="1">
          <a:off x="4261154" y="5819941"/>
          <a:ext cx="0" cy="1611823"/>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96520</xdr:rowOff>
    </xdr:from>
    <xdr:ext cx="469900" cy="259080"/>
    <xdr:sp macro="" textlink="">
      <xdr:nvSpPr>
        <xdr:cNvPr id="59" name="【図書館】&#10;有形固定資産減価償却率最小値テキスト">
          <a:extLst>
            <a:ext uri="{FF2B5EF4-FFF2-40B4-BE49-F238E27FC236}">
              <a16:creationId xmlns:a16="http://schemas.microsoft.com/office/drawing/2014/main" id="{635E6526-4657-427F-98A5-6BF820E13D6A}"/>
            </a:ext>
          </a:extLst>
        </xdr:cNvPr>
        <xdr:cNvSpPr txBox="1"/>
      </xdr:nvSpPr>
      <xdr:spPr>
        <a:xfrm>
          <a:off x="4299889" y="7435574"/>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42</xdr:row>
      <xdr:rowOff>92710</xdr:rowOff>
    </xdr:from>
    <xdr:to>
      <xdr:col>24</xdr:col>
      <xdr:colOff>152400</xdr:colOff>
      <xdr:row>42</xdr:row>
      <xdr:rowOff>92710</xdr:rowOff>
    </xdr:to>
    <xdr:cxnSp macro="">
      <xdr:nvCxnSpPr>
        <xdr:cNvPr id="60" name="直線コネクタ 59">
          <a:extLst>
            <a:ext uri="{FF2B5EF4-FFF2-40B4-BE49-F238E27FC236}">
              <a16:creationId xmlns:a16="http://schemas.microsoft.com/office/drawing/2014/main" id="{E3964B11-2226-4F97-9ED8-62374100A80A}"/>
            </a:ext>
          </a:extLst>
        </xdr:cNvPr>
        <xdr:cNvCxnSpPr/>
      </xdr:nvCxnSpPr>
      <xdr:spPr>
        <a:xfrm>
          <a:off x="4188460" y="7431764"/>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1905</xdr:rowOff>
    </xdr:from>
    <xdr:ext cx="340360" cy="259080"/>
    <xdr:sp macro="" textlink="">
      <xdr:nvSpPr>
        <xdr:cNvPr id="61" name="【図書館】&#10;有形固定資産減価償却率最大値テキスト">
          <a:extLst>
            <a:ext uri="{FF2B5EF4-FFF2-40B4-BE49-F238E27FC236}">
              <a16:creationId xmlns:a16="http://schemas.microsoft.com/office/drawing/2014/main" id="{B3E28623-6F16-406E-B2A9-5EA7DEC6B6F5}"/>
            </a:ext>
          </a:extLst>
        </xdr:cNvPr>
        <xdr:cNvSpPr txBox="1"/>
      </xdr:nvSpPr>
      <xdr:spPr>
        <a:xfrm>
          <a:off x="4299889" y="5591672"/>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55245</xdr:rowOff>
    </xdr:from>
    <xdr:to>
      <xdr:col>24</xdr:col>
      <xdr:colOff>152400</xdr:colOff>
      <xdr:row>33</xdr:row>
      <xdr:rowOff>55245</xdr:rowOff>
    </xdr:to>
    <xdr:cxnSp macro="">
      <xdr:nvCxnSpPr>
        <xdr:cNvPr id="62" name="直線コネクタ 61">
          <a:extLst>
            <a:ext uri="{FF2B5EF4-FFF2-40B4-BE49-F238E27FC236}">
              <a16:creationId xmlns:a16="http://schemas.microsoft.com/office/drawing/2014/main" id="{3F318262-5A80-4CA8-A3EF-008C07976F47}"/>
            </a:ext>
          </a:extLst>
        </xdr:cNvPr>
        <xdr:cNvCxnSpPr/>
      </xdr:nvCxnSpPr>
      <xdr:spPr>
        <a:xfrm>
          <a:off x="4188460" y="5819941"/>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31750</xdr:rowOff>
    </xdr:from>
    <xdr:ext cx="405130" cy="258445"/>
    <xdr:sp macro="" textlink="">
      <xdr:nvSpPr>
        <xdr:cNvPr id="63" name="【図書館】&#10;有形固定資産減価償却率平均値テキスト">
          <a:extLst>
            <a:ext uri="{FF2B5EF4-FFF2-40B4-BE49-F238E27FC236}">
              <a16:creationId xmlns:a16="http://schemas.microsoft.com/office/drawing/2014/main" id="{F4BDB276-DB7E-4010-921B-64B878613CDA}"/>
            </a:ext>
          </a:extLst>
        </xdr:cNvPr>
        <xdr:cNvSpPr txBox="1"/>
      </xdr:nvSpPr>
      <xdr:spPr>
        <a:xfrm>
          <a:off x="4299889" y="649616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48.2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37</xdr:row>
      <xdr:rowOff>53340</xdr:rowOff>
    </xdr:from>
    <xdr:to>
      <xdr:col>24</xdr:col>
      <xdr:colOff>114300</xdr:colOff>
      <xdr:row>37</xdr:row>
      <xdr:rowOff>154940</xdr:rowOff>
    </xdr:to>
    <xdr:sp macro="" textlink="">
      <xdr:nvSpPr>
        <xdr:cNvPr id="64" name="フローチャート: 判断 63">
          <a:extLst>
            <a:ext uri="{FF2B5EF4-FFF2-40B4-BE49-F238E27FC236}">
              <a16:creationId xmlns:a16="http://schemas.microsoft.com/office/drawing/2014/main" id="{C22FB043-DBE5-49C9-A2B0-1D30BDCFE076}"/>
            </a:ext>
          </a:extLst>
        </xdr:cNvPr>
        <xdr:cNvSpPr/>
      </xdr:nvSpPr>
      <xdr:spPr>
        <a:xfrm>
          <a:off x="4210989" y="6517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27305</xdr:rowOff>
    </xdr:from>
    <xdr:to>
      <xdr:col>20</xdr:col>
      <xdr:colOff>38100</xdr:colOff>
      <xdr:row>37</xdr:row>
      <xdr:rowOff>128905</xdr:rowOff>
    </xdr:to>
    <xdr:sp macro="" textlink="">
      <xdr:nvSpPr>
        <xdr:cNvPr id="65" name="フローチャート: 判断 64">
          <a:extLst>
            <a:ext uri="{FF2B5EF4-FFF2-40B4-BE49-F238E27FC236}">
              <a16:creationId xmlns:a16="http://schemas.microsoft.com/office/drawing/2014/main" id="{6FE37381-80F7-4EC5-A10C-5812DAA8C3FD}"/>
            </a:ext>
          </a:extLst>
        </xdr:cNvPr>
        <xdr:cNvSpPr/>
      </xdr:nvSpPr>
      <xdr:spPr>
        <a:xfrm>
          <a:off x="3450645" y="6491715"/>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76200</xdr:rowOff>
    </xdr:from>
    <xdr:to>
      <xdr:col>15</xdr:col>
      <xdr:colOff>101600</xdr:colOff>
      <xdr:row>38</xdr:row>
      <xdr:rowOff>6350</xdr:rowOff>
    </xdr:to>
    <xdr:sp macro="" textlink="">
      <xdr:nvSpPr>
        <xdr:cNvPr id="66" name="フローチャート: 判断 65">
          <a:extLst>
            <a:ext uri="{FF2B5EF4-FFF2-40B4-BE49-F238E27FC236}">
              <a16:creationId xmlns:a16="http://schemas.microsoft.com/office/drawing/2014/main" id="{2467D9E0-CADD-4846-9A10-3A4EDD262F4C}"/>
            </a:ext>
          </a:extLst>
        </xdr:cNvPr>
        <xdr:cNvSpPr/>
      </xdr:nvSpPr>
      <xdr:spPr>
        <a:xfrm>
          <a:off x="2623930" y="6540610"/>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103505</xdr:rowOff>
    </xdr:from>
    <xdr:to>
      <xdr:col>10</xdr:col>
      <xdr:colOff>165100</xdr:colOff>
      <xdr:row>38</xdr:row>
      <xdr:rowOff>33655</xdr:rowOff>
    </xdr:to>
    <xdr:sp macro="" textlink="">
      <xdr:nvSpPr>
        <xdr:cNvPr id="67" name="フローチャート: 判断 66">
          <a:extLst>
            <a:ext uri="{FF2B5EF4-FFF2-40B4-BE49-F238E27FC236}">
              <a16:creationId xmlns:a16="http://schemas.microsoft.com/office/drawing/2014/main" id="{AF005FBE-016F-4A8E-AF73-824570FDF19B}"/>
            </a:ext>
          </a:extLst>
        </xdr:cNvPr>
        <xdr:cNvSpPr/>
      </xdr:nvSpPr>
      <xdr:spPr>
        <a:xfrm>
          <a:off x="1812787" y="6567915"/>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80645</xdr:rowOff>
    </xdr:from>
    <xdr:to>
      <xdr:col>6</xdr:col>
      <xdr:colOff>38100</xdr:colOff>
      <xdr:row>38</xdr:row>
      <xdr:rowOff>10795</xdr:rowOff>
    </xdr:to>
    <xdr:sp macro="" textlink="">
      <xdr:nvSpPr>
        <xdr:cNvPr id="68" name="フローチャート: 判断 67">
          <a:extLst>
            <a:ext uri="{FF2B5EF4-FFF2-40B4-BE49-F238E27FC236}">
              <a16:creationId xmlns:a16="http://schemas.microsoft.com/office/drawing/2014/main" id="{50CC2ABB-9DB0-4C50-90D4-31A04298453B}"/>
            </a:ext>
          </a:extLst>
        </xdr:cNvPr>
        <xdr:cNvSpPr/>
      </xdr:nvSpPr>
      <xdr:spPr>
        <a:xfrm>
          <a:off x="1001643" y="6545055"/>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73660</xdr:rowOff>
    </xdr:from>
    <xdr:ext cx="762000" cy="259080"/>
    <xdr:sp macro="" textlink="">
      <xdr:nvSpPr>
        <xdr:cNvPr id="69" name="テキスト ボックス 68">
          <a:extLst>
            <a:ext uri="{FF2B5EF4-FFF2-40B4-BE49-F238E27FC236}">
              <a16:creationId xmlns:a16="http://schemas.microsoft.com/office/drawing/2014/main" id="{6E363978-C718-478B-9D7E-8164C837B8DD}"/>
            </a:ext>
          </a:extLst>
        </xdr:cNvPr>
        <xdr:cNvSpPr txBox="1"/>
      </xdr:nvSpPr>
      <xdr:spPr>
        <a:xfrm>
          <a:off x="4086860" y="7762571"/>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44</xdr:row>
      <xdr:rowOff>73660</xdr:rowOff>
    </xdr:from>
    <xdr:ext cx="762000" cy="259080"/>
    <xdr:sp macro="" textlink="">
      <xdr:nvSpPr>
        <xdr:cNvPr id="70" name="テキスト ボックス 69">
          <a:extLst>
            <a:ext uri="{FF2B5EF4-FFF2-40B4-BE49-F238E27FC236}">
              <a16:creationId xmlns:a16="http://schemas.microsoft.com/office/drawing/2014/main" id="{B0FA3614-3D0C-46B8-AB13-439E1C5A017E}"/>
            </a:ext>
          </a:extLst>
        </xdr:cNvPr>
        <xdr:cNvSpPr txBox="1"/>
      </xdr:nvSpPr>
      <xdr:spPr>
        <a:xfrm>
          <a:off x="3326517" y="7762571"/>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73660</xdr:rowOff>
    </xdr:from>
    <xdr:ext cx="762000" cy="259080"/>
    <xdr:sp macro="" textlink="">
      <xdr:nvSpPr>
        <xdr:cNvPr id="71" name="テキスト ボックス 70">
          <a:extLst>
            <a:ext uri="{FF2B5EF4-FFF2-40B4-BE49-F238E27FC236}">
              <a16:creationId xmlns:a16="http://schemas.microsoft.com/office/drawing/2014/main" id="{55C89C0D-48C8-4618-B68F-1062553B3610}"/>
            </a:ext>
          </a:extLst>
        </xdr:cNvPr>
        <xdr:cNvSpPr txBox="1"/>
      </xdr:nvSpPr>
      <xdr:spPr>
        <a:xfrm>
          <a:off x="2499802" y="7762571"/>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73660</xdr:rowOff>
    </xdr:from>
    <xdr:ext cx="762000" cy="259080"/>
    <xdr:sp macro="" textlink="">
      <xdr:nvSpPr>
        <xdr:cNvPr id="72" name="テキスト ボックス 71">
          <a:extLst>
            <a:ext uri="{FF2B5EF4-FFF2-40B4-BE49-F238E27FC236}">
              <a16:creationId xmlns:a16="http://schemas.microsoft.com/office/drawing/2014/main" id="{A0039DFC-6898-4807-87AE-1B626F067442}"/>
            </a:ext>
          </a:extLst>
        </xdr:cNvPr>
        <xdr:cNvSpPr txBox="1"/>
      </xdr:nvSpPr>
      <xdr:spPr>
        <a:xfrm>
          <a:off x="1688658" y="7762571"/>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44</xdr:row>
      <xdr:rowOff>73660</xdr:rowOff>
    </xdr:from>
    <xdr:ext cx="762000" cy="259080"/>
    <xdr:sp macro="" textlink="">
      <xdr:nvSpPr>
        <xdr:cNvPr id="73" name="テキスト ボックス 72">
          <a:extLst>
            <a:ext uri="{FF2B5EF4-FFF2-40B4-BE49-F238E27FC236}">
              <a16:creationId xmlns:a16="http://schemas.microsoft.com/office/drawing/2014/main" id="{B54FC97D-9D40-4734-85D5-567D95691DAB}"/>
            </a:ext>
          </a:extLst>
        </xdr:cNvPr>
        <xdr:cNvSpPr txBox="1"/>
      </xdr:nvSpPr>
      <xdr:spPr>
        <a:xfrm>
          <a:off x="877515" y="7762571"/>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34</xdr:row>
      <xdr:rowOff>69215</xdr:rowOff>
    </xdr:from>
    <xdr:to>
      <xdr:col>24</xdr:col>
      <xdr:colOff>114300</xdr:colOff>
      <xdr:row>34</xdr:row>
      <xdr:rowOff>170815</xdr:rowOff>
    </xdr:to>
    <xdr:sp macro="" textlink="">
      <xdr:nvSpPr>
        <xdr:cNvPr id="74" name="楕円 73">
          <a:extLst>
            <a:ext uri="{FF2B5EF4-FFF2-40B4-BE49-F238E27FC236}">
              <a16:creationId xmlns:a16="http://schemas.microsoft.com/office/drawing/2014/main" id="{4456A736-90AC-4B2F-AF42-3C48877EC2B0}"/>
            </a:ext>
          </a:extLst>
        </xdr:cNvPr>
        <xdr:cNvSpPr/>
      </xdr:nvSpPr>
      <xdr:spPr>
        <a:xfrm>
          <a:off x="4210989" y="6008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92075</xdr:rowOff>
    </xdr:from>
    <xdr:ext cx="405130" cy="259080"/>
    <xdr:sp macro="" textlink="">
      <xdr:nvSpPr>
        <xdr:cNvPr id="75" name="【図書館】&#10;有形固定資産減価償却率該当値テキスト">
          <a:extLst>
            <a:ext uri="{FF2B5EF4-FFF2-40B4-BE49-F238E27FC236}">
              <a16:creationId xmlns:a16="http://schemas.microsoft.com/office/drawing/2014/main" id="{56BAB427-AAD9-4E52-B1FA-85AC1792EC8A}"/>
            </a:ext>
          </a:extLst>
        </xdr:cNvPr>
        <xdr:cNvSpPr txBox="1"/>
      </xdr:nvSpPr>
      <xdr:spPr>
        <a:xfrm>
          <a:off x="4299889" y="5856771"/>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34</xdr:row>
      <xdr:rowOff>10795</xdr:rowOff>
    </xdr:from>
    <xdr:to>
      <xdr:col>20</xdr:col>
      <xdr:colOff>38100</xdr:colOff>
      <xdr:row>34</xdr:row>
      <xdr:rowOff>112395</xdr:rowOff>
    </xdr:to>
    <xdr:sp macro="" textlink="">
      <xdr:nvSpPr>
        <xdr:cNvPr id="76" name="楕円 75">
          <a:extLst>
            <a:ext uri="{FF2B5EF4-FFF2-40B4-BE49-F238E27FC236}">
              <a16:creationId xmlns:a16="http://schemas.microsoft.com/office/drawing/2014/main" id="{D02309F0-FB4D-4E5F-B5F0-DF01AA0E1572}"/>
            </a:ext>
          </a:extLst>
        </xdr:cNvPr>
        <xdr:cNvSpPr/>
      </xdr:nvSpPr>
      <xdr:spPr>
        <a:xfrm>
          <a:off x="3450645" y="5950419"/>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61595</xdr:rowOff>
    </xdr:from>
    <xdr:to>
      <xdr:col>24</xdr:col>
      <xdr:colOff>63500</xdr:colOff>
      <xdr:row>34</xdr:row>
      <xdr:rowOff>120650</xdr:rowOff>
    </xdr:to>
    <xdr:cxnSp macro="">
      <xdr:nvCxnSpPr>
        <xdr:cNvPr id="77" name="直線コネクタ 76">
          <a:extLst>
            <a:ext uri="{FF2B5EF4-FFF2-40B4-BE49-F238E27FC236}">
              <a16:creationId xmlns:a16="http://schemas.microsoft.com/office/drawing/2014/main" id="{80BA642E-0A39-4EF1-9D6F-A8DE6AE157F9}"/>
            </a:ext>
          </a:extLst>
        </xdr:cNvPr>
        <xdr:cNvCxnSpPr/>
      </xdr:nvCxnSpPr>
      <xdr:spPr>
        <a:xfrm>
          <a:off x="3501445" y="6001219"/>
          <a:ext cx="760344"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123190</xdr:rowOff>
    </xdr:from>
    <xdr:to>
      <xdr:col>15</xdr:col>
      <xdr:colOff>101600</xdr:colOff>
      <xdr:row>34</xdr:row>
      <xdr:rowOff>53340</xdr:rowOff>
    </xdr:to>
    <xdr:sp macro="" textlink="">
      <xdr:nvSpPr>
        <xdr:cNvPr id="78" name="楕円 77">
          <a:extLst>
            <a:ext uri="{FF2B5EF4-FFF2-40B4-BE49-F238E27FC236}">
              <a16:creationId xmlns:a16="http://schemas.microsoft.com/office/drawing/2014/main" id="{2450A534-67CC-4A1C-A8B0-8276748D4698}"/>
            </a:ext>
          </a:extLst>
        </xdr:cNvPr>
        <xdr:cNvSpPr/>
      </xdr:nvSpPr>
      <xdr:spPr>
        <a:xfrm>
          <a:off x="2623930" y="5887886"/>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2540</xdr:rowOff>
    </xdr:from>
    <xdr:to>
      <xdr:col>19</xdr:col>
      <xdr:colOff>177800</xdr:colOff>
      <xdr:row>34</xdr:row>
      <xdr:rowOff>61595</xdr:rowOff>
    </xdr:to>
    <xdr:cxnSp macro="">
      <xdr:nvCxnSpPr>
        <xdr:cNvPr id="79" name="直線コネクタ 78">
          <a:extLst>
            <a:ext uri="{FF2B5EF4-FFF2-40B4-BE49-F238E27FC236}">
              <a16:creationId xmlns:a16="http://schemas.microsoft.com/office/drawing/2014/main" id="{FB23D528-1C12-4BE0-B699-FA6A27874680}"/>
            </a:ext>
          </a:extLst>
        </xdr:cNvPr>
        <xdr:cNvCxnSpPr/>
      </xdr:nvCxnSpPr>
      <xdr:spPr>
        <a:xfrm>
          <a:off x="2674730" y="5942164"/>
          <a:ext cx="826715"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123190</xdr:rowOff>
    </xdr:from>
    <xdr:to>
      <xdr:col>10</xdr:col>
      <xdr:colOff>165100</xdr:colOff>
      <xdr:row>34</xdr:row>
      <xdr:rowOff>53340</xdr:rowOff>
    </xdr:to>
    <xdr:sp macro="" textlink="">
      <xdr:nvSpPr>
        <xdr:cNvPr id="80" name="楕円 79">
          <a:extLst>
            <a:ext uri="{FF2B5EF4-FFF2-40B4-BE49-F238E27FC236}">
              <a16:creationId xmlns:a16="http://schemas.microsoft.com/office/drawing/2014/main" id="{27CB0CF2-CEF4-40CD-BAA4-AB958D6934DC}"/>
            </a:ext>
          </a:extLst>
        </xdr:cNvPr>
        <xdr:cNvSpPr/>
      </xdr:nvSpPr>
      <xdr:spPr>
        <a:xfrm>
          <a:off x="1812787" y="5887886"/>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2540</xdr:rowOff>
    </xdr:from>
    <xdr:to>
      <xdr:col>15</xdr:col>
      <xdr:colOff>50800</xdr:colOff>
      <xdr:row>34</xdr:row>
      <xdr:rowOff>2540</xdr:rowOff>
    </xdr:to>
    <xdr:cxnSp macro="">
      <xdr:nvCxnSpPr>
        <xdr:cNvPr id="81" name="直線コネクタ 80">
          <a:extLst>
            <a:ext uri="{FF2B5EF4-FFF2-40B4-BE49-F238E27FC236}">
              <a16:creationId xmlns:a16="http://schemas.microsoft.com/office/drawing/2014/main" id="{CFC97352-B008-4C3D-BC57-E43C76209B24}"/>
            </a:ext>
          </a:extLst>
        </xdr:cNvPr>
        <xdr:cNvCxnSpPr/>
      </xdr:nvCxnSpPr>
      <xdr:spPr>
        <a:xfrm>
          <a:off x="1863587" y="5942164"/>
          <a:ext cx="811143"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64770</xdr:rowOff>
    </xdr:from>
    <xdr:to>
      <xdr:col>6</xdr:col>
      <xdr:colOff>38100</xdr:colOff>
      <xdr:row>33</xdr:row>
      <xdr:rowOff>166370</xdr:rowOff>
    </xdr:to>
    <xdr:sp macro="" textlink="">
      <xdr:nvSpPr>
        <xdr:cNvPr id="82" name="楕円 81">
          <a:extLst>
            <a:ext uri="{FF2B5EF4-FFF2-40B4-BE49-F238E27FC236}">
              <a16:creationId xmlns:a16="http://schemas.microsoft.com/office/drawing/2014/main" id="{F1CFCB4E-D2A6-4E3A-8FC6-EB02A2E7FE92}"/>
            </a:ext>
          </a:extLst>
        </xdr:cNvPr>
        <xdr:cNvSpPr/>
      </xdr:nvSpPr>
      <xdr:spPr>
        <a:xfrm>
          <a:off x="1001643" y="5829466"/>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115570</xdr:rowOff>
    </xdr:from>
    <xdr:to>
      <xdr:col>10</xdr:col>
      <xdr:colOff>114300</xdr:colOff>
      <xdr:row>34</xdr:row>
      <xdr:rowOff>2540</xdr:rowOff>
    </xdr:to>
    <xdr:cxnSp macro="">
      <xdr:nvCxnSpPr>
        <xdr:cNvPr id="83" name="直線コネクタ 82">
          <a:extLst>
            <a:ext uri="{FF2B5EF4-FFF2-40B4-BE49-F238E27FC236}">
              <a16:creationId xmlns:a16="http://schemas.microsoft.com/office/drawing/2014/main" id="{E243AF06-D0CB-47A5-A27F-848DFB8BA953}"/>
            </a:ext>
          </a:extLst>
        </xdr:cNvPr>
        <xdr:cNvCxnSpPr/>
      </xdr:nvCxnSpPr>
      <xdr:spPr>
        <a:xfrm>
          <a:off x="1052443" y="5880266"/>
          <a:ext cx="811144" cy="61898"/>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37</xdr:row>
      <xdr:rowOff>120650</xdr:rowOff>
    </xdr:from>
    <xdr:ext cx="405130" cy="258445"/>
    <xdr:sp macro="" textlink="">
      <xdr:nvSpPr>
        <xdr:cNvPr id="84" name="n_1aveValue【図書館】&#10;有形固定資産減価償却率">
          <a:extLst>
            <a:ext uri="{FF2B5EF4-FFF2-40B4-BE49-F238E27FC236}">
              <a16:creationId xmlns:a16="http://schemas.microsoft.com/office/drawing/2014/main" id="{9F9A672B-7A8F-408A-86B1-03FB6E4F2FF4}"/>
            </a:ext>
          </a:extLst>
        </xdr:cNvPr>
        <xdr:cNvSpPr txBox="1"/>
      </xdr:nvSpPr>
      <xdr:spPr>
        <a:xfrm>
          <a:off x="3301752" y="658506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46.6</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37</xdr:row>
      <xdr:rowOff>168910</xdr:rowOff>
    </xdr:from>
    <xdr:ext cx="404495" cy="258445"/>
    <xdr:sp macro="" textlink="">
      <xdr:nvSpPr>
        <xdr:cNvPr id="85" name="n_2aveValue【図書館】&#10;有形固定資産減価償却率">
          <a:extLst>
            <a:ext uri="{FF2B5EF4-FFF2-40B4-BE49-F238E27FC236}">
              <a16:creationId xmlns:a16="http://schemas.microsoft.com/office/drawing/2014/main" id="{867969B2-A6CA-494D-8B17-6EF412343ABE}"/>
            </a:ext>
          </a:extLst>
        </xdr:cNvPr>
        <xdr:cNvSpPr txBox="1"/>
      </xdr:nvSpPr>
      <xdr:spPr>
        <a:xfrm>
          <a:off x="2487737" y="663332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49.6</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38</xdr:row>
      <xdr:rowOff>24765</xdr:rowOff>
    </xdr:from>
    <xdr:ext cx="404495" cy="259080"/>
    <xdr:sp macro="" textlink="">
      <xdr:nvSpPr>
        <xdr:cNvPr id="86" name="n_3aveValue【図書館】&#10;有形固定資産減価償却率">
          <a:extLst>
            <a:ext uri="{FF2B5EF4-FFF2-40B4-BE49-F238E27FC236}">
              <a16:creationId xmlns:a16="http://schemas.microsoft.com/office/drawing/2014/main" id="{7C29CC5D-8571-4D2C-B29E-4C9FB582E816}"/>
            </a:ext>
          </a:extLst>
        </xdr:cNvPr>
        <xdr:cNvSpPr txBox="1"/>
      </xdr:nvSpPr>
      <xdr:spPr>
        <a:xfrm>
          <a:off x="1676593" y="6664104"/>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51.3</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38</xdr:row>
      <xdr:rowOff>1905</xdr:rowOff>
    </xdr:from>
    <xdr:ext cx="404495" cy="259080"/>
    <xdr:sp macro="" textlink="">
      <xdr:nvSpPr>
        <xdr:cNvPr id="87" name="n_4aveValue【図書館】&#10;有形固定資産減価償却率">
          <a:extLst>
            <a:ext uri="{FF2B5EF4-FFF2-40B4-BE49-F238E27FC236}">
              <a16:creationId xmlns:a16="http://schemas.microsoft.com/office/drawing/2014/main" id="{083084F7-2263-4F4B-8103-1C3B0DFD5ECF}"/>
            </a:ext>
          </a:extLst>
        </xdr:cNvPr>
        <xdr:cNvSpPr txBox="1"/>
      </xdr:nvSpPr>
      <xdr:spPr>
        <a:xfrm>
          <a:off x="865450" y="6641244"/>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49.9</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32</xdr:row>
      <xdr:rowOff>128905</xdr:rowOff>
    </xdr:from>
    <xdr:ext cx="405130" cy="259080"/>
    <xdr:sp macro="" textlink="">
      <xdr:nvSpPr>
        <xdr:cNvPr id="88" name="n_1mainValue【図書館】&#10;有形固定資産減価償却率">
          <a:extLst>
            <a:ext uri="{FF2B5EF4-FFF2-40B4-BE49-F238E27FC236}">
              <a16:creationId xmlns:a16="http://schemas.microsoft.com/office/drawing/2014/main" id="{56C9D679-6D85-4493-9FA4-2E3CAEA2DECD}"/>
            </a:ext>
          </a:extLst>
        </xdr:cNvPr>
        <xdr:cNvSpPr txBox="1"/>
      </xdr:nvSpPr>
      <xdr:spPr>
        <a:xfrm>
          <a:off x="3301752" y="5718672"/>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14.1</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32</xdr:row>
      <xdr:rowOff>69850</xdr:rowOff>
    </xdr:from>
    <xdr:ext cx="404495" cy="259080"/>
    <xdr:sp macro="" textlink="">
      <xdr:nvSpPr>
        <xdr:cNvPr id="89" name="n_2mainValue【図書館】&#10;有形固定資産減価償却率">
          <a:extLst>
            <a:ext uri="{FF2B5EF4-FFF2-40B4-BE49-F238E27FC236}">
              <a16:creationId xmlns:a16="http://schemas.microsoft.com/office/drawing/2014/main" id="{22CE99E4-A0C8-46B4-9E62-CB0D5FD4C833}"/>
            </a:ext>
          </a:extLst>
        </xdr:cNvPr>
        <xdr:cNvSpPr txBox="1"/>
      </xdr:nvSpPr>
      <xdr:spPr>
        <a:xfrm>
          <a:off x="2487737" y="5659617"/>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10.5</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32</xdr:row>
      <xdr:rowOff>69850</xdr:rowOff>
    </xdr:from>
    <xdr:ext cx="404495" cy="259080"/>
    <xdr:sp macro="" textlink="">
      <xdr:nvSpPr>
        <xdr:cNvPr id="90" name="n_3mainValue【図書館】&#10;有形固定資産減価償却率">
          <a:extLst>
            <a:ext uri="{FF2B5EF4-FFF2-40B4-BE49-F238E27FC236}">
              <a16:creationId xmlns:a16="http://schemas.microsoft.com/office/drawing/2014/main" id="{BF99C7EB-48F6-49E3-9638-55309FF88A2D}"/>
            </a:ext>
          </a:extLst>
        </xdr:cNvPr>
        <xdr:cNvSpPr txBox="1"/>
      </xdr:nvSpPr>
      <xdr:spPr>
        <a:xfrm>
          <a:off x="1676593" y="5659617"/>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10.5</a:t>
          </a:r>
          <a:endParaRPr kumimoji="1" lang="ja-JP" altLang="en-US" sz="1000" b="1">
            <a:solidFill>
              <a:srgbClr val="FF0000"/>
            </a:solidFill>
            <a:latin typeface="ＭＳ Ｐゴシック"/>
            <a:ea typeface="ＭＳ Ｐゴシック"/>
          </a:endParaRPr>
        </a:p>
      </xdr:txBody>
    </xdr:sp>
    <xdr:clientData/>
  </xdr:oneCellAnchor>
  <xdr:oneCellAnchor>
    <xdr:from>
      <xdr:col>5</xdr:col>
      <xdr:colOff>7620</xdr:colOff>
      <xdr:row>32</xdr:row>
      <xdr:rowOff>11430</xdr:rowOff>
    </xdr:from>
    <xdr:ext cx="340360" cy="259080"/>
    <xdr:sp macro="" textlink="">
      <xdr:nvSpPr>
        <xdr:cNvPr id="91" name="n_4mainValue【図書館】&#10;有形固定資産減価償却率">
          <a:extLst>
            <a:ext uri="{FF2B5EF4-FFF2-40B4-BE49-F238E27FC236}">
              <a16:creationId xmlns:a16="http://schemas.microsoft.com/office/drawing/2014/main" id="{2E502252-AC87-4954-9D05-5D435DC73E9D}"/>
            </a:ext>
          </a:extLst>
        </xdr:cNvPr>
        <xdr:cNvSpPr txBox="1"/>
      </xdr:nvSpPr>
      <xdr:spPr>
        <a:xfrm>
          <a:off x="882263" y="5601197"/>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13635904-B290-4F57-8F25-9809AB917503}"/>
            </a:ext>
          </a:extLst>
        </xdr:cNvPr>
        <xdr:cNvSpPr/>
      </xdr:nvSpPr>
      <xdr:spPr>
        <a:xfrm>
          <a:off x="6074576" y="4266537"/>
          <a:ext cx="4335117"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13E109D-B365-4E85-8247-7AAEB543595E}"/>
            </a:ext>
          </a:extLst>
        </xdr:cNvPr>
        <xdr:cNvSpPr/>
      </xdr:nvSpPr>
      <xdr:spPr>
        <a:xfrm>
          <a:off x="6186004" y="4940852"/>
          <a:ext cx="1399430" cy="25747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CC0334F4-42CC-42D6-A6CE-070658359F7D}"/>
            </a:ext>
          </a:extLst>
        </xdr:cNvPr>
        <xdr:cNvSpPr/>
      </xdr:nvSpPr>
      <xdr:spPr>
        <a:xfrm>
          <a:off x="6186004" y="5147531"/>
          <a:ext cx="1399430" cy="25747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25/75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FAA3BBB7-06EE-482C-86D7-0FF30368B676}"/>
            </a:ext>
          </a:extLst>
        </xdr:cNvPr>
        <xdr:cNvSpPr/>
      </xdr:nvSpPr>
      <xdr:spPr>
        <a:xfrm>
          <a:off x="7124148" y="4940852"/>
          <a:ext cx="1399429" cy="25747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959D0BBB-57D8-48B1-8B3E-D4D7EE09C593}"/>
            </a:ext>
          </a:extLst>
        </xdr:cNvPr>
        <xdr:cNvSpPr/>
      </xdr:nvSpPr>
      <xdr:spPr>
        <a:xfrm>
          <a:off x="7124148" y="5147531"/>
          <a:ext cx="1399429" cy="25747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4D4C4E03-C89F-47B9-816A-10F57FE69531}"/>
            </a:ext>
          </a:extLst>
        </xdr:cNvPr>
        <xdr:cNvSpPr/>
      </xdr:nvSpPr>
      <xdr:spPr>
        <a:xfrm>
          <a:off x="8173720" y="4940852"/>
          <a:ext cx="1399430" cy="25747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3385594E-798D-4B6D-BD4A-5B976236F110}"/>
            </a:ext>
          </a:extLst>
        </xdr:cNvPr>
        <xdr:cNvSpPr/>
      </xdr:nvSpPr>
      <xdr:spPr>
        <a:xfrm>
          <a:off x="8173720" y="5147531"/>
          <a:ext cx="1399430" cy="25747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8C3F665D-C4B0-46CB-BFAC-53C6F08F61A1}"/>
            </a:ext>
          </a:extLst>
        </xdr:cNvPr>
        <xdr:cNvSpPr/>
      </xdr:nvSpPr>
      <xdr:spPr>
        <a:xfrm>
          <a:off x="6074576" y="5433888"/>
          <a:ext cx="4335117" cy="2331223"/>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250" cy="225425"/>
    <xdr:sp macro="" textlink="">
      <xdr:nvSpPr>
        <xdr:cNvPr id="100" name="テキスト ボックス 99">
          <a:extLst>
            <a:ext uri="{FF2B5EF4-FFF2-40B4-BE49-F238E27FC236}">
              <a16:creationId xmlns:a16="http://schemas.microsoft.com/office/drawing/2014/main" id="{FBC452C4-08A7-42C3-88BF-6C705A4B7156}"/>
            </a:ext>
          </a:extLst>
        </xdr:cNvPr>
        <xdr:cNvSpPr txBox="1"/>
      </xdr:nvSpPr>
      <xdr:spPr>
        <a:xfrm>
          <a:off x="6036476" y="523991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1BA7A7E3-5923-45A9-BD86-1BF35223FB14}"/>
            </a:ext>
          </a:extLst>
        </xdr:cNvPr>
        <xdr:cNvCxnSpPr/>
      </xdr:nvCxnSpPr>
      <xdr:spPr>
        <a:xfrm>
          <a:off x="6074576" y="7765111"/>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6080563F-F694-4765-8AD2-4CE765C2807F}"/>
            </a:ext>
          </a:extLst>
        </xdr:cNvPr>
        <xdr:cNvCxnSpPr/>
      </xdr:nvCxnSpPr>
      <xdr:spPr>
        <a:xfrm>
          <a:off x="6074576" y="7377154"/>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67310</xdr:rowOff>
    </xdr:from>
    <xdr:ext cx="466725" cy="259080"/>
    <xdr:sp macro="" textlink="">
      <xdr:nvSpPr>
        <xdr:cNvPr id="103" name="テキスト ボックス 102">
          <a:extLst>
            <a:ext uri="{FF2B5EF4-FFF2-40B4-BE49-F238E27FC236}">
              <a16:creationId xmlns:a16="http://schemas.microsoft.com/office/drawing/2014/main" id="{430024EB-4A53-430B-87B2-D78C14DF279C}"/>
            </a:ext>
          </a:extLst>
        </xdr:cNvPr>
        <xdr:cNvSpPr txBox="1"/>
      </xdr:nvSpPr>
      <xdr:spPr>
        <a:xfrm>
          <a:off x="5638358" y="723143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301191DC-127F-4360-93DA-5D2EC5F1BAF8}"/>
            </a:ext>
          </a:extLst>
        </xdr:cNvPr>
        <xdr:cNvCxnSpPr/>
      </xdr:nvCxnSpPr>
      <xdr:spPr>
        <a:xfrm>
          <a:off x="6074576" y="6989197"/>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39</xdr:row>
      <xdr:rowOff>29210</xdr:rowOff>
    </xdr:from>
    <xdr:ext cx="466725" cy="258445"/>
    <xdr:sp macro="" textlink="">
      <xdr:nvSpPr>
        <xdr:cNvPr id="105" name="テキスト ボックス 104">
          <a:extLst>
            <a:ext uri="{FF2B5EF4-FFF2-40B4-BE49-F238E27FC236}">
              <a16:creationId xmlns:a16="http://schemas.microsoft.com/office/drawing/2014/main" id="{6FE3BC24-27E3-481E-AFFB-CEB9CC6DA6EF}"/>
            </a:ext>
          </a:extLst>
        </xdr:cNvPr>
        <xdr:cNvSpPr txBox="1"/>
      </xdr:nvSpPr>
      <xdr:spPr>
        <a:xfrm>
          <a:off x="5638358" y="6843478"/>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0.050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12C57569-7EEC-4742-B551-60916A3CDC8B}"/>
            </a:ext>
          </a:extLst>
        </xdr:cNvPr>
        <xdr:cNvCxnSpPr/>
      </xdr:nvCxnSpPr>
      <xdr:spPr>
        <a:xfrm>
          <a:off x="6074576" y="6597760"/>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162560</xdr:rowOff>
    </xdr:from>
    <xdr:ext cx="466725" cy="259080"/>
    <xdr:sp macro="" textlink="">
      <xdr:nvSpPr>
        <xdr:cNvPr id="107" name="テキスト ボックス 106">
          <a:extLst>
            <a:ext uri="{FF2B5EF4-FFF2-40B4-BE49-F238E27FC236}">
              <a16:creationId xmlns:a16="http://schemas.microsoft.com/office/drawing/2014/main" id="{CAF65721-0814-4C43-B343-DE999784D5A1}"/>
            </a:ext>
          </a:extLst>
        </xdr:cNvPr>
        <xdr:cNvSpPr txBox="1"/>
      </xdr:nvSpPr>
      <xdr:spPr>
        <a:xfrm>
          <a:off x="5638358" y="6452042"/>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12CDEEB6-0F5F-4C90-B38F-DC0454528DC3}"/>
            </a:ext>
          </a:extLst>
        </xdr:cNvPr>
        <xdr:cNvCxnSpPr/>
      </xdr:nvCxnSpPr>
      <xdr:spPr>
        <a:xfrm>
          <a:off x="6074576" y="6209803"/>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34</xdr:row>
      <xdr:rowOff>124460</xdr:rowOff>
    </xdr:from>
    <xdr:ext cx="466725" cy="259080"/>
    <xdr:sp macro="" textlink="">
      <xdr:nvSpPr>
        <xdr:cNvPr id="109" name="テキスト ボックス 108">
          <a:extLst>
            <a:ext uri="{FF2B5EF4-FFF2-40B4-BE49-F238E27FC236}">
              <a16:creationId xmlns:a16="http://schemas.microsoft.com/office/drawing/2014/main" id="{1A319D3C-B181-4B08-9ECE-1D0DEC4F7915}"/>
            </a:ext>
          </a:extLst>
        </xdr:cNvPr>
        <xdr:cNvSpPr txBox="1"/>
      </xdr:nvSpPr>
      <xdr:spPr>
        <a:xfrm>
          <a:off x="5638358" y="6064084"/>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06473D5A-3ACD-443E-A919-350B8291031C}"/>
            </a:ext>
          </a:extLst>
        </xdr:cNvPr>
        <xdr:cNvCxnSpPr/>
      </xdr:nvCxnSpPr>
      <xdr:spPr>
        <a:xfrm>
          <a:off x="6074576" y="5821846"/>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32</xdr:row>
      <xdr:rowOff>86360</xdr:rowOff>
    </xdr:from>
    <xdr:ext cx="466725" cy="258445"/>
    <xdr:sp macro="" textlink="">
      <xdr:nvSpPr>
        <xdr:cNvPr id="111" name="テキスト ボックス 110">
          <a:extLst>
            <a:ext uri="{FF2B5EF4-FFF2-40B4-BE49-F238E27FC236}">
              <a16:creationId xmlns:a16="http://schemas.microsoft.com/office/drawing/2014/main" id="{6539337A-89BA-45F5-A43D-BEB2A38B6571}"/>
            </a:ext>
          </a:extLst>
        </xdr:cNvPr>
        <xdr:cNvSpPr txBox="1"/>
      </xdr:nvSpPr>
      <xdr:spPr>
        <a:xfrm>
          <a:off x="5638358" y="5676127"/>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7375EB42-D094-490F-A895-07F375666E83}"/>
            </a:ext>
          </a:extLst>
        </xdr:cNvPr>
        <xdr:cNvCxnSpPr/>
      </xdr:nvCxnSpPr>
      <xdr:spPr>
        <a:xfrm>
          <a:off x="6074576" y="5433888"/>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30</xdr:row>
      <xdr:rowOff>48260</xdr:rowOff>
    </xdr:from>
    <xdr:ext cx="466725" cy="259080"/>
    <xdr:sp macro="" textlink="">
      <xdr:nvSpPr>
        <xdr:cNvPr id="113" name="テキスト ボックス 112">
          <a:extLst>
            <a:ext uri="{FF2B5EF4-FFF2-40B4-BE49-F238E27FC236}">
              <a16:creationId xmlns:a16="http://schemas.microsoft.com/office/drawing/2014/main" id="{80EE042C-42BF-4CAD-86F7-2756FFA37CB1}"/>
            </a:ext>
          </a:extLst>
        </xdr:cNvPr>
        <xdr:cNvSpPr txBox="1"/>
      </xdr:nvSpPr>
      <xdr:spPr>
        <a:xfrm>
          <a:off x="5638358" y="52881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0.250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A7C68AAB-1575-46FA-A1E6-A8C37967B1CE}"/>
            </a:ext>
          </a:extLst>
        </xdr:cNvPr>
        <xdr:cNvSpPr/>
      </xdr:nvSpPr>
      <xdr:spPr>
        <a:xfrm>
          <a:off x="6074576" y="5433888"/>
          <a:ext cx="4335117" cy="2331223"/>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68580</xdr:rowOff>
    </xdr:from>
    <xdr:to>
      <xdr:col>54</xdr:col>
      <xdr:colOff>189865</xdr:colOff>
      <xdr:row>41</xdr:row>
      <xdr:rowOff>87630</xdr:rowOff>
    </xdr:to>
    <xdr:cxnSp macro="">
      <xdr:nvCxnSpPr>
        <xdr:cNvPr id="115" name="直線コネクタ 114">
          <a:extLst>
            <a:ext uri="{FF2B5EF4-FFF2-40B4-BE49-F238E27FC236}">
              <a16:creationId xmlns:a16="http://schemas.microsoft.com/office/drawing/2014/main" id="{5E6D9ECC-160B-42E4-BEDF-27F99F0C4F25}"/>
            </a:ext>
          </a:extLst>
        </xdr:cNvPr>
        <xdr:cNvCxnSpPr/>
      </xdr:nvCxnSpPr>
      <xdr:spPr>
        <a:xfrm flipV="1">
          <a:off x="9620113" y="6008204"/>
          <a:ext cx="0" cy="1243551"/>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91440</xdr:rowOff>
    </xdr:from>
    <xdr:ext cx="469900" cy="259080"/>
    <xdr:sp macro="" textlink="">
      <xdr:nvSpPr>
        <xdr:cNvPr id="116" name="【図書館】&#10;一人当たり面積最小値テキスト">
          <a:extLst>
            <a:ext uri="{FF2B5EF4-FFF2-40B4-BE49-F238E27FC236}">
              <a16:creationId xmlns:a16="http://schemas.microsoft.com/office/drawing/2014/main" id="{810AFDD9-3504-4036-B666-A9568F295B61}"/>
            </a:ext>
          </a:extLst>
        </xdr:cNvPr>
        <xdr:cNvSpPr txBox="1"/>
      </xdr:nvSpPr>
      <xdr:spPr>
        <a:xfrm>
          <a:off x="9659178" y="72555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0.016</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7" name="直線コネクタ 116">
          <a:extLst>
            <a:ext uri="{FF2B5EF4-FFF2-40B4-BE49-F238E27FC236}">
              <a16:creationId xmlns:a16="http://schemas.microsoft.com/office/drawing/2014/main" id="{E4BA2F27-9A5F-4D9C-BCFC-078BA900ECDB}"/>
            </a:ext>
          </a:extLst>
        </xdr:cNvPr>
        <xdr:cNvCxnSpPr/>
      </xdr:nvCxnSpPr>
      <xdr:spPr>
        <a:xfrm>
          <a:off x="9547750" y="7251755"/>
          <a:ext cx="162228"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15240</xdr:rowOff>
    </xdr:from>
    <xdr:ext cx="469900" cy="259080"/>
    <xdr:sp macro="" textlink="">
      <xdr:nvSpPr>
        <xdr:cNvPr id="118" name="【図書館】&#10;一人当たり面積最大値テキスト">
          <a:extLst>
            <a:ext uri="{FF2B5EF4-FFF2-40B4-BE49-F238E27FC236}">
              <a16:creationId xmlns:a16="http://schemas.microsoft.com/office/drawing/2014/main" id="{386E9867-86CE-470F-A58A-EE48AD62A312}"/>
            </a:ext>
          </a:extLst>
        </xdr:cNvPr>
        <xdr:cNvSpPr txBox="1"/>
      </xdr:nvSpPr>
      <xdr:spPr>
        <a:xfrm>
          <a:off x="9659178" y="5779936"/>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0.176</a:t>
          </a:r>
          <a:endParaRPr kumimoji="1" lang="ja-JP" altLang="en-US" sz="1000" b="1">
            <a:latin typeface="ＭＳ Ｐゴシック"/>
            <a:ea typeface="ＭＳ Ｐゴシック"/>
          </a:endParaRPr>
        </a:p>
      </xdr:txBody>
    </xdr:sp>
    <xdr:clientData/>
  </xdr:oneCellAnchor>
  <xdr:twoCellAnchor>
    <xdr:from>
      <xdr:col>54</xdr:col>
      <xdr:colOff>101600</xdr:colOff>
      <xdr:row>34</xdr:row>
      <xdr:rowOff>68580</xdr:rowOff>
    </xdr:from>
    <xdr:to>
      <xdr:col>55</xdr:col>
      <xdr:colOff>88900</xdr:colOff>
      <xdr:row>34</xdr:row>
      <xdr:rowOff>68580</xdr:rowOff>
    </xdr:to>
    <xdr:cxnSp macro="">
      <xdr:nvCxnSpPr>
        <xdr:cNvPr id="119" name="直線コネクタ 118">
          <a:extLst>
            <a:ext uri="{FF2B5EF4-FFF2-40B4-BE49-F238E27FC236}">
              <a16:creationId xmlns:a16="http://schemas.microsoft.com/office/drawing/2014/main" id="{844C1DC2-7836-4F1E-9D38-DC592176EC65}"/>
            </a:ext>
          </a:extLst>
        </xdr:cNvPr>
        <xdr:cNvCxnSpPr/>
      </xdr:nvCxnSpPr>
      <xdr:spPr>
        <a:xfrm>
          <a:off x="9547750" y="6008204"/>
          <a:ext cx="162228"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110490</xdr:rowOff>
    </xdr:from>
    <xdr:ext cx="469900" cy="258445"/>
    <xdr:sp macro="" textlink="">
      <xdr:nvSpPr>
        <xdr:cNvPr id="120" name="【図書館】&#10;一人当たり面積平均値テキスト">
          <a:extLst>
            <a:ext uri="{FF2B5EF4-FFF2-40B4-BE49-F238E27FC236}">
              <a16:creationId xmlns:a16="http://schemas.microsoft.com/office/drawing/2014/main" id="{94E1DFA7-4C52-45F6-8927-4B90BD2258FB}"/>
            </a:ext>
          </a:extLst>
        </xdr:cNvPr>
        <xdr:cNvSpPr txBox="1"/>
      </xdr:nvSpPr>
      <xdr:spPr>
        <a:xfrm>
          <a:off x="9659178" y="6749829"/>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0.071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132080</xdr:rowOff>
    </xdr:from>
    <xdr:to>
      <xdr:col>55</xdr:col>
      <xdr:colOff>50800</xdr:colOff>
      <xdr:row>39</xdr:row>
      <xdr:rowOff>62230</xdr:rowOff>
    </xdr:to>
    <xdr:sp macro="" textlink="">
      <xdr:nvSpPr>
        <xdr:cNvPr id="121" name="フローチャート: 判断 120">
          <a:extLst>
            <a:ext uri="{FF2B5EF4-FFF2-40B4-BE49-F238E27FC236}">
              <a16:creationId xmlns:a16="http://schemas.microsoft.com/office/drawing/2014/main" id="{94B7607B-4575-440E-9309-2B00A64C2170}"/>
            </a:ext>
          </a:extLst>
        </xdr:cNvPr>
        <xdr:cNvSpPr/>
      </xdr:nvSpPr>
      <xdr:spPr>
        <a:xfrm>
          <a:off x="9585850" y="6771419"/>
          <a:ext cx="86028"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139700</xdr:rowOff>
    </xdr:from>
    <xdr:to>
      <xdr:col>50</xdr:col>
      <xdr:colOff>165100</xdr:colOff>
      <xdr:row>39</xdr:row>
      <xdr:rowOff>69850</xdr:rowOff>
    </xdr:to>
    <xdr:sp macro="" textlink="">
      <xdr:nvSpPr>
        <xdr:cNvPr id="122" name="フローチャート: 判断 121">
          <a:extLst>
            <a:ext uri="{FF2B5EF4-FFF2-40B4-BE49-F238E27FC236}">
              <a16:creationId xmlns:a16="http://schemas.microsoft.com/office/drawing/2014/main" id="{C79DD630-3428-4794-9375-946E5947263A}"/>
            </a:ext>
          </a:extLst>
        </xdr:cNvPr>
        <xdr:cNvSpPr/>
      </xdr:nvSpPr>
      <xdr:spPr>
        <a:xfrm>
          <a:off x="8809935" y="6779039"/>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154940</xdr:rowOff>
    </xdr:from>
    <xdr:to>
      <xdr:col>46</xdr:col>
      <xdr:colOff>38100</xdr:colOff>
      <xdr:row>39</xdr:row>
      <xdr:rowOff>85090</xdr:rowOff>
    </xdr:to>
    <xdr:sp macro="" textlink="">
      <xdr:nvSpPr>
        <xdr:cNvPr id="123" name="フローチャート: 判断 122">
          <a:extLst>
            <a:ext uri="{FF2B5EF4-FFF2-40B4-BE49-F238E27FC236}">
              <a16:creationId xmlns:a16="http://schemas.microsoft.com/office/drawing/2014/main" id="{E0A40B6D-553D-4745-A482-E557184A1CDB}"/>
            </a:ext>
          </a:extLst>
        </xdr:cNvPr>
        <xdr:cNvSpPr/>
      </xdr:nvSpPr>
      <xdr:spPr>
        <a:xfrm>
          <a:off x="7998791" y="6794279"/>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170180</xdr:rowOff>
    </xdr:from>
    <xdr:to>
      <xdr:col>41</xdr:col>
      <xdr:colOff>101600</xdr:colOff>
      <xdr:row>39</xdr:row>
      <xdr:rowOff>100330</xdr:rowOff>
    </xdr:to>
    <xdr:sp macro="" textlink="">
      <xdr:nvSpPr>
        <xdr:cNvPr id="124" name="フローチャート: 判断 123">
          <a:extLst>
            <a:ext uri="{FF2B5EF4-FFF2-40B4-BE49-F238E27FC236}">
              <a16:creationId xmlns:a16="http://schemas.microsoft.com/office/drawing/2014/main" id="{5EAA8617-E955-4535-8344-06D076AE2186}"/>
            </a:ext>
          </a:extLst>
        </xdr:cNvPr>
        <xdr:cNvSpPr/>
      </xdr:nvSpPr>
      <xdr:spPr>
        <a:xfrm>
          <a:off x="7172077" y="6809519"/>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36830</xdr:rowOff>
    </xdr:from>
    <xdr:to>
      <xdr:col>36</xdr:col>
      <xdr:colOff>165100</xdr:colOff>
      <xdr:row>39</xdr:row>
      <xdr:rowOff>138430</xdr:rowOff>
    </xdr:to>
    <xdr:sp macro="" textlink="">
      <xdr:nvSpPr>
        <xdr:cNvPr id="125" name="フローチャート: 判断 124">
          <a:extLst>
            <a:ext uri="{FF2B5EF4-FFF2-40B4-BE49-F238E27FC236}">
              <a16:creationId xmlns:a16="http://schemas.microsoft.com/office/drawing/2014/main" id="{CA3A37CB-B2AB-4B56-92DC-9C14F8A541FF}"/>
            </a:ext>
          </a:extLst>
        </xdr:cNvPr>
        <xdr:cNvSpPr/>
      </xdr:nvSpPr>
      <xdr:spPr>
        <a:xfrm>
          <a:off x="6360933" y="6851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73660</xdr:rowOff>
    </xdr:from>
    <xdr:ext cx="762000" cy="259080"/>
    <xdr:sp macro="" textlink="">
      <xdr:nvSpPr>
        <xdr:cNvPr id="126" name="テキスト ボックス 125">
          <a:extLst>
            <a:ext uri="{FF2B5EF4-FFF2-40B4-BE49-F238E27FC236}">
              <a16:creationId xmlns:a16="http://schemas.microsoft.com/office/drawing/2014/main" id="{09C165F9-DA97-4C3A-B695-65065508B18A}"/>
            </a:ext>
          </a:extLst>
        </xdr:cNvPr>
        <xdr:cNvSpPr txBox="1"/>
      </xdr:nvSpPr>
      <xdr:spPr>
        <a:xfrm>
          <a:off x="9446150" y="7762571"/>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73660</xdr:rowOff>
    </xdr:from>
    <xdr:ext cx="762000" cy="259080"/>
    <xdr:sp macro="" textlink="">
      <xdr:nvSpPr>
        <xdr:cNvPr id="127" name="テキスト ボックス 126">
          <a:extLst>
            <a:ext uri="{FF2B5EF4-FFF2-40B4-BE49-F238E27FC236}">
              <a16:creationId xmlns:a16="http://schemas.microsoft.com/office/drawing/2014/main" id="{1EBA2799-7BA7-4331-AD98-128E98B72228}"/>
            </a:ext>
          </a:extLst>
        </xdr:cNvPr>
        <xdr:cNvSpPr txBox="1"/>
      </xdr:nvSpPr>
      <xdr:spPr>
        <a:xfrm>
          <a:off x="8685806" y="7762571"/>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44</xdr:row>
      <xdr:rowOff>73660</xdr:rowOff>
    </xdr:from>
    <xdr:ext cx="762000" cy="259080"/>
    <xdr:sp macro="" textlink="">
      <xdr:nvSpPr>
        <xdr:cNvPr id="128" name="テキスト ボックス 127">
          <a:extLst>
            <a:ext uri="{FF2B5EF4-FFF2-40B4-BE49-F238E27FC236}">
              <a16:creationId xmlns:a16="http://schemas.microsoft.com/office/drawing/2014/main" id="{96C9B2E5-35E8-4A05-80A0-E7D778353F3A}"/>
            </a:ext>
          </a:extLst>
        </xdr:cNvPr>
        <xdr:cNvSpPr txBox="1"/>
      </xdr:nvSpPr>
      <xdr:spPr>
        <a:xfrm>
          <a:off x="7874663" y="7762571"/>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73660</xdr:rowOff>
    </xdr:from>
    <xdr:ext cx="762000" cy="259080"/>
    <xdr:sp macro="" textlink="">
      <xdr:nvSpPr>
        <xdr:cNvPr id="129" name="テキスト ボックス 128">
          <a:extLst>
            <a:ext uri="{FF2B5EF4-FFF2-40B4-BE49-F238E27FC236}">
              <a16:creationId xmlns:a16="http://schemas.microsoft.com/office/drawing/2014/main" id="{009F62B6-C50B-405F-A02D-2DD6721CEC4C}"/>
            </a:ext>
          </a:extLst>
        </xdr:cNvPr>
        <xdr:cNvSpPr txBox="1"/>
      </xdr:nvSpPr>
      <xdr:spPr>
        <a:xfrm>
          <a:off x="7047948" y="7762571"/>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73660</xdr:rowOff>
    </xdr:from>
    <xdr:ext cx="762000" cy="259080"/>
    <xdr:sp macro="" textlink="">
      <xdr:nvSpPr>
        <xdr:cNvPr id="130" name="テキスト ボックス 129">
          <a:extLst>
            <a:ext uri="{FF2B5EF4-FFF2-40B4-BE49-F238E27FC236}">
              <a16:creationId xmlns:a16="http://schemas.microsoft.com/office/drawing/2014/main" id="{E55038E6-2817-4C4A-A82F-9786D2657491}"/>
            </a:ext>
          </a:extLst>
        </xdr:cNvPr>
        <xdr:cNvSpPr txBox="1"/>
      </xdr:nvSpPr>
      <xdr:spPr>
        <a:xfrm>
          <a:off x="6236804" y="7762571"/>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38</xdr:row>
      <xdr:rowOff>33020</xdr:rowOff>
    </xdr:from>
    <xdr:to>
      <xdr:col>55</xdr:col>
      <xdr:colOff>50800</xdr:colOff>
      <xdr:row>38</xdr:row>
      <xdr:rowOff>134620</xdr:rowOff>
    </xdr:to>
    <xdr:sp macro="" textlink="">
      <xdr:nvSpPr>
        <xdr:cNvPr id="131" name="楕円 130">
          <a:extLst>
            <a:ext uri="{FF2B5EF4-FFF2-40B4-BE49-F238E27FC236}">
              <a16:creationId xmlns:a16="http://schemas.microsoft.com/office/drawing/2014/main" id="{BEB481DF-A711-4EA2-9199-2712FAB6DD34}"/>
            </a:ext>
          </a:extLst>
        </xdr:cNvPr>
        <xdr:cNvSpPr/>
      </xdr:nvSpPr>
      <xdr:spPr>
        <a:xfrm>
          <a:off x="9585850" y="6672359"/>
          <a:ext cx="86028"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55880</xdr:rowOff>
    </xdr:from>
    <xdr:ext cx="469900" cy="259080"/>
    <xdr:sp macro="" textlink="">
      <xdr:nvSpPr>
        <xdr:cNvPr id="132" name="【図書館】&#10;一人当たり面積該当値テキスト">
          <a:extLst>
            <a:ext uri="{FF2B5EF4-FFF2-40B4-BE49-F238E27FC236}">
              <a16:creationId xmlns:a16="http://schemas.microsoft.com/office/drawing/2014/main" id="{B73A47D7-6DE4-4087-A177-CBDD67F2B27F}"/>
            </a:ext>
          </a:extLst>
        </xdr:cNvPr>
        <xdr:cNvSpPr txBox="1"/>
      </xdr:nvSpPr>
      <xdr:spPr>
        <a:xfrm>
          <a:off x="9659178" y="65202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0.084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38</xdr:row>
      <xdr:rowOff>33020</xdr:rowOff>
    </xdr:from>
    <xdr:to>
      <xdr:col>50</xdr:col>
      <xdr:colOff>165100</xdr:colOff>
      <xdr:row>38</xdr:row>
      <xdr:rowOff>134620</xdr:rowOff>
    </xdr:to>
    <xdr:sp macro="" textlink="">
      <xdr:nvSpPr>
        <xdr:cNvPr id="133" name="楕円 132">
          <a:extLst>
            <a:ext uri="{FF2B5EF4-FFF2-40B4-BE49-F238E27FC236}">
              <a16:creationId xmlns:a16="http://schemas.microsoft.com/office/drawing/2014/main" id="{490117B0-AB9E-41D6-B9C8-2621307EA699}"/>
            </a:ext>
          </a:extLst>
        </xdr:cNvPr>
        <xdr:cNvSpPr/>
      </xdr:nvSpPr>
      <xdr:spPr>
        <a:xfrm>
          <a:off x="8809935" y="6672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83820</xdr:rowOff>
    </xdr:from>
    <xdr:to>
      <xdr:col>55</xdr:col>
      <xdr:colOff>0</xdr:colOff>
      <xdr:row>38</xdr:row>
      <xdr:rowOff>83820</xdr:rowOff>
    </xdr:to>
    <xdr:cxnSp macro="">
      <xdr:nvCxnSpPr>
        <xdr:cNvPr id="134" name="直線コネクタ 133">
          <a:extLst>
            <a:ext uri="{FF2B5EF4-FFF2-40B4-BE49-F238E27FC236}">
              <a16:creationId xmlns:a16="http://schemas.microsoft.com/office/drawing/2014/main" id="{5620EA78-0FDE-4A3B-B335-35B7AC8E2776}"/>
            </a:ext>
          </a:extLst>
        </xdr:cNvPr>
        <xdr:cNvCxnSpPr/>
      </xdr:nvCxnSpPr>
      <xdr:spPr>
        <a:xfrm>
          <a:off x="8860735" y="6723159"/>
          <a:ext cx="760343"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40640</xdr:rowOff>
    </xdr:from>
    <xdr:to>
      <xdr:col>46</xdr:col>
      <xdr:colOff>38100</xdr:colOff>
      <xdr:row>38</xdr:row>
      <xdr:rowOff>142240</xdr:rowOff>
    </xdr:to>
    <xdr:sp macro="" textlink="">
      <xdr:nvSpPr>
        <xdr:cNvPr id="135" name="楕円 134">
          <a:extLst>
            <a:ext uri="{FF2B5EF4-FFF2-40B4-BE49-F238E27FC236}">
              <a16:creationId xmlns:a16="http://schemas.microsoft.com/office/drawing/2014/main" id="{41B81DFB-45B4-4D57-9EE0-2BC892AC8D43}"/>
            </a:ext>
          </a:extLst>
        </xdr:cNvPr>
        <xdr:cNvSpPr/>
      </xdr:nvSpPr>
      <xdr:spPr>
        <a:xfrm>
          <a:off x="7998791" y="6679979"/>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83820</xdr:rowOff>
    </xdr:from>
    <xdr:to>
      <xdr:col>50</xdr:col>
      <xdr:colOff>114300</xdr:colOff>
      <xdr:row>38</xdr:row>
      <xdr:rowOff>91440</xdr:rowOff>
    </xdr:to>
    <xdr:cxnSp macro="">
      <xdr:nvCxnSpPr>
        <xdr:cNvPr id="136" name="直線コネクタ 135">
          <a:extLst>
            <a:ext uri="{FF2B5EF4-FFF2-40B4-BE49-F238E27FC236}">
              <a16:creationId xmlns:a16="http://schemas.microsoft.com/office/drawing/2014/main" id="{78EE0C5F-B0AE-4F5C-9DCF-95A24952EBF9}"/>
            </a:ext>
          </a:extLst>
        </xdr:cNvPr>
        <xdr:cNvCxnSpPr/>
      </xdr:nvCxnSpPr>
      <xdr:spPr>
        <a:xfrm flipV="1">
          <a:off x="8049591" y="6723159"/>
          <a:ext cx="811144"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154940</xdr:rowOff>
    </xdr:from>
    <xdr:to>
      <xdr:col>41</xdr:col>
      <xdr:colOff>101600</xdr:colOff>
      <xdr:row>37</xdr:row>
      <xdr:rowOff>85090</xdr:rowOff>
    </xdr:to>
    <xdr:sp macro="" textlink="">
      <xdr:nvSpPr>
        <xdr:cNvPr id="137" name="楕円 136">
          <a:extLst>
            <a:ext uri="{FF2B5EF4-FFF2-40B4-BE49-F238E27FC236}">
              <a16:creationId xmlns:a16="http://schemas.microsoft.com/office/drawing/2014/main" id="{2666AECF-0833-4EB4-9C13-8EDA3BE9F509}"/>
            </a:ext>
          </a:extLst>
        </xdr:cNvPr>
        <xdr:cNvSpPr/>
      </xdr:nvSpPr>
      <xdr:spPr>
        <a:xfrm>
          <a:off x="7172077" y="6444422"/>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34290</xdr:rowOff>
    </xdr:from>
    <xdr:to>
      <xdr:col>45</xdr:col>
      <xdr:colOff>177800</xdr:colOff>
      <xdr:row>38</xdr:row>
      <xdr:rowOff>91440</xdr:rowOff>
    </xdr:to>
    <xdr:cxnSp macro="">
      <xdr:nvCxnSpPr>
        <xdr:cNvPr id="138" name="直線コネクタ 137">
          <a:extLst>
            <a:ext uri="{FF2B5EF4-FFF2-40B4-BE49-F238E27FC236}">
              <a16:creationId xmlns:a16="http://schemas.microsoft.com/office/drawing/2014/main" id="{EC91A682-5BFF-4E5D-A199-F4ACEAA1C7FC}"/>
            </a:ext>
          </a:extLst>
        </xdr:cNvPr>
        <xdr:cNvCxnSpPr/>
      </xdr:nvCxnSpPr>
      <xdr:spPr>
        <a:xfrm>
          <a:off x="7222877" y="6498700"/>
          <a:ext cx="826714" cy="232079"/>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162560</xdr:rowOff>
    </xdr:from>
    <xdr:to>
      <xdr:col>36</xdr:col>
      <xdr:colOff>165100</xdr:colOff>
      <xdr:row>37</xdr:row>
      <xdr:rowOff>92710</xdr:rowOff>
    </xdr:to>
    <xdr:sp macro="" textlink="">
      <xdr:nvSpPr>
        <xdr:cNvPr id="139" name="楕円 138">
          <a:extLst>
            <a:ext uri="{FF2B5EF4-FFF2-40B4-BE49-F238E27FC236}">
              <a16:creationId xmlns:a16="http://schemas.microsoft.com/office/drawing/2014/main" id="{19C4A600-E137-422C-8314-641F00340BEC}"/>
            </a:ext>
          </a:extLst>
        </xdr:cNvPr>
        <xdr:cNvSpPr/>
      </xdr:nvSpPr>
      <xdr:spPr>
        <a:xfrm>
          <a:off x="6360933" y="6452042"/>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34290</xdr:rowOff>
    </xdr:from>
    <xdr:to>
      <xdr:col>41</xdr:col>
      <xdr:colOff>50800</xdr:colOff>
      <xdr:row>37</xdr:row>
      <xdr:rowOff>41910</xdr:rowOff>
    </xdr:to>
    <xdr:cxnSp macro="">
      <xdr:nvCxnSpPr>
        <xdr:cNvPr id="140" name="直線コネクタ 139">
          <a:extLst>
            <a:ext uri="{FF2B5EF4-FFF2-40B4-BE49-F238E27FC236}">
              <a16:creationId xmlns:a16="http://schemas.microsoft.com/office/drawing/2014/main" id="{D89DF9CB-BE1C-4DEE-B513-810CA6A2BC50}"/>
            </a:ext>
          </a:extLst>
        </xdr:cNvPr>
        <xdr:cNvCxnSpPr/>
      </xdr:nvCxnSpPr>
      <xdr:spPr>
        <a:xfrm flipV="1">
          <a:off x="6411733" y="6498700"/>
          <a:ext cx="811144"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39</xdr:row>
      <xdr:rowOff>60960</xdr:rowOff>
    </xdr:from>
    <xdr:ext cx="469900" cy="259080"/>
    <xdr:sp macro="" textlink="">
      <xdr:nvSpPr>
        <xdr:cNvPr id="141" name="n_1aveValue【図書館】&#10;一人当たり面積">
          <a:extLst>
            <a:ext uri="{FF2B5EF4-FFF2-40B4-BE49-F238E27FC236}">
              <a16:creationId xmlns:a16="http://schemas.microsoft.com/office/drawing/2014/main" id="{1ADCAEE7-64B1-476B-A977-A9519ABA4531}"/>
            </a:ext>
          </a:extLst>
        </xdr:cNvPr>
        <xdr:cNvSpPr txBox="1"/>
      </xdr:nvSpPr>
      <xdr:spPr>
        <a:xfrm>
          <a:off x="8628656" y="6875228"/>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0.070</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39</xdr:row>
      <xdr:rowOff>76200</xdr:rowOff>
    </xdr:from>
    <xdr:ext cx="469265" cy="258445"/>
    <xdr:sp macro="" textlink="">
      <xdr:nvSpPr>
        <xdr:cNvPr id="142" name="n_2aveValue【図書館】&#10;一人当たり面積">
          <a:extLst>
            <a:ext uri="{FF2B5EF4-FFF2-40B4-BE49-F238E27FC236}">
              <a16:creationId xmlns:a16="http://schemas.microsoft.com/office/drawing/2014/main" id="{9CF854DC-2854-43B8-B7CB-9E627035150B}"/>
            </a:ext>
          </a:extLst>
        </xdr:cNvPr>
        <xdr:cNvSpPr txBox="1"/>
      </xdr:nvSpPr>
      <xdr:spPr>
        <a:xfrm>
          <a:off x="7830213" y="6890468"/>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0.068</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39</xdr:row>
      <xdr:rowOff>91440</xdr:rowOff>
    </xdr:from>
    <xdr:ext cx="469265" cy="259080"/>
    <xdr:sp macro="" textlink="">
      <xdr:nvSpPr>
        <xdr:cNvPr id="143" name="n_3aveValue【図書館】&#10;一人当たり面積">
          <a:extLst>
            <a:ext uri="{FF2B5EF4-FFF2-40B4-BE49-F238E27FC236}">
              <a16:creationId xmlns:a16="http://schemas.microsoft.com/office/drawing/2014/main" id="{0936013A-4699-434A-8C6E-95AB9F0C4D7B}"/>
            </a:ext>
          </a:extLst>
        </xdr:cNvPr>
        <xdr:cNvSpPr txBox="1"/>
      </xdr:nvSpPr>
      <xdr:spPr>
        <a:xfrm>
          <a:off x="7003498" y="6905708"/>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0.066</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39</xdr:row>
      <xdr:rowOff>129540</xdr:rowOff>
    </xdr:from>
    <xdr:ext cx="469265" cy="259080"/>
    <xdr:sp macro="" textlink="">
      <xdr:nvSpPr>
        <xdr:cNvPr id="144" name="n_4aveValue【図書館】&#10;一人当たり面積">
          <a:extLst>
            <a:ext uri="{FF2B5EF4-FFF2-40B4-BE49-F238E27FC236}">
              <a16:creationId xmlns:a16="http://schemas.microsoft.com/office/drawing/2014/main" id="{320A5BDC-4D11-4F54-85C4-A41C5AED859E}"/>
            </a:ext>
          </a:extLst>
        </xdr:cNvPr>
        <xdr:cNvSpPr txBox="1"/>
      </xdr:nvSpPr>
      <xdr:spPr>
        <a:xfrm>
          <a:off x="6192354" y="6943808"/>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0.061</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36</xdr:row>
      <xdr:rowOff>151130</xdr:rowOff>
    </xdr:from>
    <xdr:ext cx="469900" cy="259080"/>
    <xdr:sp macro="" textlink="">
      <xdr:nvSpPr>
        <xdr:cNvPr id="145" name="n_1mainValue【図書館】&#10;一人当たり面積">
          <a:extLst>
            <a:ext uri="{FF2B5EF4-FFF2-40B4-BE49-F238E27FC236}">
              <a16:creationId xmlns:a16="http://schemas.microsoft.com/office/drawing/2014/main" id="{F66FB04F-A1FD-40DE-9F8C-D33F161B1ED2}"/>
            </a:ext>
          </a:extLst>
        </xdr:cNvPr>
        <xdr:cNvSpPr txBox="1"/>
      </xdr:nvSpPr>
      <xdr:spPr>
        <a:xfrm>
          <a:off x="8628656" y="6440612"/>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0.084</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36</xdr:row>
      <xdr:rowOff>158750</xdr:rowOff>
    </xdr:from>
    <xdr:ext cx="469265" cy="259080"/>
    <xdr:sp macro="" textlink="">
      <xdr:nvSpPr>
        <xdr:cNvPr id="146" name="n_2mainValue【図書館】&#10;一人当たり面積">
          <a:extLst>
            <a:ext uri="{FF2B5EF4-FFF2-40B4-BE49-F238E27FC236}">
              <a16:creationId xmlns:a16="http://schemas.microsoft.com/office/drawing/2014/main" id="{454A3B50-1523-4D8F-A339-1A5A1116AE25}"/>
            </a:ext>
          </a:extLst>
        </xdr:cNvPr>
        <xdr:cNvSpPr txBox="1"/>
      </xdr:nvSpPr>
      <xdr:spPr>
        <a:xfrm>
          <a:off x="7830213" y="6448232"/>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0.083</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35</xdr:row>
      <xdr:rowOff>101600</xdr:rowOff>
    </xdr:from>
    <xdr:ext cx="469265" cy="259080"/>
    <xdr:sp macro="" textlink="">
      <xdr:nvSpPr>
        <xdr:cNvPr id="147" name="n_3mainValue【図書館】&#10;一人当たり面積">
          <a:extLst>
            <a:ext uri="{FF2B5EF4-FFF2-40B4-BE49-F238E27FC236}">
              <a16:creationId xmlns:a16="http://schemas.microsoft.com/office/drawing/2014/main" id="{6C50F711-E4D4-4E72-B1C7-07FB86C9BD3C}"/>
            </a:ext>
          </a:extLst>
        </xdr:cNvPr>
        <xdr:cNvSpPr txBox="1"/>
      </xdr:nvSpPr>
      <xdr:spPr>
        <a:xfrm>
          <a:off x="7003498" y="6216153"/>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0.113</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35</xdr:row>
      <xdr:rowOff>109220</xdr:rowOff>
    </xdr:from>
    <xdr:ext cx="469265" cy="258445"/>
    <xdr:sp macro="" textlink="">
      <xdr:nvSpPr>
        <xdr:cNvPr id="148" name="n_4mainValue【図書館】&#10;一人当たり面積">
          <a:extLst>
            <a:ext uri="{FF2B5EF4-FFF2-40B4-BE49-F238E27FC236}">
              <a16:creationId xmlns:a16="http://schemas.microsoft.com/office/drawing/2014/main" id="{CB072090-309C-4D81-9E0E-8B0571CA5DAB}"/>
            </a:ext>
          </a:extLst>
        </xdr:cNvPr>
        <xdr:cNvSpPr txBox="1"/>
      </xdr:nvSpPr>
      <xdr:spPr>
        <a:xfrm>
          <a:off x="6192354" y="6223773"/>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DBC222F7-1324-402D-B17B-33979ADE3A4B}"/>
            </a:ext>
          </a:extLst>
        </xdr:cNvPr>
        <xdr:cNvSpPr/>
      </xdr:nvSpPr>
      <xdr:spPr>
        <a:xfrm>
          <a:off x="699715" y="8153069"/>
          <a:ext cx="4350688"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15E7058-3E91-401A-AAF5-3CDC666679E9}"/>
            </a:ext>
          </a:extLst>
        </xdr:cNvPr>
        <xdr:cNvSpPr/>
      </xdr:nvSpPr>
      <xdr:spPr>
        <a:xfrm>
          <a:off x="826715" y="8827383"/>
          <a:ext cx="1399429"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47878C60-6A6D-49E2-AB66-CDACAA3D09CF}"/>
            </a:ext>
          </a:extLst>
        </xdr:cNvPr>
        <xdr:cNvSpPr/>
      </xdr:nvSpPr>
      <xdr:spPr>
        <a:xfrm>
          <a:off x="826715" y="9034062"/>
          <a:ext cx="1399429"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11/77</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C821B136-9D19-489C-8EA8-D0622A775867}"/>
            </a:ext>
          </a:extLst>
        </xdr:cNvPr>
        <xdr:cNvSpPr/>
      </xdr:nvSpPr>
      <xdr:spPr>
        <a:xfrm>
          <a:off x="1749287" y="8827383"/>
          <a:ext cx="1399430"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CD355620-BA07-42AC-8B39-3AD45ABE07F2}"/>
            </a:ext>
          </a:extLst>
        </xdr:cNvPr>
        <xdr:cNvSpPr/>
      </xdr:nvSpPr>
      <xdr:spPr>
        <a:xfrm>
          <a:off x="1749287" y="9034062"/>
          <a:ext cx="1399430"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AD740D1D-3052-4A93-B417-87DB55DD82F9}"/>
            </a:ext>
          </a:extLst>
        </xdr:cNvPr>
        <xdr:cNvSpPr/>
      </xdr:nvSpPr>
      <xdr:spPr>
        <a:xfrm>
          <a:off x="2798859" y="8827383"/>
          <a:ext cx="1399430"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32118A7E-EBAD-4DD9-8BEB-F0E80CF5932C}"/>
            </a:ext>
          </a:extLst>
        </xdr:cNvPr>
        <xdr:cNvSpPr/>
      </xdr:nvSpPr>
      <xdr:spPr>
        <a:xfrm>
          <a:off x="2798859" y="9034062"/>
          <a:ext cx="1399430"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705BCCB8-C582-43D9-94EB-AFF1D5EBF186}"/>
            </a:ext>
          </a:extLst>
        </xdr:cNvPr>
        <xdr:cNvSpPr/>
      </xdr:nvSpPr>
      <xdr:spPr>
        <a:xfrm>
          <a:off x="699715" y="9320420"/>
          <a:ext cx="4350688" cy="2331223"/>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7815" cy="225425"/>
    <xdr:sp macro="" textlink="">
      <xdr:nvSpPr>
        <xdr:cNvPr id="157" name="テキスト ボックス 156">
          <a:extLst>
            <a:ext uri="{FF2B5EF4-FFF2-40B4-BE49-F238E27FC236}">
              <a16:creationId xmlns:a16="http://schemas.microsoft.com/office/drawing/2014/main" id="{6C769B61-EEA9-444F-8D0D-4AE82AD958E8}"/>
            </a:ext>
          </a:extLst>
        </xdr:cNvPr>
        <xdr:cNvSpPr txBox="1"/>
      </xdr:nvSpPr>
      <xdr:spPr>
        <a:xfrm>
          <a:off x="677186" y="9126441"/>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CD142B8C-07D3-4FE8-AF49-E796EC52EF1C}"/>
            </a:ext>
          </a:extLst>
        </xdr:cNvPr>
        <xdr:cNvCxnSpPr/>
      </xdr:nvCxnSpPr>
      <xdr:spPr>
        <a:xfrm>
          <a:off x="699715" y="11651643"/>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143510</xdr:rowOff>
    </xdr:from>
    <xdr:ext cx="466725" cy="258445"/>
    <xdr:sp macro="" textlink="">
      <xdr:nvSpPr>
        <xdr:cNvPr id="159" name="テキスト ボックス 158">
          <a:extLst>
            <a:ext uri="{FF2B5EF4-FFF2-40B4-BE49-F238E27FC236}">
              <a16:creationId xmlns:a16="http://schemas.microsoft.com/office/drawing/2014/main" id="{7B2B8426-A468-4638-8A10-1719C9264189}"/>
            </a:ext>
          </a:extLst>
        </xdr:cNvPr>
        <xdr:cNvSpPr txBox="1"/>
      </xdr:nvSpPr>
      <xdr:spPr>
        <a:xfrm>
          <a:off x="279069" y="11505924"/>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B52792AA-14F3-43B9-8206-A55545EF076B}"/>
            </a:ext>
          </a:extLst>
        </xdr:cNvPr>
        <xdr:cNvCxnSpPr/>
      </xdr:nvCxnSpPr>
      <xdr:spPr>
        <a:xfrm>
          <a:off x="699715" y="11263685"/>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105410</xdr:rowOff>
    </xdr:from>
    <xdr:ext cx="466725" cy="259080"/>
    <xdr:sp macro="" textlink="">
      <xdr:nvSpPr>
        <xdr:cNvPr id="161" name="テキスト ボックス 160">
          <a:extLst>
            <a:ext uri="{FF2B5EF4-FFF2-40B4-BE49-F238E27FC236}">
              <a16:creationId xmlns:a16="http://schemas.microsoft.com/office/drawing/2014/main" id="{2A559671-B1F0-4ED7-9713-02A58F6ECF81}"/>
            </a:ext>
          </a:extLst>
        </xdr:cNvPr>
        <xdr:cNvSpPr txBox="1"/>
      </xdr:nvSpPr>
      <xdr:spPr>
        <a:xfrm>
          <a:off x="279069" y="11117967"/>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893D03AD-FE2F-4A06-B880-217EA5EB3A78}"/>
            </a:ext>
          </a:extLst>
        </xdr:cNvPr>
        <xdr:cNvCxnSpPr/>
      </xdr:nvCxnSpPr>
      <xdr:spPr>
        <a:xfrm>
          <a:off x="699715" y="10875728"/>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61</xdr:row>
      <xdr:rowOff>67310</xdr:rowOff>
    </xdr:from>
    <xdr:ext cx="403225" cy="259080"/>
    <xdr:sp macro="" textlink="">
      <xdr:nvSpPr>
        <xdr:cNvPr id="163" name="テキスト ボックス 162">
          <a:extLst>
            <a:ext uri="{FF2B5EF4-FFF2-40B4-BE49-F238E27FC236}">
              <a16:creationId xmlns:a16="http://schemas.microsoft.com/office/drawing/2014/main" id="{443DFC8C-EBB9-44A7-9962-D828B9A38C41}"/>
            </a:ext>
          </a:extLst>
        </xdr:cNvPr>
        <xdr:cNvSpPr txBox="1"/>
      </xdr:nvSpPr>
      <xdr:spPr>
        <a:xfrm>
          <a:off x="343204" y="10730009"/>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3EF9CA9A-F5EF-4242-A28F-A12BF053F1F9}"/>
            </a:ext>
          </a:extLst>
        </xdr:cNvPr>
        <xdr:cNvCxnSpPr/>
      </xdr:nvCxnSpPr>
      <xdr:spPr>
        <a:xfrm>
          <a:off x="699715" y="10487770"/>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59</xdr:row>
      <xdr:rowOff>29210</xdr:rowOff>
    </xdr:from>
    <xdr:ext cx="403225" cy="258445"/>
    <xdr:sp macro="" textlink="">
      <xdr:nvSpPr>
        <xdr:cNvPr id="165" name="テキスト ボックス 164">
          <a:extLst>
            <a:ext uri="{FF2B5EF4-FFF2-40B4-BE49-F238E27FC236}">
              <a16:creationId xmlns:a16="http://schemas.microsoft.com/office/drawing/2014/main" id="{5EECA492-633A-41DF-ACC6-4A6B80A4C6B0}"/>
            </a:ext>
          </a:extLst>
        </xdr:cNvPr>
        <xdr:cNvSpPr txBox="1"/>
      </xdr:nvSpPr>
      <xdr:spPr>
        <a:xfrm>
          <a:off x="343204" y="10342052"/>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3F6382F6-94CB-4F6C-A4BF-281C5DC0AAB1}"/>
            </a:ext>
          </a:extLst>
        </xdr:cNvPr>
        <xdr:cNvCxnSpPr/>
      </xdr:nvCxnSpPr>
      <xdr:spPr>
        <a:xfrm>
          <a:off x="699715" y="10096334"/>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162560</xdr:rowOff>
    </xdr:from>
    <xdr:ext cx="403225" cy="259080"/>
    <xdr:sp macro="" textlink="">
      <xdr:nvSpPr>
        <xdr:cNvPr id="167" name="テキスト ボックス 166">
          <a:extLst>
            <a:ext uri="{FF2B5EF4-FFF2-40B4-BE49-F238E27FC236}">
              <a16:creationId xmlns:a16="http://schemas.microsoft.com/office/drawing/2014/main" id="{0058E4CB-4DFD-4FAE-B073-C75D11E8064B}"/>
            </a:ext>
          </a:extLst>
        </xdr:cNvPr>
        <xdr:cNvSpPr txBox="1"/>
      </xdr:nvSpPr>
      <xdr:spPr>
        <a:xfrm>
          <a:off x="343204" y="9950616"/>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6D4023B4-C3ED-4C26-BD1A-580CA2D9134E}"/>
            </a:ext>
          </a:extLst>
        </xdr:cNvPr>
        <xdr:cNvCxnSpPr/>
      </xdr:nvCxnSpPr>
      <xdr:spPr>
        <a:xfrm>
          <a:off x="699715" y="9708377"/>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54</xdr:row>
      <xdr:rowOff>124460</xdr:rowOff>
    </xdr:from>
    <xdr:ext cx="403225" cy="259080"/>
    <xdr:sp macro="" textlink="">
      <xdr:nvSpPr>
        <xdr:cNvPr id="169" name="テキスト ボックス 168">
          <a:extLst>
            <a:ext uri="{FF2B5EF4-FFF2-40B4-BE49-F238E27FC236}">
              <a16:creationId xmlns:a16="http://schemas.microsoft.com/office/drawing/2014/main" id="{26C8E1A3-08E0-49FD-9BBD-06E79F483267}"/>
            </a:ext>
          </a:extLst>
        </xdr:cNvPr>
        <xdr:cNvSpPr txBox="1"/>
      </xdr:nvSpPr>
      <xdr:spPr>
        <a:xfrm>
          <a:off x="343204" y="9562658"/>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1374F181-9CE6-4823-8C92-15EAC37489C8}"/>
            </a:ext>
          </a:extLst>
        </xdr:cNvPr>
        <xdr:cNvCxnSpPr/>
      </xdr:nvCxnSpPr>
      <xdr:spPr>
        <a:xfrm>
          <a:off x="699715" y="9320420"/>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52</xdr:row>
      <xdr:rowOff>86360</xdr:rowOff>
    </xdr:from>
    <xdr:ext cx="338455" cy="258445"/>
    <xdr:sp macro="" textlink="">
      <xdr:nvSpPr>
        <xdr:cNvPr id="171" name="テキスト ボックス 170">
          <a:extLst>
            <a:ext uri="{FF2B5EF4-FFF2-40B4-BE49-F238E27FC236}">
              <a16:creationId xmlns:a16="http://schemas.microsoft.com/office/drawing/2014/main" id="{AA20BE9C-10FD-4A4B-BDAF-DF26C2C7BE3F}"/>
            </a:ext>
          </a:extLst>
        </xdr:cNvPr>
        <xdr:cNvSpPr txBox="1"/>
      </xdr:nvSpPr>
      <xdr:spPr>
        <a:xfrm>
          <a:off x="391767" y="9174701"/>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075563AB-3D9D-4906-A381-B82BC4E49521}"/>
            </a:ext>
          </a:extLst>
        </xdr:cNvPr>
        <xdr:cNvSpPr/>
      </xdr:nvSpPr>
      <xdr:spPr>
        <a:xfrm>
          <a:off x="699715" y="9320420"/>
          <a:ext cx="4350688" cy="2331223"/>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72390</xdr:rowOff>
    </xdr:to>
    <xdr:cxnSp macro="">
      <xdr:nvCxnSpPr>
        <xdr:cNvPr id="173" name="直線コネクタ 172">
          <a:extLst>
            <a:ext uri="{FF2B5EF4-FFF2-40B4-BE49-F238E27FC236}">
              <a16:creationId xmlns:a16="http://schemas.microsoft.com/office/drawing/2014/main" id="{104E2F35-9621-4C26-9806-C4D2FC40B739}"/>
            </a:ext>
          </a:extLst>
        </xdr:cNvPr>
        <xdr:cNvCxnSpPr/>
      </xdr:nvCxnSpPr>
      <xdr:spPr>
        <a:xfrm flipV="1">
          <a:off x="4261154" y="9955696"/>
          <a:ext cx="0" cy="1304179"/>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76200</xdr:rowOff>
    </xdr:from>
    <xdr:ext cx="405130" cy="258445"/>
    <xdr:sp macro="" textlink="">
      <xdr:nvSpPr>
        <xdr:cNvPr id="174" name="【体育館・プール】&#10;有形固定資産減価償却率最小値テキスト">
          <a:extLst>
            <a:ext uri="{FF2B5EF4-FFF2-40B4-BE49-F238E27FC236}">
              <a16:creationId xmlns:a16="http://schemas.microsoft.com/office/drawing/2014/main" id="{906ACF51-F902-46A5-B839-964C95B13559}"/>
            </a:ext>
          </a:extLst>
        </xdr:cNvPr>
        <xdr:cNvSpPr txBox="1"/>
      </xdr:nvSpPr>
      <xdr:spPr>
        <a:xfrm>
          <a:off x="4299889" y="1126368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99.8</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72390</xdr:rowOff>
    </xdr:from>
    <xdr:to>
      <xdr:col>24</xdr:col>
      <xdr:colOff>152400</xdr:colOff>
      <xdr:row>64</xdr:row>
      <xdr:rowOff>72390</xdr:rowOff>
    </xdr:to>
    <xdr:cxnSp macro="">
      <xdr:nvCxnSpPr>
        <xdr:cNvPr id="175" name="直線コネクタ 174">
          <a:extLst>
            <a:ext uri="{FF2B5EF4-FFF2-40B4-BE49-F238E27FC236}">
              <a16:creationId xmlns:a16="http://schemas.microsoft.com/office/drawing/2014/main" id="{E00DB32A-B32E-4915-AC4B-B7B87FB2E316}"/>
            </a:ext>
          </a:extLst>
        </xdr:cNvPr>
        <xdr:cNvCxnSpPr/>
      </xdr:nvCxnSpPr>
      <xdr:spPr>
        <a:xfrm>
          <a:off x="4188460" y="11259875"/>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114300</xdr:rowOff>
    </xdr:from>
    <xdr:ext cx="405130" cy="259080"/>
    <xdr:sp macro="" textlink="">
      <xdr:nvSpPr>
        <xdr:cNvPr id="176" name="【体育館・プール】&#10;有形固定資産減価償却率最大値テキスト">
          <a:extLst>
            <a:ext uri="{FF2B5EF4-FFF2-40B4-BE49-F238E27FC236}">
              <a16:creationId xmlns:a16="http://schemas.microsoft.com/office/drawing/2014/main" id="{02FD162B-8874-4640-8684-DCB31A1367C4}"/>
            </a:ext>
          </a:extLst>
        </xdr:cNvPr>
        <xdr:cNvSpPr txBox="1"/>
      </xdr:nvSpPr>
      <xdr:spPr>
        <a:xfrm>
          <a:off x="4299889" y="9727427"/>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32.8</a:t>
          </a:r>
          <a:endParaRPr kumimoji="1" lang="ja-JP" altLang="en-US" sz="1000" b="1">
            <a:latin typeface="ＭＳ Ｐゴシック"/>
            <a:ea typeface="ＭＳ Ｐゴシック"/>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7" name="直線コネクタ 176">
          <a:extLst>
            <a:ext uri="{FF2B5EF4-FFF2-40B4-BE49-F238E27FC236}">
              <a16:creationId xmlns:a16="http://schemas.microsoft.com/office/drawing/2014/main" id="{D0039EC7-A150-4713-BA65-16D94216B6EB}"/>
            </a:ext>
          </a:extLst>
        </xdr:cNvPr>
        <xdr:cNvCxnSpPr/>
      </xdr:nvCxnSpPr>
      <xdr:spPr>
        <a:xfrm>
          <a:off x="4188460" y="9955696"/>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63500</xdr:rowOff>
    </xdr:from>
    <xdr:ext cx="405130" cy="258445"/>
    <xdr:sp macro="" textlink="">
      <xdr:nvSpPr>
        <xdr:cNvPr id="178" name="【体育館・プール】&#10;有形固定資産減価償却率平均値テキスト">
          <a:extLst>
            <a:ext uri="{FF2B5EF4-FFF2-40B4-BE49-F238E27FC236}">
              <a16:creationId xmlns:a16="http://schemas.microsoft.com/office/drawing/2014/main" id="{38192725-C07D-4A42-8060-04DAE995FD56}"/>
            </a:ext>
          </a:extLst>
        </xdr:cNvPr>
        <xdr:cNvSpPr txBox="1"/>
      </xdr:nvSpPr>
      <xdr:spPr>
        <a:xfrm>
          <a:off x="4299889" y="1055127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60</xdr:row>
      <xdr:rowOff>84455</xdr:rowOff>
    </xdr:from>
    <xdr:to>
      <xdr:col>24</xdr:col>
      <xdr:colOff>114300</xdr:colOff>
      <xdr:row>61</xdr:row>
      <xdr:rowOff>14605</xdr:rowOff>
    </xdr:to>
    <xdr:sp macro="" textlink="">
      <xdr:nvSpPr>
        <xdr:cNvPr id="179" name="フローチャート: 判断 178">
          <a:extLst>
            <a:ext uri="{FF2B5EF4-FFF2-40B4-BE49-F238E27FC236}">
              <a16:creationId xmlns:a16="http://schemas.microsoft.com/office/drawing/2014/main" id="{BD8D7B90-0590-49C7-8874-BE4ABBC678AD}"/>
            </a:ext>
          </a:extLst>
        </xdr:cNvPr>
        <xdr:cNvSpPr/>
      </xdr:nvSpPr>
      <xdr:spPr>
        <a:xfrm>
          <a:off x="4210989" y="10572225"/>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71120</xdr:rowOff>
    </xdr:from>
    <xdr:to>
      <xdr:col>20</xdr:col>
      <xdr:colOff>38100</xdr:colOff>
      <xdr:row>61</xdr:row>
      <xdr:rowOff>1270</xdr:rowOff>
    </xdr:to>
    <xdr:sp macro="" textlink="">
      <xdr:nvSpPr>
        <xdr:cNvPr id="180" name="フローチャート: 判断 179">
          <a:extLst>
            <a:ext uri="{FF2B5EF4-FFF2-40B4-BE49-F238E27FC236}">
              <a16:creationId xmlns:a16="http://schemas.microsoft.com/office/drawing/2014/main" id="{6F722C9D-219A-46B8-B7D2-92F5E5CC92E5}"/>
            </a:ext>
          </a:extLst>
        </xdr:cNvPr>
        <xdr:cNvSpPr/>
      </xdr:nvSpPr>
      <xdr:spPr>
        <a:xfrm>
          <a:off x="3450645" y="10558890"/>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88265</xdr:rowOff>
    </xdr:from>
    <xdr:to>
      <xdr:col>15</xdr:col>
      <xdr:colOff>101600</xdr:colOff>
      <xdr:row>61</xdr:row>
      <xdr:rowOff>18415</xdr:rowOff>
    </xdr:to>
    <xdr:sp macro="" textlink="">
      <xdr:nvSpPr>
        <xdr:cNvPr id="181" name="フローチャート: 判断 180">
          <a:extLst>
            <a:ext uri="{FF2B5EF4-FFF2-40B4-BE49-F238E27FC236}">
              <a16:creationId xmlns:a16="http://schemas.microsoft.com/office/drawing/2014/main" id="{2D6E0D79-B99F-464F-A673-0C05FE75A54C}"/>
            </a:ext>
          </a:extLst>
        </xdr:cNvPr>
        <xdr:cNvSpPr/>
      </xdr:nvSpPr>
      <xdr:spPr>
        <a:xfrm>
          <a:off x="2623930" y="10576035"/>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76835</xdr:rowOff>
    </xdr:from>
    <xdr:to>
      <xdr:col>10</xdr:col>
      <xdr:colOff>165100</xdr:colOff>
      <xdr:row>61</xdr:row>
      <xdr:rowOff>6985</xdr:rowOff>
    </xdr:to>
    <xdr:sp macro="" textlink="">
      <xdr:nvSpPr>
        <xdr:cNvPr id="182" name="フローチャート: 判断 181">
          <a:extLst>
            <a:ext uri="{FF2B5EF4-FFF2-40B4-BE49-F238E27FC236}">
              <a16:creationId xmlns:a16="http://schemas.microsoft.com/office/drawing/2014/main" id="{5339FCF4-8940-4DCF-82AA-EA5706843AF0}"/>
            </a:ext>
          </a:extLst>
        </xdr:cNvPr>
        <xdr:cNvSpPr/>
      </xdr:nvSpPr>
      <xdr:spPr>
        <a:xfrm>
          <a:off x="1812787" y="10564605"/>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55880</xdr:rowOff>
    </xdr:from>
    <xdr:to>
      <xdr:col>6</xdr:col>
      <xdr:colOff>38100</xdr:colOff>
      <xdr:row>60</xdr:row>
      <xdr:rowOff>157480</xdr:rowOff>
    </xdr:to>
    <xdr:sp macro="" textlink="">
      <xdr:nvSpPr>
        <xdr:cNvPr id="183" name="フローチャート: 判断 182">
          <a:extLst>
            <a:ext uri="{FF2B5EF4-FFF2-40B4-BE49-F238E27FC236}">
              <a16:creationId xmlns:a16="http://schemas.microsoft.com/office/drawing/2014/main" id="{E45D3A38-C465-499A-ABB1-7C8C5ECBF6FC}"/>
            </a:ext>
          </a:extLst>
        </xdr:cNvPr>
        <xdr:cNvSpPr/>
      </xdr:nvSpPr>
      <xdr:spPr>
        <a:xfrm>
          <a:off x="1001643" y="10543650"/>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111760</xdr:rowOff>
    </xdr:from>
    <xdr:ext cx="762000" cy="258445"/>
    <xdr:sp macro="" textlink="">
      <xdr:nvSpPr>
        <xdr:cNvPr id="184" name="テキスト ボックス 183">
          <a:extLst>
            <a:ext uri="{FF2B5EF4-FFF2-40B4-BE49-F238E27FC236}">
              <a16:creationId xmlns:a16="http://schemas.microsoft.com/office/drawing/2014/main" id="{AE66764D-432D-47FB-88AC-0C35170759E6}"/>
            </a:ext>
          </a:extLst>
        </xdr:cNvPr>
        <xdr:cNvSpPr txBox="1"/>
      </xdr:nvSpPr>
      <xdr:spPr>
        <a:xfrm>
          <a:off x="4086860" y="11649103"/>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111760</xdr:rowOff>
    </xdr:from>
    <xdr:ext cx="762000" cy="258445"/>
    <xdr:sp macro="" textlink="">
      <xdr:nvSpPr>
        <xdr:cNvPr id="185" name="テキスト ボックス 184">
          <a:extLst>
            <a:ext uri="{FF2B5EF4-FFF2-40B4-BE49-F238E27FC236}">
              <a16:creationId xmlns:a16="http://schemas.microsoft.com/office/drawing/2014/main" id="{C3BDCB20-256C-460D-B936-138EB63C9FA2}"/>
            </a:ext>
          </a:extLst>
        </xdr:cNvPr>
        <xdr:cNvSpPr txBox="1"/>
      </xdr:nvSpPr>
      <xdr:spPr>
        <a:xfrm>
          <a:off x="3326517" y="11649103"/>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111760</xdr:rowOff>
    </xdr:from>
    <xdr:ext cx="762000" cy="258445"/>
    <xdr:sp macro="" textlink="">
      <xdr:nvSpPr>
        <xdr:cNvPr id="186" name="テキスト ボックス 185">
          <a:extLst>
            <a:ext uri="{FF2B5EF4-FFF2-40B4-BE49-F238E27FC236}">
              <a16:creationId xmlns:a16="http://schemas.microsoft.com/office/drawing/2014/main" id="{BDA3407D-1D44-4517-AC49-DA6DAC9CA2BB}"/>
            </a:ext>
          </a:extLst>
        </xdr:cNvPr>
        <xdr:cNvSpPr txBox="1"/>
      </xdr:nvSpPr>
      <xdr:spPr>
        <a:xfrm>
          <a:off x="2499802" y="11649103"/>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111760</xdr:rowOff>
    </xdr:from>
    <xdr:ext cx="762000" cy="258445"/>
    <xdr:sp macro="" textlink="">
      <xdr:nvSpPr>
        <xdr:cNvPr id="187" name="テキスト ボックス 186">
          <a:extLst>
            <a:ext uri="{FF2B5EF4-FFF2-40B4-BE49-F238E27FC236}">
              <a16:creationId xmlns:a16="http://schemas.microsoft.com/office/drawing/2014/main" id="{0F57C716-6D08-4F63-B080-2D9AD76DA8EA}"/>
            </a:ext>
          </a:extLst>
        </xdr:cNvPr>
        <xdr:cNvSpPr txBox="1"/>
      </xdr:nvSpPr>
      <xdr:spPr>
        <a:xfrm>
          <a:off x="1688658" y="11649103"/>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111760</xdr:rowOff>
    </xdr:from>
    <xdr:ext cx="762000" cy="258445"/>
    <xdr:sp macro="" textlink="">
      <xdr:nvSpPr>
        <xdr:cNvPr id="188" name="テキスト ボックス 187">
          <a:extLst>
            <a:ext uri="{FF2B5EF4-FFF2-40B4-BE49-F238E27FC236}">
              <a16:creationId xmlns:a16="http://schemas.microsoft.com/office/drawing/2014/main" id="{9760D928-12EC-42EC-AE45-238D784BB16B}"/>
            </a:ext>
          </a:extLst>
        </xdr:cNvPr>
        <xdr:cNvSpPr txBox="1"/>
      </xdr:nvSpPr>
      <xdr:spPr>
        <a:xfrm>
          <a:off x="877515" y="11649103"/>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59</xdr:row>
      <xdr:rowOff>53975</xdr:rowOff>
    </xdr:from>
    <xdr:to>
      <xdr:col>24</xdr:col>
      <xdr:colOff>114300</xdr:colOff>
      <xdr:row>59</xdr:row>
      <xdr:rowOff>155575</xdr:rowOff>
    </xdr:to>
    <xdr:sp macro="" textlink="">
      <xdr:nvSpPr>
        <xdr:cNvPr id="189" name="楕円 188">
          <a:extLst>
            <a:ext uri="{FF2B5EF4-FFF2-40B4-BE49-F238E27FC236}">
              <a16:creationId xmlns:a16="http://schemas.microsoft.com/office/drawing/2014/main" id="{1CA5A41D-DAE9-4F84-B2FD-CE8888D5F157}"/>
            </a:ext>
          </a:extLst>
        </xdr:cNvPr>
        <xdr:cNvSpPr/>
      </xdr:nvSpPr>
      <xdr:spPr>
        <a:xfrm>
          <a:off x="4210989" y="10366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76835</xdr:rowOff>
    </xdr:from>
    <xdr:ext cx="405130" cy="258445"/>
    <xdr:sp macro="" textlink="">
      <xdr:nvSpPr>
        <xdr:cNvPr id="190" name="【体育館・プール】&#10;有形固定資産減価償却率該当値テキスト">
          <a:extLst>
            <a:ext uri="{FF2B5EF4-FFF2-40B4-BE49-F238E27FC236}">
              <a16:creationId xmlns:a16="http://schemas.microsoft.com/office/drawing/2014/main" id="{E97255B9-0342-48A9-8229-40AF1F6FF8AF}"/>
            </a:ext>
          </a:extLst>
        </xdr:cNvPr>
        <xdr:cNvSpPr txBox="1"/>
      </xdr:nvSpPr>
      <xdr:spPr>
        <a:xfrm>
          <a:off x="4299889" y="10214748"/>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56.5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59</xdr:row>
      <xdr:rowOff>10160</xdr:rowOff>
    </xdr:from>
    <xdr:to>
      <xdr:col>20</xdr:col>
      <xdr:colOff>38100</xdr:colOff>
      <xdr:row>59</xdr:row>
      <xdr:rowOff>111760</xdr:rowOff>
    </xdr:to>
    <xdr:sp macro="" textlink="">
      <xdr:nvSpPr>
        <xdr:cNvPr id="191" name="楕円 190">
          <a:extLst>
            <a:ext uri="{FF2B5EF4-FFF2-40B4-BE49-F238E27FC236}">
              <a16:creationId xmlns:a16="http://schemas.microsoft.com/office/drawing/2014/main" id="{76FED324-80E5-472A-948F-BF4DDD7FCDDD}"/>
            </a:ext>
          </a:extLst>
        </xdr:cNvPr>
        <xdr:cNvSpPr/>
      </xdr:nvSpPr>
      <xdr:spPr>
        <a:xfrm>
          <a:off x="3450645" y="10323002"/>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60960</xdr:rowOff>
    </xdr:from>
    <xdr:to>
      <xdr:col>24</xdr:col>
      <xdr:colOff>63500</xdr:colOff>
      <xdr:row>59</xdr:row>
      <xdr:rowOff>104775</xdr:rowOff>
    </xdr:to>
    <xdr:cxnSp macro="">
      <xdr:nvCxnSpPr>
        <xdr:cNvPr id="192" name="直線コネクタ 191">
          <a:extLst>
            <a:ext uri="{FF2B5EF4-FFF2-40B4-BE49-F238E27FC236}">
              <a16:creationId xmlns:a16="http://schemas.microsoft.com/office/drawing/2014/main" id="{29D0AA73-C896-4E80-9345-ABF804440B22}"/>
            </a:ext>
          </a:extLst>
        </xdr:cNvPr>
        <xdr:cNvCxnSpPr/>
      </xdr:nvCxnSpPr>
      <xdr:spPr>
        <a:xfrm>
          <a:off x="3501445" y="10373802"/>
          <a:ext cx="760344"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139700</xdr:rowOff>
    </xdr:from>
    <xdr:to>
      <xdr:col>15</xdr:col>
      <xdr:colOff>101600</xdr:colOff>
      <xdr:row>59</xdr:row>
      <xdr:rowOff>69850</xdr:rowOff>
    </xdr:to>
    <xdr:sp macro="" textlink="">
      <xdr:nvSpPr>
        <xdr:cNvPr id="193" name="楕円 192">
          <a:extLst>
            <a:ext uri="{FF2B5EF4-FFF2-40B4-BE49-F238E27FC236}">
              <a16:creationId xmlns:a16="http://schemas.microsoft.com/office/drawing/2014/main" id="{6B223E97-EAC6-4A71-97A4-EED18DEF5F73}"/>
            </a:ext>
          </a:extLst>
        </xdr:cNvPr>
        <xdr:cNvSpPr/>
      </xdr:nvSpPr>
      <xdr:spPr>
        <a:xfrm>
          <a:off x="2623930" y="10277613"/>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19050</xdr:rowOff>
    </xdr:from>
    <xdr:to>
      <xdr:col>19</xdr:col>
      <xdr:colOff>177800</xdr:colOff>
      <xdr:row>59</xdr:row>
      <xdr:rowOff>60960</xdr:rowOff>
    </xdr:to>
    <xdr:cxnSp macro="">
      <xdr:nvCxnSpPr>
        <xdr:cNvPr id="194" name="直線コネクタ 193">
          <a:extLst>
            <a:ext uri="{FF2B5EF4-FFF2-40B4-BE49-F238E27FC236}">
              <a16:creationId xmlns:a16="http://schemas.microsoft.com/office/drawing/2014/main" id="{C8BE42FD-B568-4C7C-B96B-E0A4A8724197}"/>
            </a:ext>
          </a:extLst>
        </xdr:cNvPr>
        <xdr:cNvCxnSpPr/>
      </xdr:nvCxnSpPr>
      <xdr:spPr>
        <a:xfrm>
          <a:off x="2674730" y="10331892"/>
          <a:ext cx="826715"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95885</xdr:rowOff>
    </xdr:from>
    <xdr:to>
      <xdr:col>10</xdr:col>
      <xdr:colOff>165100</xdr:colOff>
      <xdr:row>59</xdr:row>
      <xdr:rowOff>26035</xdr:rowOff>
    </xdr:to>
    <xdr:sp macro="" textlink="">
      <xdr:nvSpPr>
        <xdr:cNvPr id="195" name="楕円 194">
          <a:extLst>
            <a:ext uri="{FF2B5EF4-FFF2-40B4-BE49-F238E27FC236}">
              <a16:creationId xmlns:a16="http://schemas.microsoft.com/office/drawing/2014/main" id="{BC648EDC-2452-49F0-A3CB-E0B8E79A60C3}"/>
            </a:ext>
          </a:extLst>
        </xdr:cNvPr>
        <xdr:cNvSpPr/>
      </xdr:nvSpPr>
      <xdr:spPr>
        <a:xfrm>
          <a:off x="1812787" y="10233798"/>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146685</xdr:rowOff>
    </xdr:from>
    <xdr:to>
      <xdr:col>15</xdr:col>
      <xdr:colOff>50800</xdr:colOff>
      <xdr:row>59</xdr:row>
      <xdr:rowOff>19050</xdr:rowOff>
    </xdr:to>
    <xdr:cxnSp macro="">
      <xdr:nvCxnSpPr>
        <xdr:cNvPr id="196" name="直線コネクタ 195">
          <a:extLst>
            <a:ext uri="{FF2B5EF4-FFF2-40B4-BE49-F238E27FC236}">
              <a16:creationId xmlns:a16="http://schemas.microsoft.com/office/drawing/2014/main" id="{36068C46-C4D5-44CA-8E3D-7FB87B21379D}"/>
            </a:ext>
          </a:extLst>
        </xdr:cNvPr>
        <xdr:cNvCxnSpPr/>
      </xdr:nvCxnSpPr>
      <xdr:spPr>
        <a:xfrm>
          <a:off x="1863587" y="10284598"/>
          <a:ext cx="811143" cy="47294"/>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48260</xdr:rowOff>
    </xdr:from>
    <xdr:to>
      <xdr:col>6</xdr:col>
      <xdr:colOff>38100</xdr:colOff>
      <xdr:row>58</xdr:row>
      <xdr:rowOff>149860</xdr:rowOff>
    </xdr:to>
    <xdr:sp macro="" textlink="">
      <xdr:nvSpPr>
        <xdr:cNvPr id="197" name="楕円 196">
          <a:extLst>
            <a:ext uri="{FF2B5EF4-FFF2-40B4-BE49-F238E27FC236}">
              <a16:creationId xmlns:a16="http://schemas.microsoft.com/office/drawing/2014/main" id="{EA652E73-0DD3-4A06-8470-1EB2146835C9}"/>
            </a:ext>
          </a:extLst>
        </xdr:cNvPr>
        <xdr:cNvSpPr/>
      </xdr:nvSpPr>
      <xdr:spPr>
        <a:xfrm>
          <a:off x="1001643" y="10186173"/>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99060</xdr:rowOff>
    </xdr:from>
    <xdr:to>
      <xdr:col>10</xdr:col>
      <xdr:colOff>114300</xdr:colOff>
      <xdr:row>58</xdr:row>
      <xdr:rowOff>146685</xdr:rowOff>
    </xdr:to>
    <xdr:cxnSp macro="">
      <xdr:nvCxnSpPr>
        <xdr:cNvPr id="198" name="直線コネクタ 197">
          <a:extLst>
            <a:ext uri="{FF2B5EF4-FFF2-40B4-BE49-F238E27FC236}">
              <a16:creationId xmlns:a16="http://schemas.microsoft.com/office/drawing/2014/main" id="{84C3542D-E9BE-4725-8C2A-331479977B48}"/>
            </a:ext>
          </a:extLst>
        </xdr:cNvPr>
        <xdr:cNvCxnSpPr/>
      </xdr:nvCxnSpPr>
      <xdr:spPr>
        <a:xfrm>
          <a:off x="1052443" y="10236973"/>
          <a:ext cx="811144"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60</xdr:row>
      <xdr:rowOff>163830</xdr:rowOff>
    </xdr:from>
    <xdr:ext cx="405130" cy="259080"/>
    <xdr:sp macro="" textlink="">
      <xdr:nvSpPr>
        <xdr:cNvPr id="199" name="n_1aveValue【体育館・プール】&#10;有形固定資産減価償却率">
          <a:extLst>
            <a:ext uri="{FF2B5EF4-FFF2-40B4-BE49-F238E27FC236}">
              <a16:creationId xmlns:a16="http://schemas.microsoft.com/office/drawing/2014/main" id="{05937DBB-ACFE-46CF-8A82-0F2AE0F02068}"/>
            </a:ext>
          </a:extLst>
        </xdr:cNvPr>
        <xdr:cNvSpPr txBox="1"/>
      </xdr:nvSpPr>
      <xdr:spPr>
        <a:xfrm>
          <a:off x="3301752" y="106516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66.4</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61</xdr:row>
      <xdr:rowOff>9525</xdr:rowOff>
    </xdr:from>
    <xdr:ext cx="404495" cy="258445"/>
    <xdr:sp macro="" textlink="">
      <xdr:nvSpPr>
        <xdr:cNvPr id="200" name="n_2aveValue【体育館・プール】&#10;有形固定資産減価償却率">
          <a:extLst>
            <a:ext uri="{FF2B5EF4-FFF2-40B4-BE49-F238E27FC236}">
              <a16:creationId xmlns:a16="http://schemas.microsoft.com/office/drawing/2014/main" id="{821BA0B8-1966-4A89-8050-36B300495B07}"/>
            </a:ext>
          </a:extLst>
        </xdr:cNvPr>
        <xdr:cNvSpPr txBox="1"/>
      </xdr:nvSpPr>
      <xdr:spPr>
        <a:xfrm>
          <a:off x="2487737" y="10672224"/>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67.3</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60</xdr:row>
      <xdr:rowOff>169545</xdr:rowOff>
    </xdr:from>
    <xdr:ext cx="404495" cy="258445"/>
    <xdr:sp macro="" textlink="">
      <xdr:nvSpPr>
        <xdr:cNvPr id="201" name="n_3aveValue【体育館・プール】&#10;有形固定資産減価償却率">
          <a:extLst>
            <a:ext uri="{FF2B5EF4-FFF2-40B4-BE49-F238E27FC236}">
              <a16:creationId xmlns:a16="http://schemas.microsoft.com/office/drawing/2014/main" id="{7957DC0C-C484-4A0D-9B1C-228EB7E22F64}"/>
            </a:ext>
          </a:extLst>
        </xdr:cNvPr>
        <xdr:cNvSpPr txBox="1"/>
      </xdr:nvSpPr>
      <xdr:spPr>
        <a:xfrm>
          <a:off x="1676593" y="1065731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60</xdr:row>
      <xdr:rowOff>148590</xdr:rowOff>
    </xdr:from>
    <xdr:ext cx="404495" cy="259080"/>
    <xdr:sp macro="" textlink="">
      <xdr:nvSpPr>
        <xdr:cNvPr id="202" name="n_4aveValue【体育館・プール】&#10;有形固定資産減価償却率">
          <a:extLst>
            <a:ext uri="{FF2B5EF4-FFF2-40B4-BE49-F238E27FC236}">
              <a16:creationId xmlns:a16="http://schemas.microsoft.com/office/drawing/2014/main" id="{F769D676-8443-4445-B595-2AC4298C3B4A}"/>
            </a:ext>
          </a:extLst>
        </xdr:cNvPr>
        <xdr:cNvSpPr txBox="1"/>
      </xdr:nvSpPr>
      <xdr:spPr>
        <a:xfrm>
          <a:off x="865450" y="1063636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65.6</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57</xdr:row>
      <xdr:rowOff>128270</xdr:rowOff>
    </xdr:from>
    <xdr:ext cx="405130" cy="259080"/>
    <xdr:sp macro="" textlink="">
      <xdr:nvSpPr>
        <xdr:cNvPr id="203" name="n_1mainValue【体育館・プール】&#10;有形固定資産減価償却率">
          <a:extLst>
            <a:ext uri="{FF2B5EF4-FFF2-40B4-BE49-F238E27FC236}">
              <a16:creationId xmlns:a16="http://schemas.microsoft.com/office/drawing/2014/main" id="{593DC2CC-2CE7-4F81-BF3F-27095C5CF1D2}"/>
            </a:ext>
          </a:extLst>
        </xdr:cNvPr>
        <xdr:cNvSpPr txBox="1"/>
      </xdr:nvSpPr>
      <xdr:spPr>
        <a:xfrm>
          <a:off x="3301752" y="10091254"/>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54.2</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57</xdr:row>
      <xdr:rowOff>86360</xdr:rowOff>
    </xdr:from>
    <xdr:ext cx="404495" cy="258445"/>
    <xdr:sp macro="" textlink="">
      <xdr:nvSpPr>
        <xdr:cNvPr id="204" name="n_2mainValue【体育館・プール】&#10;有形固定資産減価償却率">
          <a:extLst>
            <a:ext uri="{FF2B5EF4-FFF2-40B4-BE49-F238E27FC236}">
              <a16:creationId xmlns:a16="http://schemas.microsoft.com/office/drawing/2014/main" id="{21B4F1E8-2267-4D4B-89F0-FA14F2FC6D17}"/>
            </a:ext>
          </a:extLst>
        </xdr:cNvPr>
        <xdr:cNvSpPr txBox="1"/>
      </xdr:nvSpPr>
      <xdr:spPr>
        <a:xfrm>
          <a:off x="2487737" y="10049344"/>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52.0</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57</xdr:row>
      <xdr:rowOff>42545</xdr:rowOff>
    </xdr:from>
    <xdr:ext cx="404495" cy="258445"/>
    <xdr:sp macro="" textlink="">
      <xdr:nvSpPr>
        <xdr:cNvPr id="205" name="n_3mainValue【体育館・プール】&#10;有形固定資産減価償却率">
          <a:extLst>
            <a:ext uri="{FF2B5EF4-FFF2-40B4-BE49-F238E27FC236}">
              <a16:creationId xmlns:a16="http://schemas.microsoft.com/office/drawing/2014/main" id="{D1CB2C5A-6006-4487-8DE3-8A773AA354C2}"/>
            </a:ext>
          </a:extLst>
        </xdr:cNvPr>
        <xdr:cNvSpPr txBox="1"/>
      </xdr:nvSpPr>
      <xdr:spPr>
        <a:xfrm>
          <a:off x="1676593" y="10005529"/>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49.7</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56</xdr:row>
      <xdr:rowOff>166370</xdr:rowOff>
    </xdr:from>
    <xdr:ext cx="404495" cy="258445"/>
    <xdr:sp macro="" textlink="">
      <xdr:nvSpPr>
        <xdr:cNvPr id="206" name="n_4mainValue【体育館・プール】&#10;有形固定資産減価償却率">
          <a:extLst>
            <a:ext uri="{FF2B5EF4-FFF2-40B4-BE49-F238E27FC236}">
              <a16:creationId xmlns:a16="http://schemas.microsoft.com/office/drawing/2014/main" id="{E52E2C86-E4E4-4619-9720-61095D15BB23}"/>
            </a:ext>
          </a:extLst>
        </xdr:cNvPr>
        <xdr:cNvSpPr txBox="1"/>
      </xdr:nvSpPr>
      <xdr:spPr>
        <a:xfrm>
          <a:off x="865450" y="9954426"/>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677B3A17-D54C-4CA9-80D0-C7139A4248A5}"/>
            </a:ext>
          </a:extLst>
        </xdr:cNvPr>
        <xdr:cNvSpPr/>
      </xdr:nvSpPr>
      <xdr:spPr>
        <a:xfrm>
          <a:off x="6074576" y="8153069"/>
          <a:ext cx="4335117"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93525261-2B99-4D3A-A156-270F1ABB3F6C}"/>
            </a:ext>
          </a:extLst>
        </xdr:cNvPr>
        <xdr:cNvSpPr/>
      </xdr:nvSpPr>
      <xdr:spPr>
        <a:xfrm>
          <a:off x="6186004" y="8827383"/>
          <a:ext cx="1399430"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10973081-69CF-4071-A859-44FABF2B42E8}"/>
            </a:ext>
          </a:extLst>
        </xdr:cNvPr>
        <xdr:cNvSpPr/>
      </xdr:nvSpPr>
      <xdr:spPr>
        <a:xfrm>
          <a:off x="6186004" y="9034062"/>
          <a:ext cx="1399430"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14/77</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C07E5A16-2E71-4E9A-A818-B603A8565C21}"/>
            </a:ext>
          </a:extLst>
        </xdr:cNvPr>
        <xdr:cNvSpPr/>
      </xdr:nvSpPr>
      <xdr:spPr>
        <a:xfrm>
          <a:off x="7124148" y="8827383"/>
          <a:ext cx="1399429"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EB3C16BC-8E5D-4B03-A224-48B165C27974}"/>
            </a:ext>
          </a:extLst>
        </xdr:cNvPr>
        <xdr:cNvSpPr/>
      </xdr:nvSpPr>
      <xdr:spPr>
        <a:xfrm>
          <a:off x="7124148" y="9034062"/>
          <a:ext cx="1399429"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CA32D28F-3DC7-4BF1-AB2E-D697ED9ADBFE}"/>
            </a:ext>
          </a:extLst>
        </xdr:cNvPr>
        <xdr:cNvSpPr/>
      </xdr:nvSpPr>
      <xdr:spPr>
        <a:xfrm>
          <a:off x="8173720" y="8827383"/>
          <a:ext cx="1399430"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2E198610-945C-436B-B93F-152DAD647985}"/>
            </a:ext>
          </a:extLst>
        </xdr:cNvPr>
        <xdr:cNvSpPr/>
      </xdr:nvSpPr>
      <xdr:spPr>
        <a:xfrm>
          <a:off x="8173720" y="9034062"/>
          <a:ext cx="1399430"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0.333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3867112D-EFD4-431E-8914-149CBBD71AE3}"/>
            </a:ext>
          </a:extLst>
        </xdr:cNvPr>
        <xdr:cNvSpPr/>
      </xdr:nvSpPr>
      <xdr:spPr>
        <a:xfrm>
          <a:off x="6074576" y="9320420"/>
          <a:ext cx="4335117" cy="2331223"/>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250" cy="225425"/>
    <xdr:sp macro="" textlink="">
      <xdr:nvSpPr>
        <xdr:cNvPr id="215" name="テキスト ボックス 214">
          <a:extLst>
            <a:ext uri="{FF2B5EF4-FFF2-40B4-BE49-F238E27FC236}">
              <a16:creationId xmlns:a16="http://schemas.microsoft.com/office/drawing/2014/main" id="{7F4D891C-8456-4205-AB90-E8D1AFF257BF}"/>
            </a:ext>
          </a:extLst>
        </xdr:cNvPr>
        <xdr:cNvSpPr txBox="1"/>
      </xdr:nvSpPr>
      <xdr:spPr>
        <a:xfrm>
          <a:off x="6036476" y="9126441"/>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D2A5407C-F27D-4A5B-A505-2858B376A214}"/>
            </a:ext>
          </a:extLst>
        </xdr:cNvPr>
        <xdr:cNvCxnSpPr/>
      </xdr:nvCxnSpPr>
      <xdr:spPr>
        <a:xfrm>
          <a:off x="6074576" y="11651643"/>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1562125F-3A56-488C-847D-D80C0EB30EDA}"/>
            </a:ext>
          </a:extLst>
        </xdr:cNvPr>
        <xdr:cNvCxnSpPr/>
      </xdr:nvCxnSpPr>
      <xdr:spPr>
        <a:xfrm>
          <a:off x="6074576" y="11263685"/>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63</xdr:row>
      <xdr:rowOff>105410</xdr:rowOff>
    </xdr:from>
    <xdr:ext cx="466725" cy="259080"/>
    <xdr:sp macro="" textlink="">
      <xdr:nvSpPr>
        <xdr:cNvPr id="218" name="テキスト ボックス 217">
          <a:extLst>
            <a:ext uri="{FF2B5EF4-FFF2-40B4-BE49-F238E27FC236}">
              <a16:creationId xmlns:a16="http://schemas.microsoft.com/office/drawing/2014/main" id="{2C35EFDC-C17B-4755-9AE1-15314CBCE787}"/>
            </a:ext>
          </a:extLst>
        </xdr:cNvPr>
        <xdr:cNvSpPr txBox="1"/>
      </xdr:nvSpPr>
      <xdr:spPr>
        <a:xfrm>
          <a:off x="5638358" y="11117967"/>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757B7911-6B22-4EC1-853B-6A00E76A0F78}"/>
            </a:ext>
          </a:extLst>
        </xdr:cNvPr>
        <xdr:cNvCxnSpPr/>
      </xdr:nvCxnSpPr>
      <xdr:spPr>
        <a:xfrm>
          <a:off x="6074576" y="10875728"/>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61</xdr:row>
      <xdr:rowOff>67310</xdr:rowOff>
    </xdr:from>
    <xdr:ext cx="466725" cy="259080"/>
    <xdr:sp macro="" textlink="">
      <xdr:nvSpPr>
        <xdr:cNvPr id="220" name="テキスト ボックス 219">
          <a:extLst>
            <a:ext uri="{FF2B5EF4-FFF2-40B4-BE49-F238E27FC236}">
              <a16:creationId xmlns:a16="http://schemas.microsoft.com/office/drawing/2014/main" id="{BBA6D7DF-5BCA-4030-9929-1EA3DB10C059}"/>
            </a:ext>
          </a:extLst>
        </xdr:cNvPr>
        <xdr:cNvSpPr txBox="1"/>
      </xdr:nvSpPr>
      <xdr:spPr>
        <a:xfrm>
          <a:off x="5638358" y="10730009"/>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9EA0B010-5D3A-4322-BE6A-E145A5E24FC8}"/>
            </a:ext>
          </a:extLst>
        </xdr:cNvPr>
        <xdr:cNvCxnSpPr/>
      </xdr:nvCxnSpPr>
      <xdr:spPr>
        <a:xfrm>
          <a:off x="6074576" y="10487770"/>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59</xdr:row>
      <xdr:rowOff>29210</xdr:rowOff>
    </xdr:from>
    <xdr:ext cx="466725" cy="258445"/>
    <xdr:sp macro="" textlink="">
      <xdr:nvSpPr>
        <xdr:cNvPr id="222" name="テキスト ボックス 221">
          <a:extLst>
            <a:ext uri="{FF2B5EF4-FFF2-40B4-BE49-F238E27FC236}">
              <a16:creationId xmlns:a16="http://schemas.microsoft.com/office/drawing/2014/main" id="{8BC85147-C788-4AA7-9520-53417D491212}"/>
            </a:ext>
          </a:extLst>
        </xdr:cNvPr>
        <xdr:cNvSpPr txBox="1"/>
      </xdr:nvSpPr>
      <xdr:spPr>
        <a:xfrm>
          <a:off x="5638358" y="10342052"/>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44697D53-9F64-4354-BD78-60394CD0BD42}"/>
            </a:ext>
          </a:extLst>
        </xdr:cNvPr>
        <xdr:cNvCxnSpPr/>
      </xdr:nvCxnSpPr>
      <xdr:spPr>
        <a:xfrm>
          <a:off x="6074576" y="10096334"/>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56</xdr:row>
      <xdr:rowOff>162560</xdr:rowOff>
    </xdr:from>
    <xdr:ext cx="466725" cy="259080"/>
    <xdr:sp macro="" textlink="">
      <xdr:nvSpPr>
        <xdr:cNvPr id="224" name="テキスト ボックス 223">
          <a:extLst>
            <a:ext uri="{FF2B5EF4-FFF2-40B4-BE49-F238E27FC236}">
              <a16:creationId xmlns:a16="http://schemas.microsoft.com/office/drawing/2014/main" id="{F5CD9FFE-985A-4EC6-AFF0-F817AD07F1F5}"/>
            </a:ext>
          </a:extLst>
        </xdr:cNvPr>
        <xdr:cNvSpPr txBox="1"/>
      </xdr:nvSpPr>
      <xdr:spPr>
        <a:xfrm>
          <a:off x="5638358" y="9950616"/>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2ED274F4-F6C7-4AC7-A65A-2936271B5EAA}"/>
            </a:ext>
          </a:extLst>
        </xdr:cNvPr>
        <xdr:cNvCxnSpPr/>
      </xdr:nvCxnSpPr>
      <xdr:spPr>
        <a:xfrm>
          <a:off x="6074576" y="9708377"/>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54</xdr:row>
      <xdr:rowOff>124460</xdr:rowOff>
    </xdr:from>
    <xdr:ext cx="466725" cy="259080"/>
    <xdr:sp macro="" textlink="">
      <xdr:nvSpPr>
        <xdr:cNvPr id="226" name="テキスト ボックス 225">
          <a:extLst>
            <a:ext uri="{FF2B5EF4-FFF2-40B4-BE49-F238E27FC236}">
              <a16:creationId xmlns:a16="http://schemas.microsoft.com/office/drawing/2014/main" id="{56F078FE-F7B7-4B49-8FB0-17AAAE0AF5C3}"/>
            </a:ext>
          </a:extLst>
        </xdr:cNvPr>
        <xdr:cNvSpPr txBox="1"/>
      </xdr:nvSpPr>
      <xdr:spPr>
        <a:xfrm>
          <a:off x="5638358" y="9562658"/>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E101A2B0-8BB1-4650-B6D7-5155398864B4}"/>
            </a:ext>
          </a:extLst>
        </xdr:cNvPr>
        <xdr:cNvCxnSpPr/>
      </xdr:nvCxnSpPr>
      <xdr:spPr>
        <a:xfrm>
          <a:off x="6074576" y="9320420"/>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52</xdr:row>
      <xdr:rowOff>86360</xdr:rowOff>
    </xdr:from>
    <xdr:ext cx="466725" cy="258445"/>
    <xdr:sp macro="" textlink="">
      <xdr:nvSpPr>
        <xdr:cNvPr id="228" name="テキスト ボックス 227">
          <a:extLst>
            <a:ext uri="{FF2B5EF4-FFF2-40B4-BE49-F238E27FC236}">
              <a16:creationId xmlns:a16="http://schemas.microsoft.com/office/drawing/2014/main" id="{216EAF86-158A-4980-9F1D-A1BA8B8B1556}"/>
            </a:ext>
          </a:extLst>
        </xdr:cNvPr>
        <xdr:cNvSpPr txBox="1"/>
      </xdr:nvSpPr>
      <xdr:spPr>
        <a:xfrm>
          <a:off x="5638358" y="9174701"/>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AFB8F073-6337-4F6B-9E6E-CEDA339D7CE2}"/>
            </a:ext>
          </a:extLst>
        </xdr:cNvPr>
        <xdr:cNvSpPr/>
      </xdr:nvSpPr>
      <xdr:spPr>
        <a:xfrm>
          <a:off x="6074576" y="9320420"/>
          <a:ext cx="4335117" cy="2331223"/>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59690</xdr:rowOff>
    </xdr:from>
    <xdr:to>
      <xdr:col>54</xdr:col>
      <xdr:colOff>189865</xdr:colOff>
      <xdr:row>64</xdr:row>
      <xdr:rowOff>52070</xdr:rowOff>
    </xdr:to>
    <xdr:cxnSp macro="">
      <xdr:nvCxnSpPr>
        <xdr:cNvPr id="230" name="直線コネクタ 229">
          <a:extLst>
            <a:ext uri="{FF2B5EF4-FFF2-40B4-BE49-F238E27FC236}">
              <a16:creationId xmlns:a16="http://schemas.microsoft.com/office/drawing/2014/main" id="{F00EEACD-CF3E-43CA-A1D4-B8E0E846C95C}"/>
            </a:ext>
          </a:extLst>
        </xdr:cNvPr>
        <xdr:cNvCxnSpPr/>
      </xdr:nvCxnSpPr>
      <xdr:spPr>
        <a:xfrm flipV="1">
          <a:off x="9620113" y="9847746"/>
          <a:ext cx="0" cy="1391809"/>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55880</xdr:rowOff>
    </xdr:from>
    <xdr:ext cx="469900" cy="259080"/>
    <xdr:sp macro="" textlink="">
      <xdr:nvSpPr>
        <xdr:cNvPr id="231" name="【体育館・プール】&#10;一人当たり面積最小値テキスト">
          <a:extLst>
            <a:ext uri="{FF2B5EF4-FFF2-40B4-BE49-F238E27FC236}">
              <a16:creationId xmlns:a16="http://schemas.microsoft.com/office/drawing/2014/main" id="{5389CAF4-5878-4FE1-9B76-8FDA9119B2C2}"/>
            </a:ext>
          </a:extLst>
        </xdr:cNvPr>
        <xdr:cNvSpPr txBox="1"/>
      </xdr:nvSpPr>
      <xdr:spPr>
        <a:xfrm>
          <a:off x="9659178" y="112433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0.019</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52070</xdr:rowOff>
    </xdr:from>
    <xdr:to>
      <xdr:col>55</xdr:col>
      <xdr:colOff>88900</xdr:colOff>
      <xdr:row>64</xdr:row>
      <xdr:rowOff>52070</xdr:rowOff>
    </xdr:to>
    <xdr:cxnSp macro="">
      <xdr:nvCxnSpPr>
        <xdr:cNvPr id="232" name="直線コネクタ 231">
          <a:extLst>
            <a:ext uri="{FF2B5EF4-FFF2-40B4-BE49-F238E27FC236}">
              <a16:creationId xmlns:a16="http://schemas.microsoft.com/office/drawing/2014/main" id="{4F4DF936-60F8-4A53-8017-D175D5CCCEC9}"/>
            </a:ext>
          </a:extLst>
        </xdr:cNvPr>
        <xdr:cNvCxnSpPr/>
      </xdr:nvCxnSpPr>
      <xdr:spPr>
        <a:xfrm>
          <a:off x="9547750" y="11239555"/>
          <a:ext cx="162228"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6350</xdr:rowOff>
    </xdr:from>
    <xdr:ext cx="469900" cy="258445"/>
    <xdr:sp macro="" textlink="">
      <xdr:nvSpPr>
        <xdr:cNvPr id="233" name="【体育館・プール】&#10;一人当たり面積最大値テキスト">
          <a:extLst>
            <a:ext uri="{FF2B5EF4-FFF2-40B4-BE49-F238E27FC236}">
              <a16:creationId xmlns:a16="http://schemas.microsoft.com/office/drawing/2014/main" id="{3965FD28-F046-486A-BD7A-13821072A342}"/>
            </a:ext>
          </a:extLst>
        </xdr:cNvPr>
        <xdr:cNvSpPr txBox="1"/>
      </xdr:nvSpPr>
      <xdr:spPr>
        <a:xfrm>
          <a:off x="9659178" y="9619477"/>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1.093</a:t>
          </a:r>
          <a:endParaRPr kumimoji="1" lang="ja-JP" altLang="en-US" sz="1000" b="1">
            <a:latin typeface="ＭＳ Ｐゴシック"/>
            <a:ea typeface="ＭＳ Ｐゴシック"/>
          </a:endParaRPr>
        </a:p>
      </xdr:txBody>
    </xdr:sp>
    <xdr:clientData/>
  </xdr:oneCellAnchor>
  <xdr:twoCellAnchor>
    <xdr:from>
      <xdr:col>54</xdr:col>
      <xdr:colOff>101600</xdr:colOff>
      <xdr:row>56</xdr:row>
      <xdr:rowOff>59690</xdr:rowOff>
    </xdr:from>
    <xdr:to>
      <xdr:col>55</xdr:col>
      <xdr:colOff>88900</xdr:colOff>
      <xdr:row>56</xdr:row>
      <xdr:rowOff>59690</xdr:rowOff>
    </xdr:to>
    <xdr:cxnSp macro="">
      <xdr:nvCxnSpPr>
        <xdr:cNvPr id="234" name="直線コネクタ 233">
          <a:extLst>
            <a:ext uri="{FF2B5EF4-FFF2-40B4-BE49-F238E27FC236}">
              <a16:creationId xmlns:a16="http://schemas.microsoft.com/office/drawing/2014/main" id="{97A6F45B-52BA-4032-9AF6-57E5D956EA09}"/>
            </a:ext>
          </a:extLst>
        </xdr:cNvPr>
        <xdr:cNvCxnSpPr/>
      </xdr:nvCxnSpPr>
      <xdr:spPr>
        <a:xfrm>
          <a:off x="9547750" y="9847746"/>
          <a:ext cx="162228"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118110</xdr:rowOff>
    </xdr:from>
    <xdr:ext cx="469900" cy="259080"/>
    <xdr:sp macro="" textlink="">
      <xdr:nvSpPr>
        <xdr:cNvPr id="235" name="【体育館・プール】&#10;一人当たり面積平均値テキスト">
          <a:extLst>
            <a:ext uri="{FF2B5EF4-FFF2-40B4-BE49-F238E27FC236}">
              <a16:creationId xmlns:a16="http://schemas.microsoft.com/office/drawing/2014/main" id="{99911ECA-D639-42DD-B2D4-249133CDB695}"/>
            </a:ext>
          </a:extLst>
        </xdr:cNvPr>
        <xdr:cNvSpPr txBox="1"/>
      </xdr:nvSpPr>
      <xdr:spPr>
        <a:xfrm>
          <a:off x="9659178" y="10780809"/>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0.315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61</xdr:row>
      <xdr:rowOff>139700</xdr:rowOff>
    </xdr:from>
    <xdr:to>
      <xdr:col>55</xdr:col>
      <xdr:colOff>50800</xdr:colOff>
      <xdr:row>62</xdr:row>
      <xdr:rowOff>69850</xdr:rowOff>
    </xdr:to>
    <xdr:sp macro="" textlink="">
      <xdr:nvSpPr>
        <xdr:cNvPr id="236" name="フローチャート: 判断 235">
          <a:extLst>
            <a:ext uri="{FF2B5EF4-FFF2-40B4-BE49-F238E27FC236}">
              <a16:creationId xmlns:a16="http://schemas.microsoft.com/office/drawing/2014/main" id="{05182F3E-FFD8-4BCB-AAB7-07842E8FCDDB}"/>
            </a:ext>
          </a:extLst>
        </xdr:cNvPr>
        <xdr:cNvSpPr/>
      </xdr:nvSpPr>
      <xdr:spPr>
        <a:xfrm>
          <a:off x="9585850" y="10802399"/>
          <a:ext cx="86028"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149860</xdr:rowOff>
    </xdr:from>
    <xdr:to>
      <xdr:col>50</xdr:col>
      <xdr:colOff>165100</xdr:colOff>
      <xdr:row>62</xdr:row>
      <xdr:rowOff>80010</xdr:rowOff>
    </xdr:to>
    <xdr:sp macro="" textlink="">
      <xdr:nvSpPr>
        <xdr:cNvPr id="237" name="フローチャート: 判断 236">
          <a:extLst>
            <a:ext uri="{FF2B5EF4-FFF2-40B4-BE49-F238E27FC236}">
              <a16:creationId xmlns:a16="http://schemas.microsoft.com/office/drawing/2014/main" id="{132095C1-1472-4DEA-88FF-3C0D5D2B48AE}"/>
            </a:ext>
          </a:extLst>
        </xdr:cNvPr>
        <xdr:cNvSpPr/>
      </xdr:nvSpPr>
      <xdr:spPr>
        <a:xfrm>
          <a:off x="8809935" y="10812559"/>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153670</xdr:rowOff>
    </xdr:from>
    <xdr:to>
      <xdr:col>46</xdr:col>
      <xdr:colOff>38100</xdr:colOff>
      <xdr:row>62</xdr:row>
      <xdr:rowOff>83820</xdr:rowOff>
    </xdr:to>
    <xdr:sp macro="" textlink="">
      <xdr:nvSpPr>
        <xdr:cNvPr id="238" name="フローチャート: 判断 237">
          <a:extLst>
            <a:ext uri="{FF2B5EF4-FFF2-40B4-BE49-F238E27FC236}">
              <a16:creationId xmlns:a16="http://schemas.microsoft.com/office/drawing/2014/main" id="{D61622F9-3322-43A3-A7FD-C95841E7B31D}"/>
            </a:ext>
          </a:extLst>
        </xdr:cNvPr>
        <xdr:cNvSpPr/>
      </xdr:nvSpPr>
      <xdr:spPr>
        <a:xfrm>
          <a:off x="7998791" y="10816369"/>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148590</xdr:rowOff>
    </xdr:from>
    <xdr:to>
      <xdr:col>41</xdr:col>
      <xdr:colOff>101600</xdr:colOff>
      <xdr:row>62</xdr:row>
      <xdr:rowOff>78740</xdr:rowOff>
    </xdr:to>
    <xdr:sp macro="" textlink="">
      <xdr:nvSpPr>
        <xdr:cNvPr id="239" name="フローチャート: 判断 238">
          <a:extLst>
            <a:ext uri="{FF2B5EF4-FFF2-40B4-BE49-F238E27FC236}">
              <a16:creationId xmlns:a16="http://schemas.microsoft.com/office/drawing/2014/main" id="{40104A2E-3FF1-4C34-A8D7-58185BCFD2A5}"/>
            </a:ext>
          </a:extLst>
        </xdr:cNvPr>
        <xdr:cNvSpPr/>
      </xdr:nvSpPr>
      <xdr:spPr>
        <a:xfrm>
          <a:off x="7172077" y="10811289"/>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157480</xdr:rowOff>
    </xdr:from>
    <xdr:to>
      <xdr:col>36</xdr:col>
      <xdr:colOff>165100</xdr:colOff>
      <xdr:row>62</xdr:row>
      <xdr:rowOff>87630</xdr:rowOff>
    </xdr:to>
    <xdr:sp macro="" textlink="">
      <xdr:nvSpPr>
        <xdr:cNvPr id="240" name="フローチャート: 判断 239">
          <a:extLst>
            <a:ext uri="{FF2B5EF4-FFF2-40B4-BE49-F238E27FC236}">
              <a16:creationId xmlns:a16="http://schemas.microsoft.com/office/drawing/2014/main" id="{62D7826B-3FAC-49BE-A032-40645060E49B}"/>
            </a:ext>
          </a:extLst>
        </xdr:cNvPr>
        <xdr:cNvSpPr/>
      </xdr:nvSpPr>
      <xdr:spPr>
        <a:xfrm>
          <a:off x="6360933" y="10820179"/>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111760</xdr:rowOff>
    </xdr:from>
    <xdr:ext cx="762000" cy="258445"/>
    <xdr:sp macro="" textlink="">
      <xdr:nvSpPr>
        <xdr:cNvPr id="241" name="テキスト ボックス 240">
          <a:extLst>
            <a:ext uri="{FF2B5EF4-FFF2-40B4-BE49-F238E27FC236}">
              <a16:creationId xmlns:a16="http://schemas.microsoft.com/office/drawing/2014/main" id="{DB679274-CCC3-424C-935E-54AA57B55901}"/>
            </a:ext>
          </a:extLst>
        </xdr:cNvPr>
        <xdr:cNvSpPr txBox="1"/>
      </xdr:nvSpPr>
      <xdr:spPr>
        <a:xfrm>
          <a:off x="9446150" y="11649103"/>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111760</xdr:rowOff>
    </xdr:from>
    <xdr:ext cx="762000" cy="258445"/>
    <xdr:sp macro="" textlink="">
      <xdr:nvSpPr>
        <xdr:cNvPr id="242" name="テキスト ボックス 241">
          <a:extLst>
            <a:ext uri="{FF2B5EF4-FFF2-40B4-BE49-F238E27FC236}">
              <a16:creationId xmlns:a16="http://schemas.microsoft.com/office/drawing/2014/main" id="{BB7CD019-71C9-45FE-A0BF-217C3781E566}"/>
            </a:ext>
          </a:extLst>
        </xdr:cNvPr>
        <xdr:cNvSpPr txBox="1"/>
      </xdr:nvSpPr>
      <xdr:spPr>
        <a:xfrm>
          <a:off x="8685806" y="11649103"/>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111760</xdr:rowOff>
    </xdr:from>
    <xdr:ext cx="762000" cy="258445"/>
    <xdr:sp macro="" textlink="">
      <xdr:nvSpPr>
        <xdr:cNvPr id="243" name="テキスト ボックス 242">
          <a:extLst>
            <a:ext uri="{FF2B5EF4-FFF2-40B4-BE49-F238E27FC236}">
              <a16:creationId xmlns:a16="http://schemas.microsoft.com/office/drawing/2014/main" id="{1526DAD1-E8B6-4C4C-97F9-07E627ED7E18}"/>
            </a:ext>
          </a:extLst>
        </xdr:cNvPr>
        <xdr:cNvSpPr txBox="1"/>
      </xdr:nvSpPr>
      <xdr:spPr>
        <a:xfrm>
          <a:off x="7874663" y="11649103"/>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111760</xdr:rowOff>
    </xdr:from>
    <xdr:ext cx="762000" cy="258445"/>
    <xdr:sp macro="" textlink="">
      <xdr:nvSpPr>
        <xdr:cNvPr id="244" name="テキスト ボックス 243">
          <a:extLst>
            <a:ext uri="{FF2B5EF4-FFF2-40B4-BE49-F238E27FC236}">
              <a16:creationId xmlns:a16="http://schemas.microsoft.com/office/drawing/2014/main" id="{684D37E0-038A-44D4-899E-C7DED5BCE7BF}"/>
            </a:ext>
          </a:extLst>
        </xdr:cNvPr>
        <xdr:cNvSpPr txBox="1"/>
      </xdr:nvSpPr>
      <xdr:spPr>
        <a:xfrm>
          <a:off x="7047948" y="11649103"/>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111760</xdr:rowOff>
    </xdr:from>
    <xdr:ext cx="762000" cy="258445"/>
    <xdr:sp macro="" textlink="">
      <xdr:nvSpPr>
        <xdr:cNvPr id="245" name="テキスト ボックス 244">
          <a:extLst>
            <a:ext uri="{FF2B5EF4-FFF2-40B4-BE49-F238E27FC236}">
              <a16:creationId xmlns:a16="http://schemas.microsoft.com/office/drawing/2014/main" id="{F95FC26A-FB99-420A-9F92-C4A07B58187C}"/>
            </a:ext>
          </a:extLst>
        </xdr:cNvPr>
        <xdr:cNvSpPr txBox="1"/>
      </xdr:nvSpPr>
      <xdr:spPr>
        <a:xfrm>
          <a:off x="6236804" y="11649103"/>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60</xdr:row>
      <xdr:rowOff>87630</xdr:rowOff>
    </xdr:from>
    <xdr:to>
      <xdr:col>55</xdr:col>
      <xdr:colOff>50800</xdr:colOff>
      <xdr:row>61</xdr:row>
      <xdr:rowOff>17780</xdr:rowOff>
    </xdr:to>
    <xdr:sp macro="" textlink="">
      <xdr:nvSpPr>
        <xdr:cNvPr id="246" name="楕円 245">
          <a:extLst>
            <a:ext uri="{FF2B5EF4-FFF2-40B4-BE49-F238E27FC236}">
              <a16:creationId xmlns:a16="http://schemas.microsoft.com/office/drawing/2014/main" id="{E2F09477-BDCD-4805-9E1F-8D830EE95A56}"/>
            </a:ext>
          </a:extLst>
        </xdr:cNvPr>
        <xdr:cNvSpPr/>
      </xdr:nvSpPr>
      <xdr:spPr>
        <a:xfrm>
          <a:off x="9585850" y="10575400"/>
          <a:ext cx="86028"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110490</xdr:rowOff>
    </xdr:from>
    <xdr:ext cx="469900" cy="258445"/>
    <xdr:sp macro="" textlink="">
      <xdr:nvSpPr>
        <xdr:cNvPr id="247" name="【体育館・プール】&#10;一人当たり面積該当値テキスト">
          <a:extLst>
            <a:ext uri="{FF2B5EF4-FFF2-40B4-BE49-F238E27FC236}">
              <a16:creationId xmlns:a16="http://schemas.microsoft.com/office/drawing/2014/main" id="{8289923B-2FAF-447F-9692-1230C391A579}"/>
            </a:ext>
          </a:extLst>
        </xdr:cNvPr>
        <xdr:cNvSpPr txBox="1"/>
      </xdr:nvSpPr>
      <xdr:spPr>
        <a:xfrm>
          <a:off x="9659178" y="10423332"/>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0.491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60</xdr:row>
      <xdr:rowOff>91440</xdr:rowOff>
    </xdr:from>
    <xdr:to>
      <xdr:col>50</xdr:col>
      <xdr:colOff>165100</xdr:colOff>
      <xdr:row>61</xdr:row>
      <xdr:rowOff>21590</xdr:rowOff>
    </xdr:to>
    <xdr:sp macro="" textlink="">
      <xdr:nvSpPr>
        <xdr:cNvPr id="248" name="楕円 247">
          <a:extLst>
            <a:ext uri="{FF2B5EF4-FFF2-40B4-BE49-F238E27FC236}">
              <a16:creationId xmlns:a16="http://schemas.microsoft.com/office/drawing/2014/main" id="{15B6B038-FAFC-4D97-8D16-741897FAB713}"/>
            </a:ext>
          </a:extLst>
        </xdr:cNvPr>
        <xdr:cNvSpPr/>
      </xdr:nvSpPr>
      <xdr:spPr>
        <a:xfrm>
          <a:off x="8809935" y="10579210"/>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138430</xdr:rowOff>
    </xdr:from>
    <xdr:to>
      <xdr:col>55</xdr:col>
      <xdr:colOff>0</xdr:colOff>
      <xdr:row>60</xdr:row>
      <xdr:rowOff>142240</xdr:rowOff>
    </xdr:to>
    <xdr:cxnSp macro="">
      <xdr:nvCxnSpPr>
        <xdr:cNvPr id="249" name="直線コネクタ 248">
          <a:extLst>
            <a:ext uri="{FF2B5EF4-FFF2-40B4-BE49-F238E27FC236}">
              <a16:creationId xmlns:a16="http://schemas.microsoft.com/office/drawing/2014/main" id="{685D2F86-042F-4713-8E5E-B10C9C3D9814}"/>
            </a:ext>
          </a:extLst>
        </xdr:cNvPr>
        <xdr:cNvCxnSpPr/>
      </xdr:nvCxnSpPr>
      <xdr:spPr>
        <a:xfrm flipV="1">
          <a:off x="8860735" y="10626200"/>
          <a:ext cx="760343"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96520</xdr:rowOff>
    </xdr:from>
    <xdr:to>
      <xdr:col>46</xdr:col>
      <xdr:colOff>38100</xdr:colOff>
      <xdr:row>61</xdr:row>
      <xdr:rowOff>26670</xdr:rowOff>
    </xdr:to>
    <xdr:sp macro="" textlink="">
      <xdr:nvSpPr>
        <xdr:cNvPr id="250" name="楕円 249">
          <a:extLst>
            <a:ext uri="{FF2B5EF4-FFF2-40B4-BE49-F238E27FC236}">
              <a16:creationId xmlns:a16="http://schemas.microsoft.com/office/drawing/2014/main" id="{F5ECEB72-9A1C-4B24-92F8-B7AAC8B6C144}"/>
            </a:ext>
          </a:extLst>
        </xdr:cNvPr>
        <xdr:cNvSpPr/>
      </xdr:nvSpPr>
      <xdr:spPr>
        <a:xfrm>
          <a:off x="7998791" y="10584290"/>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142240</xdr:rowOff>
    </xdr:from>
    <xdr:to>
      <xdr:col>50</xdr:col>
      <xdr:colOff>114300</xdr:colOff>
      <xdr:row>60</xdr:row>
      <xdr:rowOff>147320</xdr:rowOff>
    </xdr:to>
    <xdr:cxnSp macro="">
      <xdr:nvCxnSpPr>
        <xdr:cNvPr id="251" name="直線コネクタ 250">
          <a:extLst>
            <a:ext uri="{FF2B5EF4-FFF2-40B4-BE49-F238E27FC236}">
              <a16:creationId xmlns:a16="http://schemas.microsoft.com/office/drawing/2014/main" id="{E2216A42-F71B-487A-9514-D2E64F98F78A}"/>
            </a:ext>
          </a:extLst>
        </xdr:cNvPr>
        <xdr:cNvCxnSpPr/>
      </xdr:nvCxnSpPr>
      <xdr:spPr>
        <a:xfrm flipV="1">
          <a:off x="8049591" y="10630010"/>
          <a:ext cx="811144"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99060</xdr:rowOff>
    </xdr:from>
    <xdr:to>
      <xdr:col>41</xdr:col>
      <xdr:colOff>101600</xdr:colOff>
      <xdr:row>61</xdr:row>
      <xdr:rowOff>29210</xdr:rowOff>
    </xdr:to>
    <xdr:sp macro="" textlink="">
      <xdr:nvSpPr>
        <xdr:cNvPr id="252" name="楕円 251">
          <a:extLst>
            <a:ext uri="{FF2B5EF4-FFF2-40B4-BE49-F238E27FC236}">
              <a16:creationId xmlns:a16="http://schemas.microsoft.com/office/drawing/2014/main" id="{3D5E49AC-C5BE-4C93-AA18-919918A07052}"/>
            </a:ext>
          </a:extLst>
        </xdr:cNvPr>
        <xdr:cNvSpPr/>
      </xdr:nvSpPr>
      <xdr:spPr>
        <a:xfrm>
          <a:off x="7172077" y="10586830"/>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147320</xdr:rowOff>
    </xdr:from>
    <xdr:to>
      <xdr:col>45</xdr:col>
      <xdr:colOff>177800</xdr:colOff>
      <xdr:row>60</xdr:row>
      <xdr:rowOff>149860</xdr:rowOff>
    </xdr:to>
    <xdr:cxnSp macro="">
      <xdr:nvCxnSpPr>
        <xdr:cNvPr id="253" name="直線コネクタ 252">
          <a:extLst>
            <a:ext uri="{FF2B5EF4-FFF2-40B4-BE49-F238E27FC236}">
              <a16:creationId xmlns:a16="http://schemas.microsoft.com/office/drawing/2014/main" id="{536D76D9-E2CB-4368-B645-68CBE7547F7B}"/>
            </a:ext>
          </a:extLst>
        </xdr:cNvPr>
        <xdr:cNvCxnSpPr/>
      </xdr:nvCxnSpPr>
      <xdr:spPr>
        <a:xfrm flipV="1">
          <a:off x="7222877" y="10635090"/>
          <a:ext cx="826714"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105410</xdr:rowOff>
    </xdr:from>
    <xdr:to>
      <xdr:col>36</xdr:col>
      <xdr:colOff>165100</xdr:colOff>
      <xdr:row>61</xdr:row>
      <xdr:rowOff>35560</xdr:rowOff>
    </xdr:to>
    <xdr:sp macro="" textlink="">
      <xdr:nvSpPr>
        <xdr:cNvPr id="254" name="楕円 253">
          <a:extLst>
            <a:ext uri="{FF2B5EF4-FFF2-40B4-BE49-F238E27FC236}">
              <a16:creationId xmlns:a16="http://schemas.microsoft.com/office/drawing/2014/main" id="{13DF82BE-C087-42A5-8161-B65439C15A1D}"/>
            </a:ext>
          </a:extLst>
        </xdr:cNvPr>
        <xdr:cNvSpPr/>
      </xdr:nvSpPr>
      <xdr:spPr>
        <a:xfrm>
          <a:off x="6360933" y="10593180"/>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149860</xdr:rowOff>
    </xdr:from>
    <xdr:to>
      <xdr:col>41</xdr:col>
      <xdr:colOff>50800</xdr:colOff>
      <xdr:row>60</xdr:row>
      <xdr:rowOff>156210</xdr:rowOff>
    </xdr:to>
    <xdr:cxnSp macro="">
      <xdr:nvCxnSpPr>
        <xdr:cNvPr id="255" name="直線コネクタ 254">
          <a:extLst>
            <a:ext uri="{FF2B5EF4-FFF2-40B4-BE49-F238E27FC236}">
              <a16:creationId xmlns:a16="http://schemas.microsoft.com/office/drawing/2014/main" id="{CD5FDBE4-D0A4-41DE-9E91-EC34D14325E2}"/>
            </a:ext>
          </a:extLst>
        </xdr:cNvPr>
        <xdr:cNvCxnSpPr/>
      </xdr:nvCxnSpPr>
      <xdr:spPr>
        <a:xfrm flipV="1">
          <a:off x="6411733" y="10637630"/>
          <a:ext cx="811144"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62</xdr:row>
      <xdr:rowOff>71120</xdr:rowOff>
    </xdr:from>
    <xdr:ext cx="469900" cy="259080"/>
    <xdr:sp macro="" textlink="">
      <xdr:nvSpPr>
        <xdr:cNvPr id="256" name="n_1aveValue【体育館・プール】&#10;一人当たり面積">
          <a:extLst>
            <a:ext uri="{FF2B5EF4-FFF2-40B4-BE49-F238E27FC236}">
              <a16:creationId xmlns:a16="http://schemas.microsoft.com/office/drawing/2014/main" id="{E1820CD7-578C-4215-B5B4-59A8DB95E3DA}"/>
            </a:ext>
          </a:extLst>
        </xdr:cNvPr>
        <xdr:cNvSpPr txBox="1"/>
      </xdr:nvSpPr>
      <xdr:spPr>
        <a:xfrm>
          <a:off x="8628656" y="10908748"/>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0.307</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62</xdr:row>
      <xdr:rowOff>74930</xdr:rowOff>
    </xdr:from>
    <xdr:ext cx="469265" cy="258445"/>
    <xdr:sp macro="" textlink="">
      <xdr:nvSpPr>
        <xdr:cNvPr id="257" name="n_2aveValue【体育館・プール】&#10;一人当たり面積">
          <a:extLst>
            <a:ext uri="{FF2B5EF4-FFF2-40B4-BE49-F238E27FC236}">
              <a16:creationId xmlns:a16="http://schemas.microsoft.com/office/drawing/2014/main" id="{1E303C31-8C6E-48AA-B91A-A56CA2DA762E}"/>
            </a:ext>
          </a:extLst>
        </xdr:cNvPr>
        <xdr:cNvSpPr txBox="1"/>
      </xdr:nvSpPr>
      <xdr:spPr>
        <a:xfrm>
          <a:off x="7830213" y="10912558"/>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0.304</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62</xdr:row>
      <xdr:rowOff>69850</xdr:rowOff>
    </xdr:from>
    <xdr:ext cx="469265" cy="259080"/>
    <xdr:sp macro="" textlink="">
      <xdr:nvSpPr>
        <xdr:cNvPr id="258" name="n_3aveValue【体育館・プール】&#10;一人当たり面積">
          <a:extLst>
            <a:ext uri="{FF2B5EF4-FFF2-40B4-BE49-F238E27FC236}">
              <a16:creationId xmlns:a16="http://schemas.microsoft.com/office/drawing/2014/main" id="{72A68A4A-77CD-460A-B758-FD75D070FD61}"/>
            </a:ext>
          </a:extLst>
        </xdr:cNvPr>
        <xdr:cNvSpPr txBox="1"/>
      </xdr:nvSpPr>
      <xdr:spPr>
        <a:xfrm>
          <a:off x="7003498" y="10907478"/>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0.308</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62</xdr:row>
      <xdr:rowOff>78740</xdr:rowOff>
    </xdr:from>
    <xdr:ext cx="469265" cy="259080"/>
    <xdr:sp macro="" textlink="">
      <xdr:nvSpPr>
        <xdr:cNvPr id="259" name="n_4aveValue【体育館・プール】&#10;一人当たり面積">
          <a:extLst>
            <a:ext uri="{FF2B5EF4-FFF2-40B4-BE49-F238E27FC236}">
              <a16:creationId xmlns:a16="http://schemas.microsoft.com/office/drawing/2014/main" id="{4E9D1612-5617-405E-9DA8-D7A01E685C40}"/>
            </a:ext>
          </a:extLst>
        </xdr:cNvPr>
        <xdr:cNvSpPr txBox="1"/>
      </xdr:nvSpPr>
      <xdr:spPr>
        <a:xfrm>
          <a:off x="6192354" y="10916368"/>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0.301</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59</xdr:row>
      <xdr:rowOff>38100</xdr:rowOff>
    </xdr:from>
    <xdr:ext cx="469900" cy="259080"/>
    <xdr:sp macro="" textlink="">
      <xdr:nvSpPr>
        <xdr:cNvPr id="260" name="n_1mainValue【体育館・プール】&#10;一人当たり面積">
          <a:extLst>
            <a:ext uri="{FF2B5EF4-FFF2-40B4-BE49-F238E27FC236}">
              <a16:creationId xmlns:a16="http://schemas.microsoft.com/office/drawing/2014/main" id="{DBDC0244-97E5-4ECD-9A1B-C1D19DDCCC61}"/>
            </a:ext>
          </a:extLst>
        </xdr:cNvPr>
        <xdr:cNvSpPr txBox="1"/>
      </xdr:nvSpPr>
      <xdr:spPr>
        <a:xfrm>
          <a:off x="8628656" y="10350942"/>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0.488</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59</xdr:row>
      <xdr:rowOff>43180</xdr:rowOff>
    </xdr:from>
    <xdr:ext cx="469265" cy="258445"/>
    <xdr:sp macro="" textlink="">
      <xdr:nvSpPr>
        <xdr:cNvPr id="261" name="n_2mainValue【体育館・プール】&#10;一人当たり面積">
          <a:extLst>
            <a:ext uri="{FF2B5EF4-FFF2-40B4-BE49-F238E27FC236}">
              <a16:creationId xmlns:a16="http://schemas.microsoft.com/office/drawing/2014/main" id="{F089B91F-3288-44AD-9B3A-EDCD5A45D506}"/>
            </a:ext>
          </a:extLst>
        </xdr:cNvPr>
        <xdr:cNvSpPr txBox="1"/>
      </xdr:nvSpPr>
      <xdr:spPr>
        <a:xfrm>
          <a:off x="7830213" y="10356022"/>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0.484</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59</xdr:row>
      <xdr:rowOff>45720</xdr:rowOff>
    </xdr:from>
    <xdr:ext cx="469265" cy="259080"/>
    <xdr:sp macro="" textlink="">
      <xdr:nvSpPr>
        <xdr:cNvPr id="262" name="n_3mainValue【体育館・プール】&#10;一人当たり面積">
          <a:extLst>
            <a:ext uri="{FF2B5EF4-FFF2-40B4-BE49-F238E27FC236}">
              <a16:creationId xmlns:a16="http://schemas.microsoft.com/office/drawing/2014/main" id="{6933B340-1262-49B3-A4D7-D2DD28870B56}"/>
            </a:ext>
          </a:extLst>
        </xdr:cNvPr>
        <xdr:cNvSpPr txBox="1"/>
      </xdr:nvSpPr>
      <xdr:spPr>
        <a:xfrm>
          <a:off x="7003498" y="10358562"/>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0.482</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59</xdr:row>
      <xdr:rowOff>52070</xdr:rowOff>
    </xdr:from>
    <xdr:ext cx="469265" cy="258445"/>
    <xdr:sp macro="" textlink="">
      <xdr:nvSpPr>
        <xdr:cNvPr id="263" name="n_4mainValue【体育館・プール】&#10;一人当たり面積">
          <a:extLst>
            <a:ext uri="{FF2B5EF4-FFF2-40B4-BE49-F238E27FC236}">
              <a16:creationId xmlns:a16="http://schemas.microsoft.com/office/drawing/2014/main" id="{793DBAD1-B284-4604-A70F-B880E90AA5FE}"/>
            </a:ext>
          </a:extLst>
        </xdr:cNvPr>
        <xdr:cNvSpPr txBox="1"/>
      </xdr:nvSpPr>
      <xdr:spPr>
        <a:xfrm>
          <a:off x="6192354" y="10364912"/>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0.477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827684BF-392A-4F31-9EB8-AAEA6CE2AB0F}"/>
            </a:ext>
          </a:extLst>
        </xdr:cNvPr>
        <xdr:cNvSpPr/>
      </xdr:nvSpPr>
      <xdr:spPr>
        <a:xfrm>
          <a:off x="699715" y="12039600"/>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76CB714E-9058-405B-84E7-99F908A5DAEB}"/>
            </a:ext>
          </a:extLst>
        </xdr:cNvPr>
        <xdr:cNvSpPr/>
      </xdr:nvSpPr>
      <xdr:spPr>
        <a:xfrm>
          <a:off x="826715" y="12713915"/>
          <a:ext cx="1399429" cy="26095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78EA356B-11C5-4811-B4DE-0B918F28F89D}"/>
            </a:ext>
          </a:extLst>
        </xdr:cNvPr>
        <xdr:cNvSpPr/>
      </xdr:nvSpPr>
      <xdr:spPr>
        <a:xfrm>
          <a:off x="826715" y="12920593"/>
          <a:ext cx="1399429"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23/70</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B8D79E79-66EC-4F01-8C0E-281216D1F80F}"/>
            </a:ext>
          </a:extLst>
        </xdr:cNvPr>
        <xdr:cNvSpPr/>
      </xdr:nvSpPr>
      <xdr:spPr>
        <a:xfrm>
          <a:off x="1749287" y="12713915"/>
          <a:ext cx="1399430" cy="26095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AF695475-073D-41C1-8C0A-E01F3A0789DF}"/>
            </a:ext>
          </a:extLst>
        </xdr:cNvPr>
        <xdr:cNvSpPr/>
      </xdr:nvSpPr>
      <xdr:spPr>
        <a:xfrm>
          <a:off x="1749287" y="12920593"/>
          <a:ext cx="1399430"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54E85E31-4E39-414F-A0BD-334B0A367E3A}"/>
            </a:ext>
          </a:extLst>
        </xdr:cNvPr>
        <xdr:cNvSpPr/>
      </xdr:nvSpPr>
      <xdr:spPr>
        <a:xfrm>
          <a:off x="2798859" y="12713915"/>
          <a:ext cx="1399430" cy="26095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55C00938-8D9B-4C1E-9C03-6B6942EFFF66}"/>
            </a:ext>
          </a:extLst>
        </xdr:cNvPr>
        <xdr:cNvSpPr/>
      </xdr:nvSpPr>
      <xdr:spPr>
        <a:xfrm>
          <a:off x="2798859" y="12920593"/>
          <a:ext cx="1399430"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187C677B-42E7-4104-8F7D-D9667272A5F0}"/>
            </a:ext>
          </a:extLst>
        </xdr:cNvPr>
        <xdr:cNvSpPr/>
      </xdr:nvSpPr>
      <xdr:spPr>
        <a:xfrm>
          <a:off x="699715" y="13206951"/>
          <a:ext cx="4350688" cy="2331223"/>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7815" cy="224790"/>
    <xdr:sp macro="" textlink="">
      <xdr:nvSpPr>
        <xdr:cNvPr id="272" name="テキスト ボックス 271">
          <a:extLst>
            <a:ext uri="{FF2B5EF4-FFF2-40B4-BE49-F238E27FC236}">
              <a16:creationId xmlns:a16="http://schemas.microsoft.com/office/drawing/2014/main" id="{2C6E6560-F884-4979-8171-D822784784FF}"/>
            </a:ext>
          </a:extLst>
        </xdr:cNvPr>
        <xdr:cNvSpPr txBox="1"/>
      </xdr:nvSpPr>
      <xdr:spPr>
        <a:xfrm>
          <a:off x="677186" y="13012972"/>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17F3F40F-8B40-4E64-B69C-4EC494990977}"/>
            </a:ext>
          </a:extLst>
        </xdr:cNvPr>
        <xdr:cNvCxnSpPr/>
      </xdr:nvCxnSpPr>
      <xdr:spPr>
        <a:xfrm>
          <a:off x="699715" y="15538174"/>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6725" cy="259080"/>
    <xdr:sp macro="" textlink="">
      <xdr:nvSpPr>
        <xdr:cNvPr id="274" name="テキスト ボックス 273">
          <a:extLst>
            <a:ext uri="{FF2B5EF4-FFF2-40B4-BE49-F238E27FC236}">
              <a16:creationId xmlns:a16="http://schemas.microsoft.com/office/drawing/2014/main" id="{8DBE0736-1980-418B-944A-062BD10DD5B3}"/>
            </a:ext>
          </a:extLst>
        </xdr:cNvPr>
        <xdr:cNvSpPr txBox="1"/>
      </xdr:nvSpPr>
      <xdr:spPr>
        <a:xfrm>
          <a:off x="279069" y="15395934"/>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5A1DA39D-3A85-46BC-97A3-3F32F999C5D3}"/>
            </a:ext>
          </a:extLst>
        </xdr:cNvPr>
        <xdr:cNvCxnSpPr/>
      </xdr:nvCxnSpPr>
      <xdr:spPr>
        <a:xfrm>
          <a:off x="699715" y="15150217"/>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143510</xdr:rowOff>
    </xdr:from>
    <xdr:ext cx="466725" cy="258445"/>
    <xdr:sp macro="" textlink="">
      <xdr:nvSpPr>
        <xdr:cNvPr id="276" name="テキスト ボックス 275">
          <a:extLst>
            <a:ext uri="{FF2B5EF4-FFF2-40B4-BE49-F238E27FC236}">
              <a16:creationId xmlns:a16="http://schemas.microsoft.com/office/drawing/2014/main" id="{1C38DB07-9018-499E-B0DD-6699282BDC27}"/>
            </a:ext>
          </a:extLst>
        </xdr:cNvPr>
        <xdr:cNvSpPr txBox="1"/>
      </xdr:nvSpPr>
      <xdr:spPr>
        <a:xfrm>
          <a:off x="279069" y="15004498"/>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5083B0EB-0935-43D8-8544-483B24AB522F}"/>
            </a:ext>
          </a:extLst>
        </xdr:cNvPr>
        <xdr:cNvCxnSpPr/>
      </xdr:nvCxnSpPr>
      <xdr:spPr>
        <a:xfrm>
          <a:off x="699715" y="14762259"/>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83</xdr:row>
      <xdr:rowOff>105410</xdr:rowOff>
    </xdr:from>
    <xdr:ext cx="403225" cy="259080"/>
    <xdr:sp macro="" textlink="">
      <xdr:nvSpPr>
        <xdr:cNvPr id="278" name="テキスト ボックス 277">
          <a:extLst>
            <a:ext uri="{FF2B5EF4-FFF2-40B4-BE49-F238E27FC236}">
              <a16:creationId xmlns:a16="http://schemas.microsoft.com/office/drawing/2014/main" id="{7B4C0AB7-F42B-47C6-B82B-94C6DDEB7238}"/>
            </a:ext>
          </a:extLst>
        </xdr:cNvPr>
        <xdr:cNvSpPr txBox="1"/>
      </xdr:nvSpPr>
      <xdr:spPr>
        <a:xfrm>
          <a:off x="343204" y="1461654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0C915461-BF14-4FCF-907D-4F7DE0D15E9D}"/>
            </a:ext>
          </a:extLst>
        </xdr:cNvPr>
        <xdr:cNvCxnSpPr/>
      </xdr:nvCxnSpPr>
      <xdr:spPr>
        <a:xfrm>
          <a:off x="699715" y="14374302"/>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81</xdr:row>
      <xdr:rowOff>67310</xdr:rowOff>
    </xdr:from>
    <xdr:ext cx="403225" cy="259080"/>
    <xdr:sp macro="" textlink="">
      <xdr:nvSpPr>
        <xdr:cNvPr id="280" name="テキスト ボックス 279">
          <a:extLst>
            <a:ext uri="{FF2B5EF4-FFF2-40B4-BE49-F238E27FC236}">
              <a16:creationId xmlns:a16="http://schemas.microsoft.com/office/drawing/2014/main" id="{26BA1D03-1C86-472D-8C03-8796C3C77217}"/>
            </a:ext>
          </a:extLst>
        </xdr:cNvPr>
        <xdr:cNvSpPr txBox="1"/>
      </xdr:nvSpPr>
      <xdr:spPr>
        <a:xfrm>
          <a:off x="343204" y="14228583"/>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30D5CD66-44BE-48D2-A5B4-E2CDCC0FAA58}"/>
            </a:ext>
          </a:extLst>
        </xdr:cNvPr>
        <xdr:cNvCxnSpPr/>
      </xdr:nvCxnSpPr>
      <xdr:spPr>
        <a:xfrm>
          <a:off x="699715" y="13986344"/>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79</xdr:row>
      <xdr:rowOff>29210</xdr:rowOff>
    </xdr:from>
    <xdr:ext cx="403225" cy="258445"/>
    <xdr:sp macro="" textlink="">
      <xdr:nvSpPr>
        <xdr:cNvPr id="282" name="テキスト ボックス 281">
          <a:extLst>
            <a:ext uri="{FF2B5EF4-FFF2-40B4-BE49-F238E27FC236}">
              <a16:creationId xmlns:a16="http://schemas.microsoft.com/office/drawing/2014/main" id="{55B35DDD-6DFA-4C33-91ED-AE9F3F919D5F}"/>
            </a:ext>
          </a:extLst>
        </xdr:cNvPr>
        <xdr:cNvSpPr txBox="1"/>
      </xdr:nvSpPr>
      <xdr:spPr>
        <a:xfrm>
          <a:off x="343204" y="13840626"/>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D3BE699F-4DAD-4C14-9D5C-E2097DD43F4E}"/>
            </a:ext>
          </a:extLst>
        </xdr:cNvPr>
        <xdr:cNvCxnSpPr/>
      </xdr:nvCxnSpPr>
      <xdr:spPr>
        <a:xfrm>
          <a:off x="699715" y="13594908"/>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76</xdr:row>
      <xdr:rowOff>162560</xdr:rowOff>
    </xdr:from>
    <xdr:ext cx="403225" cy="259080"/>
    <xdr:sp macro="" textlink="">
      <xdr:nvSpPr>
        <xdr:cNvPr id="284" name="テキスト ボックス 283">
          <a:extLst>
            <a:ext uri="{FF2B5EF4-FFF2-40B4-BE49-F238E27FC236}">
              <a16:creationId xmlns:a16="http://schemas.microsoft.com/office/drawing/2014/main" id="{B07B5F05-07F2-4CE5-8249-4AB1D4764A7D}"/>
            </a:ext>
          </a:extLst>
        </xdr:cNvPr>
        <xdr:cNvSpPr txBox="1"/>
      </xdr:nvSpPr>
      <xdr:spPr>
        <a:xfrm>
          <a:off x="343204" y="1344919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9CBDC8A1-6253-48DA-8194-6D08E93AF4EC}"/>
            </a:ext>
          </a:extLst>
        </xdr:cNvPr>
        <xdr:cNvCxnSpPr/>
      </xdr:nvCxnSpPr>
      <xdr:spPr>
        <a:xfrm>
          <a:off x="699715" y="13206951"/>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74</xdr:row>
      <xdr:rowOff>124460</xdr:rowOff>
    </xdr:from>
    <xdr:ext cx="338455" cy="259080"/>
    <xdr:sp macro="" textlink="">
      <xdr:nvSpPr>
        <xdr:cNvPr id="286" name="テキスト ボックス 285">
          <a:extLst>
            <a:ext uri="{FF2B5EF4-FFF2-40B4-BE49-F238E27FC236}">
              <a16:creationId xmlns:a16="http://schemas.microsoft.com/office/drawing/2014/main" id="{96AFDF4F-414C-4EA7-99D4-493A0D17E19A}"/>
            </a:ext>
          </a:extLst>
        </xdr:cNvPr>
        <xdr:cNvSpPr txBox="1"/>
      </xdr:nvSpPr>
      <xdr:spPr>
        <a:xfrm>
          <a:off x="391767" y="13061232"/>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5A983478-0C11-469C-8A5B-A117096E4530}"/>
            </a:ext>
          </a:extLst>
        </xdr:cNvPr>
        <xdr:cNvSpPr/>
      </xdr:nvSpPr>
      <xdr:spPr>
        <a:xfrm>
          <a:off x="699715" y="13206951"/>
          <a:ext cx="4350688" cy="2331223"/>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156210</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E916284F-3635-4885-A742-79B10AB0BD44}"/>
            </a:ext>
          </a:extLst>
        </xdr:cNvPr>
        <xdr:cNvCxnSpPr/>
      </xdr:nvCxnSpPr>
      <xdr:spPr>
        <a:xfrm flipV="1">
          <a:off x="4261154" y="13617768"/>
          <a:ext cx="0" cy="1532449"/>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118110</xdr:rowOff>
    </xdr:from>
    <xdr:ext cx="469900" cy="259080"/>
    <xdr:sp macro="" textlink="">
      <xdr:nvSpPr>
        <xdr:cNvPr id="289" name="【福祉施設】&#10;有形固定資産減価償却率最小値テキスト">
          <a:extLst>
            <a:ext uri="{FF2B5EF4-FFF2-40B4-BE49-F238E27FC236}">
              <a16:creationId xmlns:a16="http://schemas.microsoft.com/office/drawing/2014/main" id="{009B0B7B-42F5-47A6-AD80-5B1559A24AD8}"/>
            </a:ext>
          </a:extLst>
        </xdr:cNvPr>
        <xdr:cNvSpPr txBox="1"/>
      </xdr:nvSpPr>
      <xdr:spPr>
        <a:xfrm>
          <a:off x="4299889" y="15154027"/>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5F2BC38B-6B98-47BC-8539-1E24A7BB063D}"/>
            </a:ext>
          </a:extLst>
        </xdr:cNvPr>
        <xdr:cNvCxnSpPr/>
      </xdr:nvCxnSpPr>
      <xdr:spPr>
        <a:xfrm>
          <a:off x="4188460" y="15150217"/>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102870</xdr:rowOff>
    </xdr:from>
    <xdr:ext cx="405130" cy="259080"/>
    <xdr:sp macro="" textlink="">
      <xdr:nvSpPr>
        <xdr:cNvPr id="291" name="【福祉施設】&#10;有形固定資産減価償却率最大値テキスト">
          <a:extLst>
            <a:ext uri="{FF2B5EF4-FFF2-40B4-BE49-F238E27FC236}">
              <a16:creationId xmlns:a16="http://schemas.microsoft.com/office/drawing/2014/main" id="{834702C0-BE42-4A88-B008-9EC0072AB82C}"/>
            </a:ext>
          </a:extLst>
        </xdr:cNvPr>
        <xdr:cNvSpPr txBox="1"/>
      </xdr:nvSpPr>
      <xdr:spPr>
        <a:xfrm>
          <a:off x="4299889" y="133895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21.2</a:t>
          </a:r>
          <a:endParaRPr kumimoji="1" lang="ja-JP" altLang="en-US" sz="1000" b="1">
            <a:latin typeface="ＭＳ Ｐゴシック"/>
            <a:ea typeface="ＭＳ Ｐゴシック"/>
          </a:endParaRPr>
        </a:p>
      </xdr:txBody>
    </xdr:sp>
    <xdr:clientData/>
  </xdr:oneCellAnchor>
  <xdr:twoCellAnchor>
    <xdr:from>
      <xdr:col>23</xdr:col>
      <xdr:colOff>165100</xdr:colOff>
      <xdr:row>77</xdr:row>
      <xdr:rowOff>156210</xdr:rowOff>
    </xdr:from>
    <xdr:to>
      <xdr:col>24</xdr:col>
      <xdr:colOff>152400</xdr:colOff>
      <xdr:row>77</xdr:row>
      <xdr:rowOff>156210</xdr:rowOff>
    </xdr:to>
    <xdr:cxnSp macro="">
      <xdr:nvCxnSpPr>
        <xdr:cNvPr id="292" name="直線コネクタ 291">
          <a:extLst>
            <a:ext uri="{FF2B5EF4-FFF2-40B4-BE49-F238E27FC236}">
              <a16:creationId xmlns:a16="http://schemas.microsoft.com/office/drawing/2014/main" id="{BC14B98C-098D-44A8-927B-2FA53F73E1B4}"/>
            </a:ext>
          </a:extLst>
        </xdr:cNvPr>
        <xdr:cNvCxnSpPr/>
      </xdr:nvCxnSpPr>
      <xdr:spPr>
        <a:xfrm>
          <a:off x="4188460" y="13617768"/>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135255</xdr:rowOff>
    </xdr:from>
    <xdr:ext cx="405130" cy="258445"/>
    <xdr:sp macro="" textlink="">
      <xdr:nvSpPr>
        <xdr:cNvPr id="293" name="【福祉施設】&#10;有形固定資産減価償却率平均値テキスト">
          <a:extLst>
            <a:ext uri="{FF2B5EF4-FFF2-40B4-BE49-F238E27FC236}">
              <a16:creationId xmlns:a16="http://schemas.microsoft.com/office/drawing/2014/main" id="{02F0AAEF-24AB-43B8-A334-01103B0F8F22}"/>
            </a:ext>
          </a:extLst>
        </xdr:cNvPr>
        <xdr:cNvSpPr txBox="1"/>
      </xdr:nvSpPr>
      <xdr:spPr>
        <a:xfrm>
          <a:off x="4299889" y="14296528"/>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81</xdr:row>
      <xdr:rowOff>156845</xdr:rowOff>
    </xdr:from>
    <xdr:to>
      <xdr:col>24</xdr:col>
      <xdr:colOff>114300</xdr:colOff>
      <xdr:row>82</xdr:row>
      <xdr:rowOff>86995</xdr:rowOff>
    </xdr:to>
    <xdr:sp macro="" textlink="">
      <xdr:nvSpPr>
        <xdr:cNvPr id="294" name="フローチャート: 判断 293">
          <a:extLst>
            <a:ext uri="{FF2B5EF4-FFF2-40B4-BE49-F238E27FC236}">
              <a16:creationId xmlns:a16="http://schemas.microsoft.com/office/drawing/2014/main" id="{EFE5BBB3-AA26-42FB-AA92-733E60B673B4}"/>
            </a:ext>
          </a:extLst>
        </xdr:cNvPr>
        <xdr:cNvSpPr/>
      </xdr:nvSpPr>
      <xdr:spPr>
        <a:xfrm>
          <a:off x="4210989" y="14318118"/>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126365</xdr:rowOff>
    </xdr:from>
    <xdr:to>
      <xdr:col>20</xdr:col>
      <xdr:colOff>38100</xdr:colOff>
      <xdr:row>82</xdr:row>
      <xdr:rowOff>56515</xdr:rowOff>
    </xdr:to>
    <xdr:sp macro="" textlink="">
      <xdr:nvSpPr>
        <xdr:cNvPr id="295" name="フローチャート: 判断 294">
          <a:extLst>
            <a:ext uri="{FF2B5EF4-FFF2-40B4-BE49-F238E27FC236}">
              <a16:creationId xmlns:a16="http://schemas.microsoft.com/office/drawing/2014/main" id="{DC6C8478-3AC3-4DD9-89AA-6D6D79BB6DB1}"/>
            </a:ext>
          </a:extLst>
        </xdr:cNvPr>
        <xdr:cNvSpPr/>
      </xdr:nvSpPr>
      <xdr:spPr>
        <a:xfrm>
          <a:off x="3450645" y="14287638"/>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107315</xdr:rowOff>
    </xdr:from>
    <xdr:to>
      <xdr:col>15</xdr:col>
      <xdr:colOff>101600</xdr:colOff>
      <xdr:row>82</xdr:row>
      <xdr:rowOff>37465</xdr:rowOff>
    </xdr:to>
    <xdr:sp macro="" textlink="">
      <xdr:nvSpPr>
        <xdr:cNvPr id="296" name="フローチャート: 判断 295">
          <a:extLst>
            <a:ext uri="{FF2B5EF4-FFF2-40B4-BE49-F238E27FC236}">
              <a16:creationId xmlns:a16="http://schemas.microsoft.com/office/drawing/2014/main" id="{5E6C29A3-855F-4E2E-A421-D1938CFC6B0B}"/>
            </a:ext>
          </a:extLst>
        </xdr:cNvPr>
        <xdr:cNvSpPr/>
      </xdr:nvSpPr>
      <xdr:spPr>
        <a:xfrm>
          <a:off x="2623930" y="14268588"/>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97790</xdr:rowOff>
    </xdr:from>
    <xdr:to>
      <xdr:col>10</xdr:col>
      <xdr:colOff>165100</xdr:colOff>
      <xdr:row>82</xdr:row>
      <xdr:rowOff>27940</xdr:rowOff>
    </xdr:to>
    <xdr:sp macro="" textlink="">
      <xdr:nvSpPr>
        <xdr:cNvPr id="297" name="フローチャート: 判断 296">
          <a:extLst>
            <a:ext uri="{FF2B5EF4-FFF2-40B4-BE49-F238E27FC236}">
              <a16:creationId xmlns:a16="http://schemas.microsoft.com/office/drawing/2014/main" id="{E200F7DF-E0BD-4D46-A4EF-C527BA7409FE}"/>
            </a:ext>
          </a:extLst>
        </xdr:cNvPr>
        <xdr:cNvSpPr/>
      </xdr:nvSpPr>
      <xdr:spPr>
        <a:xfrm>
          <a:off x="1812787" y="14259063"/>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103505</xdr:rowOff>
    </xdr:from>
    <xdr:to>
      <xdr:col>6</xdr:col>
      <xdr:colOff>38100</xdr:colOff>
      <xdr:row>82</xdr:row>
      <xdr:rowOff>33655</xdr:rowOff>
    </xdr:to>
    <xdr:sp macro="" textlink="">
      <xdr:nvSpPr>
        <xdr:cNvPr id="298" name="フローチャート: 判断 297">
          <a:extLst>
            <a:ext uri="{FF2B5EF4-FFF2-40B4-BE49-F238E27FC236}">
              <a16:creationId xmlns:a16="http://schemas.microsoft.com/office/drawing/2014/main" id="{F04672B7-D435-449B-BAFE-254E5F87625F}"/>
            </a:ext>
          </a:extLst>
        </xdr:cNvPr>
        <xdr:cNvSpPr/>
      </xdr:nvSpPr>
      <xdr:spPr>
        <a:xfrm>
          <a:off x="1001643" y="14264778"/>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149860</xdr:rowOff>
    </xdr:from>
    <xdr:ext cx="762000" cy="259080"/>
    <xdr:sp macro="" textlink="">
      <xdr:nvSpPr>
        <xdr:cNvPr id="299" name="テキスト ボックス 298">
          <a:extLst>
            <a:ext uri="{FF2B5EF4-FFF2-40B4-BE49-F238E27FC236}">
              <a16:creationId xmlns:a16="http://schemas.microsoft.com/office/drawing/2014/main" id="{3CFB923B-38C5-4115-86DD-4EFDC1327BEB}"/>
            </a:ext>
          </a:extLst>
        </xdr:cNvPr>
        <xdr:cNvSpPr txBox="1"/>
      </xdr:nvSpPr>
      <xdr:spPr>
        <a:xfrm>
          <a:off x="4086860" y="15535634"/>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88</xdr:row>
      <xdr:rowOff>149860</xdr:rowOff>
    </xdr:from>
    <xdr:ext cx="762000" cy="259080"/>
    <xdr:sp macro="" textlink="">
      <xdr:nvSpPr>
        <xdr:cNvPr id="300" name="テキスト ボックス 299">
          <a:extLst>
            <a:ext uri="{FF2B5EF4-FFF2-40B4-BE49-F238E27FC236}">
              <a16:creationId xmlns:a16="http://schemas.microsoft.com/office/drawing/2014/main" id="{2BD798F0-3CA6-4F9C-BDF1-A4FA83E63F69}"/>
            </a:ext>
          </a:extLst>
        </xdr:cNvPr>
        <xdr:cNvSpPr txBox="1"/>
      </xdr:nvSpPr>
      <xdr:spPr>
        <a:xfrm>
          <a:off x="3326517" y="15535634"/>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149860</xdr:rowOff>
    </xdr:from>
    <xdr:ext cx="762000" cy="259080"/>
    <xdr:sp macro="" textlink="">
      <xdr:nvSpPr>
        <xdr:cNvPr id="301" name="テキスト ボックス 300">
          <a:extLst>
            <a:ext uri="{FF2B5EF4-FFF2-40B4-BE49-F238E27FC236}">
              <a16:creationId xmlns:a16="http://schemas.microsoft.com/office/drawing/2014/main" id="{BC7092F1-B899-43FF-BCD5-E47E1582EAB0}"/>
            </a:ext>
          </a:extLst>
        </xdr:cNvPr>
        <xdr:cNvSpPr txBox="1"/>
      </xdr:nvSpPr>
      <xdr:spPr>
        <a:xfrm>
          <a:off x="2499802" y="15535634"/>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149860</xdr:rowOff>
    </xdr:from>
    <xdr:ext cx="762000" cy="259080"/>
    <xdr:sp macro="" textlink="">
      <xdr:nvSpPr>
        <xdr:cNvPr id="302" name="テキスト ボックス 301">
          <a:extLst>
            <a:ext uri="{FF2B5EF4-FFF2-40B4-BE49-F238E27FC236}">
              <a16:creationId xmlns:a16="http://schemas.microsoft.com/office/drawing/2014/main" id="{82DF6037-B219-4733-88BC-7CBCC8365FA8}"/>
            </a:ext>
          </a:extLst>
        </xdr:cNvPr>
        <xdr:cNvSpPr txBox="1"/>
      </xdr:nvSpPr>
      <xdr:spPr>
        <a:xfrm>
          <a:off x="1688658" y="15535634"/>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88</xdr:row>
      <xdr:rowOff>149860</xdr:rowOff>
    </xdr:from>
    <xdr:ext cx="762000" cy="259080"/>
    <xdr:sp macro="" textlink="">
      <xdr:nvSpPr>
        <xdr:cNvPr id="303" name="テキスト ボックス 302">
          <a:extLst>
            <a:ext uri="{FF2B5EF4-FFF2-40B4-BE49-F238E27FC236}">
              <a16:creationId xmlns:a16="http://schemas.microsoft.com/office/drawing/2014/main" id="{52ACB633-0E98-4665-9850-9A97E7301992}"/>
            </a:ext>
          </a:extLst>
        </xdr:cNvPr>
        <xdr:cNvSpPr txBox="1"/>
      </xdr:nvSpPr>
      <xdr:spPr>
        <a:xfrm>
          <a:off x="877515" y="15535634"/>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81</xdr:row>
      <xdr:rowOff>153035</xdr:rowOff>
    </xdr:from>
    <xdr:to>
      <xdr:col>24</xdr:col>
      <xdr:colOff>114300</xdr:colOff>
      <xdr:row>82</xdr:row>
      <xdr:rowOff>83185</xdr:rowOff>
    </xdr:to>
    <xdr:sp macro="" textlink="">
      <xdr:nvSpPr>
        <xdr:cNvPr id="304" name="楕円 303">
          <a:extLst>
            <a:ext uri="{FF2B5EF4-FFF2-40B4-BE49-F238E27FC236}">
              <a16:creationId xmlns:a16="http://schemas.microsoft.com/office/drawing/2014/main" id="{5CBD3D90-C035-44E6-83AE-9A1C4105A543}"/>
            </a:ext>
          </a:extLst>
        </xdr:cNvPr>
        <xdr:cNvSpPr/>
      </xdr:nvSpPr>
      <xdr:spPr>
        <a:xfrm>
          <a:off x="4210989" y="14314308"/>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4445</xdr:rowOff>
    </xdr:from>
    <xdr:ext cx="405130" cy="259080"/>
    <xdr:sp macro="" textlink="">
      <xdr:nvSpPr>
        <xdr:cNvPr id="305" name="【福祉施設】&#10;有形固定資産減価償却率該当値テキスト">
          <a:extLst>
            <a:ext uri="{FF2B5EF4-FFF2-40B4-BE49-F238E27FC236}">
              <a16:creationId xmlns:a16="http://schemas.microsoft.com/office/drawing/2014/main" id="{8696F673-F5A0-440E-AEED-B54418E7508E}"/>
            </a:ext>
          </a:extLst>
        </xdr:cNvPr>
        <xdr:cNvSpPr txBox="1"/>
      </xdr:nvSpPr>
      <xdr:spPr>
        <a:xfrm>
          <a:off x="4299889" y="14165718"/>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81</xdr:row>
      <xdr:rowOff>92075</xdr:rowOff>
    </xdr:from>
    <xdr:to>
      <xdr:col>20</xdr:col>
      <xdr:colOff>38100</xdr:colOff>
      <xdr:row>82</xdr:row>
      <xdr:rowOff>22225</xdr:rowOff>
    </xdr:to>
    <xdr:sp macro="" textlink="">
      <xdr:nvSpPr>
        <xdr:cNvPr id="306" name="楕円 305">
          <a:extLst>
            <a:ext uri="{FF2B5EF4-FFF2-40B4-BE49-F238E27FC236}">
              <a16:creationId xmlns:a16="http://schemas.microsoft.com/office/drawing/2014/main" id="{B2C0BF15-7B63-4017-A35F-FBA0A8D59696}"/>
            </a:ext>
          </a:extLst>
        </xdr:cNvPr>
        <xdr:cNvSpPr/>
      </xdr:nvSpPr>
      <xdr:spPr>
        <a:xfrm>
          <a:off x="3450645" y="14253348"/>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143510</xdr:rowOff>
    </xdr:from>
    <xdr:to>
      <xdr:col>24</xdr:col>
      <xdr:colOff>63500</xdr:colOff>
      <xdr:row>82</xdr:row>
      <xdr:rowOff>32385</xdr:rowOff>
    </xdr:to>
    <xdr:cxnSp macro="">
      <xdr:nvCxnSpPr>
        <xdr:cNvPr id="307" name="直線コネクタ 306">
          <a:extLst>
            <a:ext uri="{FF2B5EF4-FFF2-40B4-BE49-F238E27FC236}">
              <a16:creationId xmlns:a16="http://schemas.microsoft.com/office/drawing/2014/main" id="{548D28E1-682F-4B26-BF19-12A3E848D193}"/>
            </a:ext>
          </a:extLst>
        </xdr:cNvPr>
        <xdr:cNvCxnSpPr/>
      </xdr:nvCxnSpPr>
      <xdr:spPr>
        <a:xfrm>
          <a:off x="3501445" y="14304783"/>
          <a:ext cx="760344" cy="63804"/>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53975</xdr:rowOff>
    </xdr:from>
    <xdr:to>
      <xdr:col>15</xdr:col>
      <xdr:colOff>101600</xdr:colOff>
      <xdr:row>81</xdr:row>
      <xdr:rowOff>155575</xdr:rowOff>
    </xdr:to>
    <xdr:sp macro="" textlink="">
      <xdr:nvSpPr>
        <xdr:cNvPr id="308" name="楕円 307">
          <a:extLst>
            <a:ext uri="{FF2B5EF4-FFF2-40B4-BE49-F238E27FC236}">
              <a16:creationId xmlns:a16="http://schemas.microsoft.com/office/drawing/2014/main" id="{749A662F-0553-4AA1-BFE3-0BCE3D0C95B5}"/>
            </a:ext>
          </a:extLst>
        </xdr:cNvPr>
        <xdr:cNvSpPr/>
      </xdr:nvSpPr>
      <xdr:spPr>
        <a:xfrm>
          <a:off x="2623930" y="14215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104775</xdr:rowOff>
    </xdr:from>
    <xdr:to>
      <xdr:col>19</xdr:col>
      <xdr:colOff>177800</xdr:colOff>
      <xdr:row>81</xdr:row>
      <xdr:rowOff>143510</xdr:rowOff>
    </xdr:to>
    <xdr:cxnSp macro="">
      <xdr:nvCxnSpPr>
        <xdr:cNvPr id="309" name="直線コネクタ 308">
          <a:extLst>
            <a:ext uri="{FF2B5EF4-FFF2-40B4-BE49-F238E27FC236}">
              <a16:creationId xmlns:a16="http://schemas.microsoft.com/office/drawing/2014/main" id="{A07D1599-BC11-471B-8CDE-518B92FD8070}"/>
            </a:ext>
          </a:extLst>
        </xdr:cNvPr>
        <xdr:cNvCxnSpPr/>
      </xdr:nvCxnSpPr>
      <xdr:spPr>
        <a:xfrm>
          <a:off x="2674730" y="14266048"/>
          <a:ext cx="826715"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2540</xdr:rowOff>
    </xdr:from>
    <xdr:to>
      <xdr:col>10</xdr:col>
      <xdr:colOff>165100</xdr:colOff>
      <xdr:row>81</xdr:row>
      <xdr:rowOff>104140</xdr:rowOff>
    </xdr:to>
    <xdr:sp macro="" textlink="">
      <xdr:nvSpPr>
        <xdr:cNvPr id="310" name="楕円 309">
          <a:extLst>
            <a:ext uri="{FF2B5EF4-FFF2-40B4-BE49-F238E27FC236}">
              <a16:creationId xmlns:a16="http://schemas.microsoft.com/office/drawing/2014/main" id="{95E73170-30FC-4754-9753-77FE56F138E9}"/>
            </a:ext>
          </a:extLst>
        </xdr:cNvPr>
        <xdr:cNvSpPr/>
      </xdr:nvSpPr>
      <xdr:spPr>
        <a:xfrm>
          <a:off x="1812787" y="14163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53340</xdr:rowOff>
    </xdr:from>
    <xdr:to>
      <xdr:col>15</xdr:col>
      <xdr:colOff>50800</xdr:colOff>
      <xdr:row>81</xdr:row>
      <xdr:rowOff>104775</xdr:rowOff>
    </xdr:to>
    <xdr:cxnSp macro="">
      <xdr:nvCxnSpPr>
        <xdr:cNvPr id="311" name="直線コネクタ 310">
          <a:extLst>
            <a:ext uri="{FF2B5EF4-FFF2-40B4-BE49-F238E27FC236}">
              <a16:creationId xmlns:a16="http://schemas.microsoft.com/office/drawing/2014/main" id="{2AC4F15B-CB07-45B2-AF94-F4AF10491EAF}"/>
            </a:ext>
          </a:extLst>
        </xdr:cNvPr>
        <xdr:cNvCxnSpPr/>
      </xdr:nvCxnSpPr>
      <xdr:spPr>
        <a:xfrm>
          <a:off x="1863587" y="14214613"/>
          <a:ext cx="811143"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118745</xdr:rowOff>
    </xdr:from>
    <xdr:to>
      <xdr:col>6</xdr:col>
      <xdr:colOff>38100</xdr:colOff>
      <xdr:row>81</xdr:row>
      <xdr:rowOff>48895</xdr:rowOff>
    </xdr:to>
    <xdr:sp macro="" textlink="">
      <xdr:nvSpPr>
        <xdr:cNvPr id="312" name="楕円 311">
          <a:extLst>
            <a:ext uri="{FF2B5EF4-FFF2-40B4-BE49-F238E27FC236}">
              <a16:creationId xmlns:a16="http://schemas.microsoft.com/office/drawing/2014/main" id="{E37B0E53-2F4D-4823-BE2E-5D495396F62E}"/>
            </a:ext>
          </a:extLst>
        </xdr:cNvPr>
        <xdr:cNvSpPr/>
      </xdr:nvSpPr>
      <xdr:spPr>
        <a:xfrm>
          <a:off x="1001643" y="14105089"/>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169545</xdr:rowOff>
    </xdr:from>
    <xdr:to>
      <xdr:col>10</xdr:col>
      <xdr:colOff>114300</xdr:colOff>
      <xdr:row>81</xdr:row>
      <xdr:rowOff>53340</xdr:rowOff>
    </xdr:to>
    <xdr:cxnSp macro="">
      <xdr:nvCxnSpPr>
        <xdr:cNvPr id="313" name="直線コネクタ 312">
          <a:extLst>
            <a:ext uri="{FF2B5EF4-FFF2-40B4-BE49-F238E27FC236}">
              <a16:creationId xmlns:a16="http://schemas.microsoft.com/office/drawing/2014/main" id="{F3185F81-B45F-4390-AF81-7E9A1FEAD4FF}"/>
            </a:ext>
          </a:extLst>
        </xdr:cNvPr>
        <xdr:cNvCxnSpPr/>
      </xdr:nvCxnSpPr>
      <xdr:spPr>
        <a:xfrm>
          <a:off x="1052443" y="14155889"/>
          <a:ext cx="811144" cy="58724"/>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82</xdr:row>
      <xdr:rowOff>47625</xdr:rowOff>
    </xdr:from>
    <xdr:ext cx="405130" cy="259080"/>
    <xdr:sp macro="" textlink="">
      <xdr:nvSpPr>
        <xdr:cNvPr id="314" name="n_1aveValue【福祉施設】&#10;有形固定資産減価償却率">
          <a:extLst>
            <a:ext uri="{FF2B5EF4-FFF2-40B4-BE49-F238E27FC236}">
              <a16:creationId xmlns:a16="http://schemas.microsoft.com/office/drawing/2014/main" id="{C482F0EC-C025-4C20-8E81-DAD364E7CF56}"/>
            </a:ext>
          </a:extLst>
        </xdr:cNvPr>
        <xdr:cNvSpPr txBox="1"/>
      </xdr:nvSpPr>
      <xdr:spPr>
        <a:xfrm>
          <a:off x="3301752" y="14383827"/>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58.3</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82</xdr:row>
      <xdr:rowOff>29210</xdr:rowOff>
    </xdr:from>
    <xdr:ext cx="404495" cy="258445"/>
    <xdr:sp macro="" textlink="">
      <xdr:nvSpPr>
        <xdr:cNvPr id="315" name="n_2aveValue【福祉施設】&#10;有形固定資産減価償却率">
          <a:extLst>
            <a:ext uri="{FF2B5EF4-FFF2-40B4-BE49-F238E27FC236}">
              <a16:creationId xmlns:a16="http://schemas.microsoft.com/office/drawing/2014/main" id="{9F144CC3-05FA-4DAE-80F4-E9BCE3DE883E}"/>
            </a:ext>
          </a:extLst>
        </xdr:cNvPr>
        <xdr:cNvSpPr txBox="1"/>
      </xdr:nvSpPr>
      <xdr:spPr>
        <a:xfrm>
          <a:off x="2487737" y="14365412"/>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57.3</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82</xdr:row>
      <xdr:rowOff>19050</xdr:rowOff>
    </xdr:from>
    <xdr:ext cx="404495" cy="258445"/>
    <xdr:sp macro="" textlink="">
      <xdr:nvSpPr>
        <xdr:cNvPr id="316" name="n_3aveValue【福祉施設】&#10;有形固定資産減価償却率">
          <a:extLst>
            <a:ext uri="{FF2B5EF4-FFF2-40B4-BE49-F238E27FC236}">
              <a16:creationId xmlns:a16="http://schemas.microsoft.com/office/drawing/2014/main" id="{1A075826-97AE-4DB1-9F7E-4355209EE5B9}"/>
            </a:ext>
          </a:extLst>
        </xdr:cNvPr>
        <xdr:cNvSpPr txBox="1"/>
      </xdr:nvSpPr>
      <xdr:spPr>
        <a:xfrm>
          <a:off x="1676593" y="14355252"/>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56.8</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82</xdr:row>
      <xdr:rowOff>24765</xdr:rowOff>
    </xdr:from>
    <xdr:ext cx="404495" cy="259080"/>
    <xdr:sp macro="" textlink="">
      <xdr:nvSpPr>
        <xdr:cNvPr id="317" name="n_4aveValue【福祉施設】&#10;有形固定資産減価償却率">
          <a:extLst>
            <a:ext uri="{FF2B5EF4-FFF2-40B4-BE49-F238E27FC236}">
              <a16:creationId xmlns:a16="http://schemas.microsoft.com/office/drawing/2014/main" id="{9D918B4B-CE61-4916-92FA-790AA637C8F2}"/>
            </a:ext>
          </a:extLst>
        </xdr:cNvPr>
        <xdr:cNvSpPr txBox="1"/>
      </xdr:nvSpPr>
      <xdr:spPr>
        <a:xfrm>
          <a:off x="865450" y="14360967"/>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57.1</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80</xdr:row>
      <xdr:rowOff>38735</xdr:rowOff>
    </xdr:from>
    <xdr:ext cx="405130" cy="259080"/>
    <xdr:sp macro="" textlink="">
      <xdr:nvSpPr>
        <xdr:cNvPr id="318" name="n_1mainValue【福祉施設】&#10;有形固定資産減価償却率">
          <a:extLst>
            <a:ext uri="{FF2B5EF4-FFF2-40B4-BE49-F238E27FC236}">
              <a16:creationId xmlns:a16="http://schemas.microsoft.com/office/drawing/2014/main" id="{C2FE3715-50E3-4DFB-A876-411F53F7388D}"/>
            </a:ext>
          </a:extLst>
        </xdr:cNvPr>
        <xdr:cNvSpPr txBox="1"/>
      </xdr:nvSpPr>
      <xdr:spPr>
        <a:xfrm>
          <a:off x="3301752" y="14025079"/>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56.5</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80</xdr:row>
      <xdr:rowOff>635</xdr:rowOff>
    </xdr:from>
    <xdr:ext cx="404495" cy="259080"/>
    <xdr:sp macro="" textlink="">
      <xdr:nvSpPr>
        <xdr:cNvPr id="319" name="n_2mainValue【福祉施設】&#10;有形固定資産減価償却率">
          <a:extLst>
            <a:ext uri="{FF2B5EF4-FFF2-40B4-BE49-F238E27FC236}">
              <a16:creationId xmlns:a16="http://schemas.microsoft.com/office/drawing/2014/main" id="{552A524A-5CDB-4198-9385-28C056827D89}"/>
            </a:ext>
          </a:extLst>
        </xdr:cNvPr>
        <xdr:cNvSpPr txBox="1"/>
      </xdr:nvSpPr>
      <xdr:spPr>
        <a:xfrm>
          <a:off x="2487737" y="13986979"/>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54.5</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79</xdr:row>
      <xdr:rowOff>120650</xdr:rowOff>
    </xdr:from>
    <xdr:ext cx="404495" cy="258445"/>
    <xdr:sp macro="" textlink="">
      <xdr:nvSpPr>
        <xdr:cNvPr id="320" name="n_3mainValue【福祉施設】&#10;有形固定資産減価償却率">
          <a:extLst>
            <a:ext uri="{FF2B5EF4-FFF2-40B4-BE49-F238E27FC236}">
              <a16:creationId xmlns:a16="http://schemas.microsoft.com/office/drawing/2014/main" id="{F76D5B14-BF63-4110-8435-DAF86430C6E0}"/>
            </a:ext>
          </a:extLst>
        </xdr:cNvPr>
        <xdr:cNvSpPr txBox="1"/>
      </xdr:nvSpPr>
      <xdr:spPr>
        <a:xfrm>
          <a:off x="1676593" y="13932066"/>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51.8</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79</xdr:row>
      <xdr:rowOff>65405</xdr:rowOff>
    </xdr:from>
    <xdr:ext cx="404495" cy="258445"/>
    <xdr:sp macro="" textlink="">
      <xdr:nvSpPr>
        <xdr:cNvPr id="321" name="n_4mainValue【福祉施設】&#10;有形固定資産減価償却率">
          <a:extLst>
            <a:ext uri="{FF2B5EF4-FFF2-40B4-BE49-F238E27FC236}">
              <a16:creationId xmlns:a16="http://schemas.microsoft.com/office/drawing/2014/main" id="{5F29EF78-B1FE-4AC3-8462-1EB7A05F1CAF}"/>
            </a:ext>
          </a:extLst>
        </xdr:cNvPr>
        <xdr:cNvSpPr txBox="1"/>
      </xdr:nvSpPr>
      <xdr:spPr>
        <a:xfrm>
          <a:off x="865450" y="13876821"/>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1002799E-178A-4C4B-8E05-96BAFCCE32D1}"/>
            </a:ext>
          </a:extLst>
        </xdr:cNvPr>
        <xdr:cNvSpPr/>
      </xdr:nvSpPr>
      <xdr:spPr>
        <a:xfrm>
          <a:off x="6074576" y="12039600"/>
          <a:ext cx="4335117"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715996BB-0365-4C26-9754-6205780046CB}"/>
            </a:ext>
          </a:extLst>
        </xdr:cNvPr>
        <xdr:cNvSpPr/>
      </xdr:nvSpPr>
      <xdr:spPr>
        <a:xfrm>
          <a:off x="6186004" y="12713915"/>
          <a:ext cx="1399430" cy="26095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779784CD-E703-4678-B8AE-8FDC226736E4}"/>
            </a:ext>
          </a:extLst>
        </xdr:cNvPr>
        <xdr:cNvSpPr/>
      </xdr:nvSpPr>
      <xdr:spPr>
        <a:xfrm>
          <a:off x="6186004" y="12920593"/>
          <a:ext cx="1399430"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10/70</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1A663326-D379-48F3-9B71-62551520654B}"/>
            </a:ext>
          </a:extLst>
        </xdr:cNvPr>
        <xdr:cNvSpPr/>
      </xdr:nvSpPr>
      <xdr:spPr>
        <a:xfrm>
          <a:off x="7124148" y="12713915"/>
          <a:ext cx="1399429" cy="26095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B6E4B7F3-D78C-4C9F-AB63-79704158B12F}"/>
            </a:ext>
          </a:extLst>
        </xdr:cNvPr>
        <xdr:cNvSpPr/>
      </xdr:nvSpPr>
      <xdr:spPr>
        <a:xfrm>
          <a:off x="7124148" y="12920593"/>
          <a:ext cx="1399429"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1FB0F758-D7E1-4382-B4DE-CEE8B40ACF25}"/>
            </a:ext>
          </a:extLst>
        </xdr:cNvPr>
        <xdr:cNvSpPr/>
      </xdr:nvSpPr>
      <xdr:spPr>
        <a:xfrm>
          <a:off x="8173720" y="12713915"/>
          <a:ext cx="1399430" cy="26095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48F31350-FBCE-427B-A586-8852389B0848}"/>
            </a:ext>
          </a:extLst>
        </xdr:cNvPr>
        <xdr:cNvSpPr/>
      </xdr:nvSpPr>
      <xdr:spPr>
        <a:xfrm>
          <a:off x="8173720" y="12920593"/>
          <a:ext cx="1399430"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A820622A-15CA-482C-AB94-7E23812CFDAD}"/>
            </a:ext>
          </a:extLst>
        </xdr:cNvPr>
        <xdr:cNvSpPr/>
      </xdr:nvSpPr>
      <xdr:spPr>
        <a:xfrm>
          <a:off x="6074576" y="13206951"/>
          <a:ext cx="4335117" cy="2331223"/>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250" cy="224790"/>
    <xdr:sp macro="" textlink="">
      <xdr:nvSpPr>
        <xdr:cNvPr id="330" name="テキスト ボックス 329">
          <a:extLst>
            <a:ext uri="{FF2B5EF4-FFF2-40B4-BE49-F238E27FC236}">
              <a16:creationId xmlns:a16="http://schemas.microsoft.com/office/drawing/2014/main" id="{D6467C69-AF8C-4AEF-9AE3-A51E37BB74ED}"/>
            </a:ext>
          </a:extLst>
        </xdr:cNvPr>
        <xdr:cNvSpPr txBox="1"/>
      </xdr:nvSpPr>
      <xdr:spPr>
        <a:xfrm>
          <a:off x="6036476" y="13012972"/>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C3C52B7E-5862-478F-9CFD-DA67E192E247}"/>
            </a:ext>
          </a:extLst>
        </xdr:cNvPr>
        <xdr:cNvCxnSpPr/>
      </xdr:nvCxnSpPr>
      <xdr:spPr>
        <a:xfrm>
          <a:off x="6074576" y="15538174"/>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2" name="直線コネクタ 331">
          <a:extLst>
            <a:ext uri="{FF2B5EF4-FFF2-40B4-BE49-F238E27FC236}">
              <a16:creationId xmlns:a16="http://schemas.microsoft.com/office/drawing/2014/main" id="{3AA078C0-8874-416B-943D-6EC92E413FF6}"/>
            </a:ext>
          </a:extLst>
        </xdr:cNvPr>
        <xdr:cNvCxnSpPr/>
      </xdr:nvCxnSpPr>
      <xdr:spPr>
        <a:xfrm>
          <a:off x="6074576" y="15074017"/>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85</xdr:row>
      <xdr:rowOff>67310</xdr:rowOff>
    </xdr:from>
    <xdr:ext cx="466725" cy="259080"/>
    <xdr:sp macro="" textlink="">
      <xdr:nvSpPr>
        <xdr:cNvPr id="333" name="テキスト ボックス 332">
          <a:extLst>
            <a:ext uri="{FF2B5EF4-FFF2-40B4-BE49-F238E27FC236}">
              <a16:creationId xmlns:a16="http://schemas.microsoft.com/office/drawing/2014/main" id="{6B5938AB-E814-4B60-BA95-E6CDE2839EFB}"/>
            </a:ext>
          </a:extLst>
        </xdr:cNvPr>
        <xdr:cNvSpPr txBox="1"/>
      </xdr:nvSpPr>
      <xdr:spPr>
        <a:xfrm>
          <a:off x="5638358" y="14928298"/>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4" name="直線コネクタ 333">
          <a:extLst>
            <a:ext uri="{FF2B5EF4-FFF2-40B4-BE49-F238E27FC236}">
              <a16:creationId xmlns:a16="http://schemas.microsoft.com/office/drawing/2014/main" id="{A51664B3-3F28-4E1F-A193-E507BC012E7B}"/>
            </a:ext>
          </a:extLst>
        </xdr:cNvPr>
        <xdr:cNvCxnSpPr/>
      </xdr:nvCxnSpPr>
      <xdr:spPr>
        <a:xfrm>
          <a:off x="6074576" y="14606380"/>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82</xdr:row>
      <xdr:rowOff>124460</xdr:rowOff>
    </xdr:from>
    <xdr:ext cx="466725" cy="259080"/>
    <xdr:sp macro="" textlink="">
      <xdr:nvSpPr>
        <xdr:cNvPr id="335" name="テキスト ボックス 334">
          <a:extLst>
            <a:ext uri="{FF2B5EF4-FFF2-40B4-BE49-F238E27FC236}">
              <a16:creationId xmlns:a16="http://schemas.microsoft.com/office/drawing/2014/main" id="{BC6988F0-E994-4D52-A11D-29C01A68CF27}"/>
            </a:ext>
          </a:extLst>
        </xdr:cNvPr>
        <xdr:cNvSpPr txBox="1"/>
      </xdr:nvSpPr>
      <xdr:spPr>
        <a:xfrm>
          <a:off x="5638358" y="14460662"/>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6" name="直線コネクタ 335">
          <a:extLst>
            <a:ext uri="{FF2B5EF4-FFF2-40B4-BE49-F238E27FC236}">
              <a16:creationId xmlns:a16="http://schemas.microsoft.com/office/drawing/2014/main" id="{88A57DCC-273C-43FA-8A75-831924DA3451}"/>
            </a:ext>
          </a:extLst>
        </xdr:cNvPr>
        <xdr:cNvCxnSpPr/>
      </xdr:nvCxnSpPr>
      <xdr:spPr>
        <a:xfrm>
          <a:off x="6074576" y="14138744"/>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80</xdr:row>
      <xdr:rowOff>10160</xdr:rowOff>
    </xdr:from>
    <xdr:ext cx="466725" cy="259080"/>
    <xdr:sp macro="" textlink="">
      <xdr:nvSpPr>
        <xdr:cNvPr id="337" name="テキスト ボックス 336">
          <a:extLst>
            <a:ext uri="{FF2B5EF4-FFF2-40B4-BE49-F238E27FC236}">
              <a16:creationId xmlns:a16="http://schemas.microsoft.com/office/drawing/2014/main" id="{341F2E76-057D-43DB-95FF-AA839FE8D375}"/>
            </a:ext>
          </a:extLst>
        </xdr:cNvPr>
        <xdr:cNvSpPr txBox="1"/>
      </xdr:nvSpPr>
      <xdr:spPr>
        <a:xfrm>
          <a:off x="5638358" y="13996504"/>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8" name="直線コネクタ 337">
          <a:extLst>
            <a:ext uri="{FF2B5EF4-FFF2-40B4-BE49-F238E27FC236}">
              <a16:creationId xmlns:a16="http://schemas.microsoft.com/office/drawing/2014/main" id="{98437B76-6863-4948-B6FB-1681337B0B5D}"/>
            </a:ext>
          </a:extLst>
        </xdr:cNvPr>
        <xdr:cNvCxnSpPr/>
      </xdr:nvCxnSpPr>
      <xdr:spPr>
        <a:xfrm>
          <a:off x="6074576" y="13674587"/>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77</xdr:row>
      <xdr:rowOff>67310</xdr:rowOff>
    </xdr:from>
    <xdr:ext cx="466725" cy="259080"/>
    <xdr:sp macro="" textlink="">
      <xdr:nvSpPr>
        <xdr:cNvPr id="339" name="テキスト ボックス 338">
          <a:extLst>
            <a:ext uri="{FF2B5EF4-FFF2-40B4-BE49-F238E27FC236}">
              <a16:creationId xmlns:a16="http://schemas.microsoft.com/office/drawing/2014/main" id="{BD9A3D3E-20BF-4A46-A870-C50CDD6DCC5A}"/>
            </a:ext>
          </a:extLst>
        </xdr:cNvPr>
        <xdr:cNvSpPr txBox="1"/>
      </xdr:nvSpPr>
      <xdr:spPr>
        <a:xfrm>
          <a:off x="5638358" y="13528868"/>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A97AE7B6-1939-4B4B-B5E2-5178C0AC4215}"/>
            </a:ext>
          </a:extLst>
        </xdr:cNvPr>
        <xdr:cNvCxnSpPr/>
      </xdr:nvCxnSpPr>
      <xdr:spPr>
        <a:xfrm>
          <a:off x="6074576" y="13206951"/>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124460</xdr:rowOff>
    </xdr:from>
    <xdr:ext cx="466725" cy="259080"/>
    <xdr:sp macro="" textlink="">
      <xdr:nvSpPr>
        <xdr:cNvPr id="341" name="テキスト ボックス 340">
          <a:extLst>
            <a:ext uri="{FF2B5EF4-FFF2-40B4-BE49-F238E27FC236}">
              <a16:creationId xmlns:a16="http://schemas.microsoft.com/office/drawing/2014/main" id="{B9E6B203-28C9-437A-B228-41C1ADCD469D}"/>
            </a:ext>
          </a:extLst>
        </xdr:cNvPr>
        <xdr:cNvSpPr txBox="1"/>
      </xdr:nvSpPr>
      <xdr:spPr>
        <a:xfrm>
          <a:off x="5638358" y="13061232"/>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福祉施設】&#10;一人当たり面積グラフ枠">
          <a:extLst>
            <a:ext uri="{FF2B5EF4-FFF2-40B4-BE49-F238E27FC236}">
              <a16:creationId xmlns:a16="http://schemas.microsoft.com/office/drawing/2014/main" id="{F3B0E284-5965-4669-9061-229FAA1512A4}"/>
            </a:ext>
          </a:extLst>
        </xdr:cNvPr>
        <xdr:cNvSpPr/>
      </xdr:nvSpPr>
      <xdr:spPr>
        <a:xfrm>
          <a:off x="6074576" y="13206951"/>
          <a:ext cx="4335117" cy="2331223"/>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79375</xdr:rowOff>
    </xdr:from>
    <xdr:to>
      <xdr:col>54</xdr:col>
      <xdr:colOff>189865</xdr:colOff>
      <xdr:row>86</xdr:row>
      <xdr:rowOff>31115</xdr:rowOff>
    </xdr:to>
    <xdr:cxnSp macro="">
      <xdr:nvCxnSpPr>
        <xdr:cNvPr id="343" name="直線コネクタ 342">
          <a:extLst>
            <a:ext uri="{FF2B5EF4-FFF2-40B4-BE49-F238E27FC236}">
              <a16:creationId xmlns:a16="http://schemas.microsoft.com/office/drawing/2014/main" id="{4991CBE5-8483-4174-A1FE-46BC3787BAFD}"/>
            </a:ext>
          </a:extLst>
        </xdr:cNvPr>
        <xdr:cNvCxnSpPr/>
      </xdr:nvCxnSpPr>
      <xdr:spPr>
        <a:xfrm flipV="1">
          <a:off x="9620113" y="13890791"/>
          <a:ext cx="0" cy="1176241"/>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34925</xdr:rowOff>
    </xdr:from>
    <xdr:ext cx="469900" cy="259080"/>
    <xdr:sp macro="" textlink="">
      <xdr:nvSpPr>
        <xdr:cNvPr id="344" name="【福祉施設】&#10;一人当たり面積最小値テキスト">
          <a:extLst>
            <a:ext uri="{FF2B5EF4-FFF2-40B4-BE49-F238E27FC236}">
              <a16:creationId xmlns:a16="http://schemas.microsoft.com/office/drawing/2014/main" id="{9FA22DE9-D5BD-48F3-8FB3-21129E92E90B}"/>
            </a:ext>
          </a:extLst>
        </xdr:cNvPr>
        <xdr:cNvSpPr txBox="1"/>
      </xdr:nvSpPr>
      <xdr:spPr>
        <a:xfrm>
          <a:off x="9659178" y="15070842"/>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0.003</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31115</xdr:rowOff>
    </xdr:from>
    <xdr:to>
      <xdr:col>55</xdr:col>
      <xdr:colOff>88900</xdr:colOff>
      <xdr:row>86</xdr:row>
      <xdr:rowOff>31115</xdr:rowOff>
    </xdr:to>
    <xdr:cxnSp macro="">
      <xdr:nvCxnSpPr>
        <xdr:cNvPr id="345" name="直線コネクタ 344">
          <a:extLst>
            <a:ext uri="{FF2B5EF4-FFF2-40B4-BE49-F238E27FC236}">
              <a16:creationId xmlns:a16="http://schemas.microsoft.com/office/drawing/2014/main" id="{D9495188-B67E-4639-86F3-6417755C1F50}"/>
            </a:ext>
          </a:extLst>
        </xdr:cNvPr>
        <xdr:cNvCxnSpPr/>
      </xdr:nvCxnSpPr>
      <xdr:spPr>
        <a:xfrm>
          <a:off x="9547750" y="15067032"/>
          <a:ext cx="162228"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78</xdr:row>
      <xdr:rowOff>26035</xdr:rowOff>
    </xdr:from>
    <xdr:ext cx="469900" cy="259080"/>
    <xdr:sp macro="" textlink="">
      <xdr:nvSpPr>
        <xdr:cNvPr id="346" name="【福祉施設】&#10;一人当たり面積最大値テキスト">
          <a:extLst>
            <a:ext uri="{FF2B5EF4-FFF2-40B4-BE49-F238E27FC236}">
              <a16:creationId xmlns:a16="http://schemas.microsoft.com/office/drawing/2014/main" id="{01958132-9068-4E42-BB11-392B7D2AA59F}"/>
            </a:ext>
          </a:extLst>
        </xdr:cNvPr>
        <xdr:cNvSpPr txBox="1"/>
      </xdr:nvSpPr>
      <xdr:spPr>
        <a:xfrm>
          <a:off x="9659178" y="13662522"/>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0.507</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79375</xdr:rowOff>
    </xdr:from>
    <xdr:to>
      <xdr:col>55</xdr:col>
      <xdr:colOff>88900</xdr:colOff>
      <xdr:row>79</xdr:row>
      <xdr:rowOff>79375</xdr:rowOff>
    </xdr:to>
    <xdr:cxnSp macro="">
      <xdr:nvCxnSpPr>
        <xdr:cNvPr id="347" name="直線コネクタ 346">
          <a:extLst>
            <a:ext uri="{FF2B5EF4-FFF2-40B4-BE49-F238E27FC236}">
              <a16:creationId xmlns:a16="http://schemas.microsoft.com/office/drawing/2014/main" id="{A78B01FC-7675-4B81-A534-78407994F780}"/>
            </a:ext>
          </a:extLst>
        </xdr:cNvPr>
        <xdr:cNvCxnSpPr/>
      </xdr:nvCxnSpPr>
      <xdr:spPr>
        <a:xfrm>
          <a:off x="9547750" y="13890791"/>
          <a:ext cx="162228"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155575</xdr:rowOff>
    </xdr:from>
    <xdr:ext cx="469900" cy="258445"/>
    <xdr:sp macro="" textlink="">
      <xdr:nvSpPr>
        <xdr:cNvPr id="348" name="【福祉施設】&#10;一人当たり面積平均値テキスト">
          <a:extLst>
            <a:ext uri="{FF2B5EF4-FFF2-40B4-BE49-F238E27FC236}">
              <a16:creationId xmlns:a16="http://schemas.microsoft.com/office/drawing/2014/main" id="{76533049-6DD0-40FE-A2E0-002807A73888}"/>
            </a:ext>
          </a:extLst>
        </xdr:cNvPr>
        <xdr:cNvSpPr txBox="1"/>
      </xdr:nvSpPr>
      <xdr:spPr>
        <a:xfrm>
          <a:off x="9659178" y="1466670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0.142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84</xdr:row>
      <xdr:rowOff>6350</xdr:rowOff>
    </xdr:from>
    <xdr:to>
      <xdr:col>55</xdr:col>
      <xdr:colOff>50800</xdr:colOff>
      <xdr:row>84</xdr:row>
      <xdr:rowOff>107315</xdr:rowOff>
    </xdr:to>
    <xdr:sp macro="" textlink="">
      <xdr:nvSpPr>
        <xdr:cNvPr id="349" name="フローチャート: 判断 348">
          <a:extLst>
            <a:ext uri="{FF2B5EF4-FFF2-40B4-BE49-F238E27FC236}">
              <a16:creationId xmlns:a16="http://schemas.microsoft.com/office/drawing/2014/main" id="{3CEA0426-C437-47E1-BFC7-6A938BCFD7B4}"/>
            </a:ext>
          </a:extLst>
        </xdr:cNvPr>
        <xdr:cNvSpPr/>
      </xdr:nvSpPr>
      <xdr:spPr>
        <a:xfrm>
          <a:off x="9585850" y="14692409"/>
          <a:ext cx="86028"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3175</xdr:rowOff>
    </xdr:from>
    <xdr:to>
      <xdr:col>50</xdr:col>
      <xdr:colOff>165100</xdr:colOff>
      <xdr:row>84</xdr:row>
      <xdr:rowOff>104775</xdr:rowOff>
    </xdr:to>
    <xdr:sp macro="" textlink="">
      <xdr:nvSpPr>
        <xdr:cNvPr id="350" name="フローチャート: 判断 349">
          <a:extLst>
            <a:ext uri="{FF2B5EF4-FFF2-40B4-BE49-F238E27FC236}">
              <a16:creationId xmlns:a16="http://schemas.microsoft.com/office/drawing/2014/main" id="{2B4670C6-12DB-4D79-A52A-D4682E03AC05}"/>
            </a:ext>
          </a:extLst>
        </xdr:cNvPr>
        <xdr:cNvSpPr/>
      </xdr:nvSpPr>
      <xdr:spPr>
        <a:xfrm>
          <a:off x="8809935" y="14689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6350</xdr:rowOff>
    </xdr:from>
    <xdr:to>
      <xdr:col>46</xdr:col>
      <xdr:colOff>38100</xdr:colOff>
      <xdr:row>84</xdr:row>
      <xdr:rowOff>107315</xdr:rowOff>
    </xdr:to>
    <xdr:sp macro="" textlink="">
      <xdr:nvSpPr>
        <xdr:cNvPr id="351" name="フローチャート: 判断 350">
          <a:extLst>
            <a:ext uri="{FF2B5EF4-FFF2-40B4-BE49-F238E27FC236}">
              <a16:creationId xmlns:a16="http://schemas.microsoft.com/office/drawing/2014/main" id="{F6AF0310-CD5D-4FE7-8191-06C8C09B9572}"/>
            </a:ext>
          </a:extLst>
        </xdr:cNvPr>
        <xdr:cNvSpPr/>
      </xdr:nvSpPr>
      <xdr:spPr>
        <a:xfrm>
          <a:off x="7998791" y="14692409"/>
          <a:ext cx="86029"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14605</xdr:rowOff>
    </xdr:from>
    <xdr:to>
      <xdr:col>41</xdr:col>
      <xdr:colOff>101600</xdr:colOff>
      <xdr:row>84</xdr:row>
      <xdr:rowOff>116205</xdr:rowOff>
    </xdr:to>
    <xdr:sp macro="" textlink="">
      <xdr:nvSpPr>
        <xdr:cNvPr id="352" name="フローチャート: 判断 351">
          <a:extLst>
            <a:ext uri="{FF2B5EF4-FFF2-40B4-BE49-F238E27FC236}">
              <a16:creationId xmlns:a16="http://schemas.microsoft.com/office/drawing/2014/main" id="{B86D2857-09E6-45F0-9ECD-5067806209D8}"/>
            </a:ext>
          </a:extLst>
        </xdr:cNvPr>
        <xdr:cNvSpPr/>
      </xdr:nvSpPr>
      <xdr:spPr>
        <a:xfrm>
          <a:off x="7172077" y="14700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147320</xdr:rowOff>
    </xdr:from>
    <xdr:to>
      <xdr:col>36</xdr:col>
      <xdr:colOff>165100</xdr:colOff>
      <xdr:row>84</xdr:row>
      <xdr:rowOff>77470</xdr:rowOff>
    </xdr:to>
    <xdr:sp macro="" textlink="">
      <xdr:nvSpPr>
        <xdr:cNvPr id="353" name="フローチャート: 判断 352">
          <a:extLst>
            <a:ext uri="{FF2B5EF4-FFF2-40B4-BE49-F238E27FC236}">
              <a16:creationId xmlns:a16="http://schemas.microsoft.com/office/drawing/2014/main" id="{B0A70DE1-A04B-41D2-B6C1-51C6B49F4B37}"/>
            </a:ext>
          </a:extLst>
        </xdr:cNvPr>
        <xdr:cNvSpPr/>
      </xdr:nvSpPr>
      <xdr:spPr>
        <a:xfrm>
          <a:off x="6360933" y="14658450"/>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149860</xdr:rowOff>
    </xdr:from>
    <xdr:ext cx="762000" cy="259080"/>
    <xdr:sp macro="" textlink="">
      <xdr:nvSpPr>
        <xdr:cNvPr id="354" name="テキスト ボックス 353">
          <a:extLst>
            <a:ext uri="{FF2B5EF4-FFF2-40B4-BE49-F238E27FC236}">
              <a16:creationId xmlns:a16="http://schemas.microsoft.com/office/drawing/2014/main" id="{F5A9F4CB-F6C7-4A9D-BC32-442D7459884C}"/>
            </a:ext>
          </a:extLst>
        </xdr:cNvPr>
        <xdr:cNvSpPr txBox="1"/>
      </xdr:nvSpPr>
      <xdr:spPr>
        <a:xfrm>
          <a:off x="9446150" y="15535634"/>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149860</xdr:rowOff>
    </xdr:from>
    <xdr:ext cx="762000" cy="259080"/>
    <xdr:sp macro="" textlink="">
      <xdr:nvSpPr>
        <xdr:cNvPr id="355" name="テキスト ボックス 354">
          <a:extLst>
            <a:ext uri="{FF2B5EF4-FFF2-40B4-BE49-F238E27FC236}">
              <a16:creationId xmlns:a16="http://schemas.microsoft.com/office/drawing/2014/main" id="{A2A2F7EB-4132-4D10-A32A-60F3657AD13F}"/>
            </a:ext>
          </a:extLst>
        </xdr:cNvPr>
        <xdr:cNvSpPr txBox="1"/>
      </xdr:nvSpPr>
      <xdr:spPr>
        <a:xfrm>
          <a:off x="8685806" y="15535634"/>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88</xdr:row>
      <xdr:rowOff>149860</xdr:rowOff>
    </xdr:from>
    <xdr:ext cx="762000" cy="259080"/>
    <xdr:sp macro="" textlink="">
      <xdr:nvSpPr>
        <xdr:cNvPr id="356" name="テキスト ボックス 355">
          <a:extLst>
            <a:ext uri="{FF2B5EF4-FFF2-40B4-BE49-F238E27FC236}">
              <a16:creationId xmlns:a16="http://schemas.microsoft.com/office/drawing/2014/main" id="{01CE3C2E-2EC6-48CB-B2DE-DE08C209CBB6}"/>
            </a:ext>
          </a:extLst>
        </xdr:cNvPr>
        <xdr:cNvSpPr txBox="1"/>
      </xdr:nvSpPr>
      <xdr:spPr>
        <a:xfrm>
          <a:off x="7874663" y="15535634"/>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149860</xdr:rowOff>
    </xdr:from>
    <xdr:ext cx="762000" cy="259080"/>
    <xdr:sp macro="" textlink="">
      <xdr:nvSpPr>
        <xdr:cNvPr id="357" name="テキスト ボックス 356">
          <a:extLst>
            <a:ext uri="{FF2B5EF4-FFF2-40B4-BE49-F238E27FC236}">
              <a16:creationId xmlns:a16="http://schemas.microsoft.com/office/drawing/2014/main" id="{4BB7030B-1380-4B90-8698-B2701BE3892B}"/>
            </a:ext>
          </a:extLst>
        </xdr:cNvPr>
        <xdr:cNvSpPr txBox="1"/>
      </xdr:nvSpPr>
      <xdr:spPr>
        <a:xfrm>
          <a:off x="7047948" y="15535634"/>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149860</xdr:rowOff>
    </xdr:from>
    <xdr:ext cx="762000" cy="259080"/>
    <xdr:sp macro="" textlink="">
      <xdr:nvSpPr>
        <xdr:cNvPr id="358" name="テキスト ボックス 357">
          <a:extLst>
            <a:ext uri="{FF2B5EF4-FFF2-40B4-BE49-F238E27FC236}">
              <a16:creationId xmlns:a16="http://schemas.microsoft.com/office/drawing/2014/main" id="{CBE1B59E-96B9-44D9-AF69-F372097AF0BE}"/>
            </a:ext>
          </a:extLst>
        </xdr:cNvPr>
        <xdr:cNvSpPr txBox="1"/>
      </xdr:nvSpPr>
      <xdr:spPr>
        <a:xfrm>
          <a:off x="6236804" y="15535634"/>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82</xdr:row>
      <xdr:rowOff>71755</xdr:rowOff>
    </xdr:from>
    <xdr:to>
      <xdr:col>55</xdr:col>
      <xdr:colOff>50800</xdr:colOff>
      <xdr:row>83</xdr:row>
      <xdr:rowOff>1905</xdr:rowOff>
    </xdr:to>
    <xdr:sp macro="" textlink="">
      <xdr:nvSpPr>
        <xdr:cNvPr id="359" name="楕円 358">
          <a:extLst>
            <a:ext uri="{FF2B5EF4-FFF2-40B4-BE49-F238E27FC236}">
              <a16:creationId xmlns:a16="http://schemas.microsoft.com/office/drawing/2014/main" id="{80C1031A-AFD1-4F62-BACE-3A3962FED2F1}"/>
            </a:ext>
          </a:extLst>
        </xdr:cNvPr>
        <xdr:cNvSpPr/>
      </xdr:nvSpPr>
      <xdr:spPr>
        <a:xfrm>
          <a:off x="9585850" y="14407957"/>
          <a:ext cx="86028"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94615</xdr:rowOff>
    </xdr:from>
    <xdr:ext cx="469900" cy="259080"/>
    <xdr:sp macro="" textlink="">
      <xdr:nvSpPr>
        <xdr:cNvPr id="360" name="【福祉施設】&#10;一人当たり面積該当値テキスト">
          <a:extLst>
            <a:ext uri="{FF2B5EF4-FFF2-40B4-BE49-F238E27FC236}">
              <a16:creationId xmlns:a16="http://schemas.microsoft.com/office/drawing/2014/main" id="{BE8179A6-B664-4CD1-B7A8-2C5BCD200B88}"/>
            </a:ext>
          </a:extLst>
        </xdr:cNvPr>
        <xdr:cNvSpPr txBox="1"/>
      </xdr:nvSpPr>
      <xdr:spPr>
        <a:xfrm>
          <a:off x="9659178" y="14255888"/>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0.263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82</xdr:row>
      <xdr:rowOff>109220</xdr:rowOff>
    </xdr:from>
    <xdr:to>
      <xdr:col>50</xdr:col>
      <xdr:colOff>165100</xdr:colOff>
      <xdr:row>83</xdr:row>
      <xdr:rowOff>38735</xdr:rowOff>
    </xdr:to>
    <xdr:sp macro="" textlink="">
      <xdr:nvSpPr>
        <xdr:cNvPr id="361" name="楕円 360">
          <a:extLst>
            <a:ext uri="{FF2B5EF4-FFF2-40B4-BE49-F238E27FC236}">
              <a16:creationId xmlns:a16="http://schemas.microsoft.com/office/drawing/2014/main" id="{BC5B17B8-9D44-4FDC-B40A-3013BED55885}"/>
            </a:ext>
          </a:extLst>
        </xdr:cNvPr>
        <xdr:cNvSpPr/>
      </xdr:nvSpPr>
      <xdr:spPr>
        <a:xfrm>
          <a:off x="8809935" y="14445422"/>
          <a:ext cx="101600" cy="10444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122555</xdr:rowOff>
    </xdr:from>
    <xdr:to>
      <xdr:col>55</xdr:col>
      <xdr:colOff>0</xdr:colOff>
      <xdr:row>82</xdr:row>
      <xdr:rowOff>159385</xdr:rowOff>
    </xdr:to>
    <xdr:cxnSp macro="">
      <xdr:nvCxnSpPr>
        <xdr:cNvPr id="362" name="直線コネクタ 361">
          <a:extLst>
            <a:ext uri="{FF2B5EF4-FFF2-40B4-BE49-F238E27FC236}">
              <a16:creationId xmlns:a16="http://schemas.microsoft.com/office/drawing/2014/main" id="{581669DC-0A56-4AFC-A30D-CF0888302A2C}"/>
            </a:ext>
          </a:extLst>
        </xdr:cNvPr>
        <xdr:cNvCxnSpPr/>
      </xdr:nvCxnSpPr>
      <xdr:spPr>
        <a:xfrm flipV="1">
          <a:off x="8860735" y="14458757"/>
          <a:ext cx="760343"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113030</xdr:rowOff>
    </xdr:from>
    <xdr:to>
      <xdr:col>46</xdr:col>
      <xdr:colOff>38100</xdr:colOff>
      <xdr:row>83</xdr:row>
      <xdr:rowOff>43180</xdr:rowOff>
    </xdr:to>
    <xdr:sp macro="" textlink="">
      <xdr:nvSpPr>
        <xdr:cNvPr id="363" name="楕円 362">
          <a:extLst>
            <a:ext uri="{FF2B5EF4-FFF2-40B4-BE49-F238E27FC236}">
              <a16:creationId xmlns:a16="http://schemas.microsoft.com/office/drawing/2014/main" id="{6F3D2D96-FAD0-4F1F-83DA-1B7B3FCBE4F2}"/>
            </a:ext>
          </a:extLst>
        </xdr:cNvPr>
        <xdr:cNvSpPr/>
      </xdr:nvSpPr>
      <xdr:spPr>
        <a:xfrm>
          <a:off x="7998791" y="14449232"/>
          <a:ext cx="86029"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159385</xdr:rowOff>
    </xdr:from>
    <xdr:to>
      <xdr:col>50</xdr:col>
      <xdr:colOff>114300</xdr:colOff>
      <xdr:row>82</xdr:row>
      <xdr:rowOff>163830</xdr:rowOff>
    </xdr:to>
    <xdr:cxnSp macro="">
      <xdr:nvCxnSpPr>
        <xdr:cNvPr id="364" name="直線コネクタ 363">
          <a:extLst>
            <a:ext uri="{FF2B5EF4-FFF2-40B4-BE49-F238E27FC236}">
              <a16:creationId xmlns:a16="http://schemas.microsoft.com/office/drawing/2014/main" id="{C3991D6B-D6D9-4C2D-AD90-8C310DBB023A}"/>
            </a:ext>
          </a:extLst>
        </xdr:cNvPr>
        <xdr:cNvCxnSpPr/>
      </xdr:nvCxnSpPr>
      <xdr:spPr>
        <a:xfrm flipV="1">
          <a:off x="8049591" y="14495587"/>
          <a:ext cx="811144"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115570</xdr:rowOff>
    </xdr:from>
    <xdr:to>
      <xdr:col>41</xdr:col>
      <xdr:colOff>101600</xdr:colOff>
      <xdr:row>83</xdr:row>
      <xdr:rowOff>45720</xdr:rowOff>
    </xdr:to>
    <xdr:sp macro="" textlink="">
      <xdr:nvSpPr>
        <xdr:cNvPr id="365" name="楕円 364">
          <a:extLst>
            <a:ext uri="{FF2B5EF4-FFF2-40B4-BE49-F238E27FC236}">
              <a16:creationId xmlns:a16="http://schemas.microsoft.com/office/drawing/2014/main" id="{F2304CCB-A851-4A48-BE0F-3010B628DB7D}"/>
            </a:ext>
          </a:extLst>
        </xdr:cNvPr>
        <xdr:cNvSpPr/>
      </xdr:nvSpPr>
      <xdr:spPr>
        <a:xfrm>
          <a:off x="7172077" y="14451772"/>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163830</xdr:rowOff>
    </xdr:from>
    <xdr:to>
      <xdr:col>45</xdr:col>
      <xdr:colOff>177800</xdr:colOff>
      <xdr:row>82</xdr:row>
      <xdr:rowOff>166370</xdr:rowOff>
    </xdr:to>
    <xdr:cxnSp macro="">
      <xdr:nvCxnSpPr>
        <xdr:cNvPr id="366" name="直線コネクタ 365">
          <a:extLst>
            <a:ext uri="{FF2B5EF4-FFF2-40B4-BE49-F238E27FC236}">
              <a16:creationId xmlns:a16="http://schemas.microsoft.com/office/drawing/2014/main" id="{F4ED917A-FCBE-4878-A570-911D80DE0198}"/>
            </a:ext>
          </a:extLst>
        </xdr:cNvPr>
        <xdr:cNvCxnSpPr/>
      </xdr:nvCxnSpPr>
      <xdr:spPr>
        <a:xfrm flipV="1">
          <a:off x="7222877" y="14500032"/>
          <a:ext cx="826714"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101600</xdr:rowOff>
    </xdr:from>
    <xdr:to>
      <xdr:col>36</xdr:col>
      <xdr:colOff>165100</xdr:colOff>
      <xdr:row>83</xdr:row>
      <xdr:rowOff>31750</xdr:rowOff>
    </xdr:to>
    <xdr:sp macro="" textlink="">
      <xdr:nvSpPr>
        <xdr:cNvPr id="367" name="楕円 366">
          <a:extLst>
            <a:ext uri="{FF2B5EF4-FFF2-40B4-BE49-F238E27FC236}">
              <a16:creationId xmlns:a16="http://schemas.microsoft.com/office/drawing/2014/main" id="{D453EB1B-D0D0-438B-B60E-3B00F10737E9}"/>
            </a:ext>
          </a:extLst>
        </xdr:cNvPr>
        <xdr:cNvSpPr/>
      </xdr:nvSpPr>
      <xdr:spPr>
        <a:xfrm>
          <a:off x="6360933" y="14437802"/>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152400</xdr:rowOff>
    </xdr:from>
    <xdr:to>
      <xdr:col>41</xdr:col>
      <xdr:colOff>50800</xdr:colOff>
      <xdr:row>82</xdr:row>
      <xdr:rowOff>166370</xdr:rowOff>
    </xdr:to>
    <xdr:cxnSp macro="">
      <xdr:nvCxnSpPr>
        <xdr:cNvPr id="368" name="直線コネクタ 367">
          <a:extLst>
            <a:ext uri="{FF2B5EF4-FFF2-40B4-BE49-F238E27FC236}">
              <a16:creationId xmlns:a16="http://schemas.microsoft.com/office/drawing/2014/main" id="{1DD02246-4852-48AF-A6F5-C16D1DEAF891}"/>
            </a:ext>
          </a:extLst>
        </xdr:cNvPr>
        <xdr:cNvCxnSpPr/>
      </xdr:nvCxnSpPr>
      <xdr:spPr>
        <a:xfrm>
          <a:off x="6411733" y="14488602"/>
          <a:ext cx="811144"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84</xdr:row>
      <xdr:rowOff>95885</xdr:rowOff>
    </xdr:from>
    <xdr:ext cx="469900" cy="259080"/>
    <xdr:sp macro="" textlink="">
      <xdr:nvSpPr>
        <xdr:cNvPr id="369" name="n_1aveValue【福祉施設】&#10;一人当たり面積">
          <a:extLst>
            <a:ext uri="{FF2B5EF4-FFF2-40B4-BE49-F238E27FC236}">
              <a16:creationId xmlns:a16="http://schemas.microsoft.com/office/drawing/2014/main" id="{B4F02A83-7DB9-42C6-BAF7-964A1C2DE4DF}"/>
            </a:ext>
          </a:extLst>
        </xdr:cNvPr>
        <xdr:cNvSpPr txBox="1"/>
      </xdr:nvSpPr>
      <xdr:spPr>
        <a:xfrm>
          <a:off x="8628656" y="14781944"/>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0.143</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84</xdr:row>
      <xdr:rowOff>98425</xdr:rowOff>
    </xdr:from>
    <xdr:ext cx="469265" cy="258445"/>
    <xdr:sp macro="" textlink="">
      <xdr:nvSpPr>
        <xdr:cNvPr id="370" name="n_2aveValue【福祉施設】&#10;一人当たり面積">
          <a:extLst>
            <a:ext uri="{FF2B5EF4-FFF2-40B4-BE49-F238E27FC236}">
              <a16:creationId xmlns:a16="http://schemas.microsoft.com/office/drawing/2014/main" id="{C59295CB-CD24-44F4-A0E1-06C4C76966E7}"/>
            </a:ext>
          </a:extLst>
        </xdr:cNvPr>
        <xdr:cNvSpPr txBox="1"/>
      </xdr:nvSpPr>
      <xdr:spPr>
        <a:xfrm>
          <a:off x="7830213" y="14784484"/>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0.142</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84</xdr:row>
      <xdr:rowOff>107315</xdr:rowOff>
    </xdr:from>
    <xdr:ext cx="469265" cy="259080"/>
    <xdr:sp macro="" textlink="">
      <xdr:nvSpPr>
        <xdr:cNvPr id="371" name="n_3aveValue【福祉施設】&#10;一人当たり面積">
          <a:extLst>
            <a:ext uri="{FF2B5EF4-FFF2-40B4-BE49-F238E27FC236}">
              <a16:creationId xmlns:a16="http://schemas.microsoft.com/office/drawing/2014/main" id="{77B54247-A4FA-41F7-ABA7-105768473E14}"/>
            </a:ext>
          </a:extLst>
        </xdr:cNvPr>
        <xdr:cNvSpPr txBox="1"/>
      </xdr:nvSpPr>
      <xdr:spPr>
        <a:xfrm>
          <a:off x="7003498" y="14793374"/>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0.138</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84</xdr:row>
      <xdr:rowOff>68580</xdr:rowOff>
    </xdr:from>
    <xdr:ext cx="469265" cy="259080"/>
    <xdr:sp macro="" textlink="">
      <xdr:nvSpPr>
        <xdr:cNvPr id="372" name="n_4aveValue【福祉施設】&#10;一人当たり面積">
          <a:extLst>
            <a:ext uri="{FF2B5EF4-FFF2-40B4-BE49-F238E27FC236}">
              <a16:creationId xmlns:a16="http://schemas.microsoft.com/office/drawing/2014/main" id="{6B81EE8F-77CF-4C77-B593-97D16312B15A}"/>
            </a:ext>
          </a:extLst>
        </xdr:cNvPr>
        <xdr:cNvSpPr txBox="1"/>
      </xdr:nvSpPr>
      <xdr:spPr>
        <a:xfrm>
          <a:off x="6192354" y="14754639"/>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0.155</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81</xdr:row>
      <xdr:rowOff>55245</xdr:rowOff>
    </xdr:from>
    <xdr:ext cx="469900" cy="258445"/>
    <xdr:sp macro="" textlink="">
      <xdr:nvSpPr>
        <xdr:cNvPr id="373" name="n_1mainValue【福祉施設】&#10;一人当たり面積">
          <a:extLst>
            <a:ext uri="{FF2B5EF4-FFF2-40B4-BE49-F238E27FC236}">
              <a16:creationId xmlns:a16="http://schemas.microsoft.com/office/drawing/2014/main" id="{80DFE905-52FA-4FC7-91C4-8BB4A1C2A315}"/>
            </a:ext>
          </a:extLst>
        </xdr:cNvPr>
        <xdr:cNvSpPr txBox="1"/>
      </xdr:nvSpPr>
      <xdr:spPr>
        <a:xfrm>
          <a:off x="8628656" y="14216518"/>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0.247</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81</xdr:row>
      <xdr:rowOff>59690</xdr:rowOff>
    </xdr:from>
    <xdr:ext cx="469265" cy="259080"/>
    <xdr:sp macro="" textlink="">
      <xdr:nvSpPr>
        <xdr:cNvPr id="374" name="n_2mainValue【福祉施設】&#10;一人当たり面積">
          <a:extLst>
            <a:ext uri="{FF2B5EF4-FFF2-40B4-BE49-F238E27FC236}">
              <a16:creationId xmlns:a16="http://schemas.microsoft.com/office/drawing/2014/main" id="{34E8486E-A103-40F6-8CDB-C5A9347C19FB}"/>
            </a:ext>
          </a:extLst>
        </xdr:cNvPr>
        <xdr:cNvSpPr txBox="1"/>
      </xdr:nvSpPr>
      <xdr:spPr>
        <a:xfrm>
          <a:off x="7830213" y="14220963"/>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0.245</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81</xdr:row>
      <xdr:rowOff>62230</xdr:rowOff>
    </xdr:from>
    <xdr:ext cx="469265" cy="259080"/>
    <xdr:sp macro="" textlink="">
      <xdr:nvSpPr>
        <xdr:cNvPr id="375" name="n_3mainValue【福祉施設】&#10;一人当たり面積">
          <a:extLst>
            <a:ext uri="{FF2B5EF4-FFF2-40B4-BE49-F238E27FC236}">
              <a16:creationId xmlns:a16="http://schemas.microsoft.com/office/drawing/2014/main" id="{5CB01DD5-B9AC-471D-B1A3-DD966B7DADF3}"/>
            </a:ext>
          </a:extLst>
        </xdr:cNvPr>
        <xdr:cNvSpPr txBox="1"/>
      </xdr:nvSpPr>
      <xdr:spPr>
        <a:xfrm>
          <a:off x="7003498" y="14223503"/>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0.244</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81</xdr:row>
      <xdr:rowOff>48260</xdr:rowOff>
    </xdr:from>
    <xdr:ext cx="469265" cy="259080"/>
    <xdr:sp macro="" textlink="">
      <xdr:nvSpPr>
        <xdr:cNvPr id="376" name="n_4mainValue【福祉施設】&#10;一人当たり面積">
          <a:extLst>
            <a:ext uri="{FF2B5EF4-FFF2-40B4-BE49-F238E27FC236}">
              <a16:creationId xmlns:a16="http://schemas.microsoft.com/office/drawing/2014/main" id="{E353E6CF-1E59-4708-9E88-F3BDC37BDC5D}"/>
            </a:ext>
          </a:extLst>
        </xdr:cNvPr>
        <xdr:cNvSpPr txBox="1"/>
      </xdr:nvSpPr>
      <xdr:spPr>
        <a:xfrm>
          <a:off x="6192354" y="14209533"/>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0.250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44A82F78-9FCF-4EE4-9AE2-F8B3C150C2A8}"/>
            </a:ext>
          </a:extLst>
        </xdr:cNvPr>
        <xdr:cNvSpPr/>
      </xdr:nvSpPr>
      <xdr:spPr>
        <a:xfrm>
          <a:off x="699715" y="15929610"/>
          <a:ext cx="4350688"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6FE0C49B-DD94-47D0-AC87-B42FC87518C4}"/>
            </a:ext>
          </a:extLst>
        </xdr:cNvPr>
        <xdr:cNvSpPr/>
      </xdr:nvSpPr>
      <xdr:spPr>
        <a:xfrm>
          <a:off x="826715" y="16576592"/>
          <a:ext cx="1399429" cy="2450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8ABF7206-ED48-4877-816E-4830CADB5F66}"/>
            </a:ext>
          </a:extLst>
        </xdr:cNvPr>
        <xdr:cNvSpPr/>
      </xdr:nvSpPr>
      <xdr:spPr>
        <a:xfrm>
          <a:off x="826715" y="16770847"/>
          <a:ext cx="1399429" cy="24952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52/70</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AED744C8-9C38-4EA4-8993-765F86074A5B}"/>
            </a:ext>
          </a:extLst>
        </xdr:cNvPr>
        <xdr:cNvSpPr/>
      </xdr:nvSpPr>
      <xdr:spPr>
        <a:xfrm>
          <a:off x="1749287" y="16576592"/>
          <a:ext cx="1399430" cy="2450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D9A8D0EC-8F88-453B-A16C-F27E79A01A3D}"/>
            </a:ext>
          </a:extLst>
        </xdr:cNvPr>
        <xdr:cNvSpPr/>
      </xdr:nvSpPr>
      <xdr:spPr>
        <a:xfrm>
          <a:off x="1749287" y="16770847"/>
          <a:ext cx="1399430" cy="24952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587C7C85-82C7-4984-BB64-BB2360F288B5}"/>
            </a:ext>
          </a:extLst>
        </xdr:cNvPr>
        <xdr:cNvSpPr/>
      </xdr:nvSpPr>
      <xdr:spPr>
        <a:xfrm>
          <a:off x="2798859" y="16576592"/>
          <a:ext cx="1399430" cy="2450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D3E5B039-55C4-414C-B84A-4E259C0CD32C}"/>
            </a:ext>
          </a:extLst>
        </xdr:cNvPr>
        <xdr:cNvSpPr/>
      </xdr:nvSpPr>
      <xdr:spPr>
        <a:xfrm>
          <a:off x="2798859" y="16770847"/>
          <a:ext cx="1399430" cy="24952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0FF0F805-30CF-4457-961E-AE809C03C097}"/>
            </a:ext>
          </a:extLst>
        </xdr:cNvPr>
        <xdr:cNvSpPr/>
      </xdr:nvSpPr>
      <xdr:spPr>
        <a:xfrm>
          <a:off x="699715" y="17045774"/>
          <a:ext cx="4350688" cy="2223384"/>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7815" cy="225425"/>
    <xdr:sp macro="" textlink="">
      <xdr:nvSpPr>
        <xdr:cNvPr id="385" name="テキスト ボックス 384">
          <a:extLst>
            <a:ext uri="{FF2B5EF4-FFF2-40B4-BE49-F238E27FC236}">
              <a16:creationId xmlns:a16="http://schemas.microsoft.com/office/drawing/2014/main" id="{CF4B807E-8EBA-4298-AAA6-90CE0F742979}"/>
            </a:ext>
          </a:extLst>
        </xdr:cNvPr>
        <xdr:cNvSpPr txBox="1"/>
      </xdr:nvSpPr>
      <xdr:spPr>
        <a:xfrm>
          <a:off x="677186" y="16859747"/>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a:extLst>
            <a:ext uri="{FF2B5EF4-FFF2-40B4-BE49-F238E27FC236}">
              <a16:creationId xmlns:a16="http://schemas.microsoft.com/office/drawing/2014/main" id="{058F8248-E2E6-4CD0-8D1A-AC1DFB787070}"/>
            </a:ext>
          </a:extLst>
        </xdr:cNvPr>
        <xdr:cNvCxnSpPr/>
      </xdr:nvCxnSpPr>
      <xdr:spPr>
        <a:xfrm>
          <a:off x="699715" y="19269158"/>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110</xdr:row>
      <xdr:rowOff>48260</xdr:rowOff>
    </xdr:from>
    <xdr:ext cx="466725" cy="259080"/>
    <xdr:sp macro="" textlink="">
      <xdr:nvSpPr>
        <xdr:cNvPr id="387" name="テキスト ボックス 386">
          <a:extLst>
            <a:ext uri="{FF2B5EF4-FFF2-40B4-BE49-F238E27FC236}">
              <a16:creationId xmlns:a16="http://schemas.microsoft.com/office/drawing/2014/main" id="{21B2CA90-B5E1-4B41-98AE-043F727DC723}"/>
            </a:ext>
          </a:extLst>
        </xdr:cNvPr>
        <xdr:cNvSpPr txBox="1"/>
      </xdr:nvSpPr>
      <xdr:spPr>
        <a:xfrm>
          <a:off x="279069" y="191313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109</xdr:row>
      <xdr:rowOff>35560</xdr:rowOff>
    </xdr:from>
    <xdr:to>
      <xdr:col>28</xdr:col>
      <xdr:colOff>114300</xdr:colOff>
      <xdr:row>109</xdr:row>
      <xdr:rowOff>35560</xdr:rowOff>
    </xdr:to>
    <xdr:cxnSp macro="">
      <xdr:nvCxnSpPr>
        <xdr:cNvPr id="388" name="直線コネクタ 387">
          <a:extLst>
            <a:ext uri="{FF2B5EF4-FFF2-40B4-BE49-F238E27FC236}">
              <a16:creationId xmlns:a16="http://schemas.microsoft.com/office/drawing/2014/main" id="{3394829B-2E70-4276-987F-38859818EFEE}"/>
            </a:ext>
          </a:extLst>
        </xdr:cNvPr>
        <xdr:cNvCxnSpPr/>
      </xdr:nvCxnSpPr>
      <xdr:spPr>
        <a:xfrm>
          <a:off x="699715" y="18951713"/>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108</xdr:row>
      <xdr:rowOff>64770</xdr:rowOff>
    </xdr:from>
    <xdr:ext cx="466725" cy="258445"/>
    <xdr:sp macro="" textlink="">
      <xdr:nvSpPr>
        <xdr:cNvPr id="389" name="テキスト ボックス 388">
          <a:extLst>
            <a:ext uri="{FF2B5EF4-FFF2-40B4-BE49-F238E27FC236}">
              <a16:creationId xmlns:a16="http://schemas.microsoft.com/office/drawing/2014/main" id="{76D79B07-5C4E-464E-AC61-33ED1E2B78BF}"/>
            </a:ext>
          </a:extLst>
        </xdr:cNvPr>
        <xdr:cNvSpPr txBox="1"/>
      </xdr:nvSpPr>
      <xdr:spPr>
        <a:xfrm>
          <a:off x="279069" y="18813946"/>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107</xdr:row>
      <xdr:rowOff>52070</xdr:rowOff>
    </xdr:from>
    <xdr:to>
      <xdr:col>28</xdr:col>
      <xdr:colOff>114300</xdr:colOff>
      <xdr:row>107</xdr:row>
      <xdr:rowOff>52070</xdr:rowOff>
    </xdr:to>
    <xdr:cxnSp macro="">
      <xdr:nvCxnSpPr>
        <xdr:cNvPr id="390" name="直線コネクタ 389">
          <a:extLst>
            <a:ext uri="{FF2B5EF4-FFF2-40B4-BE49-F238E27FC236}">
              <a16:creationId xmlns:a16="http://schemas.microsoft.com/office/drawing/2014/main" id="{2379CA91-CF2E-4636-AC8A-A5BC21F81E0F}"/>
            </a:ext>
          </a:extLst>
        </xdr:cNvPr>
        <xdr:cNvCxnSpPr/>
      </xdr:nvCxnSpPr>
      <xdr:spPr>
        <a:xfrm>
          <a:off x="699715" y="18634268"/>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106</xdr:row>
      <xdr:rowOff>80645</xdr:rowOff>
    </xdr:from>
    <xdr:ext cx="403225" cy="259080"/>
    <xdr:sp macro="" textlink="">
      <xdr:nvSpPr>
        <xdr:cNvPr id="391" name="テキスト ボックス 390">
          <a:extLst>
            <a:ext uri="{FF2B5EF4-FFF2-40B4-BE49-F238E27FC236}">
              <a16:creationId xmlns:a16="http://schemas.microsoft.com/office/drawing/2014/main" id="{0197475B-6967-4A3A-A8E9-A28B4626741F}"/>
            </a:ext>
          </a:extLst>
        </xdr:cNvPr>
        <xdr:cNvSpPr txBox="1"/>
      </xdr:nvSpPr>
      <xdr:spPr>
        <a:xfrm>
          <a:off x="343204" y="18495866"/>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105</xdr:row>
      <xdr:rowOff>67945</xdr:rowOff>
    </xdr:from>
    <xdr:to>
      <xdr:col>28</xdr:col>
      <xdr:colOff>114300</xdr:colOff>
      <xdr:row>105</xdr:row>
      <xdr:rowOff>67945</xdr:rowOff>
    </xdr:to>
    <xdr:cxnSp macro="">
      <xdr:nvCxnSpPr>
        <xdr:cNvPr id="392" name="直線コネクタ 391">
          <a:extLst>
            <a:ext uri="{FF2B5EF4-FFF2-40B4-BE49-F238E27FC236}">
              <a16:creationId xmlns:a16="http://schemas.microsoft.com/office/drawing/2014/main" id="{872D2781-258D-4BF3-9248-C737C5782C2F}"/>
            </a:ext>
          </a:extLst>
        </xdr:cNvPr>
        <xdr:cNvCxnSpPr/>
      </xdr:nvCxnSpPr>
      <xdr:spPr>
        <a:xfrm>
          <a:off x="699715" y="18316188"/>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104</xdr:row>
      <xdr:rowOff>97790</xdr:rowOff>
    </xdr:from>
    <xdr:ext cx="403225" cy="258445"/>
    <xdr:sp macro="" textlink="">
      <xdr:nvSpPr>
        <xdr:cNvPr id="393" name="テキスト ボックス 392">
          <a:extLst>
            <a:ext uri="{FF2B5EF4-FFF2-40B4-BE49-F238E27FC236}">
              <a16:creationId xmlns:a16="http://schemas.microsoft.com/office/drawing/2014/main" id="{E3D0CD52-96AD-49AC-B3FE-C5C842640B4C}"/>
            </a:ext>
          </a:extLst>
        </xdr:cNvPr>
        <xdr:cNvSpPr txBox="1"/>
      </xdr:nvSpPr>
      <xdr:spPr>
        <a:xfrm>
          <a:off x="343204" y="18179056"/>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103</xdr:row>
      <xdr:rowOff>84455</xdr:rowOff>
    </xdr:from>
    <xdr:to>
      <xdr:col>28</xdr:col>
      <xdr:colOff>114300</xdr:colOff>
      <xdr:row>103</xdr:row>
      <xdr:rowOff>84455</xdr:rowOff>
    </xdr:to>
    <xdr:cxnSp macro="">
      <xdr:nvCxnSpPr>
        <xdr:cNvPr id="394" name="直線コネクタ 393">
          <a:extLst>
            <a:ext uri="{FF2B5EF4-FFF2-40B4-BE49-F238E27FC236}">
              <a16:creationId xmlns:a16="http://schemas.microsoft.com/office/drawing/2014/main" id="{A22700A7-432D-4F59-A9F1-429A2F2F6A1C}"/>
            </a:ext>
          </a:extLst>
        </xdr:cNvPr>
        <xdr:cNvCxnSpPr/>
      </xdr:nvCxnSpPr>
      <xdr:spPr>
        <a:xfrm>
          <a:off x="699715" y="17998744"/>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102</xdr:row>
      <xdr:rowOff>113665</xdr:rowOff>
    </xdr:from>
    <xdr:ext cx="403225" cy="258445"/>
    <xdr:sp macro="" textlink="">
      <xdr:nvSpPr>
        <xdr:cNvPr id="395" name="テキスト ボックス 394">
          <a:extLst>
            <a:ext uri="{FF2B5EF4-FFF2-40B4-BE49-F238E27FC236}">
              <a16:creationId xmlns:a16="http://schemas.microsoft.com/office/drawing/2014/main" id="{CE1F4A7B-E83F-4C34-8B12-88A5CB29B2B3}"/>
            </a:ext>
          </a:extLst>
        </xdr:cNvPr>
        <xdr:cNvSpPr txBox="1"/>
      </xdr:nvSpPr>
      <xdr:spPr>
        <a:xfrm>
          <a:off x="343204" y="17860976"/>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101</xdr:row>
      <xdr:rowOff>100965</xdr:rowOff>
    </xdr:from>
    <xdr:to>
      <xdr:col>28</xdr:col>
      <xdr:colOff>114300</xdr:colOff>
      <xdr:row>101</xdr:row>
      <xdr:rowOff>100965</xdr:rowOff>
    </xdr:to>
    <xdr:cxnSp macro="">
      <xdr:nvCxnSpPr>
        <xdr:cNvPr id="396" name="直線コネクタ 395">
          <a:extLst>
            <a:ext uri="{FF2B5EF4-FFF2-40B4-BE49-F238E27FC236}">
              <a16:creationId xmlns:a16="http://schemas.microsoft.com/office/drawing/2014/main" id="{ADFBFB27-AEA7-491C-9CCF-A4C440F6DAF7}"/>
            </a:ext>
          </a:extLst>
        </xdr:cNvPr>
        <xdr:cNvCxnSpPr/>
      </xdr:nvCxnSpPr>
      <xdr:spPr>
        <a:xfrm>
          <a:off x="699715" y="17681299"/>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100</xdr:row>
      <xdr:rowOff>130175</xdr:rowOff>
    </xdr:from>
    <xdr:ext cx="403225" cy="259080"/>
    <xdr:sp macro="" textlink="">
      <xdr:nvSpPr>
        <xdr:cNvPr id="397" name="テキスト ボックス 396">
          <a:extLst>
            <a:ext uri="{FF2B5EF4-FFF2-40B4-BE49-F238E27FC236}">
              <a16:creationId xmlns:a16="http://schemas.microsoft.com/office/drawing/2014/main" id="{A9BE6FFD-59FC-4639-BCB1-AD20CD75996E}"/>
            </a:ext>
          </a:extLst>
        </xdr:cNvPr>
        <xdr:cNvSpPr txBox="1"/>
      </xdr:nvSpPr>
      <xdr:spPr>
        <a:xfrm>
          <a:off x="343204" y="17543532"/>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99</xdr:row>
      <xdr:rowOff>116840</xdr:rowOff>
    </xdr:from>
    <xdr:to>
      <xdr:col>28</xdr:col>
      <xdr:colOff>114300</xdr:colOff>
      <xdr:row>99</xdr:row>
      <xdr:rowOff>116840</xdr:rowOff>
    </xdr:to>
    <xdr:cxnSp macro="">
      <xdr:nvCxnSpPr>
        <xdr:cNvPr id="398" name="直線コネクタ 397">
          <a:extLst>
            <a:ext uri="{FF2B5EF4-FFF2-40B4-BE49-F238E27FC236}">
              <a16:creationId xmlns:a16="http://schemas.microsoft.com/office/drawing/2014/main" id="{63495124-CD5D-4725-8841-135B14C752E4}"/>
            </a:ext>
          </a:extLst>
        </xdr:cNvPr>
        <xdr:cNvCxnSpPr/>
      </xdr:nvCxnSpPr>
      <xdr:spPr>
        <a:xfrm>
          <a:off x="699715" y="17363219"/>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98</xdr:row>
      <xdr:rowOff>146050</xdr:rowOff>
    </xdr:from>
    <xdr:ext cx="338455" cy="258445"/>
    <xdr:sp macro="" textlink="">
      <xdr:nvSpPr>
        <xdr:cNvPr id="399" name="テキスト ボックス 398">
          <a:extLst>
            <a:ext uri="{FF2B5EF4-FFF2-40B4-BE49-F238E27FC236}">
              <a16:creationId xmlns:a16="http://schemas.microsoft.com/office/drawing/2014/main" id="{4EFE62BA-DFF8-476F-AD0A-C9BA0A8A5068}"/>
            </a:ext>
          </a:extLst>
        </xdr:cNvPr>
        <xdr:cNvSpPr txBox="1"/>
      </xdr:nvSpPr>
      <xdr:spPr>
        <a:xfrm>
          <a:off x="391767" y="17225452"/>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F76B65D6-02AA-49D3-A9F5-5C65E2EE3A3B}"/>
            </a:ext>
          </a:extLst>
        </xdr:cNvPr>
        <xdr:cNvCxnSpPr/>
      </xdr:nvCxnSpPr>
      <xdr:spPr>
        <a:xfrm>
          <a:off x="699715" y="17045774"/>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1" name="【市民会館】&#10;有形固定資産減価償却率グラフ枠">
          <a:extLst>
            <a:ext uri="{FF2B5EF4-FFF2-40B4-BE49-F238E27FC236}">
              <a16:creationId xmlns:a16="http://schemas.microsoft.com/office/drawing/2014/main" id="{39C94185-E800-4ADF-AB00-F8E41568F0E5}"/>
            </a:ext>
          </a:extLst>
        </xdr:cNvPr>
        <xdr:cNvSpPr/>
      </xdr:nvSpPr>
      <xdr:spPr>
        <a:xfrm>
          <a:off x="699715" y="17045774"/>
          <a:ext cx="4350688" cy="2223384"/>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89535</xdr:rowOff>
    </xdr:from>
    <xdr:to>
      <xdr:col>24</xdr:col>
      <xdr:colOff>62865</xdr:colOff>
      <xdr:row>109</xdr:row>
      <xdr:rowOff>35560</xdr:rowOff>
    </xdr:to>
    <xdr:cxnSp macro="">
      <xdr:nvCxnSpPr>
        <xdr:cNvPr id="402" name="直線コネクタ 401">
          <a:extLst>
            <a:ext uri="{FF2B5EF4-FFF2-40B4-BE49-F238E27FC236}">
              <a16:creationId xmlns:a16="http://schemas.microsoft.com/office/drawing/2014/main" id="{43448313-854C-43F0-8F55-26F26BC984D6}"/>
            </a:ext>
          </a:extLst>
        </xdr:cNvPr>
        <xdr:cNvCxnSpPr/>
      </xdr:nvCxnSpPr>
      <xdr:spPr>
        <a:xfrm flipV="1">
          <a:off x="4261154" y="17502892"/>
          <a:ext cx="0" cy="1448821"/>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39370</xdr:rowOff>
    </xdr:from>
    <xdr:ext cx="469900" cy="259080"/>
    <xdr:sp macro="" textlink="">
      <xdr:nvSpPr>
        <xdr:cNvPr id="403" name="【市民会館】&#10;有形固定資産減価償却率最小値テキスト">
          <a:extLst>
            <a:ext uri="{FF2B5EF4-FFF2-40B4-BE49-F238E27FC236}">
              <a16:creationId xmlns:a16="http://schemas.microsoft.com/office/drawing/2014/main" id="{77E015BA-63A1-4242-9902-383F69F268D0}"/>
            </a:ext>
          </a:extLst>
        </xdr:cNvPr>
        <xdr:cNvSpPr txBox="1"/>
      </xdr:nvSpPr>
      <xdr:spPr>
        <a:xfrm>
          <a:off x="4299889" y="18955523"/>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109</xdr:row>
      <xdr:rowOff>35560</xdr:rowOff>
    </xdr:from>
    <xdr:to>
      <xdr:col>24</xdr:col>
      <xdr:colOff>152400</xdr:colOff>
      <xdr:row>109</xdr:row>
      <xdr:rowOff>35560</xdr:rowOff>
    </xdr:to>
    <xdr:cxnSp macro="">
      <xdr:nvCxnSpPr>
        <xdr:cNvPr id="404" name="直線コネクタ 403">
          <a:extLst>
            <a:ext uri="{FF2B5EF4-FFF2-40B4-BE49-F238E27FC236}">
              <a16:creationId xmlns:a16="http://schemas.microsoft.com/office/drawing/2014/main" id="{F32D7E3B-3C98-4B42-B2B3-53B775281B9D}"/>
            </a:ext>
          </a:extLst>
        </xdr:cNvPr>
        <xdr:cNvCxnSpPr/>
      </xdr:nvCxnSpPr>
      <xdr:spPr>
        <a:xfrm>
          <a:off x="4188460" y="18951713"/>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36195</xdr:rowOff>
    </xdr:from>
    <xdr:ext cx="340360" cy="259080"/>
    <xdr:sp macro="" textlink="">
      <xdr:nvSpPr>
        <xdr:cNvPr id="405" name="【市民会館】&#10;有形固定資産減価償却率最大値テキスト">
          <a:extLst>
            <a:ext uri="{FF2B5EF4-FFF2-40B4-BE49-F238E27FC236}">
              <a16:creationId xmlns:a16="http://schemas.microsoft.com/office/drawing/2014/main" id="{ABAFCBF9-850D-4F77-8049-8587B5D543A8}"/>
            </a:ext>
          </a:extLst>
        </xdr:cNvPr>
        <xdr:cNvSpPr txBox="1"/>
      </xdr:nvSpPr>
      <xdr:spPr>
        <a:xfrm>
          <a:off x="4299889" y="17282574"/>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8.8</a:t>
          </a:r>
          <a:endParaRPr kumimoji="1" lang="ja-JP" altLang="en-US" sz="1000" b="1">
            <a:latin typeface="ＭＳ Ｐゴシック"/>
            <a:ea typeface="ＭＳ Ｐゴシック"/>
          </a:endParaRPr>
        </a:p>
      </xdr:txBody>
    </xdr:sp>
    <xdr:clientData/>
  </xdr:oneCellAnchor>
  <xdr:twoCellAnchor>
    <xdr:from>
      <xdr:col>23</xdr:col>
      <xdr:colOff>165100</xdr:colOff>
      <xdr:row>100</xdr:row>
      <xdr:rowOff>89535</xdr:rowOff>
    </xdr:from>
    <xdr:to>
      <xdr:col>24</xdr:col>
      <xdr:colOff>152400</xdr:colOff>
      <xdr:row>100</xdr:row>
      <xdr:rowOff>89535</xdr:rowOff>
    </xdr:to>
    <xdr:cxnSp macro="">
      <xdr:nvCxnSpPr>
        <xdr:cNvPr id="406" name="直線コネクタ 405">
          <a:extLst>
            <a:ext uri="{FF2B5EF4-FFF2-40B4-BE49-F238E27FC236}">
              <a16:creationId xmlns:a16="http://schemas.microsoft.com/office/drawing/2014/main" id="{68A65F8D-E8C4-4343-980C-28BB71B109D5}"/>
            </a:ext>
          </a:extLst>
        </xdr:cNvPr>
        <xdr:cNvCxnSpPr/>
      </xdr:nvCxnSpPr>
      <xdr:spPr>
        <a:xfrm>
          <a:off x="4188460" y="17502892"/>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33655</xdr:rowOff>
    </xdr:from>
    <xdr:ext cx="405130" cy="258445"/>
    <xdr:sp macro="" textlink="">
      <xdr:nvSpPr>
        <xdr:cNvPr id="407" name="【市民会館】&#10;有形固定資産減価償却率平均値テキスト">
          <a:extLst>
            <a:ext uri="{FF2B5EF4-FFF2-40B4-BE49-F238E27FC236}">
              <a16:creationId xmlns:a16="http://schemas.microsoft.com/office/drawing/2014/main" id="{D557437E-2587-432F-AB7A-BD3BD747EBC6}"/>
            </a:ext>
          </a:extLst>
        </xdr:cNvPr>
        <xdr:cNvSpPr txBox="1"/>
      </xdr:nvSpPr>
      <xdr:spPr>
        <a:xfrm>
          <a:off x="4299889" y="18114921"/>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105</xdr:row>
      <xdr:rowOff>10795</xdr:rowOff>
    </xdr:from>
    <xdr:to>
      <xdr:col>24</xdr:col>
      <xdr:colOff>114300</xdr:colOff>
      <xdr:row>105</xdr:row>
      <xdr:rowOff>112395</xdr:rowOff>
    </xdr:to>
    <xdr:sp macro="" textlink="">
      <xdr:nvSpPr>
        <xdr:cNvPr id="408" name="フローチャート: 判断 407">
          <a:extLst>
            <a:ext uri="{FF2B5EF4-FFF2-40B4-BE49-F238E27FC236}">
              <a16:creationId xmlns:a16="http://schemas.microsoft.com/office/drawing/2014/main" id="{2AB3D7B1-C79A-4B98-A4E8-55353DCB3F8B}"/>
            </a:ext>
          </a:extLst>
        </xdr:cNvPr>
        <xdr:cNvSpPr/>
      </xdr:nvSpPr>
      <xdr:spPr>
        <a:xfrm>
          <a:off x="4210989" y="18259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154940</xdr:rowOff>
    </xdr:from>
    <xdr:to>
      <xdr:col>20</xdr:col>
      <xdr:colOff>38100</xdr:colOff>
      <xdr:row>105</xdr:row>
      <xdr:rowOff>84455</xdr:rowOff>
    </xdr:to>
    <xdr:sp macro="" textlink="">
      <xdr:nvSpPr>
        <xdr:cNvPr id="409" name="フローチャート: 判断 408">
          <a:extLst>
            <a:ext uri="{FF2B5EF4-FFF2-40B4-BE49-F238E27FC236}">
              <a16:creationId xmlns:a16="http://schemas.microsoft.com/office/drawing/2014/main" id="{70224AC5-BD5C-433C-8FA3-C6BDB4AB9034}"/>
            </a:ext>
          </a:extLst>
        </xdr:cNvPr>
        <xdr:cNvSpPr/>
      </xdr:nvSpPr>
      <xdr:spPr>
        <a:xfrm>
          <a:off x="3450645" y="18236206"/>
          <a:ext cx="86029" cy="9649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144780</xdr:rowOff>
    </xdr:from>
    <xdr:to>
      <xdr:col>15</xdr:col>
      <xdr:colOff>101600</xdr:colOff>
      <xdr:row>105</xdr:row>
      <xdr:rowOff>74930</xdr:rowOff>
    </xdr:to>
    <xdr:sp macro="" textlink="">
      <xdr:nvSpPr>
        <xdr:cNvPr id="410" name="フローチャート: 判断 409">
          <a:extLst>
            <a:ext uri="{FF2B5EF4-FFF2-40B4-BE49-F238E27FC236}">
              <a16:creationId xmlns:a16="http://schemas.microsoft.com/office/drawing/2014/main" id="{C7876F3E-3247-411F-81DF-F856EEA367B1}"/>
            </a:ext>
          </a:extLst>
        </xdr:cNvPr>
        <xdr:cNvSpPr/>
      </xdr:nvSpPr>
      <xdr:spPr>
        <a:xfrm>
          <a:off x="2623930" y="18226046"/>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90805</xdr:rowOff>
    </xdr:from>
    <xdr:to>
      <xdr:col>10</xdr:col>
      <xdr:colOff>165100</xdr:colOff>
      <xdr:row>105</xdr:row>
      <xdr:rowOff>20955</xdr:rowOff>
    </xdr:to>
    <xdr:sp macro="" textlink="">
      <xdr:nvSpPr>
        <xdr:cNvPr id="411" name="フローチャート: 判断 410">
          <a:extLst>
            <a:ext uri="{FF2B5EF4-FFF2-40B4-BE49-F238E27FC236}">
              <a16:creationId xmlns:a16="http://schemas.microsoft.com/office/drawing/2014/main" id="{E580BB70-A5E9-4549-8A9C-5FF188A84DBF}"/>
            </a:ext>
          </a:extLst>
        </xdr:cNvPr>
        <xdr:cNvSpPr/>
      </xdr:nvSpPr>
      <xdr:spPr>
        <a:xfrm>
          <a:off x="1812787" y="18172071"/>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82550</xdr:rowOff>
    </xdr:from>
    <xdr:to>
      <xdr:col>6</xdr:col>
      <xdr:colOff>38100</xdr:colOff>
      <xdr:row>105</xdr:row>
      <xdr:rowOff>12700</xdr:rowOff>
    </xdr:to>
    <xdr:sp macro="" textlink="">
      <xdr:nvSpPr>
        <xdr:cNvPr id="412" name="フローチャート: 判断 411">
          <a:extLst>
            <a:ext uri="{FF2B5EF4-FFF2-40B4-BE49-F238E27FC236}">
              <a16:creationId xmlns:a16="http://schemas.microsoft.com/office/drawing/2014/main" id="{4279C81C-1F99-4054-8613-8C9A0050C98D}"/>
            </a:ext>
          </a:extLst>
        </xdr:cNvPr>
        <xdr:cNvSpPr/>
      </xdr:nvSpPr>
      <xdr:spPr>
        <a:xfrm>
          <a:off x="1001643" y="18163816"/>
          <a:ext cx="86029"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16510</xdr:rowOff>
    </xdr:from>
    <xdr:ext cx="762000" cy="259080"/>
    <xdr:sp macro="" textlink="">
      <xdr:nvSpPr>
        <xdr:cNvPr id="413" name="テキスト ボックス 412">
          <a:extLst>
            <a:ext uri="{FF2B5EF4-FFF2-40B4-BE49-F238E27FC236}">
              <a16:creationId xmlns:a16="http://schemas.microsoft.com/office/drawing/2014/main" id="{69B3EAEB-3174-4EB2-A786-182555151ADA}"/>
            </a:ext>
          </a:extLst>
        </xdr:cNvPr>
        <xdr:cNvSpPr txBox="1"/>
      </xdr:nvSpPr>
      <xdr:spPr>
        <a:xfrm>
          <a:off x="4086860" y="19266618"/>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111</xdr:row>
      <xdr:rowOff>16510</xdr:rowOff>
    </xdr:from>
    <xdr:ext cx="762000" cy="259080"/>
    <xdr:sp macro="" textlink="">
      <xdr:nvSpPr>
        <xdr:cNvPr id="414" name="テキスト ボックス 413">
          <a:extLst>
            <a:ext uri="{FF2B5EF4-FFF2-40B4-BE49-F238E27FC236}">
              <a16:creationId xmlns:a16="http://schemas.microsoft.com/office/drawing/2014/main" id="{2BFDAB08-5768-438F-AD0B-A1F3AC4A075B}"/>
            </a:ext>
          </a:extLst>
        </xdr:cNvPr>
        <xdr:cNvSpPr txBox="1"/>
      </xdr:nvSpPr>
      <xdr:spPr>
        <a:xfrm>
          <a:off x="3326517" y="19266618"/>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111</xdr:row>
      <xdr:rowOff>16510</xdr:rowOff>
    </xdr:from>
    <xdr:ext cx="762000" cy="259080"/>
    <xdr:sp macro="" textlink="">
      <xdr:nvSpPr>
        <xdr:cNvPr id="415" name="テキスト ボックス 414">
          <a:extLst>
            <a:ext uri="{FF2B5EF4-FFF2-40B4-BE49-F238E27FC236}">
              <a16:creationId xmlns:a16="http://schemas.microsoft.com/office/drawing/2014/main" id="{A544ABF6-A830-4091-AC0E-FCA33FEB6BFF}"/>
            </a:ext>
          </a:extLst>
        </xdr:cNvPr>
        <xdr:cNvSpPr txBox="1"/>
      </xdr:nvSpPr>
      <xdr:spPr>
        <a:xfrm>
          <a:off x="2499802" y="19266618"/>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111</xdr:row>
      <xdr:rowOff>16510</xdr:rowOff>
    </xdr:from>
    <xdr:ext cx="762000" cy="259080"/>
    <xdr:sp macro="" textlink="">
      <xdr:nvSpPr>
        <xdr:cNvPr id="416" name="テキスト ボックス 415">
          <a:extLst>
            <a:ext uri="{FF2B5EF4-FFF2-40B4-BE49-F238E27FC236}">
              <a16:creationId xmlns:a16="http://schemas.microsoft.com/office/drawing/2014/main" id="{FA7C6796-B33B-4738-934A-A4EF393AED46}"/>
            </a:ext>
          </a:extLst>
        </xdr:cNvPr>
        <xdr:cNvSpPr txBox="1"/>
      </xdr:nvSpPr>
      <xdr:spPr>
        <a:xfrm>
          <a:off x="1688658" y="19266618"/>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111</xdr:row>
      <xdr:rowOff>16510</xdr:rowOff>
    </xdr:from>
    <xdr:ext cx="762000" cy="259080"/>
    <xdr:sp macro="" textlink="">
      <xdr:nvSpPr>
        <xdr:cNvPr id="417" name="テキスト ボックス 416">
          <a:extLst>
            <a:ext uri="{FF2B5EF4-FFF2-40B4-BE49-F238E27FC236}">
              <a16:creationId xmlns:a16="http://schemas.microsoft.com/office/drawing/2014/main" id="{EA820CFA-E743-455F-AF55-2A5AEE61CB0D}"/>
            </a:ext>
          </a:extLst>
        </xdr:cNvPr>
        <xdr:cNvSpPr txBox="1"/>
      </xdr:nvSpPr>
      <xdr:spPr>
        <a:xfrm>
          <a:off x="877515" y="19266618"/>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106</xdr:row>
      <xdr:rowOff>167640</xdr:rowOff>
    </xdr:from>
    <xdr:to>
      <xdr:col>24</xdr:col>
      <xdr:colOff>114300</xdr:colOff>
      <xdr:row>107</xdr:row>
      <xdr:rowOff>97790</xdr:rowOff>
    </xdr:to>
    <xdr:sp macro="" textlink="">
      <xdr:nvSpPr>
        <xdr:cNvPr id="418" name="楕円 417">
          <a:extLst>
            <a:ext uri="{FF2B5EF4-FFF2-40B4-BE49-F238E27FC236}">
              <a16:creationId xmlns:a16="http://schemas.microsoft.com/office/drawing/2014/main" id="{E1C6CF12-9BE8-4D95-9E19-4091DD85C015}"/>
            </a:ext>
          </a:extLst>
        </xdr:cNvPr>
        <xdr:cNvSpPr/>
      </xdr:nvSpPr>
      <xdr:spPr>
        <a:xfrm>
          <a:off x="4210989" y="18582861"/>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146050</xdr:rowOff>
    </xdr:from>
    <xdr:ext cx="405130" cy="258445"/>
    <xdr:sp macro="" textlink="">
      <xdr:nvSpPr>
        <xdr:cNvPr id="419" name="【市民会館】&#10;有形固定資産減価償却率該当値テキスト">
          <a:extLst>
            <a:ext uri="{FF2B5EF4-FFF2-40B4-BE49-F238E27FC236}">
              <a16:creationId xmlns:a16="http://schemas.microsoft.com/office/drawing/2014/main" id="{749C28D0-8EB0-497B-A0A6-B10409D8D32A}"/>
            </a:ext>
          </a:extLst>
        </xdr:cNvPr>
        <xdr:cNvSpPr txBox="1"/>
      </xdr:nvSpPr>
      <xdr:spPr>
        <a:xfrm>
          <a:off x="4299889" y="18561271"/>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79.7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106</xdr:row>
      <xdr:rowOff>141605</xdr:rowOff>
    </xdr:from>
    <xdr:to>
      <xdr:col>20</xdr:col>
      <xdr:colOff>38100</xdr:colOff>
      <xdr:row>107</xdr:row>
      <xdr:rowOff>71755</xdr:rowOff>
    </xdr:to>
    <xdr:sp macro="" textlink="">
      <xdr:nvSpPr>
        <xdr:cNvPr id="420" name="楕円 419">
          <a:extLst>
            <a:ext uri="{FF2B5EF4-FFF2-40B4-BE49-F238E27FC236}">
              <a16:creationId xmlns:a16="http://schemas.microsoft.com/office/drawing/2014/main" id="{0DDE8E74-CB94-4853-9063-746206CB5E1B}"/>
            </a:ext>
          </a:extLst>
        </xdr:cNvPr>
        <xdr:cNvSpPr/>
      </xdr:nvSpPr>
      <xdr:spPr>
        <a:xfrm>
          <a:off x="3450645" y="18556826"/>
          <a:ext cx="86029"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20955</xdr:rowOff>
    </xdr:from>
    <xdr:to>
      <xdr:col>24</xdr:col>
      <xdr:colOff>63500</xdr:colOff>
      <xdr:row>107</xdr:row>
      <xdr:rowOff>46990</xdr:rowOff>
    </xdr:to>
    <xdr:cxnSp macro="">
      <xdr:nvCxnSpPr>
        <xdr:cNvPr id="421" name="直線コネクタ 420">
          <a:extLst>
            <a:ext uri="{FF2B5EF4-FFF2-40B4-BE49-F238E27FC236}">
              <a16:creationId xmlns:a16="http://schemas.microsoft.com/office/drawing/2014/main" id="{AB6E70DB-64B5-49FE-85E3-84B05CF90B80}"/>
            </a:ext>
          </a:extLst>
        </xdr:cNvPr>
        <xdr:cNvCxnSpPr/>
      </xdr:nvCxnSpPr>
      <xdr:spPr>
        <a:xfrm>
          <a:off x="3501445" y="18603153"/>
          <a:ext cx="760344"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125095</xdr:rowOff>
    </xdr:from>
    <xdr:to>
      <xdr:col>15</xdr:col>
      <xdr:colOff>101600</xdr:colOff>
      <xdr:row>107</xdr:row>
      <xdr:rowOff>55245</xdr:rowOff>
    </xdr:to>
    <xdr:sp macro="" textlink="">
      <xdr:nvSpPr>
        <xdr:cNvPr id="422" name="楕円 421">
          <a:extLst>
            <a:ext uri="{FF2B5EF4-FFF2-40B4-BE49-F238E27FC236}">
              <a16:creationId xmlns:a16="http://schemas.microsoft.com/office/drawing/2014/main" id="{DDEB5EF7-154E-4301-96DA-FF12319F208A}"/>
            </a:ext>
          </a:extLst>
        </xdr:cNvPr>
        <xdr:cNvSpPr/>
      </xdr:nvSpPr>
      <xdr:spPr>
        <a:xfrm>
          <a:off x="2623930" y="18540316"/>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4445</xdr:rowOff>
    </xdr:from>
    <xdr:to>
      <xdr:col>19</xdr:col>
      <xdr:colOff>177800</xdr:colOff>
      <xdr:row>107</xdr:row>
      <xdr:rowOff>20955</xdr:rowOff>
    </xdr:to>
    <xdr:cxnSp macro="">
      <xdr:nvCxnSpPr>
        <xdr:cNvPr id="423" name="直線コネクタ 422">
          <a:extLst>
            <a:ext uri="{FF2B5EF4-FFF2-40B4-BE49-F238E27FC236}">
              <a16:creationId xmlns:a16="http://schemas.microsoft.com/office/drawing/2014/main" id="{DC3E6E1B-E88C-41DB-A434-A5252A3F7F00}"/>
            </a:ext>
          </a:extLst>
        </xdr:cNvPr>
        <xdr:cNvCxnSpPr/>
      </xdr:nvCxnSpPr>
      <xdr:spPr>
        <a:xfrm>
          <a:off x="2674730" y="18586643"/>
          <a:ext cx="826715"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92075</xdr:rowOff>
    </xdr:from>
    <xdr:to>
      <xdr:col>10</xdr:col>
      <xdr:colOff>165100</xdr:colOff>
      <xdr:row>107</xdr:row>
      <xdr:rowOff>22225</xdr:rowOff>
    </xdr:to>
    <xdr:sp macro="" textlink="">
      <xdr:nvSpPr>
        <xdr:cNvPr id="424" name="楕円 423">
          <a:extLst>
            <a:ext uri="{FF2B5EF4-FFF2-40B4-BE49-F238E27FC236}">
              <a16:creationId xmlns:a16="http://schemas.microsoft.com/office/drawing/2014/main" id="{148F6E82-107E-4D7F-ADCA-8B869C6DAB86}"/>
            </a:ext>
          </a:extLst>
        </xdr:cNvPr>
        <xdr:cNvSpPr/>
      </xdr:nvSpPr>
      <xdr:spPr>
        <a:xfrm>
          <a:off x="1812787" y="18507296"/>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143510</xdr:rowOff>
    </xdr:from>
    <xdr:to>
      <xdr:col>15</xdr:col>
      <xdr:colOff>50800</xdr:colOff>
      <xdr:row>107</xdr:row>
      <xdr:rowOff>4445</xdr:rowOff>
    </xdr:to>
    <xdr:cxnSp macro="">
      <xdr:nvCxnSpPr>
        <xdr:cNvPr id="425" name="直線コネクタ 424">
          <a:extLst>
            <a:ext uri="{FF2B5EF4-FFF2-40B4-BE49-F238E27FC236}">
              <a16:creationId xmlns:a16="http://schemas.microsoft.com/office/drawing/2014/main" id="{11D58D34-47ED-4344-8714-F19C2CCB525B}"/>
            </a:ext>
          </a:extLst>
        </xdr:cNvPr>
        <xdr:cNvCxnSpPr/>
      </xdr:nvCxnSpPr>
      <xdr:spPr>
        <a:xfrm>
          <a:off x="1863587" y="18558731"/>
          <a:ext cx="811143" cy="27912"/>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57785</xdr:rowOff>
    </xdr:from>
    <xdr:to>
      <xdr:col>6</xdr:col>
      <xdr:colOff>38100</xdr:colOff>
      <xdr:row>106</xdr:row>
      <xdr:rowOff>159385</xdr:rowOff>
    </xdr:to>
    <xdr:sp macro="" textlink="">
      <xdr:nvSpPr>
        <xdr:cNvPr id="426" name="楕円 425">
          <a:extLst>
            <a:ext uri="{FF2B5EF4-FFF2-40B4-BE49-F238E27FC236}">
              <a16:creationId xmlns:a16="http://schemas.microsoft.com/office/drawing/2014/main" id="{DF56D3A3-4A07-41D0-BD15-244FB7CF9A3A}"/>
            </a:ext>
          </a:extLst>
        </xdr:cNvPr>
        <xdr:cNvSpPr/>
      </xdr:nvSpPr>
      <xdr:spPr>
        <a:xfrm>
          <a:off x="1001643" y="18473006"/>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109220</xdr:rowOff>
    </xdr:from>
    <xdr:to>
      <xdr:col>10</xdr:col>
      <xdr:colOff>114300</xdr:colOff>
      <xdr:row>106</xdr:row>
      <xdr:rowOff>143510</xdr:rowOff>
    </xdr:to>
    <xdr:cxnSp macro="">
      <xdr:nvCxnSpPr>
        <xdr:cNvPr id="427" name="直線コネクタ 426">
          <a:extLst>
            <a:ext uri="{FF2B5EF4-FFF2-40B4-BE49-F238E27FC236}">
              <a16:creationId xmlns:a16="http://schemas.microsoft.com/office/drawing/2014/main" id="{1A43942C-9247-4510-A7F3-D18A0D4693E6}"/>
            </a:ext>
          </a:extLst>
        </xdr:cNvPr>
        <xdr:cNvCxnSpPr/>
      </xdr:nvCxnSpPr>
      <xdr:spPr>
        <a:xfrm>
          <a:off x="1052443" y="18524441"/>
          <a:ext cx="811144"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103</xdr:row>
      <xdr:rowOff>100965</xdr:rowOff>
    </xdr:from>
    <xdr:ext cx="405130" cy="258445"/>
    <xdr:sp macro="" textlink="">
      <xdr:nvSpPr>
        <xdr:cNvPr id="428" name="n_1aveValue【市民会館】&#10;有形固定資産減価償却率">
          <a:extLst>
            <a:ext uri="{FF2B5EF4-FFF2-40B4-BE49-F238E27FC236}">
              <a16:creationId xmlns:a16="http://schemas.microsoft.com/office/drawing/2014/main" id="{12B71BD8-D5AF-425F-B279-08A0A47CC79A}"/>
            </a:ext>
          </a:extLst>
        </xdr:cNvPr>
        <xdr:cNvSpPr txBox="1"/>
      </xdr:nvSpPr>
      <xdr:spPr>
        <a:xfrm>
          <a:off x="3301752" y="18015254"/>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57.9</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103</xdr:row>
      <xdr:rowOff>91440</xdr:rowOff>
    </xdr:from>
    <xdr:ext cx="404495" cy="259080"/>
    <xdr:sp macro="" textlink="">
      <xdr:nvSpPr>
        <xdr:cNvPr id="429" name="n_2aveValue【市民会館】&#10;有形固定資産減価償却率">
          <a:extLst>
            <a:ext uri="{FF2B5EF4-FFF2-40B4-BE49-F238E27FC236}">
              <a16:creationId xmlns:a16="http://schemas.microsoft.com/office/drawing/2014/main" id="{365D161C-32F8-493C-8AD9-F17790DC1F49}"/>
            </a:ext>
          </a:extLst>
        </xdr:cNvPr>
        <xdr:cNvSpPr txBox="1"/>
      </xdr:nvSpPr>
      <xdr:spPr>
        <a:xfrm>
          <a:off x="2487737" y="18005729"/>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57.3</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103</xdr:row>
      <xdr:rowOff>37465</xdr:rowOff>
    </xdr:from>
    <xdr:ext cx="404495" cy="259080"/>
    <xdr:sp macro="" textlink="">
      <xdr:nvSpPr>
        <xdr:cNvPr id="430" name="n_3aveValue【市民会館】&#10;有形固定資産減価償却率">
          <a:extLst>
            <a:ext uri="{FF2B5EF4-FFF2-40B4-BE49-F238E27FC236}">
              <a16:creationId xmlns:a16="http://schemas.microsoft.com/office/drawing/2014/main" id="{7A51C95A-112A-4FE0-A77D-35B711E009A3}"/>
            </a:ext>
          </a:extLst>
        </xdr:cNvPr>
        <xdr:cNvSpPr txBox="1"/>
      </xdr:nvSpPr>
      <xdr:spPr>
        <a:xfrm>
          <a:off x="1676593" y="17951754"/>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54.0</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103</xdr:row>
      <xdr:rowOff>29210</xdr:rowOff>
    </xdr:from>
    <xdr:ext cx="404495" cy="258445"/>
    <xdr:sp macro="" textlink="">
      <xdr:nvSpPr>
        <xdr:cNvPr id="431" name="n_4aveValue【市民会館】&#10;有形固定資産減価償却率">
          <a:extLst>
            <a:ext uri="{FF2B5EF4-FFF2-40B4-BE49-F238E27FC236}">
              <a16:creationId xmlns:a16="http://schemas.microsoft.com/office/drawing/2014/main" id="{5AB3B009-44FD-4213-ADD4-3C2C2837F93B}"/>
            </a:ext>
          </a:extLst>
        </xdr:cNvPr>
        <xdr:cNvSpPr txBox="1"/>
      </xdr:nvSpPr>
      <xdr:spPr>
        <a:xfrm>
          <a:off x="865450" y="17943499"/>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53.5</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107</xdr:row>
      <xdr:rowOff>63500</xdr:rowOff>
    </xdr:from>
    <xdr:ext cx="405130" cy="258445"/>
    <xdr:sp macro="" textlink="">
      <xdr:nvSpPr>
        <xdr:cNvPr id="432" name="n_1mainValue【市民会館】&#10;有形固定資産減価償却率">
          <a:extLst>
            <a:ext uri="{FF2B5EF4-FFF2-40B4-BE49-F238E27FC236}">
              <a16:creationId xmlns:a16="http://schemas.microsoft.com/office/drawing/2014/main" id="{14D8F9ED-0796-4D87-BCCE-673BC790AF0B}"/>
            </a:ext>
          </a:extLst>
        </xdr:cNvPr>
        <xdr:cNvSpPr txBox="1"/>
      </xdr:nvSpPr>
      <xdr:spPr>
        <a:xfrm>
          <a:off x="3301752" y="18645698"/>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78.1</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107</xdr:row>
      <xdr:rowOff>46355</xdr:rowOff>
    </xdr:from>
    <xdr:ext cx="404495" cy="259080"/>
    <xdr:sp macro="" textlink="">
      <xdr:nvSpPr>
        <xdr:cNvPr id="433" name="n_2mainValue【市民会館】&#10;有形固定資産減価償却率">
          <a:extLst>
            <a:ext uri="{FF2B5EF4-FFF2-40B4-BE49-F238E27FC236}">
              <a16:creationId xmlns:a16="http://schemas.microsoft.com/office/drawing/2014/main" id="{7F6A8B65-26B8-47BC-98A7-0849DA0062F6}"/>
            </a:ext>
          </a:extLst>
        </xdr:cNvPr>
        <xdr:cNvSpPr txBox="1"/>
      </xdr:nvSpPr>
      <xdr:spPr>
        <a:xfrm>
          <a:off x="2487737" y="18628553"/>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77.1</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107</xdr:row>
      <xdr:rowOff>13335</xdr:rowOff>
    </xdr:from>
    <xdr:ext cx="404495" cy="259080"/>
    <xdr:sp macro="" textlink="">
      <xdr:nvSpPr>
        <xdr:cNvPr id="434" name="n_3mainValue【市民会館】&#10;有形固定資産減価償却率">
          <a:extLst>
            <a:ext uri="{FF2B5EF4-FFF2-40B4-BE49-F238E27FC236}">
              <a16:creationId xmlns:a16="http://schemas.microsoft.com/office/drawing/2014/main" id="{D628F853-627D-4404-ADE8-E009C4588FCA}"/>
            </a:ext>
          </a:extLst>
        </xdr:cNvPr>
        <xdr:cNvSpPr txBox="1"/>
      </xdr:nvSpPr>
      <xdr:spPr>
        <a:xfrm>
          <a:off x="1676593" y="18595533"/>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75.1</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106</xdr:row>
      <xdr:rowOff>150495</xdr:rowOff>
    </xdr:from>
    <xdr:ext cx="404495" cy="259080"/>
    <xdr:sp macro="" textlink="">
      <xdr:nvSpPr>
        <xdr:cNvPr id="435" name="n_4mainValue【市民会館】&#10;有形固定資産減価償却率">
          <a:extLst>
            <a:ext uri="{FF2B5EF4-FFF2-40B4-BE49-F238E27FC236}">
              <a16:creationId xmlns:a16="http://schemas.microsoft.com/office/drawing/2014/main" id="{C7DF068F-A510-4AF7-9788-25C57A22CDB4}"/>
            </a:ext>
          </a:extLst>
        </xdr:cNvPr>
        <xdr:cNvSpPr txBox="1"/>
      </xdr:nvSpPr>
      <xdr:spPr>
        <a:xfrm>
          <a:off x="865450" y="18565716"/>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6" name="正方形/長方形 435">
          <a:extLst>
            <a:ext uri="{FF2B5EF4-FFF2-40B4-BE49-F238E27FC236}">
              <a16:creationId xmlns:a16="http://schemas.microsoft.com/office/drawing/2014/main" id="{4A1338DD-B9CE-44E6-A882-9F938D0ACDBF}"/>
            </a:ext>
          </a:extLst>
        </xdr:cNvPr>
        <xdr:cNvSpPr/>
      </xdr:nvSpPr>
      <xdr:spPr>
        <a:xfrm>
          <a:off x="6074576" y="15929610"/>
          <a:ext cx="4335117"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7" name="正方形/長方形 436">
          <a:extLst>
            <a:ext uri="{FF2B5EF4-FFF2-40B4-BE49-F238E27FC236}">
              <a16:creationId xmlns:a16="http://schemas.microsoft.com/office/drawing/2014/main" id="{940EA2DC-0540-4976-9964-7EDE08C1AA83}"/>
            </a:ext>
          </a:extLst>
        </xdr:cNvPr>
        <xdr:cNvSpPr/>
      </xdr:nvSpPr>
      <xdr:spPr>
        <a:xfrm>
          <a:off x="6186004" y="16576592"/>
          <a:ext cx="1399430" cy="2450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8" name="正方形/長方形 437">
          <a:extLst>
            <a:ext uri="{FF2B5EF4-FFF2-40B4-BE49-F238E27FC236}">
              <a16:creationId xmlns:a16="http://schemas.microsoft.com/office/drawing/2014/main" id="{BF899525-E28D-4820-B073-0FAC6FC9D0BF}"/>
            </a:ext>
          </a:extLst>
        </xdr:cNvPr>
        <xdr:cNvSpPr/>
      </xdr:nvSpPr>
      <xdr:spPr>
        <a:xfrm>
          <a:off x="6186004" y="16770847"/>
          <a:ext cx="1399430" cy="24952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33/69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9" name="正方形/長方形 438">
          <a:extLst>
            <a:ext uri="{FF2B5EF4-FFF2-40B4-BE49-F238E27FC236}">
              <a16:creationId xmlns:a16="http://schemas.microsoft.com/office/drawing/2014/main" id="{9482163C-45EF-41AE-986D-C6D261EC8FE8}"/>
            </a:ext>
          </a:extLst>
        </xdr:cNvPr>
        <xdr:cNvSpPr/>
      </xdr:nvSpPr>
      <xdr:spPr>
        <a:xfrm>
          <a:off x="7124148" y="16576592"/>
          <a:ext cx="1399429" cy="2450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0" name="正方形/長方形 439">
          <a:extLst>
            <a:ext uri="{FF2B5EF4-FFF2-40B4-BE49-F238E27FC236}">
              <a16:creationId xmlns:a16="http://schemas.microsoft.com/office/drawing/2014/main" id="{0788592A-995A-40B4-BBC6-A9F628DAB581}"/>
            </a:ext>
          </a:extLst>
        </xdr:cNvPr>
        <xdr:cNvSpPr/>
      </xdr:nvSpPr>
      <xdr:spPr>
        <a:xfrm>
          <a:off x="7124148" y="16770847"/>
          <a:ext cx="1399429" cy="24952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1" name="正方形/長方形 440">
          <a:extLst>
            <a:ext uri="{FF2B5EF4-FFF2-40B4-BE49-F238E27FC236}">
              <a16:creationId xmlns:a16="http://schemas.microsoft.com/office/drawing/2014/main" id="{C77A13C4-E8CD-404D-9FAD-AC92B14BFBAE}"/>
            </a:ext>
          </a:extLst>
        </xdr:cNvPr>
        <xdr:cNvSpPr/>
      </xdr:nvSpPr>
      <xdr:spPr>
        <a:xfrm>
          <a:off x="8173720" y="16576592"/>
          <a:ext cx="1399430" cy="2450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2" name="正方形/長方形 441">
          <a:extLst>
            <a:ext uri="{FF2B5EF4-FFF2-40B4-BE49-F238E27FC236}">
              <a16:creationId xmlns:a16="http://schemas.microsoft.com/office/drawing/2014/main" id="{1D85ABB5-7632-4046-AFC3-DAA997F2452B}"/>
            </a:ext>
          </a:extLst>
        </xdr:cNvPr>
        <xdr:cNvSpPr/>
      </xdr:nvSpPr>
      <xdr:spPr>
        <a:xfrm>
          <a:off x="8173720" y="16770847"/>
          <a:ext cx="1399430" cy="24952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0.143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3" name="正方形/長方形 442">
          <a:extLst>
            <a:ext uri="{FF2B5EF4-FFF2-40B4-BE49-F238E27FC236}">
              <a16:creationId xmlns:a16="http://schemas.microsoft.com/office/drawing/2014/main" id="{8439E0C8-21D2-45DC-9840-1E1383EA782E}"/>
            </a:ext>
          </a:extLst>
        </xdr:cNvPr>
        <xdr:cNvSpPr/>
      </xdr:nvSpPr>
      <xdr:spPr>
        <a:xfrm>
          <a:off x="6074576" y="17045774"/>
          <a:ext cx="4335117" cy="2223384"/>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250" cy="225425"/>
    <xdr:sp macro="" textlink="">
      <xdr:nvSpPr>
        <xdr:cNvPr id="444" name="テキスト ボックス 443">
          <a:extLst>
            <a:ext uri="{FF2B5EF4-FFF2-40B4-BE49-F238E27FC236}">
              <a16:creationId xmlns:a16="http://schemas.microsoft.com/office/drawing/2014/main" id="{9B1F82CD-3BF3-4FF6-9C2B-94BFAF4AB87E}"/>
            </a:ext>
          </a:extLst>
        </xdr:cNvPr>
        <xdr:cNvSpPr txBox="1"/>
      </xdr:nvSpPr>
      <xdr:spPr>
        <a:xfrm>
          <a:off x="6036476" y="16859747"/>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5" name="直線コネクタ 444">
          <a:extLst>
            <a:ext uri="{FF2B5EF4-FFF2-40B4-BE49-F238E27FC236}">
              <a16:creationId xmlns:a16="http://schemas.microsoft.com/office/drawing/2014/main" id="{1492CCC5-FCB5-4B65-A7B2-243AADEB09E4}"/>
            </a:ext>
          </a:extLst>
        </xdr:cNvPr>
        <xdr:cNvCxnSpPr/>
      </xdr:nvCxnSpPr>
      <xdr:spPr>
        <a:xfrm>
          <a:off x="6074576" y="19269158"/>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6" name="直線コネクタ 445">
          <a:extLst>
            <a:ext uri="{FF2B5EF4-FFF2-40B4-BE49-F238E27FC236}">
              <a16:creationId xmlns:a16="http://schemas.microsoft.com/office/drawing/2014/main" id="{0C9375F5-552A-46EB-94B7-C2C2237EA424}"/>
            </a:ext>
          </a:extLst>
        </xdr:cNvPr>
        <xdr:cNvCxnSpPr/>
      </xdr:nvCxnSpPr>
      <xdr:spPr>
        <a:xfrm>
          <a:off x="6074576" y="18901576"/>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108</xdr:row>
      <xdr:rowOff>10160</xdr:rowOff>
    </xdr:from>
    <xdr:ext cx="466725" cy="259080"/>
    <xdr:sp macro="" textlink="">
      <xdr:nvSpPr>
        <xdr:cNvPr id="447" name="テキスト ボックス 446">
          <a:extLst>
            <a:ext uri="{FF2B5EF4-FFF2-40B4-BE49-F238E27FC236}">
              <a16:creationId xmlns:a16="http://schemas.microsoft.com/office/drawing/2014/main" id="{D37C078C-E802-47BB-88CC-F5ADB4F951B8}"/>
            </a:ext>
          </a:extLst>
        </xdr:cNvPr>
        <xdr:cNvSpPr txBox="1"/>
      </xdr:nvSpPr>
      <xdr:spPr>
        <a:xfrm>
          <a:off x="5638358" y="18759336"/>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8" name="直線コネクタ 447">
          <a:extLst>
            <a:ext uri="{FF2B5EF4-FFF2-40B4-BE49-F238E27FC236}">
              <a16:creationId xmlns:a16="http://schemas.microsoft.com/office/drawing/2014/main" id="{5EC29672-7B56-4DF9-A4CC-F57EAEC227AB}"/>
            </a:ext>
          </a:extLst>
        </xdr:cNvPr>
        <xdr:cNvCxnSpPr/>
      </xdr:nvCxnSpPr>
      <xdr:spPr>
        <a:xfrm>
          <a:off x="6074576" y="18529521"/>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105</xdr:row>
      <xdr:rowOff>143510</xdr:rowOff>
    </xdr:from>
    <xdr:ext cx="466725" cy="258445"/>
    <xdr:sp macro="" textlink="">
      <xdr:nvSpPr>
        <xdr:cNvPr id="449" name="テキスト ボックス 448">
          <a:extLst>
            <a:ext uri="{FF2B5EF4-FFF2-40B4-BE49-F238E27FC236}">
              <a16:creationId xmlns:a16="http://schemas.microsoft.com/office/drawing/2014/main" id="{EC15EE9B-BD0A-48F6-BDF3-A1FC64B5201E}"/>
            </a:ext>
          </a:extLst>
        </xdr:cNvPr>
        <xdr:cNvSpPr txBox="1"/>
      </xdr:nvSpPr>
      <xdr:spPr>
        <a:xfrm>
          <a:off x="5638358" y="18391753"/>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0" name="直線コネクタ 449">
          <a:extLst>
            <a:ext uri="{FF2B5EF4-FFF2-40B4-BE49-F238E27FC236}">
              <a16:creationId xmlns:a16="http://schemas.microsoft.com/office/drawing/2014/main" id="{C882262A-FB0C-4A0C-A084-5AD8D4B3D418}"/>
            </a:ext>
          </a:extLst>
        </xdr:cNvPr>
        <xdr:cNvCxnSpPr/>
      </xdr:nvCxnSpPr>
      <xdr:spPr>
        <a:xfrm>
          <a:off x="6074576" y="18157466"/>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103</xdr:row>
      <xdr:rowOff>105410</xdr:rowOff>
    </xdr:from>
    <xdr:ext cx="466725" cy="259080"/>
    <xdr:sp macro="" textlink="">
      <xdr:nvSpPr>
        <xdr:cNvPr id="451" name="テキスト ボックス 450">
          <a:extLst>
            <a:ext uri="{FF2B5EF4-FFF2-40B4-BE49-F238E27FC236}">
              <a16:creationId xmlns:a16="http://schemas.microsoft.com/office/drawing/2014/main" id="{6E4EFFA8-8B84-46DC-8334-4BC7EBDECCA9}"/>
            </a:ext>
          </a:extLst>
        </xdr:cNvPr>
        <xdr:cNvSpPr txBox="1"/>
      </xdr:nvSpPr>
      <xdr:spPr>
        <a:xfrm>
          <a:off x="5638358" y="18019699"/>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2" name="直線コネクタ 451">
          <a:extLst>
            <a:ext uri="{FF2B5EF4-FFF2-40B4-BE49-F238E27FC236}">
              <a16:creationId xmlns:a16="http://schemas.microsoft.com/office/drawing/2014/main" id="{7DBF4F69-DD68-4A9A-8DF0-F74A15E03662}"/>
            </a:ext>
          </a:extLst>
        </xdr:cNvPr>
        <xdr:cNvCxnSpPr/>
      </xdr:nvCxnSpPr>
      <xdr:spPr>
        <a:xfrm>
          <a:off x="6074576" y="17785411"/>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101</xdr:row>
      <xdr:rowOff>67310</xdr:rowOff>
    </xdr:from>
    <xdr:ext cx="466725" cy="259080"/>
    <xdr:sp macro="" textlink="">
      <xdr:nvSpPr>
        <xdr:cNvPr id="453" name="テキスト ボックス 452">
          <a:extLst>
            <a:ext uri="{FF2B5EF4-FFF2-40B4-BE49-F238E27FC236}">
              <a16:creationId xmlns:a16="http://schemas.microsoft.com/office/drawing/2014/main" id="{EF8566E0-5677-4D89-A6A5-E71D391DCD0F}"/>
            </a:ext>
          </a:extLst>
        </xdr:cNvPr>
        <xdr:cNvSpPr txBox="1"/>
      </xdr:nvSpPr>
      <xdr:spPr>
        <a:xfrm>
          <a:off x="5638358" y="17647644"/>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4" name="直線コネクタ 453">
          <a:extLst>
            <a:ext uri="{FF2B5EF4-FFF2-40B4-BE49-F238E27FC236}">
              <a16:creationId xmlns:a16="http://schemas.microsoft.com/office/drawing/2014/main" id="{AA3BE1AC-B293-492D-BC92-8FE86EFB9B94}"/>
            </a:ext>
          </a:extLst>
        </xdr:cNvPr>
        <xdr:cNvCxnSpPr/>
      </xdr:nvCxnSpPr>
      <xdr:spPr>
        <a:xfrm>
          <a:off x="6074576" y="17413357"/>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99</xdr:row>
      <xdr:rowOff>29210</xdr:rowOff>
    </xdr:from>
    <xdr:ext cx="466725" cy="258445"/>
    <xdr:sp macro="" textlink="">
      <xdr:nvSpPr>
        <xdr:cNvPr id="455" name="テキスト ボックス 454">
          <a:extLst>
            <a:ext uri="{FF2B5EF4-FFF2-40B4-BE49-F238E27FC236}">
              <a16:creationId xmlns:a16="http://schemas.microsoft.com/office/drawing/2014/main" id="{9BD80C84-FBC2-40E2-900B-2BD2EC7D3CAE}"/>
            </a:ext>
          </a:extLst>
        </xdr:cNvPr>
        <xdr:cNvSpPr txBox="1"/>
      </xdr:nvSpPr>
      <xdr:spPr>
        <a:xfrm>
          <a:off x="5638358" y="17275589"/>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6" name="直線コネクタ 455">
          <a:extLst>
            <a:ext uri="{FF2B5EF4-FFF2-40B4-BE49-F238E27FC236}">
              <a16:creationId xmlns:a16="http://schemas.microsoft.com/office/drawing/2014/main" id="{231EBAA9-EEE1-4144-A4D8-460DBBD8D048}"/>
            </a:ext>
          </a:extLst>
        </xdr:cNvPr>
        <xdr:cNvCxnSpPr/>
      </xdr:nvCxnSpPr>
      <xdr:spPr>
        <a:xfrm>
          <a:off x="6074576" y="17045774"/>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96</xdr:row>
      <xdr:rowOff>162560</xdr:rowOff>
    </xdr:from>
    <xdr:ext cx="466725" cy="259080"/>
    <xdr:sp macro="" textlink="">
      <xdr:nvSpPr>
        <xdr:cNvPr id="457" name="テキスト ボックス 456">
          <a:extLst>
            <a:ext uri="{FF2B5EF4-FFF2-40B4-BE49-F238E27FC236}">
              <a16:creationId xmlns:a16="http://schemas.microsoft.com/office/drawing/2014/main" id="{3497C008-5A19-45A7-88F0-D7F6ED39183E}"/>
            </a:ext>
          </a:extLst>
        </xdr:cNvPr>
        <xdr:cNvSpPr txBox="1"/>
      </xdr:nvSpPr>
      <xdr:spPr>
        <a:xfrm>
          <a:off x="5638358" y="16908007"/>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8" name="【市民会館】&#10;一人当たり面積グラフ枠">
          <a:extLst>
            <a:ext uri="{FF2B5EF4-FFF2-40B4-BE49-F238E27FC236}">
              <a16:creationId xmlns:a16="http://schemas.microsoft.com/office/drawing/2014/main" id="{02B996DE-38B9-41EC-99AC-FFC9C624EF12}"/>
            </a:ext>
          </a:extLst>
        </xdr:cNvPr>
        <xdr:cNvSpPr/>
      </xdr:nvSpPr>
      <xdr:spPr>
        <a:xfrm>
          <a:off x="6074576" y="17045774"/>
          <a:ext cx="4335117" cy="2223384"/>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83820</xdr:rowOff>
    </xdr:from>
    <xdr:to>
      <xdr:col>54</xdr:col>
      <xdr:colOff>189865</xdr:colOff>
      <xdr:row>108</xdr:row>
      <xdr:rowOff>89535</xdr:rowOff>
    </xdr:to>
    <xdr:cxnSp macro="">
      <xdr:nvCxnSpPr>
        <xdr:cNvPr id="459" name="直線コネクタ 458">
          <a:extLst>
            <a:ext uri="{FF2B5EF4-FFF2-40B4-BE49-F238E27FC236}">
              <a16:creationId xmlns:a16="http://schemas.microsoft.com/office/drawing/2014/main" id="{1061BE9F-BF35-49DF-B3C8-ED4FFF2622FD}"/>
            </a:ext>
          </a:extLst>
        </xdr:cNvPr>
        <xdr:cNvCxnSpPr/>
      </xdr:nvCxnSpPr>
      <xdr:spPr>
        <a:xfrm flipV="1">
          <a:off x="9620113" y="17330199"/>
          <a:ext cx="0" cy="1508512"/>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93345</xdr:rowOff>
    </xdr:from>
    <xdr:ext cx="469900" cy="259080"/>
    <xdr:sp macro="" textlink="">
      <xdr:nvSpPr>
        <xdr:cNvPr id="460" name="【市民会館】&#10;一人当たり面積最小値テキスト">
          <a:extLst>
            <a:ext uri="{FF2B5EF4-FFF2-40B4-BE49-F238E27FC236}">
              <a16:creationId xmlns:a16="http://schemas.microsoft.com/office/drawing/2014/main" id="{13C72ED2-B1C2-4A75-AE85-013298FD9BFE}"/>
            </a:ext>
          </a:extLst>
        </xdr:cNvPr>
        <xdr:cNvSpPr txBox="1"/>
      </xdr:nvSpPr>
      <xdr:spPr>
        <a:xfrm>
          <a:off x="9659178" y="18842521"/>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0.033</a:t>
          </a:r>
          <a:endParaRPr kumimoji="1" lang="ja-JP" altLang="en-US" sz="1000" b="1">
            <a:latin typeface="ＭＳ Ｐゴシック"/>
            <a:ea typeface="ＭＳ Ｐゴシック"/>
          </a:endParaRPr>
        </a:p>
      </xdr:txBody>
    </xdr:sp>
    <xdr:clientData/>
  </xdr:oneCellAnchor>
  <xdr:twoCellAnchor>
    <xdr:from>
      <xdr:col>54</xdr:col>
      <xdr:colOff>101600</xdr:colOff>
      <xdr:row>108</xdr:row>
      <xdr:rowOff>89535</xdr:rowOff>
    </xdr:from>
    <xdr:to>
      <xdr:col>55</xdr:col>
      <xdr:colOff>88900</xdr:colOff>
      <xdr:row>108</xdr:row>
      <xdr:rowOff>89535</xdr:rowOff>
    </xdr:to>
    <xdr:cxnSp macro="">
      <xdr:nvCxnSpPr>
        <xdr:cNvPr id="461" name="直線コネクタ 460">
          <a:extLst>
            <a:ext uri="{FF2B5EF4-FFF2-40B4-BE49-F238E27FC236}">
              <a16:creationId xmlns:a16="http://schemas.microsoft.com/office/drawing/2014/main" id="{D9189156-DA05-4C3B-9139-8E5A0E37D691}"/>
            </a:ext>
          </a:extLst>
        </xdr:cNvPr>
        <xdr:cNvCxnSpPr/>
      </xdr:nvCxnSpPr>
      <xdr:spPr>
        <a:xfrm>
          <a:off x="9547750" y="18838711"/>
          <a:ext cx="162228"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30480</xdr:rowOff>
    </xdr:from>
    <xdr:ext cx="469900" cy="258445"/>
    <xdr:sp macro="" textlink="">
      <xdr:nvSpPr>
        <xdr:cNvPr id="462" name="【市民会館】&#10;一人当たり面積最大値テキスト">
          <a:extLst>
            <a:ext uri="{FF2B5EF4-FFF2-40B4-BE49-F238E27FC236}">
              <a16:creationId xmlns:a16="http://schemas.microsoft.com/office/drawing/2014/main" id="{2D9289A0-C3AB-4BDB-A094-50CBCEB9A22B}"/>
            </a:ext>
          </a:extLst>
        </xdr:cNvPr>
        <xdr:cNvSpPr txBox="1"/>
      </xdr:nvSpPr>
      <xdr:spPr>
        <a:xfrm>
          <a:off x="9659178" y="17109882"/>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0.846</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83820</xdr:rowOff>
    </xdr:from>
    <xdr:to>
      <xdr:col>55</xdr:col>
      <xdr:colOff>88900</xdr:colOff>
      <xdr:row>99</xdr:row>
      <xdr:rowOff>83820</xdr:rowOff>
    </xdr:to>
    <xdr:cxnSp macro="">
      <xdr:nvCxnSpPr>
        <xdr:cNvPr id="463" name="直線コネクタ 462">
          <a:extLst>
            <a:ext uri="{FF2B5EF4-FFF2-40B4-BE49-F238E27FC236}">
              <a16:creationId xmlns:a16="http://schemas.microsoft.com/office/drawing/2014/main" id="{0C6898D8-186D-4859-942A-453ED8BF2EB3}"/>
            </a:ext>
          </a:extLst>
        </xdr:cNvPr>
        <xdr:cNvCxnSpPr/>
      </xdr:nvCxnSpPr>
      <xdr:spPr>
        <a:xfrm>
          <a:off x="9547750" y="17330199"/>
          <a:ext cx="162228"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78740</xdr:rowOff>
    </xdr:from>
    <xdr:ext cx="469900" cy="259080"/>
    <xdr:sp macro="" textlink="">
      <xdr:nvSpPr>
        <xdr:cNvPr id="464" name="【市民会館】&#10;一人当たり面積平均値テキスト">
          <a:extLst>
            <a:ext uri="{FF2B5EF4-FFF2-40B4-BE49-F238E27FC236}">
              <a16:creationId xmlns:a16="http://schemas.microsoft.com/office/drawing/2014/main" id="{8F1BE67D-7E13-4C18-863E-AB423B24B093}"/>
            </a:ext>
          </a:extLst>
        </xdr:cNvPr>
        <xdr:cNvSpPr txBox="1"/>
      </xdr:nvSpPr>
      <xdr:spPr>
        <a:xfrm>
          <a:off x="9659178" y="18326983"/>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0.204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106</xdr:row>
      <xdr:rowOff>55880</xdr:rowOff>
    </xdr:from>
    <xdr:to>
      <xdr:col>55</xdr:col>
      <xdr:colOff>50800</xdr:colOff>
      <xdr:row>106</xdr:row>
      <xdr:rowOff>157480</xdr:rowOff>
    </xdr:to>
    <xdr:sp macro="" textlink="">
      <xdr:nvSpPr>
        <xdr:cNvPr id="465" name="フローチャート: 判断 464">
          <a:extLst>
            <a:ext uri="{FF2B5EF4-FFF2-40B4-BE49-F238E27FC236}">
              <a16:creationId xmlns:a16="http://schemas.microsoft.com/office/drawing/2014/main" id="{2F4998F5-8133-41E3-8603-91577368E72D}"/>
            </a:ext>
          </a:extLst>
        </xdr:cNvPr>
        <xdr:cNvSpPr/>
      </xdr:nvSpPr>
      <xdr:spPr>
        <a:xfrm>
          <a:off x="9585850" y="18471101"/>
          <a:ext cx="86028"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65405</xdr:rowOff>
    </xdr:from>
    <xdr:to>
      <xdr:col>50</xdr:col>
      <xdr:colOff>165100</xdr:colOff>
      <xdr:row>106</xdr:row>
      <xdr:rowOff>167005</xdr:rowOff>
    </xdr:to>
    <xdr:sp macro="" textlink="">
      <xdr:nvSpPr>
        <xdr:cNvPr id="466" name="フローチャート: 判断 465">
          <a:extLst>
            <a:ext uri="{FF2B5EF4-FFF2-40B4-BE49-F238E27FC236}">
              <a16:creationId xmlns:a16="http://schemas.microsoft.com/office/drawing/2014/main" id="{2D324130-2865-4C10-9B4E-ED4FE484DEC6}"/>
            </a:ext>
          </a:extLst>
        </xdr:cNvPr>
        <xdr:cNvSpPr/>
      </xdr:nvSpPr>
      <xdr:spPr>
        <a:xfrm>
          <a:off x="8809935" y="18480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65405</xdr:rowOff>
    </xdr:from>
    <xdr:to>
      <xdr:col>46</xdr:col>
      <xdr:colOff>38100</xdr:colOff>
      <xdr:row>106</xdr:row>
      <xdr:rowOff>167005</xdr:rowOff>
    </xdr:to>
    <xdr:sp macro="" textlink="">
      <xdr:nvSpPr>
        <xdr:cNvPr id="467" name="フローチャート: 判断 466">
          <a:extLst>
            <a:ext uri="{FF2B5EF4-FFF2-40B4-BE49-F238E27FC236}">
              <a16:creationId xmlns:a16="http://schemas.microsoft.com/office/drawing/2014/main" id="{A5F4A8B4-106B-46FC-960A-A9645F599928}"/>
            </a:ext>
          </a:extLst>
        </xdr:cNvPr>
        <xdr:cNvSpPr/>
      </xdr:nvSpPr>
      <xdr:spPr>
        <a:xfrm>
          <a:off x="7998791" y="18480626"/>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69215</xdr:rowOff>
    </xdr:from>
    <xdr:to>
      <xdr:col>41</xdr:col>
      <xdr:colOff>101600</xdr:colOff>
      <xdr:row>106</xdr:row>
      <xdr:rowOff>170815</xdr:rowOff>
    </xdr:to>
    <xdr:sp macro="" textlink="">
      <xdr:nvSpPr>
        <xdr:cNvPr id="468" name="フローチャート: 判断 467">
          <a:extLst>
            <a:ext uri="{FF2B5EF4-FFF2-40B4-BE49-F238E27FC236}">
              <a16:creationId xmlns:a16="http://schemas.microsoft.com/office/drawing/2014/main" id="{95C9C63C-2976-4407-8D5A-28F059491EF2}"/>
            </a:ext>
          </a:extLst>
        </xdr:cNvPr>
        <xdr:cNvSpPr/>
      </xdr:nvSpPr>
      <xdr:spPr>
        <a:xfrm>
          <a:off x="7172077" y="18484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86360</xdr:rowOff>
    </xdr:from>
    <xdr:to>
      <xdr:col>36</xdr:col>
      <xdr:colOff>165100</xdr:colOff>
      <xdr:row>107</xdr:row>
      <xdr:rowOff>16510</xdr:rowOff>
    </xdr:to>
    <xdr:sp macro="" textlink="">
      <xdr:nvSpPr>
        <xdr:cNvPr id="469" name="フローチャート: 判断 468">
          <a:extLst>
            <a:ext uri="{FF2B5EF4-FFF2-40B4-BE49-F238E27FC236}">
              <a16:creationId xmlns:a16="http://schemas.microsoft.com/office/drawing/2014/main" id="{F75311D7-FF10-4625-B4BC-5602AD3167E7}"/>
            </a:ext>
          </a:extLst>
        </xdr:cNvPr>
        <xdr:cNvSpPr/>
      </xdr:nvSpPr>
      <xdr:spPr>
        <a:xfrm>
          <a:off x="6360933" y="18501581"/>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16510</xdr:rowOff>
    </xdr:from>
    <xdr:ext cx="762000" cy="259080"/>
    <xdr:sp macro="" textlink="">
      <xdr:nvSpPr>
        <xdr:cNvPr id="470" name="テキスト ボックス 469">
          <a:extLst>
            <a:ext uri="{FF2B5EF4-FFF2-40B4-BE49-F238E27FC236}">
              <a16:creationId xmlns:a16="http://schemas.microsoft.com/office/drawing/2014/main" id="{7A96269F-8EED-4DB3-B23C-1EA56D60BAE8}"/>
            </a:ext>
          </a:extLst>
        </xdr:cNvPr>
        <xdr:cNvSpPr txBox="1"/>
      </xdr:nvSpPr>
      <xdr:spPr>
        <a:xfrm>
          <a:off x="9446150" y="19266618"/>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111</xdr:row>
      <xdr:rowOff>16510</xdr:rowOff>
    </xdr:from>
    <xdr:ext cx="762000" cy="259080"/>
    <xdr:sp macro="" textlink="">
      <xdr:nvSpPr>
        <xdr:cNvPr id="471" name="テキスト ボックス 470">
          <a:extLst>
            <a:ext uri="{FF2B5EF4-FFF2-40B4-BE49-F238E27FC236}">
              <a16:creationId xmlns:a16="http://schemas.microsoft.com/office/drawing/2014/main" id="{E3FB62F1-32AD-471F-B500-AFB058FB3C36}"/>
            </a:ext>
          </a:extLst>
        </xdr:cNvPr>
        <xdr:cNvSpPr txBox="1"/>
      </xdr:nvSpPr>
      <xdr:spPr>
        <a:xfrm>
          <a:off x="8685806" y="19266618"/>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111</xdr:row>
      <xdr:rowOff>16510</xdr:rowOff>
    </xdr:from>
    <xdr:ext cx="762000" cy="259080"/>
    <xdr:sp macro="" textlink="">
      <xdr:nvSpPr>
        <xdr:cNvPr id="472" name="テキスト ボックス 471">
          <a:extLst>
            <a:ext uri="{FF2B5EF4-FFF2-40B4-BE49-F238E27FC236}">
              <a16:creationId xmlns:a16="http://schemas.microsoft.com/office/drawing/2014/main" id="{CC9BE5C9-F704-4033-9FA1-39EC08AA9A8E}"/>
            </a:ext>
          </a:extLst>
        </xdr:cNvPr>
        <xdr:cNvSpPr txBox="1"/>
      </xdr:nvSpPr>
      <xdr:spPr>
        <a:xfrm>
          <a:off x="7874663" y="19266618"/>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111</xdr:row>
      <xdr:rowOff>16510</xdr:rowOff>
    </xdr:from>
    <xdr:ext cx="762000" cy="259080"/>
    <xdr:sp macro="" textlink="">
      <xdr:nvSpPr>
        <xdr:cNvPr id="473" name="テキスト ボックス 472">
          <a:extLst>
            <a:ext uri="{FF2B5EF4-FFF2-40B4-BE49-F238E27FC236}">
              <a16:creationId xmlns:a16="http://schemas.microsoft.com/office/drawing/2014/main" id="{7F1E93A9-D71B-479B-A293-F70F62AEF769}"/>
            </a:ext>
          </a:extLst>
        </xdr:cNvPr>
        <xdr:cNvSpPr txBox="1"/>
      </xdr:nvSpPr>
      <xdr:spPr>
        <a:xfrm>
          <a:off x="7047948" y="19266618"/>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111</xdr:row>
      <xdr:rowOff>16510</xdr:rowOff>
    </xdr:from>
    <xdr:ext cx="762000" cy="259080"/>
    <xdr:sp macro="" textlink="">
      <xdr:nvSpPr>
        <xdr:cNvPr id="474" name="テキスト ボックス 473">
          <a:extLst>
            <a:ext uri="{FF2B5EF4-FFF2-40B4-BE49-F238E27FC236}">
              <a16:creationId xmlns:a16="http://schemas.microsoft.com/office/drawing/2014/main" id="{DF1F2B7C-27FD-4D70-A758-53576F22CCED}"/>
            </a:ext>
          </a:extLst>
        </xdr:cNvPr>
        <xdr:cNvSpPr txBox="1"/>
      </xdr:nvSpPr>
      <xdr:spPr>
        <a:xfrm>
          <a:off x="6236804" y="19266618"/>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106</xdr:row>
      <xdr:rowOff>97790</xdr:rowOff>
    </xdr:from>
    <xdr:to>
      <xdr:col>55</xdr:col>
      <xdr:colOff>50800</xdr:colOff>
      <xdr:row>107</xdr:row>
      <xdr:rowOff>27940</xdr:rowOff>
    </xdr:to>
    <xdr:sp macro="" textlink="">
      <xdr:nvSpPr>
        <xdr:cNvPr id="475" name="楕円 474">
          <a:extLst>
            <a:ext uri="{FF2B5EF4-FFF2-40B4-BE49-F238E27FC236}">
              <a16:creationId xmlns:a16="http://schemas.microsoft.com/office/drawing/2014/main" id="{5CC38939-60F1-4F59-B873-776CEB3CE14C}"/>
            </a:ext>
          </a:extLst>
        </xdr:cNvPr>
        <xdr:cNvSpPr/>
      </xdr:nvSpPr>
      <xdr:spPr>
        <a:xfrm>
          <a:off x="9585850" y="18513011"/>
          <a:ext cx="86028"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76200</xdr:rowOff>
    </xdr:from>
    <xdr:ext cx="469900" cy="258445"/>
    <xdr:sp macro="" textlink="">
      <xdr:nvSpPr>
        <xdr:cNvPr id="476" name="【市民会館】&#10;一人当たり面積該当値テキスト">
          <a:extLst>
            <a:ext uri="{FF2B5EF4-FFF2-40B4-BE49-F238E27FC236}">
              <a16:creationId xmlns:a16="http://schemas.microsoft.com/office/drawing/2014/main" id="{7C86B535-67D8-49C1-9410-B36A799277EF}"/>
            </a:ext>
          </a:extLst>
        </xdr:cNvPr>
        <xdr:cNvSpPr txBox="1"/>
      </xdr:nvSpPr>
      <xdr:spPr>
        <a:xfrm>
          <a:off x="9659178" y="18491421"/>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0.182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106</xdr:row>
      <xdr:rowOff>99695</xdr:rowOff>
    </xdr:from>
    <xdr:to>
      <xdr:col>50</xdr:col>
      <xdr:colOff>165100</xdr:colOff>
      <xdr:row>107</xdr:row>
      <xdr:rowOff>29845</xdr:rowOff>
    </xdr:to>
    <xdr:sp macro="" textlink="">
      <xdr:nvSpPr>
        <xdr:cNvPr id="477" name="楕円 476">
          <a:extLst>
            <a:ext uri="{FF2B5EF4-FFF2-40B4-BE49-F238E27FC236}">
              <a16:creationId xmlns:a16="http://schemas.microsoft.com/office/drawing/2014/main" id="{8F76A8BC-D396-4051-AC44-533D8F535D02}"/>
            </a:ext>
          </a:extLst>
        </xdr:cNvPr>
        <xdr:cNvSpPr/>
      </xdr:nvSpPr>
      <xdr:spPr>
        <a:xfrm>
          <a:off x="8809935" y="18514916"/>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148590</xdr:rowOff>
    </xdr:from>
    <xdr:to>
      <xdr:col>55</xdr:col>
      <xdr:colOff>0</xdr:colOff>
      <xdr:row>106</xdr:row>
      <xdr:rowOff>150495</xdr:rowOff>
    </xdr:to>
    <xdr:cxnSp macro="">
      <xdr:nvCxnSpPr>
        <xdr:cNvPr id="478" name="直線コネクタ 477">
          <a:extLst>
            <a:ext uri="{FF2B5EF4-FFF2-40B4-BE49-F238E27FC236}">
              <a16:creationId xmlns:a16="http://schemas.microsoft.com/office/drawing/2014/main" id="{6AD08AA7-9A9B-4B16-9F8E-4D5CCE22A1F6}"/>
            </a:ext>
          </a:extLst>
        </xdr:cNvPr>
        <xdr:cNvCxnSpPr/>
      </xdr:nvCxnSpPr>
      <xdr:spPr>
        <a:xfrm flipV="1">
          <a:off x="8860735" y="18563811"/>
          <a:ext cx="760343"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101600</xdr:rowOff>
    </xdr:from>
    <xdr:to>
      <xdr:col>46</xdr:col>
      <xdr:colOff>38100</xdr:colOff>
      <xdr:row>107</xdr:row>
      <xdr:rowOff>31750</xdr:rowOff>
    </xdr:to>
    <xdr:sp macro="" textlink="">
      <xdr:nvSpPr>
        <xdr:cNvPr id="479" name="楕円 478">
          <a:extLst>
            <a:ext uri="{FF2B5EF4-FFF2-40B4-BE49-F238E27FC236}">
              <a16:creationId xmlns:a16="http://schemas.microsoft.com/office/drawing/2014/main" id="{13219628-5C56-4BAE-8D9A-94402CAB3C3F}"/>
            </a:ext>
          </a:extLst>
        </xdr:cNvPr>
        <xdr:cNvSpPr/>
      </xdr:nvSpPr>
      <xdr:spPr>
        <a:xfrm>
          <a:off x="7998791" y="18516821"/>
          <a:ext cx="86029"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150495</xdr:rowOff>
    </xdr:from>
    <xdr:to>
      <xdr:col>50</xdr:col>
      <xdr:colOff>114300</xdr:colOff>
      <xdr:row>106</xdr:row>
      <xdr:rowOff>152400</xdr:rowOff>
    </xdr:to>
    <xdr:cxnSp macro="">
      <xdr:nvCxnSpPr>
        <xdr:cNvPr id="480" name="直線コネクタ 479">
          <a:extLst>
            <a:ext uri="{FF2B5EF4-FFF2-40B4-BE49-F238E27FC236}">
              <a16:creationId xmlns:a16="http://schemas.microsoft.com/office/drawing/2014/main" id="{D5FD69A8-4270-4911-9CC0-B2D311DC34A9}"/>
            </a:ext>
          </a:extLst>
        </xdr:cNvPr>
        <xdr:cNvCxnSpPr/>
      </xdr:nvCxnSpPr>
      <xdr:spPr>
        <a:xfrm flipV="1">
          <a:off x="8049591" y="18565716"/>
          <a:ext cx="811144"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103505</xdr:rowOff>
    </xdr:from>
    <xdr:to>
      <xdr:col>41</xdr:col>
      <xdr:colOff>101600</xdr:colOff>
      <xdr:row>107</xdr:row>
      <xdr:rowOff>33655</xdr:rowOff>
    </xdr:to>
    <xdr:sp macro="" textlink="">
      <xdr:nvSpPr>
        <xdr:cNvPr id="481" name="楕円 480">
          <a:extLst>
            <a:ext uri="{FF2B5EF4-FFF2-40B4-BE49-F238E27FC236}">
              <a16:creationId xmlns:a16="http://schemas.microsoft.com/office/drawing/2014/main" id="{96F7D443-645B-4654-843B-C67369E3FAFE}"/>
            </a:ext>
          </a:extLst>
        </xdr:cNvPr>
        <xdr:cNvSpPr/>
      </xdr:nvSpPr>
      <xdr:spPr>
        <a:xfrm>
          <a:off x="7172077" y="18518726"/>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152400</xdr:rowOff>
    </xdr:from>
    <xdr:to>
      <xdr:col>45</xdr:col>
      <xdr:colOff>177800</xdr:colOff>
      <xdr:row>106</xdr:row>
      <xdr:rowOff>154940</xdr:rowOff>
    </xdr:to>
    <xdr:cxnSp macro="">
      <xdr:nvCxnSpPr>
        <xdr:cNvPr id="482" name="直線コネクタ 481">
          <a:extLst>
            <a:ext uri="{FF2B5EF4-FFF2-40B4-BE49-F238E27FC236}">
              <a16:creationId xmlns:a16="http://schemas.microsoft.com/office/drawing/2014/main" id="{2A35756B-C7F1-4479-9CE9-550DA0632FE4}"/>
            </a:ext>
          </a:extLst>
        </xdr:cNvPr>
        <xdr:cNvCxnSpPr/>
      </xdr:nvCxnSpPr>
      <xdr:spPr>
        <a:xfrm flipV="1">
          <a:off x="7222877" y="18567621"/>
          <a:ext cx="826714"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107315</xdr:rowOff>
    </xdr:from>
    <xdr:to>
      <xdr:col>36</xdr:col>
      <xdr:colOff>165100</xdr:colOff>
      <xdr:row>107</xdr:row>
      <xdr:rowOff>37465</xdr:rowOff>
    </xdr:to>
    <xdr:sp macro="" textlink="">
      <xdr:nvSpPr>
        <xdr:cNvPr id="483" name="楕円 482">
          <a:extLst>
            <a:ext uri="{FF2B5EF4-FFF2-40B4-BE49-F238E27FC236}">
              <a16:creationId xmlns:a16="http://schemas.microsoft.com/office/drawing/2014/main" id="{EA9155E8-293E-483C-B1A9-6B31F95D975E}"/>
            </a:ext>
          </a:extLst>
        </xdr:cNvPr>
        <xdr:cNvSpPr/>
      </xdr:nvSpPr>
      <xdr:spPr>
        <a:xfrm>
          <a:off x="6360933" y="18522536"/>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154940</xdr:rowOff>
    </xdr:from>
    <xdr:to>
      <xdr:col>41</xdr:col>
      <xdr:colOff>50800</xdr:colOff>
      <xdr:row>106</xdr:row>
      <xdr:rowOff>158115</xdr:rowOff>
    </xdr:to>
    <xdr:cxnSp macro="">
      <xdr:nvCxnSpPr>
        <xdr:cNvPr id="484" name="直線コネクタ 483">
          <a:extLst>
            <a:ext uri="{FF2B5EF4-FFF2-40B4-BE49-F238E27FC236}">
              <a16:creationId xmlns:a16="http://schemas.microsoft.com/office/drawing/2014/main" id="{35B2FCEA-2F33-4BD6-96AA-9EB719C1C4A5}"/>
            </a:ext>
          </a:extLst>
        </xdr:cNvPr>
        <xdr:cNvCxnSpPr/>
      </xdr:nvCxnSpPr>
      <xdr:spPr>
        <a:xfrm flipV="1">
          <a:off x="6411733" y="18570161"/>
          <a:ext cx="811144"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105</xdr:row>
      <xdr:rowOff>12065</xdr:rowOff>
    </xdr:from>
    <xdr:ext cx="469900" cy="259080"/>
    <xdr:sp macro="" textlink="">
      <xdr:nvSpPr>
        <xdr:cNvPr id="485" name="n_1aveValue【市民会館】&#10;一人当たり面積">
          <a:extLst>
            <a:ext uri="{FF2B5EF4-FFF2-40B4-BE49-F238E27FC236}">
              <a16:creationId xmlns:a16="http://schemas.microsoft.com/office/drawing/2014/main" id="{7D990DC8-961D-4BDE-B1BA-E51B12D01C56}"/>
            </a:ext>
          </a:extLst>
        </xdr:cNvPr>
        <xdr:cNvSpPr txBox="1"/>
      </xdr:nvSpPr>
      <xdr:spPr>
        <a:xfrm>
          <a:off x="8628656" y="18260308"/>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0.199</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105</xdr:row>
      <xdr:rowOff>12065</xdr:rowOff>
    </xdr:from>
    <xdr:ext cx="469265" cy="259080"/>
    <xdr:sp macro="" textlink="">
      <xdr:nvSpPr>
        <xdr:cNvPr id="486" name="n_2aveValue【市民会館】&#10;一人当たり面積">
          <a:extLst>
            <a:ext uri="{FF2B5EF4-FFF2-40B4-BE49-F238E27FC236}">
              <a16:creationId xmlns:a16="http://schemas.microsoft.com/office/drawing/2014/main" id="{F1B8BC73-D81E-475D-AD1C-B31048403DD9}"/>
            </a:ext>
          </a:extLst>
        </xdr:cNvPr>
        <xdr:cNvSpPr txBox="1"/>
      </xdr:nvSpPr>
      <xdr:spPr>
        <a:xfrm>
          <a:off x="7830213" y="18260308"/>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0.199</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105</xdr:row>
      <xdr:rowOff>15875</xdr:rowOff>
    </xdr:from>
    <xdr:ext cx="469265" cy="259080"/>
    <xdr:sp macro="" textlink="">
      <xdr:nvSpPr>
        <xdr:cNvPr id="487" name="n_3aveValue【市民会館】&#10;一人当たり面積">
          <a:extLst>
            <a:ext uri="{FF2B5EF4-FFF2-40B4-BE49-F238E27FC236}">
              <a16:creationId xmlns:a16="http://schemas.microsoft.com/office/drawing/2014/main" id="{C1314C34-ED2E-4A1A-9035-2CB6BBFEF3E0}"/>
            </a:ext>
          </a:extLst>
        </xdr:cNvPr>
        <xdr:cNvSpPr txBox="1"/>
      </xdr:nvSpPr>
      <xdr:spPr>
        <a:xfrm>
          <a:off x="7003498" y="18264118"/>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0.197</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105</xdr:row>
      <xdr:rowOff>33020</xdr:rowOff>
    </xdr:from>
    <xdr:ext cx="469265" cy="259080"/>
    <xdr:sp macro="" textlink="">
      <xdr:nvSpPr>
        <xdr:cNvPr id="488" name="n_4aveValue【市民会館】&#10;一人当たり面積">
          <a:extLst>
            <a:ext uri="{FF2B5EF4-FFF2-40B4-BE49-F238E27FC236}">
              <a16:creationId xmlns:a16="http://schemas.microsoft.com/office/drawing/2014/main" id="{9D8979FF-F894-4E64-9C9F-DEB931064FFA}"/>
            </a:ext>
          </a:extLst>
        </xdr:cNvPr>
        <xdr:cNvSpPr txBox="1"/>
      </xdr:nvSpPr>
      <xdr:spPr>
        <a:xfrm>
          <a:off x="6192354" y="18281263"/>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0.188</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107</xdr:row>
      <xdr:rowOff>20955</xdr:rowOff>
    </xdr:from>
    <xdr:ext cx="469900" cy="258445"/>
    <xdr:sp macro="" textlink="">
      <xdr:nvSpPr>
        <xdr:cNvPr id="489" name="n_1mainValue【市民会館】&#10;一人当たり面積">
          <a:extLst>
            <a:ext uri="{FF2B5EF4-FFF2-40B4-BE49-F238E27FC236}">
              <a16:creationId xmlns:a16="http://schemas.microsoft.com/office/drawing/2014/main" id="{EF24D935-373C-4A2B-B742-2E2A30F3CDCF}"/>
            </a:ext>
          </a:extLst>
        </xdr:cNvPr>
        <xdr:cNvSpPr txBox="1"/>
      </xdr:nvSpPr>
      <xdr:spPr>
        <a:xfrm>
          <a:off x="8628656" y="18603153"/>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0.181</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107</xdr:row>
      <xdr:rowOff>22860</xdr:rowOff>
    </xdr:from>
    <xdr:ext cx="469265" cy="259080"/>
    <xdr:sp macro="" textlink="">
      <xdr:nvSpPr>
        <xdr:cNvPr id="490" name="n_2mainValue【市民会館】&#10;一人当たり面積">
          <a:extLst>
            <a:ext uri="{FF2B5EF4-FFF2-40B4-BE49-F238E27FC236}">
              <a16:creationId xmlns:a16="http://schemas.microsoft.com/office/drawing/2014/main" id="{26C6611E-6E36-4BBD-8E01-41C77C723CD8}"/>
            </a:ext>
          </a:extLst>
        </xdr:cNvPr>
        <xdr:cNvSpPr txBox="1"/>
      </xdr:nvSpPr>
      <xdr:spPr>
        <a:xfrm>
          <a:off x="7830213" y="18605058"/>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0.180</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107</xdr:row>
      <xdr:rowOff>24765</xdr:rowOff>
    </xdr:from>
    <xdr:ext cx="469265" cy="259080"/>
    <xdr:sp macro="" textlink="">
      <xdr:nvSpPr>
        <xdr:cNvPr id="491" name="n_3mainValue【市民会館】&#10;一人当たり面積">
          <a:extLst>
            <a:ext uri="{FF2B5EF4-FFF2-40B4-BE49-F238E27FC236}">
              <a16:creationId xmlns:a16="http://schemas.microsoft.com/office/drawing/2014/main" id="{E012D7D9-060B-4D41-87F3-BCEF9FA1E2E0}"/>
            </a:ext>
          </a:extLst>
        </xdr:cNvPr>
        <xdr:cNvSpPr txBox="1"/>
      </xdr:nvSpPr>
      <xdr:spPr>
        <a:xfrm>
          <a:off x="7003498" y="18606963"/>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0.179</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107</xdr:row>
      <xdr:rowOff>29210</xdr:rowOff>
    </xdr:from>
    <xdr:ext cx="469265" cy="258445"/>
    <xdr:sp macro="" textlink="">
      <xdr:nvSpPr>
        <xdr:cNvPr id="492" name="n_4mainValue【市民会館】&#10;一人当たり面積">
          <a:extLst>
            <a:ext uri="{FF2B5EF4-FFF2-40B4-BE49-F238E27FC236}">
              <a16:creationId xmlns:a16="http://schemas.microsoft.com/office/drawing/2014/main" id="{E0D26E75-CE0E-4285-AC35-AA72FAFD35AD}"/>
            </a:ext>
          </a:extLst>
        </xdr:cNvPr>
        <xdr:cNvSpPr txBox="1"/>
      </xdr:nvSpPr>
      <xdr:spPr>
        <a:xfrm>
          <a:off x="6192354" y="18611408"/>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3" name="正方形/長方形 492">
          <a:extLst>
            <a:ext uri="{FF2B5EF4-FFF2-40B4-BE49-F238E27FC236}">
              <a16:creationId xmlns:a16="http://schemas.microsoft.com/office/drawing/2014/main" id="{426C92D6-F441-47B7-BAED-6E07E4E8818A}"/>
            </a:ext>
          </a:extLst>
        </xdr:cNvPr>
        <xdr:cNvSpPr/>
      </xdr:nvSpPr>
      <xdr:spPr>
        <a:xfrm>
          <a:off x="11433865" y="4266537"/>
          <a:ext cx="433511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4" name="正方形/長方形 493">
          <a:extLst>
            <a:ext uri="{FF2B5EF4-FFF2-40B4-BE49-F238E27FC236}">
              <a16:creationId xmlns:a16="http://schemas.microsoft.com/office/drawing/2014/main" id="{D8C9A497-9695-4465-B37C-A45CFB932865}"/>
            </a:ext>
          </a:extLst>
        </xdr:cNvPr>
        <xdr:cNvSpPr/>
      </xdr:nvSpPr>
      <xdr:spPr>
        <a:xfrm>
          <a:off x="11545294" y="4940852"/>
          <a:ext cx="1399429" cy="25747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5" name="正方形/長方形 494">
          <a:extLst>
            <a:ext uri="{FF2B5EF4-FFF2-40B4-BE49-F238E27FC236}">
              <a16:creationId xmlns:a16="http://schemas.microsoft.com/office/drawing/2014/main" id="{5843D29F-8083-4455-BED6-0B27E9C02C6F}"/>
            </a:ext>
          </a:extLst>
        </xdr:cNvPr>
        <xdr:cNvSpPr/>
      </xdr:nvSpPr>
      <xdr:spPr>
        <a:xfrm>
          <a:off x="11545294" y="5147531"/>
          <a:ext cx="1399429" cy="25747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6" name="正方形/長方形 495">
          <a:extLst>
            <a:ext uri="{FF2B5EF4-FFF2-40B4-BE49-F238E27FC236}">
              <a16:creationId xmlns:a16="http://schemas.microsoft.com/office/drawing/2014/main" id="{987CAA20-4274-41F5-A914-2E3BFBA5B186}"/>
            </a:ext>
          </a:extLst>
        </xdr:cNvPr>
        <xdr:cNvSpPr/>
      </xdr:nvSpPr>
      <xdr:spPr>
        <a:xfrm>
          <a:off x="12483437" y="4940852"/>
          <a:ext cx="1399430" cy="25747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7" name="正方形/長方形 496">
          <a:extLst>
            <a:ext uri="{FF2B5EF4-FFF2-40B4-BE49-F238E27FC236}">
              <a16:creationId xmlns:a16="http://schemas.microsoft.com/office/drawing/2014/main" id="{4C774765-6EB5-40AF-BE5E-92ED33DE98BA}"/>
            </a:ext>
          </a:extLst>
        </xdr:cNvPr>
        <xdr:cNvSpPr/>
      </xdr:nvSpPr>
      <xdr:spPr>
        <a:xfrm>
          <a:off x="12483437" y="5147531"/>
          <a:ext cx="1399430" cy="25747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8" name="正方形/長方形 497">
          <a:extLst>
            <a:ext uri="{FF2B5EF4-FFF2-40B4-BE49-F238E27FC236}">
              <a16:creationId xmlns:a16="http://schemas.microsoft.com/office/drawing/2014/main" id="{A8FB96D5-65F6-4F14-AB12-8FCDB9155E17}"/>
            </a:ext>
          </a:extLst>
        </xdr:cNvPr>
        <xdr:cNvSpPr/>
      </xdr:nvSpPr>
      <xdr:spPr>
        <a:xfrm>
          <a:off x="13533010" y="4940852"/>
          <a:ext cx="1399429" cy="25747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9" name="正方形/長方形 498">
          <a:extLst>
            <a:ext uri="{FF2B5EF4-FFF2-40B4-BE49-F238E27FC236}">
              <a16:creationId xmlns:a16="http://schemas.microsoft.com/office/drawing/2014/main" id="{8DAD306F-F1FB-4863-9C83-A75ABD821BFF}"/>
            </a:ext>
          </a:extLst>
        </xdr:cNvPr>
        <xdr:cNvSpPr/>
      </xdr:nvSpPr>
      <xdr:spPr>
        <a:xfrm>
          <a:off x="13533010" y="5147531"/>
          <a:ext cx="1399429" cy="25747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0" name="正方形/長方形 499">
          <a:extLst>
            <a:ext uri="{FF2B5EF4-FFF2-40B4-BE49-F238E27FC236}">
              <a16:creationId xmlns:a16="http://schemas.microsoft.com/office/drawing/2014/main" id="{914C038F-5D51-4B58-8DED-0BD5510BB80E}"/>
            </a:ext>
          </a:extLst>
        </xdr:cNvPr>
        <xdr:cNvSpPr/>
      </xdr:nvSpPr>
      <xdr:spPr>
        <a:xfrm>
          <a:off x="11433865" y="5433888"/>
          <a:ext cx="4335118" cy="2331223"/>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501" name="正方形/長方形 500">
          <a:extLst>
            <a:ext uri="{FF2B5EF4-FFF2-40B4-BE49-F238E27FC236}">
              <a16:creationId xmlns:a16="http://schemas.microsoft.com/office/drawing/2014/main" id="{9AD8D3DF-04A8-4CE0-9775-82682441558C}"/>
            </a:ext>
          </a:extLst>
        </xdr:cNvPr>
        <xdr:cNvSpPr/>
      </xdr:nvSpPr>
      <xdr:spPr>
        <a:xfrm>
          <a:off x="16793155" y="4266537"/>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02" name="正方形/長方形 501">
          <a:extLst>
            <a:ext uri="{FF2B5EF4-FFF2-40B4-BE49-F238E27FC236}">
              <a16:creationId xmlns:a16="http://schemas.microsoft.com/office/drawing/2014/main" id="{D2012E09-6076-4C43-B3C8-2628EA2F29FD}"/>
            </a:ext>
          </a:extLst>
        </xdr:cNvPr>
        <xdr:cNvSpPr/>
      </xdr:nvSpPr>
      <xdr:spPr>
        <a:xfrm>
          <a:off x="16920155" y="4940852"/>
          <a:ext cx="1399429" cy="25747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03" name="正方形/長方形 502">
          <a:extLst>
            <a:ext uri="{FF2B5EF4-FFF2-40B4-BE49-F238E27FC236}">
              <a16:creationId xmlns:a16="http://schemas.microsoft.com/office/drawing/2014/main" id="{954D8EAB-992F-467B-ADA8-341478B99457}"/>
            </a:ext>
          </a:extLst>
        </xdr:cNvPr>
        <xdr:cNvSpPr/>
      </xdr:nvSpPr>
      <xdr:spPr>
        <a:xfrm>
          <a:off x="16920155" y="5147531"/>
          <a:ext cx="1399429" cy="25747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04" name="正方形/長方形 503">
          <a:extLst>
            <a:ext uri="{FF2B5EF4-FFF2-40B4-BE49-F238E27FC236}">
              <a16:creationId xmlns:a16="http://schemas.microsoft.com/office/drawing/2014/main" id="{55C95E53-6D69-4720-8D33-92CD5D6A6821}"/>
            </a:ext>
          </a:extLst>
        </xdr:cNvPr>
        <xdr:cNvSpPr/>
      </xdr:nvSpPr>
      <xdr:spPr>
        <a:xfrm>
          <a:off x="17842727" y="4940852"/>
          <a:ext cx="1399430" cy="25747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05" name="正方形/長方形 504">
          <a:extLst>
            <a:ext uri="{FF2B5EF4-FFF2-40B4-BE49-F238E27FC236}">
              <a16:creationId xmlns:a16="http://schemas.microsoft.com/office/drawing/2014/main" id="{224E1C62-8CCC-481B-902C-1DE952D845DB}"/>
            </a:ext>
          </a:extLst>
        </xdr:cNvPr>
        <xdr:cNvSpPr/>
      </xdr:nvSpPr>
      <xdr:spPr>
        <a:xfrm>
          <a:off x="17842727" y="5147531"/>
          <a:ext cx="1399430" cy="25747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06" name="正方形/長方形 505">
          <a:extLst>
            <a:ext uri="{FF2B5EF4-FFF2-40B4-BE49-F238E27FC236}">
              <a16:creationId xmlns:a16="http://schemas.microsoft.com/office/drawing/2014/main" id="{EB28DBB5-E405-4294-9166-F09DACCE6A77}"/>
            </a:ext>
          </a:extLst>
        </xdr:cNvPr>
        <xdr:cNvSpPr/>
      </xdr:nvSpPr>
      <xdr:spPr>
        <a:xfrm>
          <a:off x="18892299" y="4940852"/>
          <a:ext cx="1399430" cy="25747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07" name="正方形/長方形 506">
          <a:extLst>
            <a:ext uri="{FF2B5EF4-FFF2-40B4-BE49-F238E27FC236}">
              <a16:creationId xmlns:a16="http://schemas.microsoft.com/office/drawing/2014/main" id="{447230A9-5FAE-48E1-8D87-55436B090934}"/>
            </a:ext>
          </a:extLst>
        </xdr:cNvPr>
        <xdr:cNvSpPr/>
      </xdr:nvSpPr>
      <xdr:spPr>
        <a:xfrm>
          <a:off x="18892299" y="5147531"/>
          <a:ext cx="1399430" cy="25747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32,205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08" name="正方形/長方形 507">
          <a:extLst>
            <a:ext uri="{FF2B5EF4-FFF2-40B4-BE49-F238E27FC236}">
              <a16:creationId xmlns:a16="http://schemas.microsoft.com/office/drawing/2014/main" id="{209D43C6-ACB1-4B89-80D0-B3D23D479CC6}"/>
            </a:ext>
          </a:extLst>
        </xdr:cNvPr>
        <xdr:cNvSpPr/>
      </xdr:nvSpPr>
      <xdr:spPr>
        <a:xfrm>
          <a:off x="16793155" y="5433888"/>
          <a:ext cx="4350688" cy="2331223"/>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509" name="正方形/長方形 508">
          <a:extLst>
            <a:ext uri="{FF2B5EF4-FFF2-40B4-BE49-F238E27FC236}">
              <a16:creationId xmlns:a16="http://schemas.microsoft.com/office/drawing/2014/main" id="{6B40D83D-4586-4428-994E-0D14BC2D7CDF}"/>
            </a:ext>
          </a:extLst>
        </xdr:cNvPr>
        <xdr:cNvSpPr/>
      </xdr:nvSpPr>
      <xdr:spPr>
        <a:xfrm>
          <a:off x="11433865" y="8153069"/>
          <a:ext cx="4335118"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0" name="正方形/長方形 509">
          <a:extLst>
            <a:ext uri="{FF2B5EF4-FFF2-40B4-BE49-F238E27FC236}">
              <a16:creationId xmlns:a16="http://schemas.microsoft.com/office/drawing/2014/main" id="{005ACB75-A549-4249-9453-C06714CD974F}"/>
            </a:ext>
          </a:extLst>
        </xdr:cNvPr>
        <xdr:cNvSpPr/>
      </xdr:nvSpPr>
      <xdr:spPr>
        <a:xfrm>
          <a:off x="11545294" y="8827383"/>
          <a:ext cx="1399429"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1" name="正方形/長方形 510">
          <a:extLst>
            <a:ext uri="{FF2B5EF4-FFF2-40B4-BE49-F238E27FC236}">
              <a16:creationId xmlns:a16="http://schemas.microsoft.com/office/drawing/2014/main" id="{88A757B3-FD37-42F2-B8C5-28436CF43216}"/>
            </a:ext>
          </a:extLst>
        </xdr:cNvPr>
        <xdr:cNvSpPr/>
      </xdr:nvSpPr>
      <xdr:spPr>
        <a:xfrm>
          <a:off x="11545294" y="9034062"/>
          <a:ext cx="1399429"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2" name="正方形/長方形 511">
          <a:extLst>
            <a:ext uri="{FF2B5EF4-FFF2-40B4-BE49-F238E27FC236}">
              <a16:creationId xmlns:a16="http://schemas.microsoft.com/office/drawing/2014/main" id="{15CDD953-25A6-4075-A46E-1EC3D933E8C2}"/>
            </a:ext>
          </a:extLst>
        </xdr:cNvPr>
        <xdr:cNvSpPr/>
      </xdr:nvSpPr>
      <xdr:spPr>
        <a:xfrm>
          <a:off x="12483437" y="8827383"/>
          <a:ext cx="1399430"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3" name="正方形/長方形 512">
          <a:extLst>
            <a:ext uri="{FF2B5EF4-FFF2-40B4-BE49-F238E27FC236}">
              <a16:creationId xmlns:a16="http://schemas.microsoft.com/office/drawing/2014/main" id="{BB414289-12C5-46EA-92AC-BE18F4E38DDF}"/>
            </a:ext>
          </a:extLst>
        </xdr:cNvPr>
        <xdr:cNvSpPr/>
      </xdr:nvSpPr>
      <xdr:spPr>
        <a:xfrm>
          <a:off x="12483437" y="9034062"/>
          <a:ext cx="1399430"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4" name="正方形/長方形 513">
          <a:extLst>
            <a:ext uri="{FF2B5EF4-FFF2-40B4-BE49-F238E27FC236}">
              <a16:creationId xmlns:a16="http://schemas.microsoft.com/office/drawing/2014/main" id="{E79A566F-992E-4708-AEB8-E3B56AFD07A8}"/>
            </a:ext>
          </a:extLst>
        </xdr:cNvPr>
        <xdr:cNvSpPr/>
      </xdr:nvSpPr>
      <xdr:spPr>
        <a:xfrm>
          <a:off x="13533010" y="8827383"/>
          <a:ext cx="1399429"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5" name="正方形/長方形 514">
          <a:extLst>
            <a:ext uri="{FF2B5EF4-FFF2-40B4-BE49-F238E27FC236}">
              <a16:creationId xmlns:a16="http://schemas.microsoft.com/office/drawing/2014/main" id="{8AE7CDC6-27B4-4BDD-B346-0ADD4C168307}"/>
            </a:ext>
          </a:extLst>
        </xdr:cNvPr>
        <xdr:cNvSpPr/>
      </xdr:nvSpPr>
      <xdr:spPr>
        <a:xfrm>
          <a:off x="13533010" y="9034062"/>
          <a:ext cx="1399429"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6" name="正方形/長方形 515">
          <a:extLst>
            <a:ext uri="{FF2B5EF4-FFF2-40B4-BE49-F238E27FC236}">
              <a16:creationId xmlns:a16="http://schemas.microsoft.com/office/drawing/2014/main" id="{AD5DC06F-272D-4080-AE1C-2CB993FB7AFA}"/>
            </a:ext>
          </a:extLst>
        </xdr:cNvPr>
        <xdr:cNvSpPr/>
      </xdr:nvSpPr>
      <xdr:spPr>
        <a:xfrm>
          <a:off x="11433865" y="9320420"/>
          <a:ext cx="4335118" cy="2331223"/>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517" name="正方形/長方形 516">
          <a:extLst>
            <a:ext uri="{FF2B5EF4-FFF2-40B4-BE49-F238E27FC236}">
              <a16:creationId xmlns:a16="http://schemas.microsoft.com/office/drawing/2014/main" id="{42DFBCFC-C029-457E-A266-C24F9DD3F7DF}"/>
            </a:ext>
          </a:extLst>
        </xdr:cNvPr>
        <xdr:cNvSpPr/>
      </xdr:nvSpPr>
      <xdr:spPr>
        <a:xfrm>
          <a:off x="16793155" y="8153069"/>
          <a:ext cx="4350688"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18" name="正方形/長方形 517">
          <a:extLst>
            <a:ext uri="{FF2B5EF4-FFF2-40B4-BE49-F238E27FC236}">
              <a16:creationId xmlns:a16="http://schemas.microsoft.com/office/drawing/2014/main" id="{62B65131-A2F9-437F-8C40-EE5AC482DE6C}"/>
            </a:ext>
          </a:extLst>
        </xdr:cNvPr>
        <xdr:cNvSpPr/>
      </xdr:nvSpPr>
      <xdr:spPr>
        <a:xfrm>
          <a:off x="16920155" y="8827383"/>
          <a:ext cx="1399429"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19" name="正方形/長方形 518">
          <a:extLst>
            <a:ext uri="{FF2B5EF4-FFF2-40B4-BE49-F238E27FC236}">
              <a16:creationId xmlns:a16="http://schemas.microsoft.com/office/drawing/2014/main" id="{3257284B-EE4E-47AD-A788-F8C6B143440B}"/>
            </a:ext>
          </a:extLst>
        </xdr:cNvPr>
        <xdr:cNvSpPr/>
      </xdr:nvSpPr>
      <xdr:spPr>
        <a:xfrm>
          <a:off x="16920155" y="9034062"/>
          <a:ext cx="1399429"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20" name="正方形/長方形 519">
          <a:extLst>
            <a:ext uri="{FF2B5EF4-FFF2-40B4-BE49-F238E27FC236}">
              <a16:creationId xmlns:a16="http://schemas.microsoft.com/office/drawing/2014/main" id="{BFFDDB0C-A662-4791-B746-0D52133FC9F2}"/>
            </a:ext>
          </a:extLst>
        </xdr:cNvPr>
        <xdr:cNvSpPr/>
      </xdr:nvSpPr>
      <xdr:spPr>
        <a:xfrm>
          <a:off x="17842727" y="8827383"/>
          <a:ext cx="1399430"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21" name="正方形/長方形 520">
          <a:extLst>
            <a:ext uri="{FF2B5EF4-FFF2-40B4-BE49-F238E27FC236}">
              <a16:creationId xmlns:a16="http://schemas.microsoft.com/office/drawing/2014/main" id="{A0DBFE21-40C6-4D22-BFB3-9F56244306E3}"/>
            </a:ext>
          </a:extLst>
        </xdr:cNvPr>
        <xdr:cNvSpPr/>
      </xdr:nvSpPr>
      <xdr:spPr>
        <a:xfrm>
          <a:off x="17842727" y="9034062"/>
          <a:ext cx="1399430"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22" name="正方形/長方形 521">
          <a:extLst>
            <a:ext uri="{FF2B5EF4-FFF2-40B4-BE49-F238E27FC236}">
              <a16:creationId xmlns:a16="http://schemas.microsoft.com/office/drawing/2014/main" id="{E834DFA3-A7C2-4865-B6AE-E8F7A450899F}"/>
            </a:ext>
          </a:extLst>
        </xdr:cNvPr>
        <xdr:cNvSpPr/>
      </xdr:nvSpPr>
      <xdr:spPr>
        <a:xfrm>
          <a:off x="18892299" y="8827383"/>
          <a:ext cx="1399430"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3" name="正方形/長方形 522">
          <a:extLst>
            <a:ext uri="{FF2B5EF4-FFF2-40B4-BE49-F238E27FC236}">
              <a16:creationId xmlns:a16="http://schemas.microsoft.com/office/drawing/2014/main" id="{A9B70126-BB84-4942-8BB4-ED6D0886B58E}"/>
            </a:ext>
          </a:extLst>
        </xdr:cNvPr>
        <xdr:cNvSpPr/>
      </xdr:nvSpPr>
      <xdr:spPr>
        <a:xfrm>
          <a:off x="18892299" y="9034062"/>
          <a:ext cx="1399430"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24" name="正方形/長方形 523">
          <a:extLst>
            <a:ext uri="{FF2B5EF4-FFF2-40B4-BE49-F238E27FC236}">
              <a16:creationId xmlns:a16="http://schemas.microsoft.com/office/drawing/2014/main" id="{CD1FC34B-F356-4909-AC48-6C9AE3A09D7D}"/>
            </a:ext>
          </a:extLst>
        </xdr:cNvPr>
        <xdr:cNvSpPr/>
      </xdr:nvSpPr>
      <xdr:spPr>
        <a:xfrm>
          <a:off x="16793155" y="9320420"/>
          <a:ext cx="4350688" cy="2331223"/>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525" name="正方形/長方形 524">
          <a:extLst>
            <a:ext uri="{FF2B5EF4-FFF2-40B4-BE49-F238E27FC236}">
              <a16:creationId xmlns:a16="http://schemas.microsoft.com/office/drawing/2014/main" id="{D4620DFB-476D-48D3-A8FF-6E7A535166EA}"/>
            </a:ext>
          </a:extLst>
        </xdr:cNvPr>
        <xdr:cNvSpPr/>
      </xdr:nvSpPr>
      <xdr:spPr>
        <a:xfrm>
          <a:off x="11433865" y="12039600"/>
          <a:ext cx="433511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6" name="正方形/長方形 525">
          <a:extLst>
            <a:ext uri="{FF2B5EF4-FFF2-40B4-BE49-F238E27FC236}">
              <a16:creationId xmlns:a16="http://schemas.microsoft.com/office/drawing/2014/main" id="{3EB6F4C4-578B-4A61-8BA3-500D003FDFB9}"/>
            </a:ext>
          </a:extLst>
        </xdr:cNvPr>
        <xdr:cNvSpPr/>
      </xdr:nvSpPr>
      <xdr:spPr>
        <a:xfrm>
          <a:off x="11545294" y="12713915"/>
          <a:ext cx="1399429" cy="26095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7" name="正方形/長方形 526">
          <a:extLst>
            <a:ext uri="{FF2B5EF4-FFF2-40B4-BE49-F238E27FC236}">
              <a16:creationId xmlns:a16="http://schemas.microsoft.com/office/drawing/2014/main" id="{644B2EFF-F89F-444C-9DEF-C41F0C6B209A}"/>
            </a:ext>
          </a:extLst>
        </xdr:cNvPr>
        <xdr:cNvSpPr/>
      </xdr:nvSpPr>
      <xdr:spPr>
        <a:xfrm>
          <a:off x="11545294" y="12920593"/>
          <a:ext cx="1399429"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8" name="正方形/長方形 527">
          <a:extLst>
            <a:ext uri="{FF2B5EF4-FFF2-40B4-BE49-F238E27FC236}">
              <a16:creationId xmlns:a16="http://schemas.microsoft.com/office/drawing/2014/main" id="{B35F87AA-624A-4708-9335-DC5DF8BF3CE6}"/>
            </a:ext>
          </a:extLst>
        </xdr:cNvPr>
        <xdr:cNvSpPr/>
      </xdr:nvSpPr>
      <xdr:spPr>
        <a:xfrm>
          <a:off x="12483437" y="12713915"/>
          <a:ext cx="1399430" cy="26095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9" name="正方形/長方形 528">
          <a:extLst>
            <a:ext uri="{FF2B5EF4-FFF2-40B4-BE49-F238E27FC236}">
              <a16:creationId xmlns:a16="http://schemas.microsoft.com/office/drawing/2014/main" id="{9150BBF7-15F6-4AD3-9E76-0DE59351FE47}"/>
            </a:ext>
          </a:extLst>
        </xdr:cNvPr>
        <xdr:cNvSpPr/>
      </xdr:nvSpPr>
      <xdr:spPr>
        <a:xfrm>
          <a:off x="12483437" y="12920593"/>
          <a:ext cx="1399430"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0" name="正方形/長方形 529">
          <a:extLst>
            <a:ext uri="{FF2B5EF4-FFF2-40B4-BE49-F238E27FC236}">
              <a16:creationId xmlns:a16="http://schemas.microsoft.com/office/drawing/2014/main" id="{5BC47913-F9AF-457F-9802-0254A38754CA}"/>
            </a:ext>
          </a:extLst>
        </xdr:cNvPr>
        <xdr:cNvSpPr/>
      </xdr:nvSpPr>
      <xdr:spPr>
        <a:xfrm>
          <a:off x="13533010" y="12713915"/>
          <a:ext cx="1399429" cy="26095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1" name="正方形/長方形 530">
          <a:extLst>
            <a:ext uri="{FF2B5EF4-FFF2-40B4-BE49-F238E27FC236}">
              <a16:creationId xmlns:a16="http://schemas.microsoft.com/office/drawing/2014/main" id="{C508FEC8-1F10-4862-B08E-6437FB373E78}"/>
            </a:ext>
          </a:extLst>
        </xdr:cNvPr>
        <xdr:cNvSpPr/>
      </xdr:nvSpPr>
      <xdr:spPr>
        <a:xfrm>
          <a:off x="13533010" y="12920593"/>
          <a:ext cx="1399429"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2" name="正方形/長方形 531">
          <a:extLst>
            <a:ext uri="{FF2B5EF4-FFF2-40B4-BE49-F238E27FC236}">
              <a16:creationId xmlns:a16="http://schemas.microsoft.com/office/drawing/2014/main" id="{49BBB3FA-A4C3-4551-B3B2-5E8052C1A87C}"/>
            </a:ext>
          </a:extLst>
        </xdr:cNvPr>
        <xdr:cNvSpPr/>
      </xdr:nvSpPr>
      <xdr:spPr>
        <a:xfrm>
          <a:off x="11433865" y="13206951"/>
          <a:ext cx="4335118" cy="2331223"/>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7815" cy="224790"/>
    <xdr:sp macro="" textlink="">
      <xdr:nvSpPr>
        <xdr:cNvPr id="533" name="テキスト ボックス 532">
          <a:extLst>
            <a:ext uri="{FF2B5EF4-FFF2-40B4-BE49-F238E27FC236}">
              <a16:creationId xmlns:a16="http://schemas.microsoft.com/office/drawing/2014/main" id="{B04114D1-8118-48E0-9C2A-F89E8330FCED}"/>
            </a:ext>
          </a:extLst>
        </xdr:cNvPr>
        <xdr:cNvSpPr txBox="1"/>
      </xdr:nvSpPr>
      <xdr:spPr>
        <a:xfrm>
          <a:off x="11395765" y="13012972"/>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4" name="直線コネクタ 533">
          <a:extLst>
            <a:ext uri="{FF2B5EF4-FFF2-40B4-BE49-F238E27FC236}">
              <a16:creationId xmlns:a16="http://schemas.microsoft.com/office/drawing/2014/main" id="{4107B2A4-F7F0-4D5A-80BA-CA6D144CB702}"/>
            </a:ext>
          </a:extLst>
        </xdr:cNvPr>
        <xdr:cNvCxnSpPr/>
      </xdr:nvCxnSpPr>
      <xdr:spPr>
        <a:xfrm>
          <a:off x="11433865" y="15538174"/>
          <a:ext cx="4312589"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6725" cy="259080"/>
    <xdr:sp macro="" textlink="">
      <xdr:nvSpPr>
        <xdr:cNvPr id="535" name="テキスト ボックス 534">
          <a:extLst>
            <a:ext uri="{FF2B5EF4-FFF2-40B4-BE49-F238E27FC236}">
              <a16:creationId xmlns:a16="http://schemas.microsoft.com/office/drawing/2014/main" id="{4773255A-A791-4B1E-B504-04F98D65D2F5}"/>
            </a:ext>
          </a:extLst>
        </xdr:cNvPr>
        <xdr:cNvSpPr txBox="1"/>
      </xdr:nvSpPr>
      <xdr:spPr>
        <a:xfrm>
          <a:off x="11013219" y="15395934"/>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36" name="直線コネクタ 535">
          <a:extLst>
            <a:ext uri="{FF2B5EF4-FFF2-40B4-BE49-F238E27FC236}">
              <a16:creationId xmlns:a16="http://schemas.microsoft.com/office/drawing/2014/main" id="{2A370388-F352-4F47-8B82-72F99A308AB7}"/>
            </a:ext>
          </a:extLst>
        </xdr:cNvPr>
        <xdr:cNvCxnSpPr/>
      </xdr:nvCxnSpPr>
      <xdr:spPr>
        <a:xfrm>
          <a:off x="11433865" y="15150217"/>
          <a:ext cx="4312589"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85</xdr:row>
      <xdr:rowOff>143510</xdr:rowOff>
    </xdr:from>
    <xdr:ext cx="466725" cy="258445"/>
    <xdr:sp macro="" textlink="">
      <xdr:nvSpPr>
        <xdr:cNvPr id="537" name="テキスト ボックス 536">
          <a:extLst>
            <a:ext uri="{FF2B5EF4-FFF2-40B4-BE49-F238E27FC236}">
              <a16:creationId xmlns:a16="http://schemas.microsoft.com/office/drawing/2014/main" id="{F4C1D6D2-40C5-4FDA-BC17-BC8832441E74}"/>
            </a:ext>
          </a:extLst>
        </xdr:cNvPr>
        <xdr:cNvSpPr txBox="1"/>
      </xdr:nvSpPr>
      <xdr:spPr>
        <a:xfrm>
          <a:off x="11013219" y="15004498"/>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38" name="直線コネクタ 537">
          <a:extLst>
            <a:ext uri="{FF2B5EF4-FFF2-40B4-BE49-F238E27FC236}">
              <a16:creationId xmlns:a16="http://schemas.microsoft.com/office/drawing/2014/main" id="{6ABDAE47-8DA7-46E4-B23C-3B11A9B52CF2}"/>
            </a:ext>
          </a:extLst>
        </xdr:cNvPr>
        <xdr:cNvCxnSpPr/>
      </xdr:nvCxnSpPr>
      <xdr:spPr>
        <a:xfrm>
          <a:off x="11433865" y="14762259"/>
          <a:ext cx="4312589"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83</xdr:row>
      <xdr:rowOff>105410</xdr:rowOff>
    </xdr:from>
    <xdr:ext cx="403225" cy="259080"/>
    <xdr:sp macro="" textlink="">
      <xdr:nvSpPr>
        <xdr:cNvPr id="539" name="テキスト ボックス 538">
          <a:extLst>
            <a:ext uri="{FF2B5EF4-FFF2-40B4-BE49-F238E27FC236}">
              <a16:creationId xmlns:a16="http://schemas.microsoft.com/office/drawing/2014/main" id="{8A96C9FD-1468-4F38-9C13-2D5CE95B1E55}"/>
            </a:ext>
          </a:extLst>
        </xdr:cNvPr>
        <xdr:cNvSpPr txBox="1"/>
      </xdr:nvSpPr>
      <xdr:spPr>
        <a:xfrm>
          <a:off x="11061783" y="1461654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40" name="直線コネクタ 539">
          <a:extLst>
            <a:ext uri="{FF2B5EF4-FFF2-40B4-BE49-F238E27FC236}">
              <a16:creationId xmlns:a16="http://schemas.microsoft.com/office/drawing/2014/main" id="{F5C00680-5B08-4145-8085-0A63FA5CB1C9}"/>
            </a:ext>
          </a:extLst>
        </xdr:cNvPr>
        <xdr:cNvCxnSpPr/>
      </xdr:nvCxnSpPr>
      <xdr:spPr>
        <a:xfrm>
          <a:off x="11433865" y="14374302"/>
          <a:ext cx="4312589"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81</xdr:row>
      <xdr:rowOff>67310</xdr:rowOff>
    </xdr:from>
    <xdr:ext cx="403225" cy="259080"/>
    <xdr:sp macro="" textlink="">
      <xdr:nvSpPr>
        <xdr:cNvPr id="541" name="テキスト ボックス 540">
          <a:extLst>
            <a:ext uri="{FF2B5EF4-FFF2-40B4-BE49-F238E27FC236}">
              <a16:creationId xmlns:a16="http://schemas.microsoft.com/office/drawing/2014/main" id="{46748DA9-A8ED-4D1F-B07B-77D96947B969}"/>
            </a:ext>
          </a:extLst>
        </xdr:cNvPr>
        <xdr:cNvSpPr txBox="1"/>
      </xdr:nvSpPr>
      <xdr:spPr>
        <a:xfrm>
          <a:off x="11061783" y="14228583"/>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42" name="直線コネクタ 541">
          <a:extLst>
            <a:ext uri="{FF2B5EF4-FFF2-40B4-BE49-F238E27FC236}">
              <a16:creationId xmlns:a16="http://schemas.microsoft.com/office/drawing/2014/main" id="{8C2B1C96-D20B-405E-B168-214D5DE3066E}"/>
            </a:ext>
          </a:extLst>
        </xdr:cNvPr>
        <xdr:cNvCxnSpPr/>
      </xdr:nvCxnSpPr>
      <xdr:spPr>
        <a:xfrm>
          <a:off x="11433865" y="13986344"/>
          <a:ext cx="4312589"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79</xdr:row>
      <xdr:rowOff>29210</xdr:rowOff>
    </xdr:from>
    <xdr:ext cx="403225" cy="258445"/>
    <xdr:sp macro="" textlink="">
      <xdr:nvSpPr>
        <xdr:cNvPr id="543" name="テキスト ボックス 542">
          <a:extLst>
            <a:ext uri="{FF2B5EF4-FFF2-40B4-BE49-F238E27FC236}">
              <a16:creationId xmlns:a16="http://schemas.microsoft.com/office/drawing/2014/main" id="{BF5E891D-BCCD-43C1-AF1E-8751A7286CF2}"/>
            </a:ext>
          </a:extLst>
        </xdr:cNvPr>
        <xdr:cNvSpPr txBox="1"/>
      </xdr:nvSpPr>
      <xdr:spPr>
        <a:xfrm>
          <a:off x="11061783" y="13840626"/>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44" name="直線コネクタ 543">
          <a:extLst>
            <a:ext uri="{FF2B5EF4-FFF2-40B4-BE49-F238E27FC236}">
              <a16:creationId xmlns:a16="http://schemas.microsoft.com/office/drawing/2014/main" id="{C1A54A9A-CC60-4767-B96F-7661B421A979}"/>
            </a:ext>
          </a:extLst>
        </xdr:cNvPr>
        <xdr:cNvCxnSpPr/>
      </xdr:nvCxnSpPr>
      <xdr:spPr>
        <a:xfrm>
          <a:off x="11433865" y="13594908"/>
          <a:ext cx="4312589"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76</xdr:row>
      <xdr:rowOff>162560</xdr:rowOff>
    </xdr:from>
    <xdr:ext cx="403225" cy="259080"/>
    <xdr:sp macro="" textlink="">
      <xdr:nvSpPr>
        <xdr:cNvPr id="545" name="テキスト ボックス 544">
          <a:extLst>
            <a:ext uri="{FF2B5EF4-FFF2-40B4-BE49-F238E27FC236}">
              <a16:creationId xmlns:a16="http://schemas.microsoft.com/office/drawing/2014/main" id="{DCA75DD5-0BDE-44FE-A4E7-B35F5CA77229}"/>
            </a:ext>
          </a:extLst>
        </xdr:cNvPr>
        <xdr:cNvSpPr txBox="1"/>
      </xdr:nvSpPr>
      <xdr:spPr>
        <a:xfrm>
          <a:off x="11061783" y="1344919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6" name="直線コネクタ 545">
          <a:extLst>
            <a:ext uri="{FF2B5EF4-FFF2-40B4-BE49-F238E27FC236}">
              <a16:creationId xmlns:a16="http://schemas.microsoft.com/office/drawing/2014/main" id="{C910EB84-9FEE-4720-86AD-E4656C6ADE5D}"/>
            </a:ext>
          </a:extLst>
        </xdr:cNvPr>
        <xdr:cNvCxnSpPr/>
      </xdr:nvCxnSpPr>
      <xdr:spPr>
        <a:xfrm>
          <a:off x="11433865" y="13206951"/>
          <a:ext cx="4312589"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74</xdr:row>
      <xdr:rowOff>124460</xdr:rowOff>
    </xdr:from>
    <xdr:ext cx="338455" cy="259080"/>
    <xdr:sp macro="" textlink="">
      <xdr:nvSpPr>
        <xdr:cNvPr id="547" name="テキスト ボックス 546">
          <a:extLst>
            <a:ext uri="{FF2B5EF4-FFF2-40B4-BE49-F238E27FC236}">
              <a16:creationId xmlns:a16="http://schemas.microsoft.com/office/drawing/2014/main" id="{32E81DDE-96FF-4F46-88F5-8A83952361D9}"/>
            </a:ext>
          </a:extLst>
        </xdr:cNvPr>
        <xdr:cNvSpPr txBox="1"/>
      </xdr:nvSpPr>
      <xdr:spPr>
        <a:xfrm>
          <a:off x="11125918" y="13061232"/>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48" name="【消防施設】&#10;有形固定資産減価償却率グラフ枠">
          <a:extLst>
            <a:ext uri="{FF2B5EF4-FFF2-40B4-BE49-F238E27FC236}">
              <a16:creationId xmlns:a16="http://schemas.microsoft.com/office/drawing/2014/main" id="{C1A4FE7E-2110-4B0B-AFD3-61FFCE493C53}"/>
            </a:ext>
          </a:extLst>
        </xdr:cNvPr>
        <xdr:cNvSpPr/>
      </xdr:nvSpPr>
      <xdr:spPr>
        <a:xfrm>
          <a:off x="11433865" y="13206951"/>
          <a:ext cx="4335118" cy="2331223"/>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78</xdr:row>
      <xdr:rowOff>59055</xdr:rowOff>
    </xdr:from>
    <xdr:to>
      <xdr:col>85</xdr:col>
      <xdr:colOff>126365</xdr:colOff>
      <xdr:row>86</xdr:row>
      <xdr:rowOff>74930</xdr:rowOff>
    </xdr:to>
    <xdr:cxnSp macro="">
      <xdr:nvCxnSpPr>
        <xdr:cNvPr id="549" name="直線コネクタ 548">
          <a:extLst>
            <a:ext uri="{FF2B5EF4-FFF2-40B4-BE49-F238E27FC236}">
              <a16:creationId xmlns:a16="http://schemas.microsoft.com/office/drawing/2014/main" id="{C5A34C06-10E8-4F6D-A1AA-B79FB3E7D515}"/>
            </a:ext>
          </a:extLst>
        </xdr:cNvPr>
        <xdr:cNvCxnSpPr/>
      </xdr:nvCxnSpPr>
      <xdr:spPr>
        <a:xfrm flipV="1">
          <a:off x="14995304" y="13695542"/>
          <a:ext cx="0" cy="14153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78105</xdr:rowOff>
    </xdr:from>
    <xdr:ext cx="405130" cy="258445"/>
    <xdr:sp macro="" textlink="">
      <xdr:nvSpPr>
        <xdr:cNvPr id="550" name="【消防施設】&#10;有形固定資産減価償却率最小値テキスト">
          <a:extLst>
            <a:ext uri="{FF2B5EF4-FFF2-40B4-BE49-F238E27FC236}">
              <a16:creationId xmlns:a16="http://schemas.microsoft.com/office/drawing/2014/main" id="{535D50D2-7049-4FFB-A45C-3C2CC6AEA535}"/>
            </a:ext>
          </a:extLst>
        </xdr:cNvPr>
        <xdr:cNvSpPr txBox="1"/>
      </xdr:nvSpPr>
      <xdr:spPr>
        <a:xfrm>
          <a:off x="15034039" y="15114022"/>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97.9</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74930</xdr:rowOff>
    </xdr:from>
    <xdr:to>
      <xdr:col>86</xdr:col>
      <xdr:colOff>25400</xdr:colOff>
      <xdr:row>86</xdr:row>
      <xdr:rowOff>74930</xdr:rowOff>
    </xdr:to>
    <xdr:cxnSp macro="">
      <xdr:nvCxnSpPr>
        <xdr:cNvPr id="551" name="直線コネクタ 550">
          <a:extLst>
            <a:ext uri="{FF2B5EF4-FFF2-40B4-BE49-F238E27FC236}">
              <a16:creationId xmlns:a16="http://schemas.microsoft.com/office/drawing/2014/main" id="{4C441566-3BB6-4037-8716-48298184587F}"/>
            </a:ext>
          </a:extLst>
        </xdr:cNvPr>
        <xdr:cNvCxnSpPr/>
      </xdr:nvCxnSpPr>
      <xdr:spPr>
        <a:xfrm>
          <a:off x="14907039" y="15110847"/>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6350</xdr:rowOff>
    </xdr:from>
    <xdr:ext cx="405130" cy="258445"/>
    <xdr:sp macro="" textlink="">
      <xdr:nvSpPr>
        <xdr:cNvPr id="552" name="【消防施設】&#10;有形固定資産減価償却率最大値テキスト">
          <a:extLst>
            <a:ext uri="{FF2B5EF4-FFF2-40B4-BE49-F238E27FC236}">
              <a16:creationId xmlns:a16="http://schemas.microsoft.com/office/drawing/2014/main" id="{91D44623-60F6-4173-9418-C89C069D2B4F}"/>
            </a:ext>
          </a:extLst>
        </xdr:cNvPr>
        <xdr:cNvSpPr txBox="1"/>
      </xdr:nvSpPr>
      <xdr:spPr>
        <a:xfrm>
          <a:off x="15034039" y="13467908"/>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25.1</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59055</xdr:rowOff>
    </xdr:from>
    <xdr:to>
      <xdr:col>86</xdr:col>
      <xdr:colOff>25400</xdr:colOff>
      <xdr:row>78</xdr:row>
      <xdr:rowOff>59055</xdr:rowOff>
    </xdr:to>
    <xdr:cxnSp macro="">
      <xdr:nvCxnSpPr>
        <xdr:cNvPr id="553" name="直線コネクタ 552">
          <a:extLst>
            <a:ext uri="{FF2B5EF4-FFF2-40B4-BE49-F238E27FC236}">
              <a16:creationId xmlns:a16="http://schemas.microsoft.com/office/drawing/2014/main" id="{32D99F55-2775-4427-AF85-189148304195}"/>
            </a:ext>
          </a:extLst>
        </xdr:cNvPr>
        <xdr:cNvCxnSpPr/>
      </xdr:nvCxnSpPr>
      <xdr:spPr>
        <a:xfrm>
          <a:off x="14907039" y="13695542"/>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95885</xdr:rowOff>
    </xdr:from>
    <xdr:ext cx="405130" cy="259080"/>
    <xdr:sp macro="" textlink="">
      <xdr:nvSpPr>
        <xdr:cNvPr id="554" name="【消防施設】&#10;有形固定資産減価償却率平均値テキスト">
          <a:extLst>
            <a:ext uri="{FF2B5EF4-FFF2-40B4-BE49-F238E27FC236}">
              <a16:creationId xmlns:a16="http://schemas.microsoft.com/office/drawing/2014/main" id="{3EF835A8-385F-4385-A714-F9A4840CA4C3}"/>
            </a:ext>
          </a:extLst>
        </xdr:cNvPr>
        <xdr:cNvSpPr txBox="1"/>
      </xdr:nvSpPr>
      <xdr:spPr>
        <a:xfrm>
          <a:off x="15034039" y="14257158"/>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82</xdr:row>
      <xdr:rowOff>73025</xdr:rowOff>
    </xdr:from>
    <xdr:to>
      <xdr:col>85</xdr:col>
      <xdr:colOff>177800</xdr:colOff>
      <xdr:row>83</xdr:row>
      <xdr:rowOff>3175</xdr:rowOff>
    </xdr:to>
    <xdr:sp macro="" textlink="">
      <xdr:nvSpPr>
        <xdr:cNvPr id="555" name="フローチャート: 判断 554">
          <a:extLst>
            <a:ext uri="{FF2B5EF4-FFF2-40B4-BE49-F238E27FC236}">
              <a16:creationId xmlns:a16="http://schemas.microsoft.com/office/drawing/2014/main" id="{0433259F-D7C7-453D-9BF2-B2004D3AA089}"/>
            </a:ext>
          </a:extLst>
        </xdr:cNvPr>
        <xdr:cNvSpPr/>
      </xdr:nvSpPr>
      <xdr:spPr>
        <a:xfrm>
          <a:off x="14945139" y="14409227"/>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57785</xdr:rowOff>
    </xdr:from>
    <xdr:to>
      <xdr:col>81</xdr:col>
      <xdr:colOff>101600</xdr:colOff>
      <xdr:row>82</xdr:row>
      <xdr:rowOff>159385</xdr:rowOff>
    </xdr:to>
    <xdr:sp macro="" textlink="">
      <xdr:nvSpPr>
        <xdr:cNvPr id="556" name="フローチャート: 判断 555">
          <a:extLst>
            <a:ext uri="{FF2B5EF4-FFF2-40B4-BE49-F238E27FC236}">
              <a16:creationId xmlns:a16="http://schemas.microsoft.com/office/drawing/2014/main" id="{42502502-6AC7-403E-8D73-63A2E1E788F3}"/>
            </a:ext>
          </a:extLst>
        </xdr:cNvPr>
        <xdr:cNvSpPr/>
      </xdr:nvSpPr>
      <xdr:spPr>
        <a:xfrm>
          <a:off x="14169224" y="14393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33020</xdr:rowOff>
    </xdr:from>
    <xdr:to>
      <xdr:col>76</xdr:col>
      <xdr:colOff>165100</xdr:colOff>
      <xdr:row>82</xdr:row>
      <xdr:rowOff>134620</xdr:rowOff>
    </xdr:to>
    <xdr:sp macro="" textlink="">
      <xdr:nvSpPr>
        <xdr:cNvPr id="557" name="フローチャート: 判断 556">
          <a:extLst>
            <a:ext uri="{FF2B5EF4-FFF2-40B4-BE49-F238E27FC236}">
              <a16:creationId xmlns:a16="http://schemas.microsoft.com/office/drawing/2014/main" id="{41AA94B8-29C3-4C43-AB06-0B516A3362FA}"/>
            </a:ext>
          </a:extLst>
        </xdr:cNvPr>
        <xdr:cNvSpPr/>
      </xdr:nvSpPr>
      <xdr:spPr>
        <a:xfrm>
          <a:off x="13358081" y="14369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158750</xdr:rowOff>
    </xdr:from>
    <xdr:to>
      <xdr:col>72</xdr:col>
      <xdr:colOff>38100</xdr:colOff>
      <xdr:row>82</xdr:row>
      <xdr:rowOff>88900</xdr:rowOff>
    </xdr:to>
    <xdr:sp macro="" textlink="">
      <xdr:nvSpPr>
        <xdr:cNvPr id="558" name="フローチャート: 判断 557">
          <a:extLst>
            <a:ext uri="{FF2B5EF4-FFF2-40B4-BE49-F238E27FC236}">
              <a16:creationId xmlns:a16="http://schemas.microsoft.com/office/drawing/2014/main" id="{04CCAC4F-D5FA-41D5-9DE2-276B7D22E6B1}"/>
            </a:ext>
          </a:extLst>
        </xdr:cNvPr>
        <xdr:cNvSpPr/>
      </xdr:nvSpPr>
      <xdr:spPr>
        <a:xfrm>
          <a:off x="12546937" y="14320023"/>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153035</xdr:rowOff>
    </xdr:from>
    <xdr:to>
      <xdr:col>67</xdr:col>
      <xdr:colOff>101600</xdr:colOff>
      <xdr:row>82</xdr:row>
      <xdr:rowOff>83185</xdr:rowOff>
    </xdr:to>
    <xdr:sp macro="" textlink="">
      <xdr:nvSpPr>
        <xdr:cNvPr id="559" name="フローチャート: 判断 558">
          <a:extLst>
            <a:ext uri="{FF2B5EF4-FFF2-40B4-BE49-F238E27FC236}">
              <a16:creationId xmlns:a16="http://schemas.microsoft.com/office/drawing/2014/main" id="{34261B33-EB52-4F42-BDD3-F395D53C885F}"/>
            </a:ext>
          </a:extLst>
        </xdr:cNvPr>
        <xdr:cNvSpPr/>
      </xdr:nvSpPr>
      <xdr:spPr>
        <a:xfrm>
          <a:off x="11720223" y="14314308"/>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149860</xdr:rowOff>
    </xdr:from>
    <xdr:ext cx="762000" cy="259080"/>
    <xdr:sp macro="" textlink="">
      <xdr:nvSpPr>
        <xdr:cNvPr id="560" name="テキスト ボックス 559">
          <a:extLst>
            <a:ext uri="{FF2B5EF4-FFF2-40B4-BE49-F238E27FC236}">
              <a16:creationId xmlns:a16="http://schemas.microsoft.com/office/drawing/2014/main" id="{514674E8-7F97-4F5D-86C4-7C2318D810FC}"/>
            </a:ext>
          </a:extLst>
        </xdr:cNvPr>
        <xdr:cNvSpPr txBox="1"/>
      </xdr:nvSpPr>
      <xdr:spPr>
        <a:xfrm>
          <a:off x="14821010" y="15535634"/>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149860</xdr:rowOff>
    </xdr:from>
    <xdr:ext cx="762000" cy="259080"/>
    <xdr:sp macro="" textlink="">
      <xdr:nvSpPr>
        <xdr:cNvPr id="561" name="テキスト ボックス 560">
          <a:extLst>
            <a:ext uri="{FF2B5EF4-FFF2-40B4-BE49-F238E27FC236}">
              <a16:creationId xmlns:a16="http://schemas.microsoft.com/office/drawing/2014/main" id="{1A19449D-49EA-4DA2-9F93-C732795366CE}"/>
            </a:ext>
          </a:extLst>
        </xdr:cNvPr>
        <xdr:cNvSpPr txBox="1"/>
      </xdr:nvSpPr>
      <xdr:spPr>
        <a:xfrm>
          <a:off x="14045096" y="15535634"/>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149860</xdr:rowOff>
    </xdr:from>
    <xdr:ext cx="762000" cy="259080"/>
    <xdr:sp macro="" textlink="">
      <xdr:nvSpPr>
        <xdr:cNvPr id="562" name="テキスト ボックス 561">
          <a:extLst>
            <a:ext uri="{FF2B5EF4-FFF2-40B4-BE49-F238E27FC236}">
              <a16:creationId xmlns:a16="http://schemas.microsoft.com/office/drawing/2014/main" id="{7479E60F-907B-4DE6-A488-06ABEC54042A}"/>
            </a:ext>
          </a:extLst>
        </xdr:cNvPr>
        <xdr:cNvSpPr txBox="1"/>
      </xdr:nvSpPr>
      <xdr:spPr>
        <a:xfrm>
          <a:off x="13233952" y="15535634"/>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88</xdr:row>
      <xdr:rowOff>149860</xdr:rowOff>
    </xdr:from>
    <xdr:ext cx="762000" cy="259080"/>
    <xdr:sp macro="" textlink="">
      <xdr:nvSpPr>
        <xdr:cNvPr id="563" name="テキスト ボックス 562">
          <a:extLst>
            <a:ext uri="{FF2B5EF4-FFF2-40B4-BE49-F238E27FC236}">
              <a16:creationId xmlns:a16="http://schemas.microsoft.com/office/drawing/2014/main" id="{014DDF8B-4EBD-4DE6-BC63-A670E2354841}"/>
            </a:ext>
          </a:extLst>
        </xdr:cNvPr>
        <xdr:cNvSpPr txBox="1"/>
      </xdr:nvSpPr>
      <xdr:spPr>
        <a:xfrm>
          <a:off x="12422809" y="15535634"/>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149860</xdr:rowOff>
    </xdr:from>
    <xdr:ext cx="762000" cy="259080"/>
    <xdr:sp macro="" textlink="">
      <xdr:nvSpPr>
        <xdr:cNvPr id="564" name="テキスト ボックス 563">
          <a:extLst>
            <a:ext uri="{FF2B5EF4-FFF2-40B4-BE49-F238E27FC236}">
              <a16:creationId xmlns:a16="http://schemas.microsoft.com/office/drawing/2014/main" id="{427948F9-2C22-40E8-829D-5EF3FCE3BACB}"/>
            </a:ext>
          </a:extLst>
        </xdr:cNvPr>
        <xdr:cNvSpPr txBox="1"/>
      </xdr:nvSpPr>
      <xdr:spPr>
        <a:xfrm>
          <a:off x="11596094" y="15535634"/>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84</xdr:row>
      <xdr:rowOff>52070</xdr:rowOff>
    </xdr:from>
    <xdr:to>
      <xdr:col>85</xdr:col>
      <xdr:colOff>177800</xdr:colOff>
      <xdr:row>84</xdr:row>
      <xdr:rowOff>153670</xdr:rowOff>
    </xdr:to>
    <xdr:sp macro="" textlink="">
      <xdr:nvSpPr>
        <xdr:cNvPr id="565" name="楕円 564">
          <a:extLst>
            <a:ext uri="{FF2B5EF4-FFF2-40B4-BE49-F238E27FC236}">
              <a16:creationId xmlns:a16="http://schemas.microsoft.com/office/drawing/2014/main" id="{DF28804A-B1B7-48A1-B3CB-DD644BAF366C}"/>
            </a:ext>
          </a:extLst>
        </xdr:cNvPr>
        <xdr:cNvSpPr/>
      </xdr:nvSpPr>
      <xdr:spPr>
        <a:xfrm>
          <a:off x="14945139" y="14738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30480</xdr:rowOff>
    </xdr:from>
    <xdr:ext cx="405130" cy="258445"/>
    <xdr:sp macro="" textlink="">
      <xdr:nvSpPr>
        <xdr:cNvPr id="566" name="【消防施設】&#10;有形固定資産減価償却率該当値テキスト">
          <a:extLst>
            <a:ext uri="{FF2B5EF4-FFF2-40B4-BE49-F238E27FC236}">
              <a16:creationId xmlns:a16="http://schemas.microsoft.com/office/drawing/2014/main" id="{53B8D056-593A-4BBA-AB78-7C5DAB1AD6C9}"/>
            </a:ext>
          </a:extLst>
        </xdr:cNvPr>
        <xdr:cNvSpPr txBox="1"/>
      </xdr:nvSpPr>
      <xdr:spPr>
        <a:xfrm>
          <a:off x="15034039" y="14716539"/>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81.4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84</xdr:row>
      <xdr:rowOff>21590</xdr:rowOff>
    </xdr:from>
    <xdr:to>
      <xdr:col>81</xdr:col>
      <xdr:colOff>101600</xdr:colOff>
      <xdr:row>84</xdr:row>
      <xdr:rowOff>123190</xdr:rowOff>
    </xdr:to>
    <xdr:sp macro="" textlink="">
      <xdr:nvSpPr>
        <xdr:cNvPr id="567" name="楕円 566">
          <a:extLst>
            <a:ext uri="{FF2B5EF4-FFF2-40B4-BE49-F238E27FC236}">
              <a16:creationId xmlns:a16="http://schemas.microsoft.com/office/drawing/2014/main" id="{AAFEBBF0-E174-4D34-B061-B6A9C47AC556}"/>
            </a:ext>
          </a:extLst>
        </xdr:cNvPr>
        <xdr:cNvSpPr/>
      </xdr:nvSpPr>
      <xdr:spPr>
        <a:xfrm>
          <a:off x="14169224" y="14707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72390</xdr:rowOff>
    </xdr:from>
    <xdr:to>
      <xdr:col>85</xdr:col>
      <xdr:colOff>127000</xdr:colOff>
      <xdr:row>84</xdr:row>
      <xdr:rowOff>102870</xdr:rowOff>
    </xdr:to>
    <xdr:cxnSp macro="">
      <xdr:nvCxnSpPr>
        <xdr:cNvPr id="568" name="直線コネクタ 567">
          <a:extLst>
            <a:ext uri="{FF2B5EF4-FFF2-40B4-BE49-F238E27FC236}">
              <a16:creationId xmlns:a16="http://schemas.microsoft.com/office/drawing/2014/main" id="{9FAAAA13-0781-4409-A2E0-E560FA5F03F1}"/>
            </a:ext>
          </a:extLst>
        </xdr:cNvPr>
        <xdr:cNvCxnSpPr/>
      </xdr:nvCxnSpPr>
      <xdr:spPr>
        <a:xfrm>
          <a:off x="14220024" y="14758449"/>
          <a:ext cx="775915"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65405</xdr:rowOff>
    </xdr:from>
    <xdr:to>
      <xdr:col>76</xdr:col>
      <xdr:colOff>165100</xdr:colOff>
      <xdr:row>84</xdr:row>
      <xdr:rowOff>167005</xdr:rowOff>
    </xdr:to>
    <xdr:sp macro="" textlink="">
      <xdr:nvSpPr>
        <xdr:cNvPr id="569" name="楕円 568">
          <a:extLst>
            <a:ext uri="{FF2B5EF4-FFF2-40B4-BE49-F238E27FC236}">
              <a16:creationId xmlns:a16="http://schemas.microsoft.com/office/drawing/2014/main" id="{E4F375F3-AB25-4521-9540-5AF2064FB7C2}"/>
            </a:ext>
          </a:extLst>
        </xdr:cNvPr>
        <xdr:cNvSpPr/>
      </xdr:nvSpPr>
      <xdr:spPr>
        <a:xfrm>
          <a:off x="13358081" y="14751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72390</xdr:rowOff>
    </xdr:from>
    <xdr:to>
      <xdr:col>81</xdr:col>
      <xdr:colOff>50800</xdr:colOff>
      <xdr:row>84</xdr:row>
      <xdr:rowOff>116205</xdr:rowOff>
    </xdr:to>
    <xdr:cxnSp macro="">
      <xdr:nvCxnSpPr>
        <xdr:cNvPr id="570" name="直線コネクタ 569">
          <a:extLst>
            <a:ext uri="{FF2B5EF4-FFF2-40B4-BE49-F238E27FC236}">
              <a16:creationId xmlns:a16="http://schemas.microsoft.com/office/drawing/2014/main" id="{06727A9C-5F58-4465-A12C-4FAB333C61BC}"/>
            </a:ext>
          </a:extLst>
        </xdr:cNvPr>
        <xdr:cNvCxnSpPr/>
      </xdr:nvCxnSpPr>
      <xdr:spPr>
        <a:xfrm flipV="1">
          <a:off x="13408881" y="14758449"/>
          <a:ext cx="811143"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46355</xdr:rowOff>
    </xdr:from>
    <xdr:to>
      <xdr:col>72</xdr:col>
      <xdr:colOff>38100</xdr:colOff>
      <xdr:row>84</xdr:row>
      <xdr:rowOff>147955</xdr:rowOff>
    </xdr:to>
    <xdr:sp macro="" textlink="">
      <xdr:nvSpPr>
        <xdr:cNvPr id="571" name="楕円 570">
          <a:extLst>
            <a:ext uri="{FF2B5EF4-FFF2-40B4-BE49-F238E27FC236}">
              <a16:creationId xmlns:a16="http://schemas.microsoft.com/office/drawing/2014/main" id="{CE1907AC-D7F8-4501-A63E-BF178445E080}"/>
            </a:ext>
          </a:extLst>
        </xdr:cNvPr>
        <xdr:cNvSpPr/>
      </xdr:nvSpPr>
      <xdr:spPr>
        <a:xfrm>
          <a:off x="12546937" y="14732414"/>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97790</xdr:rowOff>
    </xdr:from>
    <xdr:to>
      <xdr:col>76</xdr:col>
      <xdr:colOff>114300</xdr:colOff>
      <xdr:row>84</xdr:row>
      <xdr:rowOff>116205</xdr:rowOff>
    </xdr:to>
    <xdr:cxnSp macro="">
      <xdr:nvCxnSpPr>
        <xdr:cNvPr id="572" name="直線コネクタ 571">
          <a:extLst>
            <a:ext uri="{FF2B5EF4-FFF2-40B4-BE49-F238E27FC236}">
              <a16:creationId xmlns:a16="http://schemas.microsoft.com/office/drawing/2014/main" id="{9D474996-BADC-4529-8218-084D5DB8EC89}"/>
            </a:ext>
          </a:extLst>
        </xdr:cNvPr>
        <xdr:cNvCxnSpPr/>
      </xdr:nvCxnSpPr>
      <xdr:spPr>
        <a:xfrm>
          <a:off x="12597737" y="14783849"/>
          <a:ext cx="811144"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88265</xdr:rowOff>
    </xdr:from>
    <xdr:to>
      <xdr:col>67</xdr:col>
      <xdr:colOff>101600</xdr:colOff>
      <xdr:row>85</xdr:row>
      <xdr:rowOff>18415</xdr:rowOff>
    </xdr:to>
    <xdr:sp macro="" textlink="">
      <xdr:nvSpPr>
        <xdr:cNvPr id="573" name="楕円 572">
          <a:extLst>
            <a:ext uri="{FF2B5EF4-FFF2-40B4-BE49-F238E27FC236}">
              <a16:creationId xmlns:a16="http://schemas.microsoft.com/office/drawing/2014/main" id="{F4D1203C-B4F6-4C3B-A947-D1DF4146E3A3}"/>
            </a:ext>
          </a:extLst>
        </xdr:cNvPr>
        <xdr:cNvSpPr/>
      </xdr:nvSpPr>
      <xdr:spPr>
        <a:xfrm>
          <a:off x="11720223" y="14774324"/>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97790</xdr:rowOff>
    </xdr:from>
    <xdr:to>
      <xdr:col>71</xdr:col>
      <xdr:colOff>177800</xdr:colOff>
      <xdr:row>84</xdr:row>
      <xdr:rowOff>139065</xdr:rowOff>
    </xdr:to>
    <xdr:cxnSp macro="">
      <xdr:nvCxnSpPr>
        <xdr:cNvPr id="574" name="直線コネクタ 573">
          <a:extLst>
            <a:ext uri="{FF2B5EF4-FFF2-40B4-BE49-F238E27FC236}">
              <a16:creationId xmlns:a16="http://schemas.microsoft.com/office/drawing/2014/main" id="{FEE15DD4-3E58-46BC-84C4-B7CCA52DE0B8}"/>
            </a:ext>
          </a:extLst>
        </xdr:cNvPr>
        <xdr:cNvCxnSpPr/>
      </xdr:nvCxnSpPr>
      <xdr:spPr>
        <a:xfrm flipV="1">
          <a:off x="11771023" y="14783849"/>
          <a:ext cx="826714"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81</xdr:row>
      <xdr:rowOff>4445</xdr:rowOff>
    </xdr:from>
    <xdr:ext cx="405130" cy="259080"/>
    <xdr:sp macro="" textlink="">
      <xdr:nvSpPr>
        <xdr:cNvPr id="575" name="n_1aveValue【消防施設】&#10;有形固定資産減価償却率">
          <a:extLst>
            <a:ext uri="{FF2B5EF4-FFF2-40B4-BE49-F238E27FC236}">
              <a16:creationId xmlns:a16="http://schemas.microsoft.com/office/drawing/2014/main" id="{50A2566B-56CF-4D61-A7D6-62CD66E4F2CB}"/>
            </a:ext>
          </a:extLst>
        </xdr:cNvPr>
        <xdr:cNvSpPr txBox="1"/>
      </xdr:nvSpPr>
      <xdr:spPr>
        <a:xfrm>
          <a:off x="14020331" y="14165718"/>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80</xdr:row>
      <xdr:rowOff>151130</xdr:rowOff>
    </xdr:from>
    <xdr:ext cx="404495" cy="259080"/>
    <xdr:sp macro="" textlink="">
      <xdr:nvSpPr>
        <xdr:cNvPr id="576" name="n_2aveValue【消防施設】&#10;有形固定資産減価償却率">
          <a:extLst>
            <a:ext uri="{FF2B5EF4-FFF2-40B4-BE49-F238E27FC236}">
              <a16:creationId xmlns:a16="http://schemas.microsoft.com/office/drawing/2014/main" id="{65243E77-7DDE-4836-BFFF-7231A8C02E6F}"/>
            </a:ext>
          </a:extLst>
        </xdr:cNvPr>
        <xdr:cNvSpPr txBox="1"/>
      </xdr:nvSpPr>
      <xdr:spPr>
        <a:xfrm>
          <a:off x="13221887" y="14137474"/>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62.4</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80</xdr:row>
      <xdr:rowOff>105410</xdr:rowOff>
    </xdr:from>
    <xdr:ext cx="404495" cy="259080"/>
    <xdr:sp macro="" textlink="">
      <xdr:nvSpPr>
        <xdr:cNvPr id="577" name="n_3aveValue【消防施設】&#10;有形固定資産減価償却率">
          <a:extLst>
            <a:ext uri="{FF2B5EF4-FFF2-40B4-BE49-F238E27FC236}">
              <a16:creationId xmlns:a16="http://schemas.microsoft.com/office/drawing/2014/main" id="{D0959ABF-0E9F-4503-91E4-3726E38DEDB2}"/>
            </a:ext>
          </a:extLst>
        </xdr:cNvPr>
        <xdr:cNvSpPr txBox="1"/>
      </xdr:nvSpPr>
      <xdr:spPr>
        <a:xfrm>
          <a:off x="12410744" y="14091754"/>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60.0</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80</xdr:row>
      <xdr:rowOff>99695</xdr:rowOff>
    </xdr:from>
    <xdr:ext cx="404495" cy="258445"/>
    <xdr:sp macro="" textlink="">
      <xdr:nvSpPr>
        <xdr:cNvPr id="578" name="n_4aveValue【消防施設】&#10;有形固定資産減価償却率">
          <a:extLst>
            <a:ext uri="{FF2B5EF4-FFF2-40B4-BE49-F238E27FC236}">
              <a16:creationId xmlns:a16="http://schemas.microsoft.com/office/drawing/2014/main" id="{CE604636-C8D8-4DEF-AD31-A751CB79F8A3}"/>
            </a:ext>
          </a:extLst>
        </xdr:cNvPr>
        <xdr:cNvSpPr txBox="1"/>
      </xdr:nvSpPr>
      <xdr:spPr>
        <a:xfrm>
          <a:off x="11584029" y="14086039"/>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84</xdr:row>
      <xdr:rowOff>114300</xdr:rowOff>
    </xdr:from>
    <xdr:ext cx="405130" cy="259080"/>
    <xdr:sp macro="" textlink="">
      <xdr:nvSpPr>
        <xdr:cNvPr id="579" name="n_1mainValue【消防施設】&#10;有形固定資産減価償却率">
          <a:extLst>
            <a:ext uri="{FF2B5EF4-FFF2-40B4-BE49-F238E27FC236}">
              <a16:creationId xmlns:a16="http://schemas.microsoft.com/office/drawing/2014/main" id="{BE364801-1248-4C62-892E-A72A98DA28BD}"/>
            </a:ext>
          </a:extLst>
        </xdr:cNvPr>
        <xdr:cNvSpPr txBox="1"/>
      </xdr:nvSpPr>
      <xdr:spPr>
        <a:xfrm>
          <a:off x="14020331" y="14800359"/>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79.8</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84</xdr:row>
      <xdr:rowOff>158115</xdr:rowOff>
    </xdr:from>
    <xdr:ext cx="404495" cy="258445"/>
    <xdr:sp macro="" textlink="">
      <xdr:nvSpPr>
        <xdr:cNvPr id="580" name="n_2mainValue【消防施設】&#10;有形固定資産減価償却率">
          <a:extLst>
            <a:ext uri="{FF2B5EF4-FFF2-40B4-BE49-F238E27FC236}">
              <a16:creationId xmlns:a16="http://schemas.microsoft.com/office/drawing/2014/main" id="{ACF1B6CF-89F2-4F69-AE0A-DA8B7040ED10}"/>
            </a:ext>
          </a:extLst>
        </xdr:cNvPr>
        <xdr:cNvSpPr txBox="1"/>
      </xdr:nvSpPr>
      <xdr:spPr>
        <a:xfrm>
          <a:off x="13221887" y="14844174"/>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82.1</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84</xdr:row>
      <xdr:rowOff>139065</xdr:rowOff>
    </xdr:from>
    <xdr:ext cx="404495" cy="259080"/>
    <xdr:sp macro="" textlink="">
      <xdr:nvSpPr>
        <xdr:cNvPr id="581" name="n_3mainValue【消防施設】&#10;有形固定資産減価償却率">
          <a:extLst>
            <a:ext uri="{FF2B5EF4-FFF2-40B4-BE49-F238E27FC236}">
              <a16:creationId xmlns:a16="http://schemas.microsoft.com/office/drawing/2014/main" id="{0A84D4D4-079A-4DC3-830C-298205087CDC}"/>
            </a:ext>
          </a:extLst>
        </xdr:cNvPr>
        <xdr:cNvSpPr txBox="1"/>
      </xdr:nvSpPr>
      <xdr:spPr>
        <a:xfrm>
          <a:off x="12410744" y="14825124"/>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81.1</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85</xdr:row>
      <xdr:rowOff>9525</xdr:rowOff>
    </xdr:from>
    <xdr:ext cx="404495" cy="258445"/>
    <xdr:sp macro="" textlink="">
      <xdr:nvSpPr>
        <xdr:cNvPr id="582" name="n_4mainValue【消防施設】&#10;有形固定資産減価償却率">
          <a:extLst>
            <a:ext uri="{FF2B5EF4-FFF2-40B4-BE49-F238E27FC236}">
              <a16:creationId xmlns:a16="http://schemas.microsoft.com/office/drawing/2014/main" id="{138AF25F-0AA0-46CB-945E-CBD21788855C}"/>
            </a:ext>
          </a:extLst>
        </xdr:cNvPr>
        <xdr:cNvSpPr txBox="1"/>
      </xdr:nvSpPr>
      <xdr:spPr>
        <a:xfrm>
          <a:off x="11584029" y="14870513"/>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3" name="正方形/長方形 582">
          <a:extLst>
            <a:ext uri="{FF2B5EF4-FFF2-40B4-BE49-F238E27FC236}">
              <a16:creationId xmlns:a16="http://schemas.microsoft.com/office/drawing/2014/main" id="{015145C1-32EF-49DB-AB79-81A47E864885}"/>
            </a:ext>
          </a:extLst>
        </xdr:cNvPr>
        <xdr:cNvSpPr/>
      </xdr:nvSpPr>
      <xdr:spPr>
        <a:xfrm>
          <a:off x="16793155" y="12039600"/>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4" name="正方形/長方形 583">
          <a:extLst>
            <a:ext uri="{FF2B5EF4-FFF2-40B4-BE49-F238E27FC236}">
              <a16:creationId xmlns:a16="http://schemas.microsoft.com/office/drawing/2014/main" id="{5EA6A0A5-2FB3-4D76-BC87-675054240812}"/>
            </a:ext>
          </a:extLst>
        </xdr:cNvPr>
        <xdr:cNvSpPr/>
      </xdr:nvSpPr>
      <xdr:spPr>
        <a:xfrm>
          <a:off x="16920155" y="12713915"/>
          <a:ext cx="1399429" cy="26095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5" name="正方形/長方形 584">
          <a:extLst>
            <a:ext uri="{FF2B5EF4-FFF2-40B4-BE49-F238E27FC236}">
              <a16:creationId xmlns:a16="http://schemas.microsoft.com/office/drawing/2014/main" id="{6D002538-8503-4856-A5D2-F00A2B9B494B}"/>
            </a:ext>
          </a:extLst>
        </xdr:cNvPr>
        <xdr:cNvSpPr/>
      </xdr:nvSpPr>
      <xdr:spPr>
        <a:xfrm>
          <a:off x="16920155" y="12920593"/>
          <a:ext cx="1399429"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6" name="正方形/長方形 585">
          <a:extLst>
            <a:ext uri="{FF2B5EF4-FFF2-40B4-BE49-F238E27FC236}">
              <a16:creationId xmlns:a16="http://schemas.microsoft.com/office/drawing/2014/main" id="{B0B5DCAC-DAB0-4AC9-B97C-6E672C995DE5}"/>
            </a:ext>
          </a:extLst>
        </xdr:cNvPr>
        <xdr:cNvSpPr/>
      </xdr:nvSpPr>
      <xdr:spPr>
        <a:xfrm>
          <a:off x="17842727" y="12713915"/>
          <a:ext cx="1399430" cy="26095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7" name="正方形/長方形 586">
          <a:extLst>
            <a:ext uri="{FF2B5EF4-FFF2-40B4-BE49-F238E27FC236}">
              <a16:creationId xmlns:a16="http://schemas.microsoft.com/office/drawing/2014/main" id="{46193502-5DBD-4C0F-BBA4-E888846EEE72}"/>
            </a:ext>
          </a:extLst>
        </xdr:cNvPr>
        <xdr:cNvSpPr/>
      </xdr:nvSpPr>
      <xdr:spPr>
        <a:xfrm>
          <a:off x="17842727" y="12920593"/>
          <a:ext cx="1399430"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8" name="正方形/長方形 587">
          <a:extLst>
            <a:ext uri="{FF2B5EF4-FFF2-40B4-BE49-F238E27FC236}">
              <a16:creationId xmlns:a16="http://schemas.microsoft.com/office/drawing/2014/main" id="{CA8BCE47-35F4-43D5-B9D8-817C9EA90B3E}"/>
            </a:ext>
          </a:extLst>
        </xdr:cNvPr>
        <xdr:cNvSpPr/>
      </xdr:nvSpPr>
      <xdr:spPr>
        <a:xfrm>
          <a:off x="18892299" y="12713915"/>
          <a:ext cx="1399430" cy="26095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9" name="正方形/長方形 588">
          <a:extLst>
            <a:ext uri="{FF2B5EF4-FFF2-40B4-BE49-F238E27FC236}">
              <a16:creationId xmlns:a16="http://schemas.microsoft.com/office/drawing/2014/main" id="{8B65F7D9-111B-4626-AB7F-67D5824040B7}"/>
            </a:ext>
          </a:extLst>
        </xdr:cNvPr>
        <xdr:cNvSpPr/>
      </xdr:nvSpPr>
      <xdr:spPr>
        <a:xfrm>
          <a:off x="18892299" y="12920593"/>
          <a:ext cx="1399430"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0.096</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0" name="正方形/長方形 589">
          <a:extLst>
            <a:ext uri="{FF2B5EF4-FFF2-40B4-BE49-F238E27FC236}">
              <a16:creationId xmlns:a16="http://schemas.microsoft.com/office/drawing/2014/main" id="{C6D026B0-28AC-44D8-A14B-8D884CA6C581}"/>
            </a:ext>
          </a:extLst>
        </xdr:cNvPr>
        <xdr:cNvSpPr/>
      </xdr:nvSpPr>
      <xdr:spPr>
        <a:xfrm>
          <a:off x="16793155" y="13206951"/>
          <a:ext cx="4350688" cy="2331223"/>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250" cy="224790"/>
    <xdr:sp macro="" textlink="">
      <xdr:nvSpPr>
        <xdr:cNvPr id="591" name="テキスト ボックス 590">
          <a:extLst>
            <a:ext uri="{FF2B5EF4-FFF2-40B4-BE49-F238E27FC236}">
              <a16:creationId xmlns:a16="http://schemas.microsoft.com/office/drawing/2014/main" id="{41F27215-7A60-4685-BBEF-5F6DD8A712E1}"/>
            </a:ext>
          </a:extLst>
        </xdr:cNvPr>
        <xdr:cNvSpPr txBox="1"/>
      </xdr:nvSpPr>
      <xdr:spPr>
        <a:xfrm>
          <a:off x="16770626" y="13012972"/>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2" name="直線コネクタ 591">
          <a:extLst>
            <a:ext uri="{FF2B5EF4-FFF2-40B4-BE49-F238E27FC236}">
              <a16:creationId xmlns:a16="http://schemas.microsoft.com/office/drawing/2014/main" id="{3762AA91-A85A-4891-BCF6-F02B06B2FA59}"/>
            </a:ext>
          </a:extLst>
        </xdr:cNvPr>
        <xdr:cNvCxnSpPr/>
      </xdr:nvCxnSpPr>
      <xdr:spPr>
        <a:xfrm>
          <a:off x="16793155" y="15538174"/>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168910</xdr:rowOff>
    </xdr:from>
    <xdr:to>
      <xdr:col>120</xdr:col>
      <xdr:colOff>114300</xdr:colOff>
      <xdr:row>86</xdr:row>
      <xdr:rowOff>168910</xdr:rowOff>
    </xdr:to>
    <xdr:cxnSp macro="">
      <xdr:nvCxnSpPr>
        <xdr:cNvPr id="593" name="直線コネクタ 592">
          <a:extLst>
            <a:ext uri="{FF2B5EF4-FFF2-40B4-BE49-F238E27FC236}">
              <a16:creationId xmlns:a16="http://schemas.microsoft.com/office/drawing/2014/main" id="{895D7F55-A281-4013-A79D-BD055D16BD89}"/>
            </a:ext>
          </a:extLst>
        </xdr:cNvPr>
        <xdr:cNvCxnSpPr/>
      </xdr:nvCxnSpPr>
      <xdr:spPr>
        <a:xfrm>
          <a:off x="16793155" y="15204827"/>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86</xdr:row>
      <xdr:rowOff>26670</xdr:rowOff>
    </xdr:from>
    <xdr:ext cx="466725" cy="259080"/>
    <xdr:sp macro="" textlink="">
      <xdr:nvSpPr>
        <xdr:cNvPr id="594" name="テキスト ボックス 593">
          <a:extLst>
            <a:ext uri="{FF2B5EF4-FFF2-40B4-BE49-F238E27FC236}">
              <a16:creationId xmlns:a16="http://schemas.microsoft.com/office/drawing/2014/main" id="{82F5513F-061A-47C9-9AFD-C3C680C2098A}"/>
            </a:ext>
          </a:extLst>
        </xdr:cNvPr>
        <xdr:cNvSpPr txBox="1"/>
      </xdr:nvSpPr>
      <xdr:spPr>
        <a:xfrm>
          <a:off x="16372509" y="15062587"/>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85</xdr:row>
      <xdr:rowOff>13335</xdr:rowOff>
    </xdr:from>
    <xdr:to>
      <xdr:col>120</xdr:col>
      <xdr:colOff>114300</xdr:colOff>
      <xdr:row>85</xdr:row>
      <xdr:rowOff>13335</xdr:rowOff>
    </xdr:to>
    <xdr:cxnSp macro="">
      <xdr:nvCxnSpPr>
        <xdr:cNvPr id="595" name="直線コネクタ 594">
          <a:extLst>
            <a:ext uri="{FF2B5EF4-FFF2-40B4-BE49-F238E27FC236}">
              <a16:creationId xmlns:a16="http://schemas.microsoft.com/office/drawing/2014/main" id="{F1617BC2-6EF7-4CCC-AC40-1E56C52B466C}"/>
            </a:ext>
          </a:extLst>
        </xdr:cNvPr>
        <xdr:cNvCxnSpPr/>
      </xdr:nvCxnSpPr>
      <xdr:spPr>
        <a:xfrm>
          <a:off x="16793155" y="14874323"/>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84</xdr:row>
      <xdr:rowOff>42545</xdr:rowOff>
    </xdr:from>
    <xdr:ext cx="466725" cy="258445"/>
    <xdr:sp macro="" textlink="">
      <xdr:nvSpPr>
        <xdr:cNvPr id="596" name="テキスト ボックス 595">
          <a:extLst>
            <a:ext uri="{FF2B5EF4-FFF2-40B4-BE49-F238E27FC236}">
              <a16:creationId xmlns:a16="http://schemas.microsoft.com/office/drawing/2014/main" id="{0DD376DF-2E62-46C3-A533-AEED76068865}"/>
            </a:ext>
          </a:extLst>
        </xdr:cNvPr>
        <xdr:cNvSpPr txBox="1"/>
      </xdr:nvSpPr>
      <xdr:spPr>
        <a:xfrm>
          <a:off x="16372509" y="14728604"/>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83</xdr:row>
      <xdr:rowOff>29845</xdr:rowOff>
    </xdr:from>
    <xdr:to>
      <xdr:col>120</xdr:col>
      <xdr:colOff>114300</xdr:colOff>
      <xdr:row>83</xdr:row>
      <xdr:rowOff>29845</xdr:rowOff>
    </xdr:to>
    <xdr:cxnSp macro="">
      <xdr:nvCxnSpPr>
        <xdr:cNvPr id="597" name="直線コネクタ 596">
          <a:extLst>
            <a:ext uri="{FF2B5EF4-FFF2-40B4-BE49-F238E27FC236}">
              <a16:creationId xmlns:a16="http://schemas.microsoft.com/office/drawing/2014/main" id="{A951CE2C-D056-4456-A19E-35B12C778A13}"/>
            </a:ext>
          </a:extLst>
        </xdr:cNvPr>
        <xdr:cNvCxnSpPr/>
      </xdr:nvCxnSpPr>
      <xdr:spPr>
        <a:xfrm>
          <a:off x="16793155" y="14540975"/>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82</xdr:row>
      <xdr:rowOff>59055</xdr:rowOff>
    </xdr:from>
    <xdr:ext cx="466725" cy="259080"/>
    <xdr:sp macro="" textlink="">
      <xdr:nvSpPr>
        <xdr:cNvPr id="598" name="テキスト ボックス 597">
          <a:extLst>
            <a:ext uri="{FF2B5EF4-FFF2-40B4-BE49-F238E27FC236}">
              <a16:creationId xmlns:a16="http://schemas.microsoft.com/office/drawing/2014/main" id="{A23E48E5-0A3B-4161-B320-44DD0FB3C3EC}"/>
            </a:ext>
          </a:extLst>
        </xdr:cNvPr>
        <xdr:cNvSpPr txBox="1"/>
      </xdr:nvSpPr>
      <xdr:spPr>
        <a:xfrm>
          <a:off x="16372509" y="14395257"/>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81</xdr:row>
      <xdr:rowOff>46355</xdr:rowOff>
    </xdr:from>
    <xdr:to>
      <xdr:col>120</xdr:col>
      <xdr:colOff>114300</xdr:colOff>
      <xdr:row>81</xdr:row>
      <xdr:rowOff>46355</xdr:rowOff>
    </xdr:to>
    <xdr:cxnSp macro="">
      <xdr:nvCxnSpPr>
        <xdr:cNvPr id="599" name="直線コネクタ 598">
          <a:extLst>
            <a:ext uri="{FF2B5EF4-FFF2-40B4-BE49-F238E27FC236}">
              <a16:creationId xmlns:a16="http://schemas.microsoft.com/office/drawing/2014/main" id="{0E093542-9C1F-4BBB-BD33-1CF486CFABBB}"/>
            </a:ext>
          </a:extLst>
        </xdr:cNvPr>
        <xdr:cNvCxnSpPr/>
      </xdr:nvCxnSpPr>
      <xdr:spPr>
        <a:xfrm>
          <a:off x="16793155" y="14207628"/>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80</xdr:row>
      <xdr:rowOff>75565</xdr:rowOff>
    </xdr:from>
    <xdr:ext cx="466725" cy="258445"/>
    <xdr:sp macro="" textlink="">
      <xdr:nvSpPr>
        <xdr:cNvPr id="600" name="テキスト ボックス 599">
          <a:extLst>
            <a:ext uri="{FF2B5EF4-FFF2-40B4-BE49-F238E27FC236}">
              <a16:creationId xmlns:a16="http://schemas.microsoft.com/office/drawing/2014/main" id="{5CFBA3DC-6B16-4D5C-B6F6-A7081A760461}"/>
            </a:ext>
          </a:extLst>
        </xdr:cNvPr>
        <xdr:cNvSpPr txBox="1"/>
      </xdr:nvSpPr>
      <xdr:spPr>
        <a:xfrm>
          <a:off x="16372509" y="14061909"/>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dr:col>96</xdr:col>
      <xdr:colOff>0</xdr:colOff>
      <xdr:row>79</xdr:row>
      <xdr:rowOff>63500</xdr:rowOff>
    </xdr:from>
    <xdr:to>
      <xdr:col>120</xdr:col>
      <xdr:colOff>114300</xdr:colOff>
      <xdr:row>79</xdr:row>
      <xdr:rowOff>63500</xdr:rowOff>
    </xdr:to>
    <xdr:cxnSp macro="">
      <xdr:nvCxnSpPr>
        <xdr:cNvPr id="601" name="直線コネクタ 600">
          <a:extLst>
            <a:ext uri="{FF2B5EF4-FFF2-40B4-BE49-F238E27FC236}">
              <a16:creationId xmlns:a16="http://schemas.microsoft.com/office/drawing/2014/main" id="{436CAFCC-9327-4BB3-8222-BC3FBC5CB351}"/>
            </a:ext>
          </a:extLst>
        </xdr:cNvPr>
        <xdr:cNvCxnSpPr/>
      </xdr:nvCxnSpPr>
      <xdr:spPr>
        <a:xfrm>
          <a:off x="16793155" y="13874916"/>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78</xdr:row>
      <xdr:rowOff>92075</xdr:rowOff>
    </xdr:from>
    <xdr:ext cx="466725" cy="259080"/>
    <xdr:sp macro="" textlink="">
      <xdr:nvSpPr>
        <xdr:cNvPr id="602" name="テキスト ボックス 601">
          <a:extLst>
            <a:ext uri="{FF2B5EF4-FFF2-40B4-BE49-F238E27FC236}">
              <a16:creationId xmlns:a16="http://schemas.microsoft.com/office/drawing/2014/main" id="{B9C00F85-9F4E-437C-B36F-52DD80AA76F7}"/>
            </a:ext>
          </a:extLst>
        </xdr:cNvPr>
        <xdr:cNvSpPr txBox="1"/>
      </xdr:nvSpPr>
      <xdr:spPr>
        <a:xfrm>
          <a:off x="16372509" y="13728562"/>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96</xdr:col>
      <xdr:colOff>0</xdr:colOff>
      <xdr:row>77</xdr:row>
      <xdr:rowOff>78740</xdr:rowOff>
    </xdr:from>
    <xdr:to>
      <xdr:col>120</xdr:col>
      <xdr:colOff>114300</xdr:colOff>
      <xdr:row>77</xdr:row>
      <xdr:rowOff>78740</xdr:rowOff>
    </xdr:to>
    <xdr:cxnSp macro="">
      <xdr:nvCxnSpPr>
        <xdr:cNvPr id="603" name="直線コネクタ 602">
          <a:extLst>
            <a:ext uri="{FF2B5EF4-FFF2-40B4-BE49-F238E27FC236}">
              <a16:creationId xmlns:a16="http://schemas.microsoft.com/office/drawing/2014/main" id="{6EAC524A-37A7-43E5-9CFF-120DA45E0C79}"/>
            </a:ext>
          </a:extLst>
        </xdr:cNvPr>
        <xdr:cNvCxnSpPr/>
      </xdr:nvCxnSpPr>
      <xdr:spPr>
        <a:xfrm>
          <a:off x="16793155" y="13540298"/>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76</xdr:row>
      <xdr:rowOff>107950</xdr:rowOff>
    </xdr:from>
    <xdr:ext cx="466725" cy="259080"/>
    <xdr:sp macro="" textlink="">
      <xdr:nvSpPr>
        <xdr:cNvPr id="604" name="テキスト ボックス 603">
          <a:extLst>
            <a:ext uri="{FF2B5EF4-FFF2-40B4-BE49-F238E27FC236}">
              <a16:creationId xmlns:a16="http://schemas.microsoft.com/office/drawing/2014/main" id="{E0C85A6A-AEBD-48AA-B083-828EF9CF4D05}"/>
            </a:ext>
          </a:extLst>
        </xdr:cNvPr>
        <xdr:cNvSpPr txBox="1"/>
      </xdr:nvSpPr>
      <xdr:spPr>
        <a:xfrm>
          <a:off x="16372509" y="1339458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5" name="直線コネクタ 604">
          <a:extLst>
            <a:ext uri="{FF2B5EF4-FFF2-40B4-BE49-F238E27FC236}">
              <a16:creationId xmlns:a16="http://schemas.microsoft.com/office/drawing/2014/main" id="{C924CF0E-F231-4144-8023-487555A14702}"/>
            </a:ext>
          </a:extLst>
        </xdr:cNvPr>
        <xdr:cNvCxnSpPr/>
      </xdr:nvCxnSpPr>
      <xdr:spPr>
        <a:xfrm>
          <a:off x="16793155" y="13206951"/>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124460</xdr:rowOff>
    </xdr:from>
    <xdr:ext cx="466725" cy="259080"/>
    <xdr:sp macro="" textlink="">
      <xdr:nvSpPr>
        <xdr:cNvPr id="606" name="テキスト ボックス 605">
          <a:extLst>
            <a:ext uri="{FF2B5EF4-FFF2-40B4-BE49-F238E27FC236}">
              <a16:creationId xmlns:a16="http://schemas.microsoft.com/office/drawing/2014/main" id="{B034D2E6-4B9B-4FF3-B2B6-BCC282CA27B5}"/>
            </a:ext>
          </a:extLst>
        </xdr:cNvPr>
        <xdr:cNvSpPr txBox="1"/>
      </xdr:nvSpPr>
      <xdr:spPr>
        <a:xfrm>
          <a:off x="16372509" y="13061232"/>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7" name="【消防施設】&#10;一人当たり面積グラフ枠">
          <a:extLst>
            <a:ext uri="{FF2B5EF4-FFF2-40B4-BE49-F238E27FC236}">
              <a16:creationId xmlns:a16="http://schemas.microsoft.com/office/drawing/2014/main" id="{94AD3752-0155-4FC8-817E-9DE78DF59BEB}"/>
            </a:ext>
          </a:extLst>
        </xdr:cNvPr>
        <xdr:cNvSpPr/>
      </xdr:nvSpPr>
      <xdr:spPr>
        <a:xfrm>
          <a:off x="16793155" y="13206951"/>
          <a:ext cx="4350688" cy="2331223"/>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78</xdr:row>
      <xdr:rowOff>40640</xdr:rowOff>
    </xdr:from>
    <xdr:to>
      <xdr:col>116</xdr:col>
      <xdr:colOff>62865</xdr:colOff>
      <xdr:row>86</xdr:row>
      <xdr:rowOff>147955</xdr:rowOff>
    </xdr:to>
    <xdr:cxnSp macro="">
      <xdr:nvCxnSpPr>
        <xdr:cNvPr id="608" name="直線コネクタ 607">
          <a:extLst>
            <a:ext uri="{FF2B5EF4-FFF2-40B4-BE49-F238E27FC236}">
              <a16:creationId xmlns:a16="http://schemas.microsoft.com/office/drawing/2014/main" id="{7AC0D76A-1376-448F-9684-5398D0DC5AD0}"/>
            </a:ext>
          </a:extLst>
        </xdr:cNvPr>
        <xdr:cNvCxnSpPr/>
      </xdr:nvCxnSpPr>
      <xdr:spPr>
        <a:xfrm flipV="1">
          <a:off x="20354594" y="13677127"/>
          <a:ext cx="0" cy="15067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151765</xdr:rowOff>
    </xdr:from>
    <xdr:ext cx="469900" cy="259080"/>
    <xdr:sp macro="" textlink="">
      <xdr:nvSpPr>
        <xdr:cNvPr id="609" name="【消防施設】&#10;一人当たり面積最小値テキスト">
          <a:extLst>
            <a:ext uri="{FF2B5EF4-FFF2-40B4-BE49-F238E27FC236}">
              <a16:creationId xmlns:a16="http://schemas.microsoft.com/office/drawing/2014/main" id="{DDF3F4A2-FFFE-406F-8ADC-A6E74DD8A406}"/>
            </a:ext>
          </a:extLst>
        </xdr:cNvPr>
        <xdr:cNvSpPr txBox="1"/>
      </xdr:nvSpPr>
      <xdr:spPr>
        <a:xfrm>
          <a:off x="20393329" y="15187682"/>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0.019</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147955</xdr:rowOff>
    </xdr:from>
    <xdr:to>
      <xdr:col>116</xdr:col>
      <xdr:colOff>152400</xdr:colOff>
      <xdr:row>86</xdr:row>
      <xdr:rowOff>147955</xdr:rowOff>
    </xdr:to>
    <xdr:cxnSp macro="">
      <xdr:nvCxnSpPr>
        <xdr:cNvPr id="610" name="直線コネクタ 609">
          <a:extLst>
            <a:ext uri="{FF2B5EF4-FFF2-40B4-BE49-F238E27FC236}">
              <a16:creationId xmlns:a16="http://schemas.microsoft.com/office/drawing/2014/main" id="{FEA03815-30BE-4FCB-9219-E78CB2773C18}"/>
            </a:ext>
          </a:extLst>
        </xdr:cNvPr>
        <xdr:cNvCxnSpPr/>
      </xdr:nvCxnSpPr>
      <xdr:spPr>
        <a:xfrm>
          <a:off x="20281900" y="15183872"/>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158115</xdr:rowOff>
    </xdr:from>
    <xdr:ext cx="469900" cy="258445"/>
    <xdr:sp macro="" textlink="">
      <xdr:nvSpPr>
        <xdr:cNvPr id="611" name="【消防施設】&#10;一人当たり面積最大値テキスト">
          <a:extLst>
            <a:ext uri="{FF2B5EF4-FFF2-40B4-BE49-F238E27FC236}">
              <a16:creationId xmlns:a16="http://schemas.microsoft.com/office/drawing/2014/main" id="{D7C8A7BD-4EF3-4763-9025-913B19EA821E}"/>
            </a:ext>
          </a:extLst>
        </xdr:cNvPr>
        <xdr:cNvSpPr txBox="1"/>
      </xdr:nvSpPr>
      <xdr:spPr>
        <a:xfrm>
          <a:off x="20393329" y="1344474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1.378</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40640</xdr:rowOff>
    </xdr:from>
    <xdr:to>
      <xdr:col>116</xdr:col>
      <xdr:colOff>152400</xdr:colOff>
      <xdr:row>78</xdr:row>
      <xdr:rowOff>40640</xdr:rowOff>
    </xdr:to>
    <xdr:cxnSp macro="">
      <xdr:nvCxnSpPr>
        <xdr:cNvPr id="612" name="直線コネクタ 611">
          <a:extLst>
            <a:ext uri="{FF2B5EF4-FFF2-40B4-BE49-F238E27FC236}">
              <a16:creationId xmlns:a16="http://schemas.microsoft.com/office/drawing/2014/main" id="{C595DB24-5537-466E-A7BF-5A9F592EDD85}"/>
            </a:ext>
          </a:extLst>
        </xdr:cNvPr>
        <xdr:cNvCxnSpPr/>
      </xdr:nvCxnSpPr>
      <xdr:spPr>
        <a:xfrm>
          <a:off x="20281900" y="13677127"/>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170815</xdr:rowOff>
    </xdr:from>
    <xdr:ext cx="469900" cy="258445"/>
    <xdr:sp macro="" textlink="">
      <xdr:nvSpPr>
        <xdr:cNvPr id="613" name="【消防施設】&#10;一人当たり面積平均値テキスト">
          <a:extLst>
            <a:ext uri="{FF2B5EF4-FFF2-40B4-BE49-F238E27FC236}">
              <a16:creationId xmlns:a16="http://schemas.microsoft.com/office/drawing/2014/main" id="{274830E3-A051-466B-9F6F-2375FB8060EA}"/>
            </a:ext>
          </a:extLst>
        </xdr:cNvPr>
        <xdr:cNvSpPr txBox="1"/>
      </xdr:nvSpPr>
      <xdr:spPr>
        <a:xfrm>
          <a:off x="20393329" y="14856874"/>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0.130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85</xdr:row>
      <xdr:rowOff>147955</xdr:rowOff>
    </xdr:from>
    <xdr:to>
      <xdr:col>116</xdr:col>
      <xdr:colOff>114300</xdr:colOff>
      <xdr:row>86</xdr:row>
      <xdr:rowOff>78105</xdr:rowOff>
    </xdr:to>
    <xdr:sp macro="" textlink="">
      <xdr:nvSpPr>
        <xdr:cNvPr id="614" name="フローチャート: 判断 613">
          <a:extLst>
            <a:ext uri="{FF2B5EF4-FFF2-40B4-BE49-F238E27FC236}">
              <a16:creationId xmlns:a16="http://schemas.microsoft.com/office/drawing/2014/main" id="{2603071E-D9E8-42E4-BF10-91D74D930A9B}"/>
            </a:ext>
          </a:extLst>
        </xdr:cNvPr>
        <xdr:cNvSpPr/>
      </xdr:nvSpPr>
      <xdr:spPr>
        <a:xfrm>
          <a:off x="20304429" y="15008943"/>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151130</xdr:rowOff>
    </xdr:from>
    <xdr:to>
      <xdr:col>112</xdr:col>
      <xdr:colOff>38100</xdr:colOff>
      <xdr:row>86</xdr:row>
      <xdr:rowOff>81280</xdr:rowOff>
    </xdr:to>
    <xdr:sp macro="" textlink="">
      <xdr:nvSpPr>
        <xdr:cNvPr id="615" name="フローチャート: 判断 614">
          <a:extLst>
            <a:ext uri="{FF2B5EF4-FFF2-40B4-BE49-F238E27FC236}">
              <a16:creationId xmlns:a16="http://schemas.microsoft.com/office/drawing/2014/main" id="{4CF5E06C-C913-4B1F-96D9-96C7835465B5}"/>
            </a:ext>
          </a:extLst>
        </xdr:cNvPr>
        <xdr:cNvSpPr/>
      </xdr:nvSpPr>
      <xdr:spPr>
        <a:xfrm>
          <a:off x="19544085" y="15012118"/>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153035</xdr:rowOff>
    </xdr:from>
    <xdr:to>
      <xdr:col>107</xdr:col>
      <xdr:colOff>101600</xdr:colOff>
      <xdr:row>86</xdr:row>
      <xdr:rowOff>83185</xdr:rowOff>
    </xdr:to>
    <xdr:sp macro="" textlink="">
      <xdr:nvSpPr>
        <xdr:cNvPr id="616" name="フローチャート: 判断 615">
          <a:extLst>
            <a:ext uri="{FF2B5EF4-FFF2-40B4-BE49-F238E27FC236}">
              <a16:creationId xmlns:a16="http://schemas.microsoft.com/office/drawing/2014/main" id="{7E521F6F-CC41-49F6-9E13-20DEE01ADBD5}"/>
            </a:ext>
          </a:extLst>
        </xdr:cNvPr>
        <xdr:cNvSpPr/>
      </xdr:nvSpPr>
      <xdr:spPr>
        <a:xfrm>
          <a:off x="18717370" y="15014023"/>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149225</xdr:rowOff>
    </xdr:from>
    <xdr:to>
      <xdr:col>102</xdr:col>
      <xdr:colOff>165100</xdr:colOff>
      <xdr:row>86</xdr:row>
      <xdr:rowOff>79375</xdr:rowOff>
    </xdr:to>
    <xdr:sp macro="" textlink="">
      <xdr:nvSpPr>
        <xdr:cNvPr id="617" name="フローチャート: 判断 616">
          <a:extLst>
            <a:ext uri="{FF2B5EF4-FFF2-40B4-BE49-F238E27FC236}">
              <a16:creationId xmlns:a16="http://schemas.microsoft.com/office/drawing/2014/main" id="{4B7918DB-20E0-4E0D-9C68-7566215610D7}"/>
            </a:ext>
          </a:extLst>
        </xdr:cNvPr>
        <xdr:cNvSpPr/>
      </xdr:nvSpPr>
      <xdr:spPr>
        <a:xfrm>
          <a:off x="17906227" y="15010213"/>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157480</xdr:rowOff>
    </xdr:from>
    <xdr:to>
      <xdr:col>98</xdr:col>
      <xdr:colOff>38100</xdr:colOff>
      <xdr:row>86</xdr:row>
      <xdr:rowOff>87630</xdr:rowOff>
    </xdr:to>
    <xdr:sp macro="" textlink="">
      <xdr:nvSpPr>
        <xdr:cNvPr id="618" name="フローチャート: 判断 617">
          <a:extLst>
            <a:ext uri="{FF2B5EF4-FFF2-40B4-BE49-F238E27FC236}">
              <a16:creationId xmlns:a16="http://schemas.microsoft.com/office/drawing/2014/main" id="{DCDF150D-94A9-4AE6-928F-C0AAE60CF469}"/>
            </a:ext>
          </a:extLst>
        </xdr:cNvPr>
        <xdr:cNvSpPr/>
      </xdr:nvSpPr>
      <xdr:spPr>
        <a:xfrm>
          <a:off x="17095083" y="15018468"/>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149860</xdr:rowOff>
    </xdr:from>
    <xdr:ext cx="762000" cy="259080"/>
    <xdr:sp macro="" textlink="">
      <xdr:nvSpPr>
        <xdr:cNvPr id="619" name="テキスト ボックス 618">
          <a:extLst>
            <a:ext uri="{FF2B5EF4-FFF2-40B4-BE49-F238E27FC236}">
              <a16:creationId xmlns:a16="http://schemas.microsoft.com/office/drawing/2014/main" id="{A3B5FCB8-4B39-4970-AFA9-2D32F8FA86A8}"/>
            </a:ext>
          </a:extLst>
        </xdr:cNvPr>
        <xdr:cNvSpPr txBox="1"/>
      </xdr:nvSpPr>
      <xdr:spPr>
        <a:xfrm>
          <a:off x="20180300" y="15535634"/>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88</xdr:row>
      <xdr:rowOff>149860</xdr:rowOff>
    </xdr:from>
    <xdr:ext cx="762000" cy="259080"/>
    <xdr:sp macro="" textlink="">
      <xdr:nvSpPr>
        <xdr:cNvPr id="620" name="テキスト ボックス 619">
          <a:extLst>
            <a:ext uri="{FF2B5EF4-FFF2-40B4-BE49-F238E27FC236}">
              <a16:creationId xmlns:a16="http://schemas.microsoft.com/office/drawing/2014/main" id="{D6DD0576-94DD-4E7E-87BC-C3E2087CCEED}"/>
            </a:ext>
          </a:extLst>
        </xdr:cNvPr>
        <xdr:cNvSpPr txBox="1"/>
      </xdr:nvSpPr>
      <xdr:spPr>
        <a:xfrm>
          <a:off x="19419957" y="15535634"/>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149860</xdr:rowOff>
    </xdr:from>
    <xdr:ext cx="762000" cy="259080"/>
    <xdr:sp macro="" textlink="">
      <xdr:nvSpPr>
        <xdr:cNvPr id="621" name="テキスト ボックス 620">
          <a:extLst>
            <a:ext uri="{FF2B5EF4-FFF2-40B4-BE49-F238E27FC236}">
              <a16:creationId xmlns:a16="http://schemas.microsoft.com/office/drawing/2014/main" id="{4A2118E2-0F9E-443F-A887-E1DE566510A6}"/>
            </a:ext>
          </a:extLst>
        </xdr:cNvPr>
        <xdr:cNvSpPr txBox="1"/>
      </xdr:nvSpPr>
      <xdr:spPr>
        <a:xfrm>
          <a:off x="18593242" y="15535634"/>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149860</xdr:rowOff>
    </xdr:from>
    <xdr:ext cx="762000" cy="259080"/>
    <xdr:sp macro="" textlink="">
      <xdr:nvSpPr>
        <xdr:cNvPr id="622" name="テキスト ボックス 621">
          <a:extLst>
            <a:ext uri="{FF2B5EF4-FFF2-40B4-BE49-F238E27FC236}">
              <a16:creationId xmlns:a16="http://schemas.microsoft.com/office/drawing/2014/main" id="{03A839EE-0193-4596-B3EB-73EA7D9F10D9}"/>
            </a:ext>
          </a:extLst>
        </xdr:cNvPr>
        <xdr:cNvSpPr txBox="1"/>
      </xdr:nvSpPr>
      <xdr:spPr>
        <a:xfrm>
          <a:off x="17782098" y="15535634"/>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88</xdr:row>
      <xdr:rowOff>149860</xdr:rowOff>
    </xdr:from>
    <xdr:ext cx="762000" cy="259080"/>
    <xdr:sp macro="" textlink="">
      <xdr:nvSpPr>
        <xdr:cNvPr id="623" name="テキスト ボックス 622">
          <a:extLst>
            <a:ext uri="{FF2B5EF4-FFF2-40B4-BE49-F238E27FC236}">
              <a16:creationId xmlns:a16="http://schemas.microsoft.com/office/drawing/2014/main" id="{6D2353FA-9B11-4BD7-9E2B-348982E7EE91}"/>
            </a:ext>
          </a:extLst>
        </xdr:cNvPr>
        <xdr:cNvSpPr txBox="1"/>
      </xdr:nvSpPr>
      <xdr:spPr>
        <a:xfrm>
          <a:off x="16970955" y="15535634"/>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86</xdr:row>
      <xdr:rowOff>60325</xdr:rowOff>
    </xdr:from>
    <xdr:to>
      <xdr:col>116</xdr:col>
      <xdr:colOff>114300</xdr:colOff>
      <xdr:row>86</xdr:row>
      <xdr:rowOff>161925</xdr:rowOff>
    </xdr:to>
    <xdr:sp macro="" textlink="">
      <xdr:nvSpPr>
        <xdr:cNvPr id="624" name="楕円 623">
          <a:extLst>
            <a:ext uri="{FF2B5EF4-FFF2-40B4-BE49-F238E27FC236}">
              <a16:creationId xmlns:a16="http://schemas.microsoft.com/office/drawing/2014/main" id="{A6448D24-034F-431B-97F1-0155E8BB20D6}"/>
            </a:ext>
          </a:extLst>
        </xdr:cNvPr>
        <xdr:cNvSpPr/>
      </xdr:nvSpPr>
      <xdr:spPr>
        <a:xfrm>
          <a:off x="20304429" y="15096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146685</xdr:rowOff>
    </xdr:from>
    <xdr:ext cx="469900" cy="258445"/>
    <xdr:sp macro="" textlink="">
      <xdr:nvSpPr>
        <xdr:cNvPr id="625" name="【消防施設】&#10;一人当たり面積該当値テキスト">
          <a:extLst>
            <a:ext uri="{FF2B5EF4-FFF2-40B4-BE49-F238E27FC236}">
              <a16:creationId xmlns:a16="http://schemas.microsoft.com/office/drawing/2014/main" id="{48918538-C46E-4A8F-A415-FA01BEC7FE61}"/>
            </a:ext>
          </a:extLst>
        </xdr:cNvPr>
        <xdr:cNvSpPr txBox="1"/>
      </xdr:nvSpPr>
      <xdr:spPr>
        <a:xfrm>
          <a:off x="20393329" y="15007673"/>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0.053</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86</xdr:row>
      <xdr:rowOff>60325</xdr:rowOff>
    </xdr:from>
    <xdr:to>
      <xdr:col>112</xdr:col>
      <xdr:colOff>38100</xdr:colOff>
      <xdr:row>86</xdr:row>
      <xdr:rowOff>161925</xdr:rowOff>
    </xdr:to>
    <xdr:sp macro="" textlink="">
      <xdr:nvSpPr>
        <xdr:cNvPr id="626" name="楕円 625">
          <a:extLst>
            <a:ext uri="{FF2B5EF4-FFF2-40B4-BE49-F238E27FC236}">
              <a16:creationId xmlns:a16="http://schemas.microsoft.com/office/drawing/2014/main" id="{3402CFCF-B58C-4B95-A61E-34A95B6D863B}"/>
            </a:ext>
          </a:extLst>
        </xdr:cNvPr>
        <xdr:cNvSpPr/>
      </xdr:nvSpPr>
      <xdr:spPr>
        <a:xfrm>
          <a:off x="19544085" y="15096242"/>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111125</xdr:rowOff>
    </xdr:from>
    <xdr:to>
      <xdr:col>116</xdr:col>
      <xdr:colOff>63500</xdr:colOff>
      <xdr:row>86</xdr:row>
      <xdr:rowOff>111125</xdr:rowOff>
    </xdr:to>
    <xdr:cxnSp macro="">
      <xdr:nvCxnSpPr>
        <xdr:cNvPr id="627" name="直線コネクタ 626">
          <a:extLst>
            <a:ext uri="{FF2B5EF4-FFF2-40B4-BE49-F238E27FC236}">
              <a16:creationId xmlns:a16="http://schemas.microsoft.com/office/drawing/2014/main" id="{2B80401E-9C55-40D0-ABB5-5F9F6EEBE806}"/>
            </a:ext>
          </a:extLst>
        </xdr:cNvPr>
        <xdr:cNvCxnSpPr/>
      </xdr:nvCxnSpPr>
      <xdr:spPr>
        <a:xfrm>
          <a:off x="19594885" y="15147042"/>
          <a:ext cx="760344"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61595</xdr:rowOff>
    </xdr:from>
    <xdr:to>
      <xdr:col>107</xdr:col>
      <xdr:colOff>101600</xdr:colOff>
      <xdr:row>86</xdr:row>
      <xdr:rowOff>163195</xdr:rowOff>
    </xdr:to>
    <xdr:sp macro="" textlink="">
      <xdr:nvSpPr>
        <xdr:cNvPr id="628" name="楕円 627">
          <a:extLst>
            <a:ext uri="{FF2B5EF4-FFF2-40B4-BE49-F238E27FC236}">
              <a16:creationId xmlns:a16="http://schemas.microsoft.com/office/drawing/2014/main" id="{8163D0F7-3FF6-437D-8504-65DCF90998D7}"/>
            </a:ext>
          </a:extLst>
        </xdr:cNvPr>
        <xdr:cNvSpPr/>
      </xdr:nvSpPr>
      <xdr:spPr>
        <a:xfrm>
          <a:off x="18717370" y="15097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111125</xdr:rowOff>
    </xdr:from>
    <xdr:to>
      <xdr:col>111</xdr:col>
      <xdr:colOff>177800</xdr:colOff>
      <xdr:row>86</xdr:row>
      <xdr:rowOff>112395</xdr:rowOff>
    </xdr:to>
    <xdr:cxnSp macro="">
      <xdr:nvCxnSpPr>
        <xdr:cNvPr id="629" name="直線コネクタ 628">
          <a:extLst>
            <a:ext uri="{FF2B5EF4-FFF2-40B4-BE49-F238E27FC236}">
              <a16:creationId xmlns:a16="http://schemas.microsoft.com/office/drawing/2014/main" id="{ADAD8C9D-45D0-40A1-B6A1-BFDD0A213496}"/>
            </a:ext>
          </a:extLst>
        </xdr:cNvPr>
        <xdr:cNvCxnSpPr/>
      </xdr:nvCxnSpPr>
      <xdr:spPr>
        <a:xfrm flipV="1">
          <a:off x="18768170" y="15147042"/>
          <a:ext cx="826715"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61595</xdr:rowOff>
    </xdr:from>
    <xdr:to>
      <xdr:col>102</xdr:col>
      <xdr:colOff>165100</xdr:colOff>
      <xdr:row>86</xdr:row>
      <xdr:rowOff>163195</xdr:rowOff>
    </xdr:to>
    <xdr:sp macro="" textlink="">
      <xdr:nvSpPr>
        <xdr:cNvPr id="630" name="楕円 629">
          <a:extLst>
            <a:ext uri="{FF2B5EF4-FFF2-40B4-BE49-F238E27FC236}">
              <a16:creationId xmlns:a16="http://schemas.microsoft.com/office/drawing/2014/main" id="{9BDA28BD-45FA-461B-89D7-C9A19B69153B}"/>
            </a:ext>
          </a:extLst>
        </xdr:cNvPr>
        <xdr:cNvSpPr/>
      </xdr:nvSpPr>
      <xdr:spPr>
        <a:xfrm>
          <a:off x="17906227" y="15097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112395</xdr:rowOff>
    </xdr:from>
    <xdr:to>
      <xdr:col>107</xdr:col>
      <xdr:colOff>50800</xdr:colOff>
      <xdr:row>86</xdr:row>
      <xdr:rowOff>112395</xdr:rowOff>
    </xdr:to>
    <xdr:cxnSp macro="">
      <xdr:nvCxnSpPr>
        <xdr:cNvPr id="631" name="直線コネクタ 630">
          <a:extLst>
            <a:ext uri="{FF2B5EF4-FFF2-40B4-BE49-F238E27FC236}">
              <a16:creationId xmlns:a16="http://schemas.microsoft.com/office/drawing/2014/main" id="{4A3F920E-EAF4-4306-B5A9-F0A32ABC6789}"/>
            </a:ext>
          </a:extLst>
        </xdr:cNvPr>
        <xdr:cNvCxnSpPr/>
      </xdr:nvCxnSpPr>
      <xdr:spPr>
        <a:xfrm>
          <a:off x="17957027" y="15148312"/>
          <a:ext cx="811143"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65405</xdr:rowOff>
    </xdr:from>
    <xdr:to>
      <xdr:col>98</xdr:col>
      <xdr:colOff>38100</xdr:colOff>
      <xdr:row>86</xdr:row>
      <xdr:rowOff>167005</xdr:rowOff>
    </xdr:to>
    <xdr:sp macro="" textlink="">
      <xdr:nvSpPr>
        <xdr:cNvPr id="632" name="楕円 631">
          <a:extLst>
            <a:ext uri="{FF2B5EF4-FFF2-40B4-BE49-F238E27FC236}">
              <a16:creationId xmlns:a16="http://schemas.microsoft.com/office/drawing/2014/main" id="{00D8CE93-CD0D-4738-96EC-F1F15526E5EE}"/>
            </a:ext>
          </a:extLst>
        </xdr:cNvPr>
        <xdr:cNvSpPr/>
      </xdr:nvSpPr>
      <xdr:spPr>
        <a:xfrm>
          <a:off x="17095083" y="15101322"/>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112395</xdr:rowOff>
    </xdr:from>
    <xdr:to>
      <xdr:col>102</xdr:col>
      <xdr:colOff>114300</xdr:colOff>
      <xdr:row>86</xdr:row>
      <xdr:rowOff>116205</xdr:rowOff>
    </xdr:to>
    <xdr:cxnSp macro="">
      <xdr:nvCxnSpPr>
        <xdr:cNvPr id="633" name="直線コネクタ 632">
          <a:extLst>
            <a:ext uri="{FF2B5EF4-FFF2-40B4-BE49-F238E27FC236}">
              <a16:creationId xmlns:a16="http://schemas.microsoft.com/office/drawing/2014/main" id="{7E5965DC-41B9-4380-857E-A5C26BF21DC3}"/>
            </a:ext>
          </a:extLst>
        </xdr:cNvPr>
        <xdr:cNvCxnSpPr/>
      </xdr:nvCxnSpPr>
      <xdr:spPr>
        <a:xfrm flipV="1">
          <a:off x="17145883" y="15148312"/>
          <a:ext cx="811144"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84</xdr:row>
      <xdr:rowOff>97790</xdr:rowOff>
    </xdr:from>
    <xdr:ext cx="469900" cy="258445"/>
    <xdr:sp macro="" textlink="">
      <xdr:nvSpPr>
        <xdr:cNvPr id="634" name="n_1aveValue【消防施設】&#10;一人当たり面積">
          <a:extLst>
            <a:ext uri="{FF2B5EF4-FFF2-40B4-BE49-F238E27FC236}">
              <a16:creationId xmlns:a16="http://schemas.microsoft.com/office/drawing/2014/main" id="{B2256CE4-4A43-4C1F-9900-BA52327113C1}"/>
            </a:ext>
          </a:extLst>
        </xdr:cNvPr>
        <xdr:cNvSpPr txBox="1"/>
      </xdr:nvSpPr>
      <xdr:spPr>
        <a:xfrm>
          <a:off x="19362807" y="14783849"/>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0.127</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84</xdr:row>
      <xdr:rowOff>99695</xdr:rowOff>
    </xdr:from>
    <xdr:ext cx="469265" cy="258445"/>
    <xdr:sp macro="" textlink="">
      <xdr:nvSpPr>
        <xdr:cNvPr id="635" name="n_2aveValue【消防施設】&#10;一人当たり面積">
          <a:extLst>
            <a:ext uri="{FF2B5EF4-FFF2-40B4-BE49-F238E27FC236}">
              <a16:creationId xmlns:a16="http://schemas.microsoft.com/office/drawing/2014/main" id="{C89817B9-1302-47DE-A904-9412E4EE4F1F}"/>
            </a:ext>
          </a:extLst>
        </xdr:cNvPr>
        <xdr:cNvSpPr txBox="1"/>
      </xdr:nvSpPr>
      <xdr:spPr>
        <a:xfrm>
          <a:off x="18548792" y="14785754"/>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0.125</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84</xdr:row>
      <xdr:rowOff>95885</xdr:rowOff>
    </xdr:from>
    <xdr:ext cx="469265" cy="259080"/>
    <xdr:sp macro="" textlink="">
      <xdr:nvSpPr>
        <xdr:cNvPr id="636" name="n_3aveValue【消防施設】&#10;一人当たり面積">
          <a:extLst>
            <a:ext uri="{FF2B5EF4-FFF2-40B4-BE49-F238E27FC236}">
              <a16:creationId xmlns:a16="http://schemas.microsoft.com/office/drawing/2014/main" id="{CAF9D01F-39E1-4E30-B0B1-7F6E21B16BF8}"/>
            </a:ext>
          </a:extLst>
        </xdr:cNvPr>
        <xdr:cNvSpPr txBox="1"/>
      </xdr:nvSpPr>
      <xdr:spPr>
        <a:xfrm>
          <a:off x="17737648" y="14781944"/>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0.129</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84</xdr:row>
      <xdr:rowOff>104140</xdr:rowOff>
    </xdr:from>
    <xdr:ext cx="469265" cy="259080"/>
    <xdr:sp macro="" textlink="">
      <xdr:nvSpPr>
        <xdr:cNvPr id="637" name="n_4aveValue【消防施設】&#10;一人当たり面積">
          <a:extLst>
            <a:ext uri="{FF2B5EF4-FFF2-40B4-BE49-F238E27FC236}">
              <a16:creationId xmlns:a16="http://schemas.microsoft.com/office/drawing/2014/main" id="{78DD8DB4-C1C8-45C6-B198-B5CB43235D47}"/>
            </a:ext>
          </a:extLst>
        </xdr:cNvPr>
        <xdr:cNvSpPr txBox="1"/>
      </xdr:nvSpPr>
      <xdr:spPr>
        <a:xfrm>
          <a:off x="16926505" y="14790199"/>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0.121</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86</xdr:row>
      <xdr:rowOff>153035</xdr:rowOff>
    </xdr:from>
    <xdr:ext cx="469900" cy="259080"/>
    <xdr:sp macro="" textlink="">
      <xdr:nvSpPr>
        <xdr:cNvPr id="638" name="n_1mainValue【消防施設】&#10;一人当たり面積">
          <a:extLst>
            <a:ext uri="{FF2B5EF4-FFF2-40B4-BE49-F238E27FC236}">
              <a16:creationId xmlns:a16="http://schemas.microsoft.com/office/drawing/2014/main" id="{8A689199-A773-47DF-A43E-4E3CCFFBAC0A}"/>
            </a:ext>
          </a:extLst>
        </xdr:cNvPr>
        <xdr:cNvSpPr txBox="1"/>
      </xdr:nvSpPr>
      <xdr:spPr>
        <a:xfrm>
          <a:off x="19362807" y="15188952"/>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0.053</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86</xdr:row>
      <xdr:rowOff>154940</xdr:rowOff>
    </xdr:from>
    <xdr:ext cx="469265" cy="258445"/>
    <xdr:sp macro="" textlink="">
      <xdr:nvSpPr>
        <xdr:cNvPr id="639" name="n_2mainValue【消防施設】&#10;一人当たり面積">
          <a:extLst>
            <a:ext uri="{FF2B5EF4-FFF2-40B4-BE49-F238E27FC236}">
              <a16:creationId xmlns:a16="http://schemas.microsoft.com/office/drawing/2014/main" id="{F28F2C7D-E952-4A83-B270-0162B18C9514}"/>
            </a:ext>
          </a:extLst>
        </xdr:cNvPr>
        <xdr:cNvSpPr txBox="1"/>
      </xdr:nvSpPr>
      <xdr:spPr>
        <a:xfrm>
          <a:off x="18548792" y="15190857"/>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0.052</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86</xdr:row>
      <xdr:rowOff>154940</xdr:rowOff>
    </xdr:from>
    <xdr:ext cx="469265" cy="258445"/>
    <xdr:sp macro="" textlink="">
      <xdr:nvSpPr>
        <xdr:cNvPr id="640" name="n_3mainValue【消防施設】&#10;一人当たり面積">
          <a:extLst>
            <a:ext uri="{FF2B5EF4-FFF2-40B4-BE49-F238E27FC236}">
              <a16:creationId xmlns:a16="http://schemas.microsoft.com/office/drawing/2014/main" id="{ED38E7F9-0B69-46B9-8F14-630F1DD3D12E}"/>
            </a:ext>
          </a:extLst>
        </xdr:cNvPr>
        <xdr:cNvSpPr txBox="1"/>
      </xdr:nvSpPr>
      <xdr:spPr>
        <a:xfrm>
          <a:off x="17737648" y="15190857"/>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0.052</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86</xdr:row>
      <xdr:rowOff>158115</xdr:rowOff>
    </xdr:from>
    <xdr:ext cx="469265" cy="258445"/>
    <xdr:sp macro="" textlink="">
      <xdr:nvSpPr>
        <xdr:cNvPr id="641" name="n_4mainValue【消防施設】&#10;一人当たり面積">
          <a:extLst>
            <a:ext uri="{FF2B5EF4-FFF2-40B4-BE49-F238E27FC236}">
              <a16:creationId xmlns:a16="http://schemas.microsoft.com/office/drawing/2014/main" id="{9F212AD7-9658-4D6B-9D51-25E1EEC2F7C9}"/>
            </a:ext>
          </a:extLst>
        </xdr:cNvPr>
        <xdr:cNvSpPr txBox="1"/>
      </xdr:nvSpPr>
      <xdr:spPr>
        <a:xfrm>
          <a:off x="16926505" y="15194032"/>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2" name="正方形/長方形 641">
          <a:extLst>
            <a:ext uri="{FF2B5EF4-FFF2-40B4-BE49-F238E27FC236}">
              <a16:creationId xmlns:a16="http://schemas.microsoft.com/office/drawing/2014/main" id="{121064BE-A46C-4236-B758-0B989B6816B2}"/>
            </a:ext>
          </a:extLst>
        </xdr:cNvPr>
        <xdr:cNvSpPr/>
      </xdr:nvSpPr>
      <xdr:spPr>
        <a:xfrm>
          <a:off x="11433865" y="15929610"/>
          <a:ext cx="4335118"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3" name="正方形/長方形 642">
          <a:extLst>
            <a:ext uri="{FF2B5EF4-FFF2-40B4-BE49-F238E27FC236}">
              <a16:creationId xmlns:a16="http://schemas.microsoft.com/office/drawing/2014/main" id="{55CE391C-7A1D-443D-9E12-25438C60852A}"/>
            </a:ext>
          </a:extLst>
        </xdr:cNvPr>
        <xdr:cNvSpPr/>
      </xdr:nvSpPr>
      <xdr:spPr>
        <a:xfrm>
          <a:off x="11545294" y="16576592"/>
          <a:ext cx="1399429" cy="2450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4" name="正方形/長方形 643">
          <a:extLst>
            <a:ext uri="{FF2B5EF4-FFF2-40B4-BE49-F238E27FC236}">
              <a16:creationId xmlns:a16="http://schemas.microsoft.com/office/drawing/2014/main" id="{C3161B02-8AD1-4ADF-8A40-2A8EF7AC2E19}"/>
            </a:ext>
          </a:extLst>
        </xdr:cNvPr>
        <xdr:cNvSpPr/>
      </xdr:nvSpPr>
      <xdr:spPr>
        <a:xfrm>
          <a:off x="11545294" y="16770847"/>
          <a:ext cx="1399429" cy="24952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69/79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5" name="正方形/長方形 644">
          <a:extLst>
            <a:ext uri="{FF2B5EF4-FFF2-40B4-BE49-F238E27FC236}">
              <a16:creationId xmlns:a16="http://schemas.microsoft.com/office/drawing/2014/main" id="{E6A14C89-EBEB-482B-93F1-67308058383D}"/>
            </a:ext>
          </a:extLst>
        </xdr:cNvPr>
        <xdr:cNvSpPr/>
      </xdr:nvSpPr>
      <xdr:spPr>
        <a:xfrm>
          <a:off x="12483437" y="16576592"/>
          <a:ext cx="1399430" cy="2450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6" name="正方形/長方形 645">
          <a:extLst>
            <a:ext uri="{FF2B5EF4-FFF2-40B4-BE49-F238E27FC236}">
              <a16:creationId xmlns:a16="http://schemas.microsoft.com/office/drawing/2014/main" id="{3E11CD9D-30A9-4100-BACC-9B90D4547CAD}"/>
            </a:ext>
          </a:extLst>
        </xdr:cNvPr>
        <xdr:cNvSpPr/>
      </xdr:nvSpPr>
      <xdr:spPr>
        <a:xfrm>
          <a:off x="12483437" y="16770847"/>
          <a:ext cx="1399430" cy="24952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7" name="正方形/長方形 646">
          <a:extLst>
            <a:ext uri="{FF2B5EF4-FFF2-40B4-BE49-F238E27FC236}">
              <a16:creationId xmlns:a16="http://schemas.microsoft.com/office/drawing/2014/main" id="{D5E602E2-2223-4611-B16A-36CE10A0F33E}"/>
            </a:ext>
          </a:extLst>
        </xdr:cNvPr>
        <xdr:cNvSpPr/>
      </xdr:nvSpPr>
      <xdr:spPr>
        <a:xfrm>
          <a:off x="13533010" y="16576592"/>
          <a:ext cx="1399429" cy="2450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8" name="正方形/長方形 647">
          <a:extLst>
            <a:ext uri="{FF2B5EF4-FFF2-40B4-BE49-F238E27FC236}">
              <a16:creationId xmlns:a16="http://schemas.microsoft.com/office/drawing/2014/main" id="{DAC62F78-2530-4816-BE5D-100A64495435}"/>
            </a:ext>
          </a:extLst>
        </xdr:cNvPr>
        <xdr:cNvSpPr/>
      </xdr:nvSpPr>
      <xdr:spPr>
        <a:xfrm>
          <a:off x="13533010" y="16770847"/>
          <a:ext cx="1399429" cy="24952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9" name="正方形/長方形 648">
          <a:extLst>
            <a:ext uri="{FF2B5EF4-FFF2-40B4-BE49-F238E27FC236}">
              <a16:creationId xmlns:a16="http://schemas.microsoft.com/office/drawing/2014/main" id="{C5D900D2-CC86-4761-900B-4E079C158DB8}"/>
            </a:ext>
          </a:extLst>
        </xdr:cNvPr>
        <xdr:cNvSpPr/>
      </xdr:nvSpPr>
      <xdr:spPr>
        <a:xfrm>
          <a:off x="11433865" y="17045774"/>
          <a:ext cx="4335118" cy="2223384"/>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7815" cy="225425"/>
    <xdr:sp macro="" textlink="">
      <xdr:nvSpPr>
        <xdr:cNvPr id="650" name="テキスト ボックス 649">
          <a:extLst>
            <a:ext uri="{FF2B5EF4-FFF2-40B4-BE49-F238E27FC236}">
              <a16:creationId xmlns:a16="http://schemas.microsoft.com/office/drawing/2014/main" id="{6BFC8234-B5C4-4DB8-80B1-093923CF4491}"/>
            </a:ext>
          </a:extLst>
        </xdr:cNvPr>
        <xdr:cNvSpPr txBox="1"/>
      </xdr:nvSpPr>
      <xdr:spPr>
        <a:xfrm>
          <a:off x="11395765" y="16859747"/>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1" name="直線コネクタ 650">
          <a:extLst>
            <a:ext uri="{FF2B5EF4-FFF2-40B4-BE49-F238E27FC236}">
              <a16:creationId xmlns:a16="http://schemas.microsoft.com/office/drawing/2014/main" id="{20318A3A-4376-4011-A31D-8161F779A056}"/>
            </a:ext>
          </a:extLst>
        </xdr:cNvPr>
        <xdr:cNvCxnSpPr/>
      </xdr:nvCxnSpPr>
      <xdr:spPr>
        <a:xfrm>
          <a:off x="11433865" y="19269158"/>
          <a:ext cx="4312589"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6725" cy="259080"/>
    <xdr:sp macro="" textlink="">
      <xdr:nvSpPr>
        <xdr:cNvPr id="652" name="テキスト ボックス 651">
          <a:extLst>
            <a:ext uri="{FF2B5EF4-FFF2-40B4-BE49-F238E27FC236}">
              <a16:creationId xmlns:a16="http://schemas.microsoft.com/office/drawing/2014/main" id="{12EC5533-8F47-4173-B3EA-4DB197A3DA7B}"/>
            </a:ext>
          </a:extLst>
        </xdr:cNvPr>
        <xdr:cNvSpPr txBox="1"/>
      </xdr:nvSpPr>
      <xdr:spPr>
        <a:xfrm>
          <a:off x="11013219" y="191313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109</xdr:row>
      <xdr:rowOff>35560</xdr:rowOff>
    </xdr:from>
    <xdr:to>
      <xdr:col>89</xdr:col>
      <xdr:colOff>177800</xdr:colOff>
      <xdr:row>109</xdr:row>
      <xdr:rowOff>35560</xdr:rowOff>
    </xdr:to>
    <xdr:cxnSp macro="">
      <xdr:nvCxnSpPr>
        <xdr:cNvPr id="653" name="直線コネクタ 652">
          <a:extLst>
            <a:ext uri="{FF2B5EF4-FFF2-40B4-BE49-F238E27FC236}">
              <a16:creationId xmlns:a16="http://schemas.microsoft.com/office/drawing/2014/main" id="{A1868175-9E09-4BB1-9B42-1443D6C6A1EE}"/>
            </a:ext>
          </a:extLst>
        </xdr:cNvPr>
        <xdr:cNvCxnSpPr/>
      </xdr:nvCxnSpPr>
      <xdr:spPr>
        <a:xfrm>
          <a:off x="11433865" y="18951713"/>
          <a:ext cx="4312589"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64770</xdr:rowOff>
    </xdr:from>
    <xdr:ext cx="466725" cy="258445"/>
    <xdr:sp macro="" textlink="">
      <xdr:nvSpPr>
        <xdr:cNvPr id="654" name="テキスト ボックス 653">
          <a:extLst>
            <a:ext uri="{FF2B5EF4-FFF2-40B4-BE49-F238E27FC236}">
              <a16:creationId xmlns:a16="http://schemas.microsoft.com/office/drawing/2014/main" id="{08078952-A9BB-4269-8B8B-D46C22DE2B9B}"/>
            </a:ext>
          </a:extLst>
        </xdr:cNvPr>
        <xdr:cNvSpPr txBox="1"/>
      </xdr:nvSpPr>
      <xdr:spPr>
        <a:xfrm>
          <a:off x="11013219" y="18813946"/>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107</xdr:row>
      <xdr:rowOff>52070</xdr:rowOff>
    </xdr:from>
    <xdr:to>
      <xdr:col>89</xdr:col>
      <xdr:colOff>177800</xdr:colOff>
      <xdr:row>107</xdr:row>
      <xdr:rowOff>52070</xdr:rowOff>
    </xdr:to>
    <xdr:cxnSp macro="">
      <xdr:nvCxnSpPr>
        <xdr:cNvPr id="655" name="直線コネクタ 654">
          <a:extLst>
            <a:ext uri="{FF2B5EF4-FFF2-40B4-BE49-F238E27FC236}">
              <a16:creationId xmlns:a16="http://schemas.microsoft.com/office/drawing/2014/main" id="{A57D974F-3529-4ADD-9440-579834EF79F3}"/>
            </a:ext>
          </a:extLst>
        </xdr:cNvPr>
        <xdr:cNvCxnSpPr/>
      </xdr:nvCxnSpPr>
      <xdr:spPr>
        <a:xfrm>
          <a:off x="11433865" y="18634268"/>
          <a:ext cx="4312589"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106</xdr:row>
      <xdr:rowOff>80645</xdr:rowOff>
    </xdr:from>
    <xdr:ext cx="403225" cy="259080"/>
    <xdr:sp macro="" textlink="">
      <xdr:nvSpPr>
        <xdr:cNvPr id="656" name="テキスト ボックス 655">
          <a:extLst>
            <a:ext uri="{FF2B5EF4-FFF2-40B4-BE49-F238E27FC236}">
              <a16:creationId xmlns:a16="http://schemas.microsoft.com/office/drawing/2014/main" id="{C0B8D68F-A213-486C-B2E7-A5D8BA8238B6}"/>
            </a:ext>
          </a:extLst>
        </xdr:cNvPr>
        <xdr:cNvSpPr txBox="1"/>
      </xdr:nvSpPr>
      <xdr:spPr>
        <a:xfrm>
          <a:off x="11061783" y="18495866"/>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105</xdr:row>
      <xdr:rowOff>67945</xdr:rowOff>
    </xdr:from>
    <xdr:to>
      <xdr:col>89</xdr:col>
      <xdr:colOff>177800</xdr:colOff>
      <xdr:row>105</xdr:row>
      <xdr:rowOff>67945</xdr:rowOff>
    </xdr:to>
    <xdr:cxnSp macro="">
      <xdr:nvCxnSpPr>
        <xdr:cNvPr id="657" name="直線コネクタ 656">
          <a:extLst>
            <a:ext uri="{FF2B5EF4-FFF2-40B4-BE49-F238E27FC236}">
              <a16:creationId xmlns:a16="http://schemas.microsoft.com/office/drawing/2014/main" id="{0EAA4787-A150-477E-ACC1-0068721A3CA4}"/>
            </a:ext>
          </a:extLst>
        </xdr:cNvPr>
        <xdr:cNvCxnSpPr/>
      </xdr:nvCxnSpPr>
      <xdr:spPr>
        <a:xfrm>
          <a:off x="11433865" y="18316188"/>
          <a:ext cx="4312589"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104</xdr:row>
      <xdr:rowOff>97790</xdr:rowOff>
    </xdr:from>
    <xdr:ext cx="403225" cy="258445"/>
    <xdr:sp macro="" textlink="">
      <xdr:nvSpPr>
        <xdr:cNvPr id="658" name="テキスト ボックス 657">
          <a:extLst>
            <a:ext uri="{FF2B5EF4-FFF2-40B4-BE49-F238E27FC236}">
              <a16:creationId xmlns:a16="http://schemas.microsoft.com/office/drawing/2014/main" id="{E55F06EE-4B1F-4665-B731-40DFB44FB653}"/>
            </a:ext>
          </a:extLst>
        </xdr:cNvPr>
        <xdr:cNvSpPr txBox="1"/>
      </xdr:nvSpPr>
      <xdr:spPr>
        <a:xfrm>
          <a:off x="11061783" y="18179056"/>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103</xdr:row>
      <xdr:rowOff>84455</xdr:rowOff>
    </xdr:from>
    <xdr:to>
      <xdr:col>89</xdr:col>
      <xdr:colOff>177800</xdr:colOff>
      <xdr:row>103</xdr:row>
      <xdr:rowOff>84455</xdr:rowOff>
    </xdr:to>
    <xdr:cxnSp macro="">
      <xdr:nvCxnSpPr>
        <xdr:cNvPr id="659" name="直線コネクタ 658">
          <a:extLst>
            <a:ext uri="{FF2B5EF4-FFF2-40B4-BE49-F238E27FC236}">
              <a16:creationId xmlns:a16="http://schemas.microsoft.com/office/drawing/2014/main" id="{59B70FED-9E46-46D3-BCC0-09FB02491EFE}"/>
            </a:ext>
          </a:extLst>
        </xdr:cNvPr>
        <xdr:cNvCxnSpPr/>
      </xdr:nvCxnSpPr>
      <xdr:spPr>
        <a:xfrm>
          <a:off x="11433865" y="17998744"/>
          <a:ext cx="4312589"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102</xdr:row>
      <xdr:rowOff>113665</xdr:rowOff>
    </xdr:from>
    <xdr:ext cx="403225" cy="258445"/>
    <xdr:sp macro="" textlink="">
      <xdr:nvSpPr>
        <xdr:cNvPr id="660" name="テキスト ボックス 659">
          <a:extLst>
            <a:ext uri="{FF2B5EF4-FFF2-40B4-BE49-F238E27FC236}">
              <a16:creationId xmlns:a16="http://schemas.microsoft.com/office/drawing/2014/main" id="{D37F21FE-B76F-498D-B16F-A8C6FAF27BE4}"/>
            </a:ext>
          </a:extLst>
        </xdr:cNvPr>
        <xdr:cNvSpPr txBox="1"/>
      </xdr:nvSpPr>
      <xdr:spPr>
        <a:xfrm>
          <a:off x="11061783" y="17860976"/>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101</xdr:row>
      <xdr:rowOff>100965</xdr:rowOff>
    </xdr:from>
    <xdr:to>
      <xdr:col>89</xdr:col>
      <xdr:colOff>177800</xdr:colOff>
      <xdr:row>101</xdr:row>
      <xdr:rowOff>100965</xdr:rowOff>
    </xdr:to>
    <xdr:cxnSp macro="">
      <xdr:nvCxnSpPr>
        <xdr:cNvPr id="661" name="直線コネクタ 660">
          <a:extLst>
            <a:ext uri="{FF2B5EF4-FFF2-40B4-BE49-F238E27FC236}">
              <a16:creationId xmlns:a16="http://schemas.microsoft.com/office/drawing/2014/main" id="{A8767398-3E08-4BAB-8280-B86FB06DAAA7}"/>
            </a:ext>
          </a:extLst>
        </xdr:cNvPr>
        <xdr:cNvCxnSpPr/>
      </xdr:nvCxnSpPr>
      <xdr:spPr>
        <a:xfrm>
          <a:off x="11433865" y="17681299"/>
          <a:ext cx="4312589"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100</xdr:row>
      <xdr:rowOff>130175</xdr:rowOff>
    </xdr:from>
    <xdr:ext cx="403225" cy="259080"/>
    <xdr:sp macro="" textlink="">
      <xdr:nvSpPr>
        <xdr:cNvPr id="662" name="テキスト ボックス 661">
          <a:extLst>
            <a:ext uri="{FF2B5EF4-FFF2-40B4-BE49-F238E27FC236}">
              <a16:creationId xmlns:a16="http://schemas.microsoft.com/office/drawing/2014/main" id="{9706D7C3-FFE7-4161-9B30-E109FD21A070}"/>
            </a:ext>
          </a:extLst>
        </xdr:cNvPr>
        <xdr:cNvSpPr txBox="1"/>
      </xdr:nvSpPr>
      <xdr:spPr>
        <a:xfrm>
          <a:off x="11061783" y="17543532"/>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116840</xdr:rowOff>
    </xdr:from>
    <xdr:to>
      <xdr:col>89</xdr:col>
      <xdr:colOff>177800</xdr:colOff>
      <xdr:row>99</xdr:row>
      <xdr:rowOff>116840</xdr:rowOff>
    </xdr:to>
    <xdr:cxnSp macro="">
      <xdr:nvCxnSpPr>
        <xdr:cNvPr id="663" name="直線コネクタ 662">
          <a:extLst>
            <a:ext uri="{FF2B5EF4-FFF2-40B4-BE49-F238E27FC236}">
              <a16:creationId xmlns:a16="http://schemas.microsoft.com/office/drawing/2014/main" id="{A92A1721-8883-48D9-BE56-74BE65D2ABB3}"/>
            </a:ext>
          </a:extLst>
        </xdr:cNvPr>
        <xdr:cNvCxnSpPr/>
      </xdr:nvCxnSpPr>
      <xdr:spPr>
        <a:xfrm>
          <a:off x="11433865" y="17363219"/>
          <a:ext cx="4312589"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98</xdr:row>
      <xdr:rowOff>146050</xdr:rowOff>
    </xdr:from>
    <xdr:ext cx="338455" cy="258445"/>
    <xdr:sp macro="" textlink="">
      <xdr:nvSpPr>
        <xdr:cNvPr id="664" name="テキスト ボックス 663">
          <a:extLst>
            <a:ext uri="{FF2B5EF4-FFF2-40B4-BE49-F238E27FC236}">
              <a16:creationId xmlns:a16="http://schemas.microsoft.com/office/drawing/2014/main" id="{C2CC1A09-0E24-49C2-92A0-1F0F7DFED27A}"/>
            </a:ext>
          </a:extLst>
        </xdr:cNvPr>
        <xdr:cNvSpPr txBox="1"/>
      </xdr:nvSpPr>
      <xdr:spPr>
        <a:xfrm>
          <a:off x="11125918" y="17225452"/>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5" name="直線コネクタ 664">
          <a:extLst>
            <a:ext uri="{FF2B5EF4-FFF2-40B4-BE49-F238E27FC236}">
              <a16:creationId xmlns:a16="http://schemas.microsoft.com/office/drawing/2014/main" id="{7AAE4905-2DD1-4E87-8117-6F6BAC91DC39}"/>
            </a:ext>
          </a:extLst>
        </xdr:cNvPr>
        <xdr:cNvCxnSpPr/>
      </xdr:nvCxnSpPr>
      <xdr:spPr>
        <a:xfrm>
          <a:off x="11433865" y="17045774"/>
          <a:ext cx="4312589"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6" name="【庁舎】&#10;有形固定資産減価償却率グラフ枠">
          <a:extLst>
            <a:ext uri="{FF2B5EF4-FFF2-40B4-BE49-F238E27FC236}">
              <a16:creationId xmlns:a16="http://schemas.microsoft.com/office/drawing/2014/main" id="{F1F15542-C556-4CBC-835F-325BBDB3D27F}"/>
            </a:ext>
          </a:extLst>
        </xdr:cNvPr>
        <xdr:cNvSpPr/>
      </xdr:nvSpPr>
      <xdr:spPr>
        <a:xfrm>
          <a:off x="11433865" y="17045774"/>
          <a:ext cx="4335118" cy="2223384"/>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100</xdr:row>
      <xdr:rowOff>105410</xdr:rowOff>
    </xdr:from>
    <xdr:to>
      <xdr:col>85</xdr:col>
      <xdr:colOff>126365</xdr:colOff>
      <xdr:row>109</xdr:row>
      <xdr:rowOff>33655</xdr:rowOff>
    </xdr:to>
    <xdr:cxnSp macro="">
      <xdr:nvCxnSpPr>
        <xdr:cNvPr id="667" name="直線コネクタ 666">
          <a:extLst>
            <a:ext uri="{FF2B5EF4-FFF2-40B4-BE49-F238E27FC236}">
              <a16:creationId xmlns:a16="http://schemas.microsoft.com/office/drawing/2014/main" id="{6B105436-6396-494F-9EE6-22C1357CD4B7}"/>
            </a:ext>
          </a:extLst>
        </xdr:cNvPr>
        <xdr:cNvCxnSpPr/>
      </xdr:nvCxnSpPr>
      <xdr:spPr>
        <a:xfrm flipV="1">
          <a:off x="14995304" y="17518767"/>
          <a:ext cx="0" cy="1431041"/>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37465</xdr:rowOff>
    </xdr:from>
    <xdr:ext cx="405130" cy="259080"/>
    <xdr:sp macro="" textlink="">
      <xdr:nvSpPr>
        <xdr:cNvPr id="668" name="【庁舎】&#10;有形固定資産減価償却率最小値テキスト">
          <a:extLst>
            <a:ext uri="{FF2B5EF4-FFF2-40B4-BE49-F238E27FC236}">
              <a16:creationId xmlns:a16="http://schemas.microsoft.com/office/drawing/2014/main" id="{48FA72F8-B06C-437C-A68E-6AA41CE8F06A}"/>
            </a:ext>
          </a:extLst>
        </xdr:cNvPr>
        <xdr:cNvSpPr txBox="1"/>
      </xdr:nvSpPr>
      <xdr:spPr>
        <a:xfrm>
          <a:off x="15034039" y="18953618"/>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99.9</a:t>
          </a:r>
          <a:endParaRPr kumimoji="1" lang="ja-JP" altLang="en-US" sz="1000" b="1">
            <a:latin typeface="ＭＳ Ｐゴシック"/>
            <a:ea typeface="ＭＳ Ｐゴシック"/>
          </a:endParaRPr>
        </a:p>
      </xdr:txBody>
    </xdr:sp>
    <xdr:clientData/>
  </xdr:oneCellAnchor>
  <xdr:twoCellAnchor>
    <xdr:from>
      <xdr:col>85</xdr:col>
      <xdr:colOff>38100</xdr:colOff>
      <xdr:row>109</xdr:row>
      <xdr:rowOff>33655</xdr:rowOff>
    </xdr:from>
    <xdr:to>
      <xdr:col>86</xdr:col>
      <xdr:colOff>25400</xdr:colOff>
      <xdr:row>109</xdr:row>
      <xdr:rowOff>33655</xdr:rowOff>
    </xdr:to>
    <xdr:cxnSp macro="">
      <xdr:nvCxnSpPr>
        <xdr:cNvPr id="669" name="直線コネクタ 668">
          <a:extLst>
            <a:ext uri="{FF2B5EF4-FFF2-40B4-BE49-F238E27FC236}">
              <a16:creationId xmlns:a16="http://schemas.microsoft.com/office/drawing/2014/main" id="{BDC7B622-2236-4563-8F06-467B6CBC1DA5}"/>
            </a:ext>
          </a:extLst>
        </xdr:cNvPr>
        <xdr:cNvCxnSpPr/>
      </xdr:nvCxnSpPr>
      <xdr:spPr>
        <a:xfrm>
          <a:off x="14907039" y="18949808"/>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52070</xdr:rowOff>
    </xdr:from>
    <xdr:ext cx="340360" cy="258445"/>
    <xdr:sp macro="" textlink="">
      <xdr:nvSpPr>
        <xdr:cNvPr id="670" name="【庁舎】&#10;有形固定資産減価償却率最大値テキスト">
          <a:extLst>
            <a:ext uri="{FF2B5EF4-FFF2-40B4-BE49-F238E27FC236}">
              <a16:creationId xmlns:a16="http://schemas.microsoft.com/office/drawing/2014/main" id="{9E8E82C8-05A1-43EC-82BE-2751984CD320}"/>
            </a:ext>
          </a:extLst>
        </xdr:cNvPr>
        <xdr:cNvSpPr txBox="1"/>
      </xdr:nvSpPr>
      <xdr:spPr>
        <a:xfrm>
          <a:off x="15034039" y="17298449"/>
          <a:ext cx="340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a:t>
          </a:r>
          <a:endParaRPr kumimoji="1" lang="ja-JP" altLang="en-US" sz="1000" b="1">
            <a:latin typeface="ＭＳ Ｐゴシック"/>
            <a:ea typeface="ＭＳ Ｐゴシック"/>
          </a:endParaRPr>
        </a:p>
      </xdr:txBody>
    </xdr:sp>
    <xdr:clientData/>
  </xdr:oneCellAnchor>
  <xdr:twoCellAnchor>
    <xdr:from>
      <xdr:col>85</xdr:col>
      <xdr:colOff>38100</xdr:colOff>
      <xdr:row>100</xdr:row>
      <xdr:rowOff>105410</xdr:rowOff>
    </xdr:from>
    <xdr:to>
      <xdr:col>86</xdr:col>
      <xdr:colOff>25400</xdr:colOff>
      <xdr:row>100</xdr:row>
      <xdr:rowOff>105410</xdr:rowOff>
    </xdr:to>
    <xdr:cxnSp macro="">
      <xdr:nvCxnSpPr>
        <xdr:cNvPr id="671" name="直線コネクタ 670">
          <a:extLst>
            <a:ext uri="{FF2B5EF4-FFF2-40B4-BE49-F238E27FC236}">
              <a16:creationId xmlns:a16="http://schemas.microsoft.com/office/drawing/2014/main" id="{71F8099B-ECB8-4F4F-B81D-D3C7C8A33AA8}"/>
            </a:ext>
          </a:extLst>
        </xdr:cNvPr>
        <xdr:cNvCxnSpPr/>
      </xdr:nvCxnSpPr>
      <xdr:spPr>
        <a:xfrm>
          <a:off x="14907039" y="17518767"/>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116840</xdr:rowOff>
    </xdr:from>
    <xdr:ext cx="405130" cy="259080"/>
    <xdr:sp macro="" textlink="">
      <xdr:nvSpPr>
        <xdr:cNvPr id="672" name="【庁舎】&#10;有形固定資産減価償却率平均値テキスト">
          <a:extLst>
            <a:ext uri="{FF2B5EF4-FFF2-40B4-BE49-F238E27FC236}">
              <a16:creationId xmlns:a16="http://schemas.microsoft.com/office/drawing/2014/main" id="{189DEAC0-38FF-4CA6-9729-5CD572F678E5}"/>
            </a:ext>
          </a:extLst>
        </xdr:cNvPr>
        <xdr:cNvSpPr txBox="1"/>
      </xdr:nvSpPr>
      <xdr:spPr>
        <a:xfrm>
          <a:off x="15034039" y="18031129"/>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54.2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104</xdr:row>
      <xdr:rowOff>93980</xdr:rowOff>
    </xdr:from>
    <xdr:to>
      <xdr:col>85</xdr:col>
      <xdr:colOff>177800</xdr:colOff>
      <xdr:row>105</xdr:row>
      <xdr:rowOff>24130</xdr:rowOff>
    </xdr:to>
    <xdr:sp macro="" textlink="">
      <xdr:nvSpPr>
        <xdr:cNvPr id="673" name="フローチャート: 判断 672">
          <a:extLst>
            <a:ext uri="{FF2B5EF4-FFF2-40B4-BE49-F238E27FC236}">
              <a16:creationId xmlns:a16="http://schemas.microsoft.com/office/drawing/2014/main" id="{FA1079B5-6C19-4A24-8DE5-2DB0BF2B5BDF}"/>
            </a:ext>
          </a:extLst>
        </xdr:cNvPr>
        <xdr:cNvSpPr/>
      </xdr:nvSpPr>
      <xdr:spPr>
        <a:xfrm>
          <a:off x="14945139" y="18175246"/>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74930</xdr:rowOff>
    </xdr:from>
    <xdr:to>
      <xdr:col>81</xdr:col>
      <xdr:colOff>101600</xdr:colOff>
      <xdr:row>105</xdr:row>
      <xdr:rowOff>4445</xdr:rowOff>
    </xdr:to>
    <xdr:sp macro="" textlink="">
      <xdr:nvSpPr>
        <xdr:cNvPr id="674" name="フローチャート: 判断 673">
          <a:extLst>
            <a:ext uri="{FF2B5EF4-FFF2-40B4-BE49-F238E27FC236}">
              <a16:creationId xmlns:a16="http://schemas.microsoft.com/office/drawing/2014/main" id="{B304A612-9068-489E-94CF-41247978ECB3}"/>
            </a:ext>
          </a:extLst>
        </xdr:cNvPr>
        <xdr:cNvSpPr/>
      </xdr:nvSpPr>
      <xdr:spPr>
        <a:xfrm>
          <a:off x="14169224" y="18156196"/>
          <a:ext cx="101600" cy="9649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76200</xdr:rowOff>
    </xdr:from>
    <xdr:to>
      <xdr:col>76</xdr:col>
      <xdr:colOff>165100</xdr:colOff>
      <xdr:row>105</xdr:row>
      <xdr:rowOff>6350</xdr:rowOff>
    </xdr:to>
    <xdr:sp macro="" textlink="">
      <xdr:nvSpPr>
        <xdr:cNvPr id="675" name="フローチャート: 判断 674">
          <a:extLst>
            <a:ext uri="{FF2B5EF4-FFF2-40B4-BE49-F238E27FC236}">
              <a16:creationId xmlns:a16="http://schemas.microsoft.com/office/drawing/2014/main" id="{2475E3EC-47C7-4C56-8023-28C5C97BD57D}"/>
            </a:ext>
          </a:extLst>
        </xdr:cNvPr>
        <xdr:cNvSpPr/>
      </xdr:nvSpPr>
      <xdr:spPr>
        <a:xfrm>
          <a:off x="13358081" y="18157466"/>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59690</xdr:rowOff>
    </xdr:from>
    <xdr:to>
      <xdr:col>72</xdr:col>
      <xdr:colOff>38100</xdr:colOff>
      <xdr:row>104</xdr:row>
      <xdr:rowOff>161290</xdr:rowOff>
    </xdr:to>
    <xdr:sp macro="" textlink="">
      <xdr:nvSpPr>
        <xdr:cNvPr id="676" name="フローチャート: 判断 675">
          <a:extLst>
            <a:ext uri="{FF2B5EF4-FFF2-40B4-BE49-F238E27FC236}">
              <a16:creationId xmlns:a16="http://schemas.microsoft.com/office/drawing/2014/main" id="{F44A4178-C7ED-4CD9-8066-86732BAE3409}"/>
            </a:ext>
          </a:extLst>
        </xdr:cNvPr>
        <xdr:cNvSpPr/>
      </xdr:nvSpPr>
      <xdr:spPr>
        <a:xfrm>
          <a:off x="12546937" y="18140956"/>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63500</xdr:rowOff>
    </xdr:from>
    <xdr:to>
      <xdr:col>67</xdr:col>
      <xdr:colOff>101600</xdr:colOff>
      <xdr:row>104</xdr:row>
      <xdr:rowOff>164465</xdr:rowOff>
    </xdr:to>
    <xdr:sp macro="" textlink="">
      <xdr:nvSpPr>
        <xdr:cNvPr id="677" name="フローチャート: 判断 676">
          <a:extLst>
            <a:ext uri="{FF2B5EF4-FFF2-40B4-BE49-F238E27FC236}">
              <a16:creationId xmlns:a16="http://schemas.microsoft.com/office/drawing/2014/main" id="{73531963-6F80-4D05-AB36-670E8F5FED38}"/>
            </a:ext>
          </a:extLst>
        </xdr:cNvPr>
        <xdr:cNvSpPr/>
      </xdr:nvSpPr>
      <xdr:spPr>
        <a:xfrm>
          <a:off x="11720223" y="18144766"/>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678" name="テキスト ボックス 677">
          <a:extLst>
            <a:ext uri="{FF2B5EF4-FFF2-40B4-BE49-F238E27FC236}">
              <a16:creationId xmlns:a16="http://schemas.microsoft.com/office/drawing/2014/main" id="{98B64C08-64C9-4D60-8A3A-E119893C0D6C}"/>
            </a:ext>
          </a:extLst>
        </xdr:cNvPr>
        <xdr:cNvSpPr txBox="1"/>
      </xdr:nvSpPr>
      <xdr:spPr>
        <a:xfrm>
          <a:off x="14821010" y="19266618"/>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679" name="テキスト ボックス 678">
          <a:extLst>
            <a:ext uri="{FF2B5EF4-FFF2-40B4-BE49-F238E27FC236}">
              <a16:creationId xmlns:a16="http://schemas.microsoft.com/office/drawing/2014/main" id="{AA7FE00A-42B5-421D-86AD-43D970CDBF4A}"/>
            </a:ext>
          </a:extLst>
        </xdr:cNvPr>
        <xdr:cNvSpPr txBox="1"/>
      </xdr:nvSpPr>
      <xdr:spPr>
        <a:xfrm>
          <a:off x="14045096" y="19266618"/>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680" name="テキスト ボックス 679">
          <a:extLst>
            <a:ext uri="{FF2B5EF4-FFF2-40B4-BE49-F238E27FC236}">
              <a16:creationId xmlns:a16="http://schemas.microsoft.com/office/drawing/2014/main" id="{794889CE-1CD4-4A49-8435-84525F760361}"/>
            </a:ext>
          </a:extLst>
        </xdr:cNvPr>
        <xdr:cNvSpPr txBox="1"/>
      </xdr:nvSpPr>
      <xdr:spPr>
        <a:xfrm>
          <a:off x="13233952" y="19266618"/>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2000" cy="259080"/>
    <xdr:sp macro="" textlink="">
      <xdr:nvSpPr>
        <xdr:cNvPr id="681" name="テキスト ボックス 680">
          <a:extLst>
            <a:ext uri="{FF2B5EF4-FFF2-40B4-BE49-F238E27FC236}">
              <a16:creationId xmlns:a16="http://schemas.microsoft.com/office/drawing/2014/main" id="{8CCB2F60-DF68-449F-A977-0F1A78726EC4}"/>
            </a:ext>
          </a:extLst>
        </xdr:cNvPr>
        <xdr:cNvSpPr txBox="1"/>
      </xdr:nvSpPr>
      <xdr:spPr>
        <a:xfrm>
          <a:off x="12422809" y="19266618"/>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682" name="テキスト ボックス 681">
          <a:extLst>
            <a:ext uri="{FF2B5EF4-FFF2-40B4-BE49-F238E27FC236}">
              <a16:creationId xmlns:a16="http://schemas.microsoft.com/office/drawing/2014/main" id="{F767EE9C-D983-4391-95EE-5E55E37DBE47}"/>
            </a:ext>
          </a:extLst>
        </xdr:cNvPr>
        <xdr:cNvSpPr txBox="1"/>
      </xdr:nvSpPr>
      <xdr:spPr>
        <a:xfrm>
          <a:off x="11596094" y="19266618"/>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107</xdr:row>
      <xdr:rowOff>59690</xdr:rowOff>
    </xdr:from>
    <xdr:to>
      <xdr:col>85</xdr:col>
      <xdr:colOff>177800</xdr:colOff>
      <xdr:row>107</xdr:row>
      <xdr:rowOff>161290</xdr:rowOff>
    </xdr:to>
    <xdr:sp macro="" textlink="">
      <xdr:nvSpPr>
        <xdr:cNvPr id="683" name="楕円 682">
          <a:extLst>
            <a:ext uri="{FF2B5EF4-FFF2-40B4-BE49-F238E27FC236}">
              <a16:creationId xmlns:a16="http://schemas.microsoft.com/office/drawing/2014/main" id="{985789CF-C8A9-44F7-B073-2C7E36BE727C}"/>
            </a:ext>
          </a:extLst>
        </xdr:cNvPr>
        <xdr:cNvSpPr/>
      </xdr:nvSpPr>
      <xdr:spPr>
        <a:xfrm>
          <a:off x="14945139" y="18641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38100</xdr:rowOff>
    </xdr:from>
    <xdr:ext cx="405130" cy="259080"/>
    <xdr:sp macro="" textlink="">
      <xdr:nvSpPr>
        <xdr:cNvPr id="684" name="【庁舎】&#10;有形固定資産減価償却率該当値テキスト">
          <a:extLst>
            <a:ext uri="{FF2B5EF4-FFF2-40B4-BE49-F238E27FC236}">
              <a16:creationId xmlns:a16="http://schemas.microsoft.com/office/drawing/2014/main" id="{60D9C640-B818-4874-A7BD-2B12CD9E3867}"/>
            </a:ext>
          </a:extLst>
        </xdr:cNvPr>
        <xdr:cNvSpPr txBox="1"/>
      </xdr:nvSpPr>
      <xdr:spPr>
        <a:xfrm>
          <a:off x="15034039" y="18620298"/>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83.6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107</xdr:row>
      <xdr:rowOff>41910</xdr:rowOff>
    </xdr:from>
    <xdr:to>
      <xdr:col>81</xdr:col>
      <xdr:colOff>101600</xdr:colOff>
      <xdr:row>107</xdr:row>
      <xdr:rowOff>143510</xdr:rowOff>
    </xdr:to>
    <xdr:sp macro="" textlink="">
      <xdr:nvSpPr>
        <xdr:cNvPr id="685" name="楕円 684">
          <a:extLst>
            <a:ext uri="{FF2B5EF4-FFF2-40B4-BE49-F238E27FC236}">
              <a16:creationId xmlns:a16="http://schemas.microsoft.com/office/drawing/2014/main" id="{37BBCADC-7C58-4B81-8635-F12C0598ACAA}"/>
            </a:ext>
          </a:extLst>
        </xdr:cNvPr>
        <xdr:cNvSpPr/>
      </xdr:nvSpPr>
      <xdr:spPr>
        <a:xfrm>
          <a:off x="14169224" y="18624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92710</xdr:rowOff>
    </xdr:from>
    <xdr:to>
      <xdr:col>85</xdr:col>
      <xdr:colOff>127000</xdr:colOff>
      <xdr:row>107</xdr:row>
      <xdr:rowOff>110490</xdr:rowOff>
    </xdr:to>
    <xdr:cxnSp macro="">
      <xdr:nvCxnSpPr>
        <xdr:cNvPr id="686" name="直線コネクタ 685">
          <a:extLst>
            <a:ext uri="{FF2B5EF4-FFF2-40B4-BE49-F238E27FC236}">
              <a16:creationId xmlns:a16="http://schemas.microsoft.com/office/drawing/2014/main" id="{96697EA6-7604-4A70-B161-D42A4B03DA1E}"/>
            </a:ext>
          </a:extLst>
        </xdr:cNvPr>
        <xdr:cNvCxnSpPr/>
      </xdr:nvCxnSpPr>
      <xdr:spPr>
        <a:xfrm>
          <a:off x="14220024" y="18674908"/>
          <a:ext cx="775915"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15875</xdr:rowOff>
    </xdr:from>
    <xdr:to>
      <xdr:col>76</xdr:col>
      <xdr:colOff>165100</xdr:colOff>
      <xdr:row>107</xdr:row>
      <xdr:rowOff>117475</xdr:rowOff>
    </xdr:to>
    <xdr:sp macro="" textlink="">
      <xdr:nvSpPr>
        <xdr:cNvPr id="687" name="楕円 686">
          <a:extLst>
            <a:ext uri="{FF2B5EF4-FFF2-40B4-BE49-F238E27FC236}">
              <a16:creationId xmlns:a16="http://schemas.microsoft.com/office/drawing/2014/main" id="{06512CA3-8065-4329-B141-046936DBC80C}"/>
            </a:ext>
          </a:extLst>
        </xdr:cNvPr>
        <xdr:cNvSpPr/>
      </xdr:nvSpPr>
      <xdr:spPr>
        <a:xfrm>
          <a:off x="13358081" y="18598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66675</xdr:rowOff>
    </xdr:from>
    <xdr:to>
      <xdr:col>81</xdr:col>
      <xdr:colOff>50800</xdr:colOff>
      <xdr:row>107</xdr:row>
      <xdr:rowOff>92710</xdr:rowOff>
    </xdr:to>
    <xdr:cxnSp macro="">
      <xdr:nvCxnSpPr>
        <xdr:cNvPr id="688" name="直線コネクタ 687">
          <a:extLst>
            <a:ext uri="{FF2B5EF4-FFF2-40B4-BE49-F238E27FC236}">
              <a16:creationId xmlns:a16="http://schemas.microsoft.com/office/drawing/2014/main" id="{8650FEF4-C353-4FAF-8CD7-1B5DF670322C}"/>
            </a:ext>
          </a:extLst>
        </xdr:cNvPr>
        <xdr:cNvCxnSpPr/>
      </xdr:nvCxnSpPr>
      <xdr:spPr>
        <a:xfrm>
          <a:off x="13408881" y="18648873"/>
          <a:ext cx="811143"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4445</xdr:rowOff>
    </xdr:from>
    <xdr:to>
      <xdr:col>72</xdr:col>
      <xdr:colOff>38100</xdr:colOff>
      <xdr:row>107</xdr:row>
      <xdr:rowOff>106045</xdr:rowOff>
    </xdr:to>
    <xdr:sp macro="" textlink="">
      <xdr:nvSpPr>
        <xdr:cNvPr id="689" name="楕円 688">
          <a:extLst>
            <a:ext uri="{FF2B5EF4-FFF2-40B4-BE49-F238E27FC236}">
              <a16:creationId xmlns:a16="http://schemas.microsoft.com/office/drawing/2014/main" id="{957B0C33-3D06-4B6A-96A3-DCCBA15FAB8E}"/>
            </a:ext>
          </a:extLst>
        </xdr:cNvPr>
        <xdr:cNvSpPr/>
      </xdr:nvSpPr>
      <xdr:spPr>
        <a:xfrm>
          <a:off x="12546937" y="18586643"/>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55245</xdr:rowOff>
    </xdr:from>
    <xdr:to>
      <xdr:col>76</xdr:col>
      <xdr:colOff>114300</xdr:colOff>
      <xdr:row>107</xdr:row>
      <xdr:rowOff>66675</xdr:rowOff>
    </xdr:to>
    <xdr:cxnSp macro="">
      <xdr:nvCxnSpPr>
        <xdr:cNvPr id="690" name="直線コネクタ 689">
          <a:extLst>
            <a:ext uri="{FF2B5EF4-FFF2-40B4-BE49-F238E27FC236}">
              <a16:creationId xmlns:a16="http://schemas.microsoft.com/office/drawing/2014/main" id="{6463F363-465B-4AA3-8A05-A89ADB5C55F2}"/>
            </a:ext>
          </a:extLst>
        </xdr:cNvPr>
        <xdr:cNvCxnSpPr/>
      </xdr:nvCxnSpPr>
      <xdr:spPr>
        <a:xfrm>
          <a:off x="12597737" y="18637443"/>
          <a:ext cx="811144"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137795</xdr:rowOff>
    </xdr:from>
    <xdr:to>
      <xdr:col>67</xdr:col>
      <xdr:colOff>101600</xdr:colOff>
      <xdr:row>107</xdr:row>
      <xdr:rowOff>67945</xdr:rowOff>
    </xdr:to>
    <xdr:sp macro="" textlink="">
      <xdr:nvSpPr>
        <xdr:cNvPr id="691" name="楕円 690">
          <a:extLst>
            <a:ext uri="{FF2B5EF4-FFF2-40B4-BE49-F238E27FC236}">
              <a16:creationId xmlns:a16="http://schemas.microsoft.com/office/drawing/2014/main" id="{8BB74D7D-A08C-443F-8576-A2395EE1C2F0}"/>
            </a:ext>
          </a:extLst>
        </xdr:cNvPr>
        <xdr:cNvSpPr/>
      </xdr:nvSpPr>
      <xdr:spPr>
        <a:xfrm>
          <a:off x="11720223" y="18553016"/>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17780</xdr:rowOff>
    </xdr:from>
    <xdr:to>
      <xdr:col>71</xdr:col>
      <xdr:colOff>177800</xdr:colOff>
      <xdr:row>107</xdr:row>
      <xdr:rowOff>55245</xdr:rowOff>
    </xdr:to>
    <xdr:cxnSp macro="">
      <xdr:nvCxnSpPr>
        <xdr:cNvPr id="692" name="直線コネクタ 691">
          <a:extLst>
            <a:ext uri="{FF2B5EF4-FFF2-40B4-BE49-F238E27FC236}">
              <a16:creationId xmlns:a16="http://schemas.microsoft.com/office/drawing/2014/main" id="{D8DF9D12-AD5A-45AB-80A7-3DE2B0387E2C}"/>
            </a:ext>
          </a:extLst>
        </xdr:cNvPr>
        <xdr:cNvCxnSpPr/>
      </xdr:nvCxnSpPr>
      <xdr:spPr>
        <a:xfrm>
          <a:off x="11771023" y="18599978"/>
          <a:ext cx="826714"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103</xdr:row>
      <xdr:rowOff>20955</xdr:rowOff>
    </xdr:from>
    <xdr:ext cx="405130" cy="258445"/>
    <xdr:sp macro="" textlink="">
      <xdr:nvSpPr>
        <xdr:cNvPr id="693" name="n_1aveValue【庁舎】&#10;有形固定資産減価償却率">
          <a:extLst>
            <a:ext uri="{FF2B5EF4-FFF2-40B4-BE49-F238E27FC236}">
              <a16:creationId xmlns:a16="http://schemas.microsoft.com/office/drawing/2014/main" id="{206348ED-1F59-4EA8-90F2-49CDD363CE4A}"/>
            </a:ext>
          </a:extLst>
        </xdr:cNvPr>
        <xdr:cNvSpPr txBox="1"/>
      </xdr:nvSpPr>
      <xdr:spPr>
        <a:xfrm>
          <a:off x="14020331" y="17935244"/>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53.0</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103</xdr:row>
      <xdr:rowOff>22860</xdr:rowOff>
    </xdr:from>
    <xdr:ext cx="404495" cy="259080"/>
    <xdr:sp macro="" textlink="">
      <xdr:nvSpPr>
        <xdr:cNvPr id="694" name="n_2aveValue【庁舎】&#10;有形固定資産減価償却率">
          <a:extLst>
            <a:ext uri="{FF2B5EF4-FFF2-40B4-BE49-F238E27FC236}">
              <a16:creationId xmlns:a16="http://schemas.microsoft.com/office/drawing/2014/main" id="{9A72C3D0-4437-4649-AA59-4A0C6FE68D91}"/>
            </a:ext>
          </a:extLst>
        </xdr:cNvPr>
        <xdr:cNvSpPr txBox="1"/>
      </xdr:nvSpPr>
      <xdr:spPr>
        <a:xfrm>
          <a:off x="13221887" y="17937149"/>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53.1</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103</xdr:row>
      <xdr:rowOff>6350</xdr:rowOff>
    </xdr:from>
    <xdr:ext cx="404495" cy="258445"/>
    <xdr:sp macro="" textlink="">
      <xdr:nvSpPr>
        <xdr:cNvPr id="695" name="n_3aveValue【庁舎】&#10;有形固定資産減価償却率">
          <a:extLst>
            <a:ext uri="{FF2B5EF4-FFF2-40B4-BE49-F238E27FC236}">
              <a16:creationId xmlns:a16="http://schemas.microsoft.com/office/drawing/2014/main" id="{3670CBDD-EB99-48B9-8F8B-676AA799A943}"/>
            </a:ext>
          </a:extLst>
        </xdr:cNvPr>
        <xdr:cNvSpPr txBox="1"/>
      </xdr:nvSpPr>
      <xdr:spPr>
        <a:xfrm>
          <a:off x="12410744" y="17920639"/>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52.1</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103</xdr:row>
      <xdr:rowOff>9525</xdr:rowOff>
    </xdr:from>
    <xdr:ext cx="404495" cy="258445"/>
    <xdr:sp macro="" textlink="">
      <xdr:nvSpPr>
        <xdr:cNvPr id="696" name="n_4aveValue【庁舎】&#10;有形固定資産減価償却率">
          <a:extLst>
            <a:ext uri="{FF2B5EF4-FFF2-40B4-BE49-F238E27FC236}">
              <a16:creationId xmlns:a16="http://schemas.microsoft.com/office/drawing/2014/main" id="{761C6287-FA73-4756-B616-22C37295CC36}"/>
            </a:ext>
          </a:extLst>
        </xdr:cNvPr>
        <xdr:cNvSpPr txBox="1"/>
      </xdr:nvSpPr>
      <xdr:spPr>
        <a:xfrm>
          <a:off x="11584029" y="17923814"/>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52.3</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107</xdr:row>
      <xdr:rowOff>134620</xdr:rowOff>
    </xdr:from>
    <xdr:ext cx="405130" cy="258445"/>
    <xdr:sp macro="" textlink="">
      <xdr:nvSpPr>
        <xdr:cNvPr id="697" name="n_1mainValue【庁舎】&#10;有形固定資産減価償却率">
          <a:extLst>
            <a:ext uri="{FF2B5EF4-FFF2-40B4-BE49-F238E27FC236}">
              <a16:creationId xmlns:a16="http://schemas.microsoft.com/office/drawing/2014/main" id="{4C0EEEB0-0003-49D0-9771-F80F68F08A48}"/>
            </a:ext>
          </a:extLst>
        </xdr:cNvPr>
        <xdr:cNvSpPr txBox="1"/>
      </xdr:nvSpPr>
      <xdr:spPr>
        <a:xfrm>
          <a:off x="14020331" y="18716818"/>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82.5</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107</xdr:row>
      <xdr:rowOff>109220</xdr:rowOff>
    </xdr:from>
    <xdr:ext cx="404495" cy="258445"/>
    <xdr:sp macro="" textlink="">
      <xdr:nvSpPr>
        <xdr:cNvPr id="698" name="n_2mainValue【庁舎】&#10;有形固定資産減価償却率">
          <a:extLst>
            <a:ext uri="{FF2B5EF4-FFF2-40B4-BE49-F238E27FC236}">
              <a16:creationId xmlns:a16="http://schemas.microsoft.com/office/drawing/2014/main" id="{FBD09B65-074B-482E-8CBA-7F4AD425CF1C}"/>
            </a:ext>
          </a:extLst>
        </xdr:cNvPr>
        <xdr:cNvSpPr txBox="1"/>
      </xdr:nvSpPr>
      <xdr:spPr>
        <a:xfrm>
          <a:off x="13221887" y="18691418"/>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80.9</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107</xdr:row>
      <xdr:rowOff>97790</xdr:rowOff>
    </xdr:from>
    <xdr:ext cx="404495" cy="258445"/>
    <xdr:sp macro="" textlink="">
      <xdr:nvSpPr>
        <xdr:cNvPr id="699" name="n_3mainValue【庁舎】&#10;有形固定資産減価償却率">
          <a:extLst>
            <a:ext uri="{FF2B5EF4-FFF2-40B4-BE49-F238E27FC236}">
              <a16:creationId xmlns:a16="http://schemas.microsoft.com/office/drawing/2014/main" id="{BC4CE915-BBF4-4682-BC02-0C54DCCCD5D7}"/>
            </a:ext>
          </a:extLst>
        </xdr:cNvPr>
        <xdr:cNvSpPr txBox="1"/>
      </xdr:nvSpPr>
      <xdr:spPr>
        <a:xfrm>
          <a:off x="12410744" y="18679988"/>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80.2</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107</xdr:row>
      <xdr:rowOff>59055</xdr:rowOff>
    </xdr:from>
    <xdr:ext cx="404495" cy="259080"/>
    <xdr:sp macro="" textlink="">
      <xdr:nvSpPr>
        <xdr:cNvPr id="700" name="n_4mainValue【庁舎】&#10;有形固定資産減価償却率">
          <a:extLst>
            <a:ext uri="{FF2B5EF4-FFF2-40B4-BE49-F238E27FC236}">
              <a16:creationId xmlns:a16="http://schemas.microsoft.com/office/drawing/2014/main" id="{D7DDDC39-23F8-47A1-9B92-AA2F2E9C206D}"/>
            </a:ext>
          </a:extLst>
        </xdr:cNvPr>
        <xdr:cNvSpPr txBox="1"/>
      </xdr:nvSpPr>
      <xdr:spPr>
        <a:xfrm>
          <a:off x="11584029" y="18641253"/>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77.9</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1" name="正方形/長方形 700">
          <a:extLst>
            <a:ext uri="{FF2B5EF4-FFF2-40B4-BE49-F238E27FC236}">
              <a16:creationId xmlns:a16="http://schemas.microsoft.com/office/drawing/2014/main" id="{BA1B4C04-DF94-4627-894F-2408B7F7053B}"/>
            </a:ext>
          </a:extLst>
        </xdr:cNvPr>
        <xdr:cNvSpPr/>
      </xdr:nvSpPr>
      <xdr:spPr>
        <a:xfrm>
          <a:off x="16793155" y="15929610"/>
          <a:ext cx="4350688"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2" name="正方形/長方形 701">
          <a:extLst>
            <a:ext uri="{FF2B5EF4-FFF2-40B4-BE49-F238E27FC236}">
              <a16:creationId xmlns:a16="http://schemas.microsoft.com/office/drawing/2014/main" id="{1A7762F2-4CC2-4FC4-9ECD-0657FCAD9A3A}"/>
            </a:ext>
          </a:extLst>
        </xdr:cNvPr>
        <xdr:cNvSpPr/>
      </xdr:nvSpPr>
      <xdr:spPr>
        <a:xfrm>
          <a:off x="16920155" y="16576592"/>
          <a:ext cx="1399429" cy="2450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3" name="正方形/長方形 702">
          <a:extLst>
            <a:ext uri="{FF2B5EF4-FFF2-40B4-BE49-F238E27FC236}">
              <a16:creationId xmlns:a16="http://schemas.microsoft.com/office/drawing/2014/main" id="{D68F0F49-CC26-439C-931E-80C70074D06A}"/>
            </a:ext>
          </a:extLst>
        </xdr:cNvPr>
        <xdr:cNvSpPr/>
      </xdr:nvSpPr>
      <xdr:spPr>
        <a:xfrm>
          <a:off x="16920155" y="16770847"/>
          <a:ext cx="1399429" cy="24952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55/79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4" name="正方形/長方形 703">
          <a:extLst>
            <a:ext uri="{FF2B5EF4-FFF2-40B4-BE49-F238E27FC236}">
              <a16:creationId xmlns:a16="http://schemas.microsoft.com/office/drawing/2014/main" id="{A904160C-81F5-4C35-A6FD-3BC9C46A88E9}"/>
            </a:ext>
          </a:extLst>
        </xdr:cNvPr>
        <xdr:cNvSpPr/>
      </xdr:nvSpPr>
      <xdr:spPr>
        <a:xfrm>
          <a:off x="17842727" y="16576592"/>
          <a:ext cx="1399430" cy="2450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5" name="正方形/長方形 704">
          <a:extLst>
            <a:ext uri="{FF2B5EF4-FFF2-40B4-BE49-F238E27FC236}">
              <a16:creationId xmlns:a16="http://schemas.microsoft.com/office/drawing/2014/main" id="{A88177DF-B1E5-44F3-8593-FB3EE06070B2}"/>
            </a:ext>
          </a:extLst>
        </xdr:cNvPr>
        <xdr:cNvSpPr/>
      </xdr:nvSpPr>
      <xdr:spPr>
        <a:xfrm>
          <a:off x="17842727" y="16770847"/>
          <a:ext cx="1399430" cy="24952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6" name="正方形/長方形 705">
          <a:extLst>
            <a:ext uri="{FF2B5EF4-FFF2-40B4-BE49-F238E27FC236}">
              <a16:creationId xmlns:a16="http://schemas.microsoft.com/office/drawing/2014/main" id="{EC89B230-AC88-4114-9CFC-35CFD7A8D4DF}"/>
            </a:ext>
          </a:extLst>
        </xdr:cNvPr>
        <xdr:cNvSpPr/>
      </xdr:nvSpPr>
      <xdr:spPr>
        <a:xfrm>
          <a:off x="18892299" y="16576592"/>
          <a:ext cx="1399430" cy="2450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7" name="正方形/長方形 706">
          <a:extLst>
            <a:ext uri="{FF2B5EF4-FFF2-40B4-BE49-F238E27FC236}">
              <a16:creationId xmlns:a16="http://schemas.microsoft.com/office/drawing/2014/main" id="{25AE166E-9373-4CAF-B88E-05A8C09DE491}"/>
            </a:ext>
          </a:extLst>
        </xdr:cNvPr>
        <xdr:cNvSpPr/>
      </xdr:nvSpPr>
      <xdr:spPr>
        <a:xfrm>
          <a:off x="18892299" y="16770847"/>
          <a:ext cx="1399430" cy="24952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0.224</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8" name="正方形/長方形 707">
          <a:extLst>
            <a:ext uri="{FF2B5EF4-FFF2-40B4-BE49-F238E27FC236}">
              <a16:creationId xmlns:a16="http://schemas.microsoft.com/office/drawing/2014/main" id="{D1F2A86F-4BA5-4705-A8B5-15338AA310FD}"/>
            </a:ext>
          </a:extLst>
        </xdr:cNvPr>
        <xdr:cNvSpPr/>
      </xdr:nvSpPr>
      <xdr:spPr>
        <a:xfrm>
          <a:off x="16793155" y="17045774"/>
          <a:ext cx="4350688" cy="2223384"/>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250" cy="225425"/>
    <xdr:sp macro="" textlink="">
      <xdr:nvSpPr>
        <xdr:cNvPr id="709" name="テキスト ボックス 708">
          <a:extLst>
            <a:ext uri="{FF2B5EF4-FFF2-40B4-BE49-F238E27FC236}">
              <a16:creationId xmlns:a16="http://schemas.microsoft.com/office/drawing/2014/main" id="{3B4ADA37-A712-482F-B455-127B22C63C17}"/>
            </a:ext>
          </a:extLst>
        </xdr:cNvPr>
        <xdr:cNvSpPr txBox="1"/>
      </xdr:nvSpPr>
      <xdr:spPr>
        <a:xfrm>
          <a:off x="16770626" y="16859747"/>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0" name="直線コネクタ 709">
          <a:extLst>
            <a:ext uri="{FF2B5EF4-FFF2-40B4-BE49-F238E27FC236}">
              <a16:creationId xmlns:a16="http://schemas.microsoft.com/office/drawing/2014/main" id="{5C55FD3B-C91B-4C57-A079-C41BF726ADDB}"/>
            </a:ext>
          </a:extLst>
        </xdr:cNvPr>
        <xdr:cNvCxnSpPr/>
      </xdr:nvCxnSpPr>
      <xdr:spPr>
        <a:xfrm>
          <a:off x="16793155" y="19269158"/>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11" name="直線コネクタ 710">
          <a:extLst>
            <a:ext uri="{FF2B5EF4-FFF2-40B4-BE49-F238E27FC236}">
              <a16:creationId xmlns:a16="http://schemas.microsoft.com/office/drawing/2014/main" id="{6EE51A2A-F106-43E6-970D-EC7C09874988}"/>
            </a:ext>
          </a:extLst>
        </xdr:cNvPr>
        <xdr:cNvCxnSpPr/>
      </xdr:nvCxnSpPr>
      <xdr:spPr>
        <a:xfrm>
          <a:off x="16793155" y="18901576"/>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108</xdr:row>
      <xdr:rowOff>10160</xdr:rowOff>
    </xdr:from>
    <xdr:ext cx="466725" cy="259080"/>
    <xdr:sp macro="" textlink="">
      <xdr:nvSpPr>
        <xdr:cNvPr id="712" name="テキスト ボックス 711">
          <a:extLst>
            <a:ext uri="{FF2B5EF4-FFF2-40B4-BE49-F238E27FC236}">
              <a16:creationId xmlns:a16="http://schemas.microsoft.com/office/drawing/2014/main" id="{1736864D-5C01-4390-9DBF-5C7E08AB77F1}"/>
            </a:ext>
          </a:extLst>
        </xdr:cNvPr>
        <xdr:cNvSpPr txBox="1"/>
      </xdr:nvSpPr>
      <xdr:spPr>
        <a:xfrm>
          <a:off x="16372509" y="18759336"/>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3" name="直線コネクタ 712">
          <a:extLst>
            <a:ext uri="{FF2B5EF4-FFF2-40B4-BE49-F238E27FC236}">
              <a16:creationId xmlns:a16="http://schemas.microsoft.com/office/drawing/2014/main" id="{7642D920-32ED-46E7-816F-168ED242E8C3}"/>
            </a:ext>
          </a:extLst>
        </xdr:cNvPr>
        <xdr:cNvCxnSpPr/>
      </xdr:nvCxnSpPr>
      <xdr:spPr>
        <a:xfrm>
          <a:off x="16793155" y="18529521"/>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105</xdr:row>
      <xdr:rowOff>143510</xdr:rowOff>
    </xdr:from>
    <xdr:ext cx="466725" cy="258445"/>
    <xdr:sp macro="" textlink="">
      <xdr:nvSpPr>
        <xdr:cNvPr id="714" name="テキスト ボックス 713">
          <a:extLst>
            <a:ext uri="{FF2B5EF4-FFF2-40B4-BE49-F238E27FC236}">
              <a16:creationId xmlns:a16="http://schemas.microsoft.com/office/drawing/2014/main" id="{32B7B74D-A074-4E91-B75C-961AA16F46EA}"/>
            </a:ext>
          </a:extLst>
        </xdr:cNvPr>
        <xdr:cNvSpPr txBox="1"/>
      </xdr:nvSpPr>
      <xdr:spPr>
        <a:xfrm>
          <a:off x="16372509" y="18391753"/>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5" name="直線コネクタ 714">
          <a:extLst>
            <a:ext uri="{FF2B5EF4-FFF2-40B4-BE49-F238E27FC236}">
              <a16:creationId xmlns:a16="http://schemas.microsoft.com/office/drawing/2014/main" id="{6A0CD849-1A14-4D31-8D66-7F03BB54D6C2}"/>
            </a:ext>
          </a:extLst>
        </xdr:cNvPr>
        <xdr:cNvCxnSpPr/>
      </xdr:nvCxnSpPr>
      <xdr:spPr>
        <a:xfrm>
          <a:off x="16793155" y="18157466"/>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103</xdr:row>
      <xdr:rowOff>105410</xdr:rowOff>
    </xdr:from>
    <xdr:ext cx="466725" cy="259080"/>
    <xdr:sp macro="" textlink="">
      <xdr:nvSpPr>
        <xdr:cNvPr id="716" name="テキスト ボックス 715">
          <a:extLst>
            <a:ext uri="{FF2B5EF4-FFF2-40B4-BE49-F238E27FC236}">
              <a16:creationId xmlns:a16="http://schemas.microsoft.com/office/drawing/2014/main" id="{39ADF4BA-2BBA-4539-9609-19290BBEADC3}"/>
            </a:ext>
          </a:extLst>
        </xdr:cNvPr>
        <xdr:cNvSpPr txBox="1"/>
      </xdr:nvSpPr>
      <xdr:spPr>
        <a:xfrm>
          <a:off x="16372509" y="18019699"/>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7" name="直線コネクタ 716">
          <a:extLst>
            <a:ext uri="{FF2B5EF4-FFF2-40B4-BE49-F238E27FC236}">
              <a16:creationId xmlns:a16="http://schemas.microsoft.com/office/drawing/2014/main" id="{24E55C19-40EB-4BFC-A6D9-2B68095D6C15}"/>
            </a:ext>
          </a:extLst>
        </xdr:cNvPr>
        <xdr:cNvCxnSpPr/>
      </xdr:nvCxnSpPr>
      <xdr:spPr>
        <a:xfrm>
          <a:off x="16793155" y="17785411"/>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101</xdr:row>
      <xdr:rowOff>67310</xdr:rowOff>
    </xdr:from>
    <xdr:ext cx="466725" cy="259080"/>
    <xdr:sp macro="" textlink="">
      <xdr:nvSpPr>
        <xdr:cNvPr id="718" name="テキスト ボックス 717">
          <a:extLst>
            <a:ext uri="{FF2B5EF4-FFF2-40B4-BE49-F238E27FC236}">
              <a16:creationId xmlns:a16="http://schemas.microsoft.com/office/drawing/2014/main" id="{5DE29A3B-652A-4978-93CE-A3B3E5EAFFCD}"/>
            </a:ext>
          </a:extLst>
        </xdr:cNvPr>
        <xdr:cNvSpPr txBox="1"/>
      </xdr:nvSpPr>
      <xdr:spPr>
        <a:xfrm>
          <a:off x="16372509" y="17647644"/>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9" name="直線コネクタ 718">
          <a:extLst>
            <a:ext uri="{FF2B5EF4-FFF2-40B4-BE49-F238E27FC236}">
              <a16:creationId xmlns:a16="http://schemas.microsoft.com/office/drawing/2014/main" id="{85442422-7529-4108-B4D7-F5484DC5B0D2}"/>
            </a:ext>
          </a:extLst>
        </xdr:cNvPr>
        <xdr:cNvCxnSpPr/>
      </xdr:nvCxnSpPr>
      <xdr:spPr>
        <a:xfrm>
          <a:off x="16793155" y="17413357"/>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29210</xdr:rowOff>
    </xdr:from>
    <xdr:ext cx="466725" cy="258445"/>
    <xdr:sp macro="" textlink="">
      <xdr:nvSpPr>
        <xdr:cNvPr id="720" name="テキスト ボックス 719">
          <a:extLst>
            <a:ext uri="{FF2B5EF4-FFF2-40B4-BE49-F238E27FC236}">
              <a16:creationId xmlns:a16="http://schemas.microsoft.com/office/drawing/2014/main" id="{1E3E6BA1-B4DE-4360-82A0-44827E0BFB69}"/>
            </a:ext>
          </a:extLst>
        </xdr:cNvPr>
        <xdr:cNvSpPr txBox="1"/>
      </xdr:nvSpPr>
      <xdr:spPr>
        <a:xfrm>
          <a:off x="16372509" y="17275589"/>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1" name="直線コネクタ 720">
          <a:extLst>
            <a:ext uri="{FF2B5EF4-FFF2-40B4-BE49-F238E27FC236}">
              <a16:creationId xmlns:a16="http://schemas.microsoft.com/office/drawing/2014/main" id="{51E7F612-3A33-46E8-8635-9E868A439F5C}"/>
            </a:ext>
          </a:extLst>
        </xdr:cNvPr>
        <xdr:cNvCxnSpPr/>
      </xdr:nvCxnSpPr>
      <xdr:spPr>
        <a:xfrm>
          <a:off x="16793155" y="17045774"/>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6725" cy="259080"/>
    <xdr:sp macro="" textlink="">
      <xdr:nvSpPr>
        <xdr:cNvPr id="722" name="テキスト ボックス 721">
          <a:extLst>
            <a:ext uri="{FF2B5EF4-FFF2-40B4-BE49-F238E27FC236}">
              <a16:creationId xmlns:a16="http://schemas.microsoft.com/office/drawing/2014/main" id="{68919B4E-013D-45F9-A3D7-6E9FDDE1C82E}"/>
            </a:ext>
          </a:extLst>
        </xdr:cNvPr>
        <xdr:cNvSpPr txBox="1"/>
      </xdr:nvSpPr>
      <xdr:spPr>
        <a:xfrm>
          <a:off x="16372509" y="16908007"/>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3" name="【庁舎】&#10;一人当たり面積グラフ枠">
          <a:extLst>
            <a:ext uri="{FF2B5EF4-FFF2-40B4-BE49-F238E27FC236}">
              <a16:creationId xmlns:a16="http://schemas.microsoft.com/office/drawing/2014/main" id="{11079709-7FF8-4BD8-B416-AEF724B6832D}"/>
            </a:ext>
          </a:extLst>
        </xdr:cNvPr>
        <xdr:cNvSpPr/>
      </xdr:nvSpPr>
      <xdr:spPr>
        <a:xfrm>
          <a:off x="16793155" y="17045774"/>
          <a:ext cx="4350688" cy="2223384"/>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100</xdr:row>
      <xdr:rowOff>166370</xdr:rowOff>
    </xdr:from>
    <xdr:to>
      <xdr:col>116</xdr:col>
      <xdr:colOff>62865</xdr:colOff>
      <xdr:row>108</xdr:row>
      <xdr:rowOff>106680</xdr:rowOff>
    </xdr:to>
    <xdr:cxnSp macro="">
      <xdr:nvCxnSpPr>
        <xdr:cNvPr id="724" name="直線コネクタ 723">
          <a:extLst>
            <a:ext uri="{FF2B5EF4-FFF2-40B4-BE49-F238E27FC236}">
              <a16:creationId xmlns:a16="http://schemas.microsoft.com/office/drawing/2014/main" id="{2C84507A-8D48-4711-9CEF-6316B039CF34}"/>
            </a:ext>
          </a:extLst>
        </xdr:cNvPr>
        <xdr:cNvCxnSpPr/>
      </xdr:nvCxnSpPr>
      <xdr:spPr>
        <a:xfrm flipV="1">
          <a:off x="20354594" y="17579727"/>
          <a:ext cx="0" cy="1276129"/>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110490</xdr:rowOff>
    </xdr:from>
    <xdr:ext cx="469900" cy="258445"/>
    <xdr:sp macro="" textlink="">
      <xdr:nvSpPr>
        <xdr:cNvPr id="725" name="【庁舎】&#10;一人当たり面積最小値テキスト">
          <a:extLst>
            <a:ext uri="{FF2B5EF4-FFF2-40B4-BE49-F238E27FC236}">
              <a16:creationId xmlns:a16="http://schemas.microsoft.com/office/drawing/2014/main" id="{9064FBA9-C915-45AD-9785-BC983D723FA8}"/>
            </a:ext>
          </a:extLst>
        </xdr:cNvPr>
        <xdr:cNvSpPr txBox="1"/>
      </xdr:nvSpPr>
      <xdr:spPr>
        <a:xfrm>
          <a:off x="20393329" y="18859666"/>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0.024</a:t>
          </a:r>
          <a:endParaRPr kumimoji="1" lang="ja-JP" altLang="en-US" sz="1000" b="1">
            <a:latin typeface="ＭＳ Ｐゴシック"/>
            <a:ea typeface="ＭＳ Ｐゴシック"/>
          </a:endParaRPr>
        </a:p>
      </xdr:txBody>
    </xdr:sp>
    <xdr:clientData/>
  </xdr:oneCellAnchor>
  <xdr:twoCellAnchor>
    <xdr:from>
      <xdr:col>115</xdr:col>
      <xdr:colOff>165100</xdr:colOff>
      <xdr:row>108</xdr:row>
      <xdr:rowOff>106680</xdr:rowOff>
    </xdr:from>
    <xdr:to>
      <xdr:col>116</xdr:col>
      <xdr:colOff>152400</xdr:colOff>
      <xdr:row>108</xdr:row>
      <xdr:rowOff>106680</xdr:rowOff>
    </xdr:to>
    <xdr:cxnSp macro="">
      <xdr:nvCxnSpPr>
        <xdr:cNvPr id="726" name="直線コネクタ 725">
          <a:extLst>
            <a:ext uri="{FF2B5EF4-FFF2-40B4-BE49-F238E27FC236}">
              <a16:creationId xmlns:a16="http://schemas.microsoft.com/office/drawing/2014/main" id="{12B07DA7-6F57-4ED9-A87E-AD82427DF64F}"/>
            </a:ext>
          </a:extLst>
        </xdr:cNvPr>
        <xdr:cNvCxnSpPr/>
      </xdr:nvCxnSpPr>
      <xdr:spPr>
        <a:xfrm>
          <a:off x="20281900" y="18855856"/>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112395</xdr:rowOff>
    </xdr:from>
    <xdr:ext cx="469900" cy="258445"/>
    <xdr:sp macro="" textlink="">
      <xdr:nvSpPr>
        <xdr:cNvPr id="727" name="【庁舎】&#10;一人当たり面積最大値テキスト">
          <a:extLst>
            <a:ext uri="{FF2B5EF4-FFF2-40B4-BE49-F238E27FC236}">
              <a16:creationId xmlns:a16="http://schemas.microsoft.com/office/drawing/2014/main" id="{1305E737-55E4-49E0-927F-CF3C7574332E}"/>
            </a:ext>
          </a:extLst>
        </xdr:cNvPr>
        <xdr:cNvSpPr txBox="1"/>
      </xdr:nvSpPr>
      <xdr:spPr>
        <a:xfrm>
          <a:off x="20393329" y="17358774"/>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0.713</a:t>
          </a:r>
          <a:endParaRPr kumimoji="1" lang="ja-JP" altLang="en-US" sz="1000" b="1">
            <a:latin typeface="ＭＳ Ｐゴシック"/>
            <a:ea typeface="ＭＳ Ｐゴシック"/>
          </a:endParaRPr>
        </a:p>
      </xdr:txBody>
    </xdr:sp>
    <xdr:clientData/>
  </xdr:oneCellAnchor>
  <xdr:twoCellAnchor>
    <xdr:from>
      <xdr:col>115</xdr:col>
      <xdr:colOff>165100</xdr:colOff>
      <xdr:row>100</xdr:row>
      <xdr:rowOff>166370</xdr:rowOff>
    </xdr:from>
    <xdr:to>
      <xdr:col>116</xdr:col>
      <xdr:colOff>152400</xdr:colOff>
      <xdr:row>100</xdr:row>
      <xdr:rowOff>166370</xdr:rowOff>
    </xdr:to>
    <xdr:cxnSp macro="">
      <xdr:nvCxnSpPr>
        <xdr:cNvPr id="728" name="直線コネクタ 727">
          <a:extLst>
            <a:ext uri="{FF2B5EF4-FFF2-40B4-BE49-F238E27FC236}">
              <a16:creationId xmlns:a16="http://schemas.microsoft.com/office/drawing/2014/main" id="{D406477D-F419-4F8E-B168-804BAD4A930D}"/>
            </a:ext>
          </a:extLst>
        </xdr:cNvPr>
        <xdr:cNvCxnSpPr/>
      </xdr:nvCxnSpPr>
      <xdr:spPr>
        <a:xfrm>
          <a:off x="20281900" y="17579727"/>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65405</xdr:rowOff>
    </xdr:from>
    <xdr:ext cx="469900" cy="258445"/>
    <xdr:sp macro="" textlink="">
      <xdr:nvSpPr>
        <xdr:cNvPr id="729" name="【庁舎】&#10;一人当たり面積平均値テキスト">
          <a:extLst>
            <a:ext uri="{FF2B5EF4-FFF2-40B4-BE49-F238E27FC236}">
              <a16:creationId xmlns:a16="http://schemas.microsoft.com/office/drawing/2014/main" id="{716D999C-54D2-4E6A-BEB2-E52D6C1501AC}"/>
            </a:ext>
          </a:extLst>
        </xdr:cNvPr>
        <xdr:cNvSpPr txBox="1"/>
      </xdr:nvSpPr>
      <xdr:spPr>
        <a:xfrm>
          <a:off x="20393329" y="18146671"/>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0.301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105</xdr:row>
      <xdr:rowOff>42545</xdr:rowOff>
    </xdr:from>
    <xdr:to>
      <xdr:col>116</xdr:col>
      <xdr:colOff>114300</xdr:colOff>
      <xdr:row>105</xdr:row>
      <xdr:rowOff>144145</xdr:rowOff>
    </xdr:to>
    <xdr:sp macro="" textlink="">
      <xdr:nvSpPr>
        <xdr:cNvPr id="730" name="フローチャート: 判断 729">
          <a:extLst>
            <a:ext uri="{FF2B5EF4-FFF2-40B4-BE49-F238E27FC236}">
              <a16:creationId xmlns:a16="http://schemas.microsoft.com/office/drawing/2014/main" id="{1C3BF852-873D-4A35-AA3C-1BBD802BF614}"/>
            </a:ext>
          </a:extLst>
        </xdr:cNvPr>
        <xdr:cNvSpPr/>
      </xdr:nvSpPr>
      <xdr:spPr>
        <a:xfrm>
          <a:off x="20304429" y="1829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50165</xdr:rowOff>
    </xdr:from>
    <xdr:to>
      <xdr:col>112</xdr:col>
      <xdr:colOff>38100</xdr:colOff>
      <xdr:row>105</xdr:row>
      <xdr:rowOff>151765</xdr:rowOff>
    </xdr:to>
    <xdr:sp macro="" textlink="">
      <xdr:nvSpPr>
        <xdr:cNvPr id="731" name="フローチャート: 判断 730">
          <a:extLst>
            <a:ext uri="{FF2B5EF4-FFF2-40B4-BE49-F238E27FC236}">
              <a16:creationId xmlns:a16="http://schemas.microsoft.com/office/drawing/2014/main" id="{732184B7-FE76-4FA2-98FD-274405CBB2C4}"/>
            </a:ext>
          </a:extLst>
        </xdr:cNvPr>
        <xdr:cNvSpPr/>
      </xdr:nvSpPr>
      <xdr:spPr>
        <a:xfrm>
          <a:off x="19544085" y="18298408"/>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46355</xdr:rowOff>
    </xdr:from>
    <xdr:to>
      <xdr:col>107</xdr:col>
      <xdr:colOff>101600</xdr:colOff>
      <xdr:row>105</xdr:row>
      <xdr:rowOff>147955</xdr:rowOff>
    </xdr:to>
    <xdr:sp macro="" textlink="">
      <xdr:nvSpPr>
        <xdr:cNvPr id="732" name="フローチャート: 判断 731">
          <a:extLst>
            <a:ext uri="{FF2B5EF4-FFF2-40B4-BE49-F238E27FC236}">
              <a16:creationId xmlns:a16="http://schemas.microsoft.com/office/drawing/2014/main" id="{780841BB-BC82-454B-B581-CB5E8FE8AA49}"/>
            </a:ext>
          </a:extLst>
        </xdr:cNvPr>
        <xdr:cNvSpPr/>
      </xdr:nvSpPr>
      <xdr:spPr>
        <a:xfrm>
          <a:off x="18717370" y="18294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44450</xdr:rowOff>
    </xdr:from>
    <xdr:to>
      <xdr:col>102</xdr:col>
      <xdr:colOff>165100</xdr:colOff>
      <xdr:row>105</xdr:row>
      <xdr:rowOff>146050</xdr:rowOff>
    </xdr:to>
    <xdr:sp macro="" textlink="">
      <xdr:nvSpPr>
        <xdr:cNvPr id="733" name="フローチャート: 判断 732">
          <a:extLst>
            <a:ext uri="{FF2B5EF4-FFF2-40B4-BE49-F238E27FC236}">
              <a16:creationId xmlns:a16="http://schemas.microsoft.com/office/drawing/2014/main" id="{70EDAA17-9BCD-4FB2-B95D-C354D527CA73}"/>
            </a:ext>
          </a:extLst>
        </xdr:cNvPr>
        <xdr:cNvSpPr/>
      </xdr:nvSpPr>
      <xdr:spPr>
        <a:xfrm>
          <a:off x="17906227" y="18292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44450</xdr:rowOff>
    </xdr:from>
    <xdr:to>
      <xdr:col>98</xdr:col>
      <xdr:colOff>38100</xdr:colOff>
      <xdr:row>105</xdr:row>
      <xdr:rowOff>146050</xdr:rowOff>
    </xdr:to>
    <xdr:sp macro="" textlink="">
      <xdr:nvSpPr>
        <xdr:cNvPr id="734" name="フローチャート: 判断 733">
          <a:extLst>
            <a:ext uri="{FF2B5EF4-FFF2-40B4-BE49-F238E27FC236}">
              <a16:creationId xmlns:a16="http://schemas.microsoft.com/office/drawing/2014/main" id="{B848FEA9-4FC4-4B93-A724-BF5601262603}"/>
            </a:ext>
          </a:extLst>
        </xdr:cNvPr>
        <xdr:cNvSpPr/>
      </xdr:nvSpPr>
      <xdr:spPr>
        <a:xfrm>
          <a:off x="17095083" y="18292693"/>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735" name="テキスト ボックス 734">
          <a:extLst>
            <a:ext uri="{FF2B5EF4-FFF2-40B4-BE49-F238E27FC236}">
              <a16:creationId xmlns:a16="http://schemas.microsoft.com/office/drawing/2014/main" id="{5ACD78BD-C17B-4840-B29A-3D3176C3C404}"/>
            </a:ext>
          </a:extLst>
        </xdr:cNvPr>
        <xdr:cNvSpPr txBox="1"/>
      </xdr:nvSpPr>
      <xdr:spPr>
        <a:xfrm>
          <a:off x="20180300" y="19266618"/>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2000" cy="259080"/>
    <xdr:sp macro="" textlink="">
      <xdr:nvSpPr>
        <xdr:cNvPr id="736" name="テキスト ボックス 735">
          <a:extLst>
            <a:ext uri="{FF2B5EF4-FFF2-40B4-BE49-F238E27FC236}">
              <a16:creationId xmlns:a16="http://schemas.microsoft.com/office/drawing/2014/main" id="{712AFDDA-F417-48A2-9A66-924969DB07B4}"/>
            </a:ext>
          </a:extLst>
        </xdr:cNvPr>
        <xdr:cNvSpPr txBox="1"/>
      </xdr:nvSpPr>
      <xdr:spPr>
        <a:xfrm>
          <a:off x="19419957" y="19266618"/>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737" name="テキスト ボックス 736">
          <a:extLst>
            <a:ext uri="{FF2B5EF4-FFF2-40B4-BE49-F238E27FC236}">
              <a16:creationId xmlns:a16="http://schemas.microsoft.com/office/drawing/2014/main" id="{A3A9D6C4-A9E6-4AFF-8EFF-5F96C66F9DC2}"/>
            </a:ext>
          </a:extLst>
        </xdr:cNvPr>
        <xdr:cNvSpPr txBox="1"/>
      </xdr:nvSpPr>
      <xdr:spPr>
        <a:xfrm>
          <a:off x="18593242" y="19266618"/>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738" name="テキスト ボックス 737">
          <a:extLst>
            <a:ext uri="{FF2B5EF4-FFF2-40B4-BE49-F238E27FC236}">
              <a16:creationId xmlns:a16="http://schemas.microsoft.com/office/drawing/2014/main" id="{08B92887-D9C7-4BD3-BE1E-7C732A8CF8D0}"/>
            </a:ext>
          </a:extLst>
        </xdr:cNvPr>
        <xdr:cNvSpPr txBox="1"/>
      </xdr:nvSpPr>
      <xdr:spPr>
        <a:xfrm>
          <a:off x="17782098" y="19266618"/>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2000" cy="259080"/>
    <xdr:sp macro="" textlink="">
      <xdr:nvSpPr>
        <xdr:cNvPr id="739" name="テキスト ボックス 738">
          <a:extLst>
            <a:ext uri="{FF2B5EF4-FFF2-40B4-BE49-F238E27FC236}">
              <a16:creationId xmlns:a16="http://schemas.microsoft.com/office/drawing/2014/main" id="{51912B48-263E-4DC2-86D0-F7DF803E86F3}"/>
            </a:ext>
          </a:extLst>
        </xdr:cNvPr>
        <xdr:cNvSpPr txBox="1"/>
      </xdr:nvSpPr>
      <xdr:spPr>
        <a:xfrm>
          <a:off x="16970955" y="19266618"/>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106</xdr:row>
      <xdr:rowOff>12065</xdr:rowOff>
    </xdr:from>
    <xdr:to>
      <xdr:col>116</xdr:col>
      <xdr:colOff>114300</xdr:colOff>
      <xdr:row>106</xdr:row>
      <xdr:rowOff>113665</xdr:rowOff>
    </xdr:to>
    <xdr:sp macro="" textlink="">
      <xdr:nvSpPr>
        <xdr:cNvPr id="740" name="楕円 739">
          <a:extLst>
            <a:ext uri="{FF2B5EF4-FFF2-40B4-BE49-F238E27FC236}">
              <a16:creationId xmlns:a16="http://schemas.microsoft.com/office/drawing/2014/main" id="{ECF2EBDC-AFE3-43CA-B29E-5A8EE50C85AE}"/>
            </a:ext>
          </a:extLst>
        </xdr:cNvPr>
        <xdr:cNvSpPr/>
      </xdr:nvSpPr>
      <xdr:spPr>
        <a:xfrm>
          <a:off x="20304429" y="18427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161925</xdr:rowOff>
    </xdr:from>
    <xdr:ext cx="469900" cy="259080"/>
    <xdr:sp macro="" textlink="">
      <xdr:nvSpPr>
        <xdr:cNvPr id="741" name="【庁舎】&#10;一人当たり面積該当値テキスト">
          <a:extLst>
            <a:ext uri="{FF2B5EF4-FFF2-40B4-BE49-F238E27FC236}">
              <a16:creationId xmlns:a16="http://schemas.microsoft.com/office/drawing/2014/main" id="{A5C2A29D-741D-4866-B64F-E6D058DFE6F5}"/>
            </a:ext>
          </a:extLst>
        </xdr:cNvPr>
        <xdr:cNvSpPr txBox="1"/>
      </xdr:nvSpPr>
      <xdr:spPr>
        <a:xfrm>
          <a:off x="20393329" y="18410168"/>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0.227</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106</xdr:row>
      <xdr:rowOff>15875</xdr:rowOff>
    </xdr:from>
    <xdr:to>
      <xdr:col>112</xdr:col>
      <xdr:colOff>38100</xdr:colOff>
      <xdr:row>106</xdr:row>
      <xdr:rowOff>117475</xdr:rowOff>
    </xdr:to>
    <xdr:sp macro="" textlink="">
      <xdr:nvSpPr>
        <xdr:cNvPr id="742" name="楕円 741">
          <a:extLst>
            <a:ext uri="{FF2B5EF4-FFF2-40B4-BE49-F238E27FC236}">
              <a16:creationId xmlns:a16="http://schemas.microsoft.com/office/drawing/2014/main" id="{A3B1BAA1-5229-45FC-A235-7131E248F651}"/>
            </a:ext>
          </a:extLst>
        </xdr:cNvPr>
        <xdr:cNvSpPr/>
      </xdr:nvSpPr>
      <xdr:spPr>
        <a:xfrm>
          <a:off x="19544085" y="18431096"/>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63500</xdr:rowOff>
    </xdr:from>
    <xdr:to>
      <xdr:col>116</xdr:col>
      <xdr:colOff>63500</xdr:colOff>
      <xdr:row>106</xdr:row>
      <xdr:rowOff>66675</xdr:rowOff>
    </xdr:to>
    <xdr:cxnSp macro="">
      <xdr:nvCxnSpPr>
        <xdr:cNvPr id="743" name="直線コネクタ 742">
          <a:extLst>
            <a:ext uri="{FF2B5EF4-FFF2-40B4-BE49-F238E27FC236}">
              <a16:creationId xmlns:a16="http://schemas.microsoft.com/office/drawing/2014/main" id="{9ABCECBB-69CE-44AC-8A76-5CE7FAD85AB8}"/>
            </a:ext>
          </a:extLst>
        </xdr:cNvPr>
        <xdr:cNvCxnSpPr/>
      </xdr:nvCxnSpPr>
      <xdr:spPr>
        <a:xfrm flipV="1">
          <a:off x="19594885" y="18478721"/>
          <a:ext cx="760344"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17780</xdr:rowOff>
    </xdr:from>
    <xdr:to>
      <xdr:col>107</xdr:col>
      <xdr:colOff>101600</xdr:colOff>
      <xdr:row>106</xdr:row>
      <xdr:rowOff>119380</xdr:rowOff>
    </xdr:to>
    <xdr:sp macro="" textlink="">
      <xdr:nvSpPr>
        <xdr:cNvPr id="744" name="楕円 743">
          <a:extLst>
            <a:ext uri="{FF2B5EF4-FFF2-40B4-BE49-F238E27FC236}">
              <a16:creationId xmlns:a16="http://schemas.microsoft.com/office/drawing/2014/main" id="{511682B2-2DF6-4BC9-823B-6605D17952FA}"/>
            </a:ext>
          </a:extLst>
        </xdr:cNvPr>
        <xdr:cNvSpPr/>
      </xdr:nvSpPr>
      <xdr:spPr>
        <a:xfrm>
          <a:off x="18717370" y="18433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66675</xdr:rowOff>
    </xdr:from>
    <xdr:to>
      <xdr:col>111</xdr:col>
      <xdr:colOff>177800</xdr:colOff>
      <xdr:row>106</xdr:row>
      <xdr:rowOff>68580</xdr:rowOff>
    </xdr:to>
    <xdr:cxnSp macro="">
      <xdr:nvCxnSpPr>
        <xdr:cNvPr id="745" name="直線コネクタ 744">
          <a:extLst>
            <a:ext uri="{FF2B5EF4-FFF2-40B4-BE49-F238E27FC236}">
              <a16:creationId xmlns:a16="http://schemas.microsoft.com/office/drawing/2014/main" id="{EE8A4765-4D37-4A2F-A43B-B106E7BF71D4}"/>
            </a:ext>
          </a:extLst>
        </xdr:cNvPr>
        <xdr:cNvCxnSpPr/>
      </xdr:nvCxnSpPr>
      <xdr:spPr>
        <a:xfrm flipV="1">
          <a:off x="18768170" y="18481896"/>
          <a:ext cx="826715"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21590</xdr:rowOff>
    </xdr:from>
    <xdr:to>
      <xdr:col>102</xdr:col>
      <xdr:colOff>165100</xdr:colOff>
      <xdr:row>106</xdr:row>
      <xdr:rowOff>123190</xdr:rowOff>
    </xdr:to>
    <xdr:sp macro="" textlink="">
      <xdr:nvSpPr>
        <xdr:cNvPr id="746" name="楕円 745">
          <a:extLst>
            <a:ext uri="{FF2B5EF4-FFF2-40B4-BE49-F238E27FC236}">
              <a16:creationId xmlns:a16="http://schemas.microsoft.com/office/drawing/2014/main" id="{623811B5-E1EE-4164-9989-E6039FC00EE6}"/>
            </a:ext>
          </a:extLst>
        </xdr:cNvPr>
        <xdr:cNvSpPr/>
      </xdr:nvSpPr>
      <xdr:spPr>
        <a:xfrm>
          <a:off x="17906227" y="18436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68580</xdr:rowOff>
    </xdr:from>
    <xdr:to>
      <xdr:col>107</xdr:col>
      <xdr:colOff>50800</xdr:colOff>
      <xdr:row>106</xdr:row>
      <xdr:rowOff>72390</xdr:rowOff>
    </xdr:to>
    <xdr:cxnSp macro="">
      <xdr:nvCxnSpPr>
        <xdr:cNvPr id="747" name="直線コネクタ 746">
          <a:extLst>
            <a:ext uri="{FF2B5EF4-FFF2-40B4-BE49-F238E27FC236}">
              <a16:creationId xmlns:a16="http://schemas.microsoft.com/office/drawing/2014/main" id="{7B23BB3C-A162-4E7D-925F-CC4265B0E151}"/>
            </a:ext>
          </a:extLst>
        </xdr:cNvPr>
        <xdr:cNvCxnSpPr/>
      </xdr:nvCxnSpPr>
      <xdr:spPr>
        <a:xfrm flipV="1">
          <a:off x="17957027" y="18483801"/>
          <a:ext cx="811143"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48260</xdr:rowOff>
    </xdr:from>
    <xdr:to>
      <xdr:col>98</xdr:col>
      <xdr:colOff>38100</xdr:colOff>
      <xdr:row>106</xdr:row>
      <xdr:rowOff>149860</xdr:rowOff>
    </xdr:to>
    <xdr:sp macro="" textlink="">
      <xdr:nvSpPr>
        <xdr:cNvPr id="748" name="楕円 747">
          <a:extLst>
            <a:ext uri="{FF2B5EF4-FFF2-40B4-BE49-F238E27FC236}">
              <a16:creationId xmlns:a16="http://schemas.microsoft.com/office/drawing/2014/main" id="{F1558B9C-6E6F-408E-89EC-DA0A074F3EFF}"/>
            </a:ext>
          </a:extLst>
        </xdr:cNvPr>
        <xdr:cNvSpPr/>
      </xdr:nvSpPr>
      <xdr:spPr>
        <a:xfrm>
          <a:off x="17095083" y="18463481"/>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72390</xdr:rowOff>
    </xdr:from>
    <xdr:to>
      <xdr:col>102</xdr:col>
      <xdr:colOff>114300</xdr:colOff>
      <xdr:row>106</xdr:row>
      <xdr:rowOff>99060</xdr:rowOff>
    </xdr:to>
    <xdr:cxnSp macro="">
      <xdr:nvCxnSpPr>
        <xdr:cNvPr id="749" name="直線コネクタ 748">
          <a:extLst>
            <a:ext uri="{FF2B5EF4-FFF2-40B4-BE49-F238E27FC236}">
              <a16:creationId xmlns:a16="http://schemas.microsoft.com/office/drawing/2014/main" id="{DFF16D26-F821-4E6C-9759-604B33E8314D}"/>
            </a:ext>
          </a:extLst>
        </xdr:cNvPr>
        <xdr:cNvCxnSpPr/>
      </xdr:nvCxnSpPr>
      <xdr:spPr>
        <a:xfrm flipV="1">
          <a:off x="17145883" y="18487611"/>
          <a:ext cx="811144"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103</xdr:row>
      <xdr:rowOff>168275</xdr:rowOff>
    </xdr:from>
    <xdr:ext cx="469900" cy="258445"/>
    <xdr:sp macro="" textlink="">
      <xdr:nvSpPr>
        <xdr:cNvPr id="750" name="n_1aveValue【庁舎】&#10;一人当たり面積">
          <a:extLst>
            <a:ext uri="{FF2B5EF4-FFF2-40B4-BE49-F238E27FC236}">
              <a16:creationId xmlns:a16="http://schemas.microsoft.com/office/drawing/2014/main" id="{E2AAC039-5F81-45DF-918E-E13F9B4B4115}"/>
            </a:ext>
          </a:extLst>
        </xdr:cNvPr>
        <xdr:cNvSpPr txBox="1"/>
      </xdr:nvSpPr>
      <xdr:spPr>
        <a:xfrm>
          <a:off x="19362807" y="18082564"/>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0.297</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103</xdr:row>
      <xdr:rowOff>164465</xdr:rowOff>
    </xdr:from>
    <xdr:ext cx="469265" cy="259080"/>
    <xdr:sp macro="" textlink="">
      <xdr:nvSpPr>
        <xdr:cNvPr id="751" name="n_2aveValue【庁舎】&#10;一人当たり面積">
          <a:extLst>
            <a:ext uri="{FF2B5EF4-FFF2-40B4-BE49-F238E27FC236}">
              <a16:creationId xmlns:a16="http://schemas.microsoft.com/office/drawing/2014/main" id="{AEB49B13-DA0D-47CA-AA8F-8FB9A369270A}"/>
            </a:ext>
          </a:extLst>
        </xdr:cNvPr>
        <xdr:cNvSpPr txBox="1"/>
      </xdr:nvSpPr>
      <xdr:spPr>
        <a:xfrm>
          <a:off x="18548792" y="18078754"/>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0.299</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103</xdr:row>
      <xdr:rowOff>162560</xdr:rowOff>
    </xdr:from>
    <xdr:ext cx="469265" cy="259080"/>
    <xdr:sp macro="" textlink="">
      <xdr:nvSpPr>
        <xdr:cNvPr id="752" name="n_3aveValue【庁舎】&#10;一人当たり面積">
          <a:extLst>
            <a:ext uri="{FF2B5EF4-FFF2-40B4-BE49-F238E27FC236}">
              <a16:creationId xmlns:a16="http://schemas.microsoft.com/office/drawing/2014/main" id="{B76E70E6-A3C6-42A1-9217-1202AEF5F716}"/>
            </a:ext>
          </a:extLst>
        </xdr:cNvPr>
        <xdr:cNvSpPr txBox="1"/>
      </xdr:nvSpPr>
      <xdr:spPr>
        <a:xfrm>
          <a:off x="17737648" y="18076849"/>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0.300</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103</xdr:row>
      <xdr:rowOff>162560</xdr:rowOff>
    </xdr:from>
    <xdr:ext cx="469265" cy="259080"/>
    <xdr:sp macro="" textlink="">
      <xdr:nvSpPr>
        <xdr:cNvPr id="753" name="n_4aveValue【庁舎】&#10;一人当たり面積">
          <a:extLst>
            <a:ext uri="{FF2B5EF4-FFF2-40B4-BE49-F238E27FC236}">
              <a16:creationId xmlns:a16="http://schemas.microsoft.com/office/drawing/2014/main" id="{5D247700-F805-4B73-8FB3-BFA84A3FB45D}"/>
            </a:ext>
          </a:extLst>
        </xdr:cNvPr>
        <xdr:cNvSpPr txBox="1"/>
      </xdr:nvSpPr>
      <xdr:spPr>
        <a:xfrm>
          <a:off x="16926505" y="18076849"/>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0.300</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106</xdr:row>
      <xdr:rowOff>109220</xdr:rowOff>
    </xdr:from>
    <xdr:ext cx="469900" cy="258445"/>
    <xdr:sp macro="" textlink="">
      <xdr:nvSpPr>
        <xdr:cNvPr id="754" name="n_1mainValue【庁舎】&#10;一人当たり面積">
          <a:extLst>
            <a:ext uri="{FF2B5EF4-FFF2-40B4-BE49-F238E27FC236}">
              <a16:creationId xmlns:a16="http://schemas.microsoft.com/office/drawing/2014/main" id="{99CFD404-B16E-4BB8-B49D-21EDB431640D}"/>
            </a:ext>
          </a:extLst>
        </xdr:cNvPr>
        <xdr:cNvSpPr txBox="1"/>
      </xdr:nvSpPr>
      <xdr:spPr>
        <a:xfrm>
          <a:off x="19362807" y="18524441"/>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0.225</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106</xdr:row>
      <xdr:rowOff>110490</xdr:rowOff>
    </xdr:from>
    <xdr:ext cx="469265" cy="258445"/>
    <xdr:sp macro="" textlink="">
      <xdr:nvSpPr>
        <xdr:cNvPr id="755" name="n_2mainValue【庁舎】&#10;一人当たり面積">
          <a:extLst>
            <a:ext uri="{FF2B5EF4-FFF2-40B4-BE49-F238E27FC236}">
              <a16:creationId xmlns:a16="http://schemas.microsoft.com/office/drawing/2014/main" id="{261CD804-5A45-4252-8A27-6ADD65D347DC}"/>
            </a:ext>
          </a:extLst>
        </xdr:cNvPr>
        <xdr:cNvSpPr txBox="1"/>
      </xdr:nvSpPr>
      <xdr:spPr>
        <a:xfrm>
          <a:off x="18548792" y="18525711"/>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0.224</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106</xdr:row>
      <xdr:rowOff>114300</xdr:rowOff>
    </xdr:from>
    <xdr:ext cx="469265" cy="259080"/>
    <xdr:sp macro="" textlink="">
      <xdr:nvSpPr>
        <xdr:cNvPr id="756" name="n_3mainValue【庁舎】&#10;一人当たり面積">
          <a:extLst>
            <a:ext uri="{FF2B5EF4-FFF2-40B4-BE49-F238E27FC236}">
              <a16:creationId xmlns:a16="http://schemas.microsoft.com/office/drawing/2014/main" id="{2EBDAB12-2BD7-4B32-93CA-A4E08AC885F1}"/>
            </a:ext>
          </a:extLst>
        </xdr:cNvPr>
        <xdr:cNvSpPr txBox="1"/>
      </xdr:nvSpPr>
      <xdr:spPr>
        <a:xfrm>
          <a:off x="17737648" y="18529521"/>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0.222</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106</xdr:row>
      <xdr:rowOff>140970</xdr:rowOff>
    </xdr:from>
    <xdr:ext cx="469265" cy="259080"/>
    <xdr:sp macro="" textlink="">
      <xdr:nvSpPr>
        <xdr:cNvPr id="757" name="n_4mainValue【庁舎】&#10;一人当たり面積">
          <a:extLst>
            <a:ext uri="{FF2B5EF4-FFF2-40B4-BE49-F238E27FC236}">
              <a16:creationId xmlns:a16="http://schemas.microsoft.com/office/drawing/2014/main" id="{96EDCD55-08D3-4A13-B5FB-E9F06B592DA7}"/>
            </a:ext>
          </a:extLst>
        </xdr:cNvPr>
        <xdr:cNvSpPr txBox="1"/>
      </xdr:nvSpPr>
      <xdr:spPr>
        <a:xfrm>
          <a:off x="16926505" y="18556191"/>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0.208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8" name="正方形/長方形 757">
          <a:extLst>
            <a:ext uri="{FF2B5EF4-FFF2-40B4-BE49-F238E27FC236}">
              <a16:creationId xmlns:a16="http://schemas.microsoft.com/office/drawing/2014/main" id="{0822967F-83A9-4FEB-9190-8E60A236F246}"/>
            </a:ext>
          </a:extLst>
        </xdr:cNvPr>
        <xdr:cNvSpPr/>
      </xdr:nvSpPr>
      <xdr:spPr>
        <a:xfrm>
          <a:off x="699715" y="19641213"/>
          <a:ext cx="20444128" cy="1855801"/>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9" name="正方形/長方形 758">
          <a:extLst>
            <a:ext uri="{FF2B5EF4-FFF2-40B4-BE49-F238E27FC236}">
              <a16:creationId xmlns:a16="http://schemas.microsoft.com/office/drawing/2014/main" id="{ACE5FA06-F3BB-4E9F-9B90-890CC9A6AAAA}"/>
            </a:ext>
          </a:extLst>
        </xdr:cNvPr>
        <xdr:cNvSpPr/>
      </xdr:nvSpPr>
      <xdr:spPr>
        <a:xfrm>
          <a:off x="699715" y="19704713"/>
          <a:ext cx="3536674" cy="245054"/>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0" name="テキスト ボックス 759">
          <a:extLst>
            <a:ext uri="{FF2B5EF4-FFF2-40B4-BE49-F238E27FC236}">
              <a16:creationId xmlns:a16="http://schemas.microsoft.com/office/drawing/2014/main" id="{1AB84CB7-CE5E-4D40-A956-A12C3D0A4C16}"/>
            </a:ext>
          </a:extLst>
        </xdr:cNvPr>
        <xdr:cNvSpPr txBox="1"/>
      </xdr:nvSpPr>
      <xdr:spPr>
        <a:xfrm>
          <a:off x="775915" y="19949767"/>
          <a:ext cx="20279028" cy="145012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類似団体と比較して、消防施設、市民会館及び庁舎については、特に有形固定資産減価償却率が高くなっている。</a:t>
          </a:r>
        </a:p>
        <a:p>
          <a:r>
            <a:rPr kumimoji="1" lang="ja-JP" altLang="en-US" sz="1300">
              <a:latin typeface="ＭＳ Ｐゴシック"/>
              <a:ea typeface="ＭＳ Ｐゴシック"/>
            </a:rPr>
            <a:t>　図書館については、令和2年度に新図書館を整備したことにより有形固定資産減価償却率が大幅に減少した。</a:t>
          </a:r>
        </a:p>
        <a:p>
          <a:r>
            <a:rPr kumimoji="1" lang="ja-JP" altLang="en-US" sz="1300">
              <a:latin typeface="ＭＳ Ｐゴシック"/>
              <a:ea typeface="ＭＳ Ｐゴシック"/>
            </a:rPr>
            <a:t>　消防施設及び市民会館については、公共施設等総合管理計画や個別施設計画に基づき、適切な修繕改修や維持管理に努める。</a:t>
          </a:r>
        </a:p>
        <a:p>
          <a:r>
            <a:rPr kumimoji="1" lang="ja-JP" altLang="en-US" sz="1300">
              <a:latin typeface="ＭＳ Ｐゴシック"/>
              <a:ea typeface="ＭＳ Ｐゴシック"/>
            </a:rPr>
            <a:t>　庁舎においては、減価償却が進んでおり、建替えが必要なため、検討委員会等で計画的な整備に取り組めるよう努める。</a:t>
          </a: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3_&#24066;&#30010;&#26449;&#8594;&#30476;/&#12304;&#36001;&#25919;&#29366;&#27841;&#36039;&#26009;&#38598;&#12305;_162086_&#30778;&#27874;&#24066;_2024(2&#22238;&#30446;).xlsx" TargetMode="External"/><Relationship Id="rId2" Type="http://schemas.openxmlformats.org/officeDocument/2006/relationships/externalLinkPath" Target="file:///I:\&#9733;&#24066;&#30010;&#26449;&#25903;&#25588;&#35506;&#31227;&#34892;&#12487;&#12540;&#12479;\&#36001;&#25919;&#20418;\08%20%20&#20844;&#20250;&#35336;&#21046;&#24230;\R08\260817_&#9317;&#36001;&#25919;&#29366;&#27841;&#36039;&#26009;&#38598;&#12398;&#20316;&#25104;&#12395;&#12388;&#12356;&#12390;\03_&#24066;&#30010;&#26449;&#8594;&#30476;\&#12304;&#36001;&#25919;&#29366;&#27841;&#36039;&#26009;&#38598;&#12305;_162086_&#30778;&#27874;&#24066;_2024(2&#22238;&#30446;).xlsx" TargetMode="External"/><Relationship Id="rId1" Type="http://schemas.openxmlformats.org/officeDocument/2006/relationships/externalLinkPath" Target="/&#9733;&#24066;&#30010;&#26449;&#25903;&#25588;&#35506;&#31227;&#34892;&#12487;&#12540;&#12479;/&#36001;&#25919;&#20418;/08%20%20&#20844;&#20250;&#35336;&#21046;&#24230;/R08/260817_&#9317;&#36001;&#25919;&#29366;&#27841;&#36039;&#26009;&#38598;&#12398;&#20316;&#25104;&#12395;&#12388;&#12356;&#12390;/03_&#24066;&#30010;&#26449;&#8594;&#30476;/&#12304;&#36001;&#25919;&#29366;&#27841;&#36039;&#26009;&#38598;&#12305;_162086_&#30778;&#27874;&#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1">
          <cell r="AN51" t="str">
            <v>当該団体値</v>
          </cell>
          <cell r="BP51">
            <v>45.7</v>
          </cell>
          <cell r="BX51">
            <v>29.1</v>
          </cell>
          <cell r="CF51">
            <v>22.8</v>
          </cell>
          <cell r="CN51">
            <v>18.5</v>
          </cell>
          <cell r="CV51">
            <v>27</v>
          </cell>
        </row>
        <row r="53">
          <cell r="BP53">
            <v>62.3</v>
          </cell>
          <cell r="BX53">
            <v>64.099999999999994</v>
          </cell>
          <cell r="CF53">
            <v>65.7</v>
          </cell>
          <cell r="CN53">
            <v>67.5</v>
          </cell>
          <cell r="CV53">
            <v>69.099999999999994</v>
          </cell>
        </row>
        <row r="55">
          <cell r="AN55" t="str">
            <v>類似団体内平均値</v>
          </cell>
          <cell r="BP55">
            <v>37.299999999999997</v>
          </cell>
          <cell r="BX55">
            <v>25.4</v>
          </cell>
          <cell r="CF55">
            <v>17.600000000000001</v>
          </cell>
          <cell r="CN55">
            <v>17.2</v>
          </cell>
          <cell r="CV55">
            <v>16.100000000000001</v>
          </cell>
        </row>
        <row r="57">
          <cell r="BP57">
            <v>62</v>
          </cell>
          <cell r="BX57">
            <v>63.2</v>
          </cell>
          <cell r="CF57">
            <v>65.3</v>
          </cell>
          <cell r="CN57">
            <v>66.900000000000006</v>
          </cell>
          <cell r="CV57">
            <v>68.099999999999994</v>
          </cell>
        </row>
        <row r="73">
          <cell r="AN73" t="str">
            <v>当該団体値</v>
          </cell>
          <cell r="BP73">
            <v>45.7</v>
          </cell>
          <cell r="BX73">
            <v>29.1</v>
          </cell>
          <cell r="CF73">
            <v>22.8</v>
          </cell>
          <cell r="CN73">
            <v>18.5</v>
          </cell>
          <cell r="CV73">
            <v>27</v>
          </cell>
        </row>
        <row r="75">
          <cell r="BP75">
            <v>12.9</v>
          </cell>
          <cell r="BX75">
            <v>13.1</v>
          </cell>
          <cell r="CF75">
            <v>12.9</v>
          </cell>
          <cell r="CN75">
            <v>12.3</v>
          </cell>
          <cell r="CV75">
            <v>11.4</v>
          </cell>
        </row>
        <row r="77">
          <cell r="AN77" t="str">
            <v>類似団体内平均値</v>
          </cell>
          <cell r="BP77">
            <v>37.299999999999997</v>
          </cell>
          <cell r="BX77">
            <v>25.4</v>
          </cell>
          <cell r="CF77">
            <v>17.600000000000001</v>
          </cell>
          <cell r="CN77">
            <v>17.2</v>
          </cell>
          <cell r="CV77">
            <v>16.100000000000001</v>
          </cell>
        </row>
        <row r="79">
          <cell r="BP79">
            <v>8.6</v>
          </cell>
          <cell r="BX79">
            <v>8.3000000000000007</v>
          </cell>
          <cell r="CF79">
            <v>8.4</v>
          </cell>
          <cell r="CN79">
            <v>8.6</v>
          </cell>
          <cell r="CV79">
            <v>8.6999999999999993</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65" zeroHeight="1" x14ac:dyDescent="0.2"/>
  <cols>
    <col min="1" max="11" width="2.109375" style="1" customWidth="1"/>
    <col min="12" max="12" width="2.21875" style="1" customWidth="1"/>
    <col min="13" max="17" width="2.33203125" style="1" customWidth="1"/>
    <col min="18" max="119" width="2.109375" style="1" customWidth="1"/>
    <col min="120" max="120" width="0" style="1" hidden="1" customWidth="1"/>
    <col min="121" max="16384" width="0" style="1" hidden="1"/>
  </cols>
  <sheetData>
    <row r="1" spans="1:119" ht="33.049999999999997" customHeight="1" x14ac:dyDescent="0.2">
      <c r="B1" s="314" t="s">
        <v>131</v>
      </c>
      <c r="C1" s="314"/>
      <c r="D1" s="314"/>
      <c r="E1" s="314"/>
      <c r="F1" s="314"/>
      <c r="G1" s="314"/>
      <c r="H1" s="314"/>
      <c r="I1" s="314"/>
      <c r="J1" s="314"/>
      <c r="K1" s="314"/>
      <c r="L1" s="314"/>
      <c r="M1" s="314"/>
      <c r="N1" s="314"/>
      <c r="O1" s="314"/>
      <c r="P1" s="314"/>
      <c r="Q1" s="314"/>
      <c r="R1" s="314"/>
      <c r="S1" s="314"/>
      <c r="T1" s="314"/>
      <c r="U1" s="314"/>
      <c r="V1" s="314"/>
      <c r="W1" s="314"/>
      <c r="X1" s="314"/>
      <c r="Y1" s="314"/>
      <c r="Z1" s="314"/>
      <c r="AA1" s="314"/>
      <c r="AB1" s="314"/>
      <c r="AC1" s="314"/>
      <c r="AD1" s="314"/>
      <c r="AE1" s="314"/>
      <c r="AF1" s="314"/>
      <c r="AG1" s="314"/>
      <c r="AH1" s="314"/>
      <c r="AI1" s="314"/>
      <c r="AJ1" s="314"/>
      <c r="AK1" s="314"/>
      <c r="AL1" s="314"/>
      <c r="AM1" s="314"/>
      <c r="AN1" s="314"/>
      <c r="AO1" s="314"/>
      <c r="AP1" s="314"/>
      <c r="AQ1" s="314"/>
      <c r="AR1" s="314"/>
      <c r="AS1" s="314"/>
      <c r="AT1" s="314"/>
      <c r="AU1" s="314"/>
      <c r="AV1" s="314"/>
      <c r="AW1" s="314"/>
      <c r="AX1" s="314"/>
      <c r="AY1" s="314"/>
      <c r="AZ1" s="314"/>
      <c r="BA1" s="314"/>
      <c r="BB1" s="314"/>
      <c r="BC1" s="314"/>
      <c r="BD1" s="314"/>
      <c r="BE1" s="314"/>
      <c r="BF1" s="314"/>
      <c r="BG1" s="314"/>
      <c r="BH1" s="314"/>
      <c r="BI1" s="314"/>
      <c r="BJ1" s="314"/>
      <c r="BK1" s="314"/>
      <c r="BL1" s="314"/>
      <c r="BM1" s="314"/>
      <c r="BN1" s="314"/>
      <c r="BO1" s="314"/>
      <c r="BP1" s="314"/>
      <c r="BQ1" s="314"/>
      <c r="BR1" s="314"/>
      <c r="BS1" s="314"/>
      <c r="BT1" s="314"/>
      <c r="BU1" s="314"/>
      <c r="BV1" s="314"/>
      <c r="BW1" s="314"/>
      <c r="BX1" s="314"/>
      <c r="BY1" s="314"/>
      <c r="BZ1" s="314"/>
      <c r="CA1" s="314"/>
      <c r="CB1" s="314"/>
      <c r="CC1" s="314"/>
      <c r="CD1" s="314"/>
      <c r="CE1" s="314"/>
      <c r="CF1" s="314"/>
      <c r="CG1" s="314"/>
      <c r="CH1" s="314"/>
      <c r="CI1" s="314"/>
      <c r="CJ1" s="314"/>
      <c r="CK1" s="314"/>
      <c r="CL1" s="314"/>
      <c r="CM1" s="314"/>
      <c r="CN1" s="314"/>
      <c r="CO1" s="314"/>
      <c r="CP1" s="314"/>
      <c r="CQ1" s="314"/>
      <c r="CR1" s="314"/>
      <c r="CS1" s="314"/>
      <c r="CT1" s="314"/>
      <c r="CU1" s="314"/>
      <c r="CV1" s="314"/>
      <c r="CW1" s="314"/>
      <c r="CX1" s="314"/>
      <c r="CY1" s="314"/>
      <c r="CZ1" s="314"/>
      <c r="DA1" s="314"/>
      <c r="DB1" s="314"/>
      <c r="DC1" s="314"/>
      <c r="DD1" s="314"/>
      <c r="DE1" s="314"/>
      <c r="DF1" s="314"/>
      <c r="DG1" s="314"/>
      <c r="DH1" s="314"/>
      <c r="DI1" s="314"/>
      <c r="DJ1" s="2"/>
      <c r="DK1" s="2"/>
      <c r="DL1" s="2"/>
      <c r="DM1" s="2"/>
      <c r="DN1" s="2"/>
      <c r="DO1" s="2"/>
    </row>
    <row r="2" spans="1:119" ht="23.8" x14ac:dyDescent="0.2">
      <c r="B2" s="3" t="s">
        <v>132</v>
      </c>
      <c r="C2" s="3"/>
      <c r="D2" s="10"/>
    </row>
    <row r="3" spans="1:119" ht="18.8" customHeight="1" x14ac:dyDescent="0.2">
      <c r="A3" s="2"/>
      <c r="B3" s="458" t="s">
        <v>134</v>
      </c>
      <c r="C3" s="459"/>
      <c r="D3" s="459"/>
      <c r="E3" s="460"/>
      <c r="F3" s="460"/>
      <c r="G3" s="460"/>
      <c r="H3" s="460"/>
      <c r="I3" s="460"/>
      <c r="J3" s="460"/>
      <c r="K3" s="460"/>
      <c r="L3" s="460" t="s">
        <v>137</v>
      </c>
      <c r="M3" s="460"/>
      <c r="N3" s="460"/>
      <c r="O3" s="460"/>
      <c r="P3" s="460"/>
      <c r="Q3" s="460"/>
      <c r="R3" s="467"/>
      <c r="S3" s="467"/>
      <c r="T3" s="467"/>
      <c r="U3" s="467"/>
      <c r="V3" s="468"/>
      <c r="W3" s="318" t="s">
        <v>139</v>
      </c>
      <c r="X3" s="319"/>
      <c r="Y3" s="319"/>
      <c r="Z3" s="319"/>
      <c r="AA3" s="319"/>
      <c r="AB3" s="459"/>
      <c r="AC3" s="467" t="s">
        <v>140</v>
      </c>
      <c r="AD3" s="319"/>
      <c r="AE3" s="319"/>
      <c r="AF3" s="319"/>
      <c r="AG3" s="319"/>
      <c r="AH3" s="319"/>
      <c r="AI3" s="319"/>
      <c r="AJ3" s="319"/>
      <c r="AK3" s="319"/>
      <c r="AL3" s="320"/>
      <c r="AM3" s="318" t="s">
        <v>141</v>
      </c>
      <c r="AN3" s="319"/>
      <c r="AO3" s="319"/>
      <c r="AP3" s="319"/>
      <c r="AQ3" s="319"/>
      <c r="AR3" s="319"/>
      <c r="AS3" s="319"/>
      <c r="AT3" s="319"/>
      <c r="AU3" s="319"/>
      <c r="AV3" s="319"/>
      <c r="AW3" s="319"/>
      <c r="AX3" s="320"/>
      <c r="AY3" s="315" t="s">
        <v>8</v>
      </c>
      <c r="AZ3" s="316"/>
      <c r="BA3" s="316"/>
      <c r="BB3" s="316"/>
      <c r="BC3" s="316"/>
      <c r="BD3" s="316"/>
      <c r="BE3" s="316"/>
      <c r="BF3" s="316"/>
      <c r="BG3" s="316"/>
      <c r="BH3" s="316"/>
      <c r="BI3" s="316"/>
      <c r="BJ3" s="316"/>
      <c r="BK3" s="316"/>
      <c r="BL3" s="316"/>
      <c r="BM3" s="317"/>
      <c r="BN3" s="318" t="s">
        <v>145</v>
      </c>
      <c r="BO3" s="319"/>
      <c r="BP3" s="319"/>
      <c r="BQ3" s="319"/>
      <c r="BR3" s="319"/>
      <c r="BS3" s="319"/>
      <c r="BT3" s="319"/>
      <c r="BU3" s="320"/>
      <c r="BV3" s="318" t="s">
        <v>146</v>
      </c>
      <c r="BW3" s="319"/>
      <c r="BX3" s="319"/>
      <c r="BY3" s="319"/>
      <c r="BZ3" s="319"/>
      <c r="CA3" s="319"/>
      <c r="CB3" s="319"/>
      <c r="CC3" s="320"/>
      <c r="CD3" s="315" t="s">
        <v>8</v>
      </c>
      <c r="CE3" s="316"/>
      <c r="CF3" s="316"/>
      <c r="CG3" s="316"/>
      <c r="CH3" s="316"/>
      <c r="CI3" s="316"/>
      <c r="CJ3" s="316"/>
      <c r="CK3" s="316"/>
      <c r="CL3" s="316"/>
      <c r="CM3" s="316"/>
      <c r="CN3" s="316"/>
      <c r="CO3" s="316"/>
      <c r="CP3" s="316"/>
      <c r="CQ3" s="316"/>
      <c r="CR3" s="316"/>
      <c r="CS3" s="317"/>
      <c r="CT3" s="318" t="s">
        <v>147</v>
      </c>
      <c r="CU3" s="319"/>
      <c r="CV3" s="319"/>
      <c r="CW3" s="319"/>
      <c r="CX3" s="319"/>
      <c r="CY3" s="319"/>
      <c r="CZ3" s="319"/>
      <c r="DA3" s="320"/>
      <c r="DB3" s="318" t="s">
        <v>46</v>
      </c>
      <c r="DC3" s="319"/>
      <c r="DD3" s="319"/>
      <c r="DE3" s="319"/>
      <c r="DF3" s="319"/>
      <c r="DG3" s="319"/>
      <c r="DH3" s="319"/>
      <c r="DI3" s="320"/>
    </row>
    <row r="4" spans="1:119" ht="18.8" customHeight="1" x14ac:dyDescent="0.2">
      <c r="A4" s="2"/>
      <c r="B4" s="461"/>
      <c r="C4" s="462"/>
      <c r="D4" s="462"/>
      <c r="E4" s="463"/>
      <c r="F4" s="463"/>
      <c r="G4" s="463"/>
      <c r="H4" s="463"/>
      <c r="I4" s="463"/>
      <c r="J4" s="463"/>
      <c r="K4" s="463"/>
      <c r="L4" s="463"/>
      <c r="M4" s="463"/>
      <c r="N4" s="463"/>
      <c r="O4" s="463"/>
      <c r="P4" s="463"/>
      <c r="Q4" s="463"/>
      <c r="R4" s="469"/>
      <c r="S4" s="469"/>
      <c r="T4" s="469"/>
      <c r="U4" s="469"/>
      <c r="V4" s="470"/>
      <c r="W4" s="473"/>
      <c r="X4" s="452"/>
      <c r="Y4" s="452"/>
      <c r="Z4" s="452"/>
      <c r="AA4" s="452"/>
      <c r="AB4" s="462"/>
      <c r="AC4" s="469"/>
      <c r="AD4" s="452"/>
      <c r="AE4" s="452"/>
      <c r="AF4" s="452"/>
      <c r="AG4" s="452"/>
      <c r="AH4" s="452"/>
      <c r="AI4" s="452"/>
      <c r="AJ4" s="452"/>
      <c r="AK4" s="452"/>
      <c r="AL4" s="476"/>
      <c r="AM4" s="474"/>
      <c r="AN4" s="475"/>
      <c r="AO4" s="475"/>
      <c r="AP4" s="475"/>
      <c r="AQ4" s="475"/>
      <c r="AR4" s="475"/>
      <c r="AS4" s="475"/>
      <c r="AT4" s="475"/>
      <c r="AU4" s="475"/>
      <c r="AV4" s="475"/>
      <c r="AW4" s="475"/>
      <c r="AX4" s="477"/>
      <c r="AY4" s="321" t="s">
        <v>149</v>
      </c>
      <c r="AZ4" s="322"/>
      <c r="BA4" s="322"/>
      <c r="BB4" s="322"/>
      <c r="BC4" s="322"/>
      <c r="BD4" s="322"/>
      <c r="BE4" s="322"/>
      <c r="BF4" s="322"/>
      <c r="BG4" s="322"/>
      <c r="BH4" s="322"/>
      <c r="BI4" s="322"/>
      <c r="BJ4" s="322"/>
      <c r="BK4" s="322"/>
      <c r="BL4" s="322"/>
      <c r="BM4" s="323"/>
      <c r="BN4" s="324">
        <v>24837536</v>
      </c>
      <c r="BO4" s="325"/>
      <c r="BP4" s="325"/>
      <c r="BQ4" s="325"/>
      <c r="BR4" s="325"/>
      <c r="BS4" s="325"/>
      <c r="BT4" s="325"/>
      <c r="BU4" s="326"/>
      <c r="BV4" s="324">
        <v>25140802</v>
      </c>
      <c r="BW4" s="325"/>
      <c r="BX4" s="325"/>
      <c r="BY4" s="325"/>
      <c r="BZ4" s="325"/>
      <c r="CA4" s="325"/>
      <c r="CB4" s="325"/>
      <c r="CC4" s="326"/>
      <c r="CD4" s="327" t="s">
        <v>151</v>
      </c>
      <c r="CE4" s="328"/>
      <c r="CF4" s="328"/>
      <c r="CG4" s="328"/>
      <c r="CH4" s="328"/>
      <c r="CI4" s="328"/>
      <c r="CJ4" s="328"/>
      <c r="CK4" s="328"/>
      <c r="CL4" s="328"/>
      <c r="CM4" s="328"/>
      <c r="CN4" s="328"/>
      <c r="CO4" s="328"/>
      <c r="CP4" s="328"/>
      <c r="CQ4" s="328"/>
      <c r="CR4" s="328"/>
      <c r="CS4" s="329"/>
      <c r="CT4" s="330">
        <v>11.6</v>
      </c>
      <c r="CU4" s="331"/>
      <c r="CV4" s="331"/>
      <c r="CW4" s="331"/>
      <c r="CX4" s="331"/>
      <c r="CY4" s="331"/>
      <c r="CZ4" s="331"/>
      <c r="DA4" s="332"/>
      <c r="DB4" s="330">
        <v>11.4</v>
      </c>
      <c r="DC4" s="331"/>
      <c r="DD4" s="331"/>
      <c r="DE4" s="331"/>
      <c r="DF4" s="331"/>
      <c r="DG4" s="331"/>
      <c r="DH4" s="331"/>
      <c r="DI4" s="332"/>
    </row>
    <row r="5" spans="1:119" ht="18.8" customHeight="1" x14ac:dyDescent="0.2">
      <c r="A5" s="2"/>
      <c r="B5" s="464"/>
      <c r="C5" s="465"/>
      <c r="D5" s="465"/>
      <c r="E5" s="466"/>
      <c r="F5" s="466"/>
      <c r="G5" s="466"/>
      <c r="H5" s="466"/>
      <c r="I5" s="466"/>
      <c r="J5" s="466"/>
      <c r="K5" s="466"/>
      <c r="L5" s="466"/>
      <c r="M5" s="466"/>
      <c r="N5" s="466"/>
      <c r="O5" s="466"/>
      <c r="P5" s="466"/>
      <c r="Q5" s="466"/>
      <c r="R5" s="471"/>
      <c r="S5" s="471"/>
      <c r="T5" s="471"/>
      <c r="U5" s="471"/>
      <c r="V5" s="472"/>
      <c r="W5" s="474"/>
      <c r="X5" s="475"/>
      <c r="Y5" s="475"/>
      <c r="Z5" s="475"/>
      <c r="AA5" s="475"/>
      <c r="AB5" s="465"/>
      <c r="AC5" s="471"/>
      <c r="AD5" s="475"/>
      <c r="AE5" s="475"/>
      <c r="AF5" s="475"/>
      <c r="AG5" s="475"/>
      <c r="AH5" s="475"/>
      <c r="AI5" s="475"/>
      <c r="AJ5" s="475"/>
      <c r="AK5" s="475"/>
      <c r="AL5" s="477"/>
      <c r="AM5" s="333" t="s">
        <v>152</v>
      </c>
      <c r="AN5" s="334"/>
      <c r="AO5" s="334"/>
      <c r="AP5" s="334"/>
      <c r="AQ5" s="334"/>
      <c r="AR5" s="334"/>
      <c r="AS5" s="334"/>
      <c r="AT5" s="335"/>
      <c r="AU5" s="336" t="s">
        <v>69</v>
      </c>
      <c r="AV5" s="337"/>
      <c r="AW5" s="337"/>
      <c r="AX5" s="337"/>
      <c r="AY5" s="338" t="s">
        <v>142</v>
      </c>
      <c r="AZ5" s="339"/>
      <c r="BA5" s="339"/>
      <c r="BB5" s="339"/>
      <c r="BC5" s="339"/>
      <c r="BD5" s="339"/>
      <c r="BE5" s="339"/>
      <c r="BF5" s="339"/>
      <c r="BG5" s="339"/>
      <c r="BH5" s="339"/>
      <c r="BI5" s="339"/>
      <c r="BJ5" s="339"/>
      <c r="BK5" s="339"/>
      <c r="BL5" s="339"/>
      <c r="BM5" s="340"/>
      <c r="BN5" s="341">
        <v>23042638</v>
      </c>
      <c r="BO5" s="342"/>
      <c r="BP5" s="342"/>
      <c r="BQ5" s="342"/>
      <c r="BR5" s="342"/>
      <c r="BS5" s="342"/>
      <c r="BT5" s="342"/>
      <c r="BU5" s="343"/>
      <c r="BV5" s="341">
        <v>23472980</v>
      </c>
      <c r="BW5" s="342"/>
      <c r="BX5" s="342"/>
      <c r="BY5" s="342"/>
      <c r="BZ5" s="342"/>
      <c r="CA5" s="342"/>
      <c r="CB5" s="342"/>
      <c r="CC5" s="343"/>
      <c r="CD5" s="344" t="s">
        <v>154</v>
      </c>
      <c r="CE5" s="345"/>
      <c r="CF5" s="345"/>
      <c r="CG5" s="345"/>
      <c r="CH5" s="345"/>
      <c r="CI5" s="345"/>
      <c r="CJ5" s="345"/>
      <c r="CK5" s="345"/>
      <c r="CL5" s="345"/>
      <c r="CM5" s="345"/>
      <c r="CN5" s="345"/>
      <c r="CO5" s="345"/>
      <c r="CP5" s="345"/>
      <c r="CQ5" s="345"/>
      <c r="CR5" s="345"/>
      <c r="CS5" s="346"/>
      <c r="CT5" s="347">
        <v>92.5</v>
      </c>
      <c r="CU5" s="348"/>
      <c r="CV5" s="348"/>
      <c r="CW5" s="348"/>
      <c r="CX5" s="348"/>
      <c r="CY5" s="348"/>
      <c r="CZ5" s="348"/>
      <c r="DA5" s="349"/>
      <c r="DB5" s="347">
        <v>92.7</v>
      </c>
      <c r="DC5" s="348"/>
      <c r="DD5" s="348"/>
      <c r="DE5" s="348"/>
      <c r="DF5" s="348"/>
      <c r="DG5" s="348"/>
      <c r="DH5" s="348"/>
      <c r="DI5" s="349"/>
    </row>
    <row r="6" spans="1:119" ht="18.8" customHeight="1" x14ac:dyDescent="0.2">
      <c r="A6" s="2"/>
      <c r="B6" s="478" t="s">
        <v>155</v>
      </c>
      <c r="C6" s="479"/>
      <c r="D6" s="479"/>
      <c r="E6" s="480"/>
      <c r="F6" s="480"/>
      <c r="G6" s="480"/>
      <c r="H6" s="480"/>
      <c r="I6" s="480"/>
      <c r="J6" s="480"/>
      <c r="K6" s="480"/>
      <c r="L6" s="480" t="s">
        <v>158</v>
      </c>
      <c r="M6" s="480"/>
      <c r="N6" s="480"/>
      <c r="O6" s="480"/>
      <c r="P6" s="480"/>
      <c r="Q6" s="480"/>
      <c r="R6" s="484"/>
      <c r="S6" s="484"/>
      <c r="T6" s="484"/>
      <c r="U6" s="484"/>
      <c r="V6" s="485"/>
      <c r="W6" s="488" t="s">
        <v>162</v>
      </c>
      <c r="X6" s="489"/>
      <c r="Y6" s="489"/>
      <c r="Z6" s="489"/>
      <c r="AA6" s="489"/>
      <c r="AB6" s="479"/>
      <c r="AC6" s="492" t="s">
        <v>163</v>
      </c>
      <c r="AD6" s="493"/>
      <c r="AE6" s="493"/>
      <c r="AF6" s="493"/>
      <c r="AG6" s="493"/>
      <c r="AH6" s="493"/>
      <c r="AI6" s="493"/>
      <c r="AJ6" s="493"/>
      <c r="AK6" s="493"/>
      <c r="AL6" s="494"/>
      <c r="AM6" s="333" t="s">
        <v>73</v>
      </c>
      <c r="AN6" s="334"/>
      <c r="AO6" s="334"/>
      <c r="AP6" s="334"/>
      <c r="AQ6" s="334"/>
      <c r="AR6" s="334"/>
      <c r="AS6" s="334"/>
      <c r="AT6" s="335"/>
      <c r="AU6" s="336" t="s">
        <v>69</v>
      </c>
      <c r="AV6" s="337"/>
      <c r="AW6" s="337"/>
      <c r="AX6" s="337"/>
      <c r="AY6" s="338" t="s">
        <v>166</v>
      </c>
      <c r="AZ6" s="339"/>
      <c r="BA6" s="339"/>
      <c r="BB6" s="339"/>
      <c r="BC6" s="339"/>
      <c r="BD6" s="339"/>
      <c r="BE6" s="339"/>
      <c r="BF6" s="339"/>
      <c r="BG6" s="339"/>
      <c r="BH6" s="339"/>
      <c r="BI6" s="339"/>
      <c r="BJ6" s="339"/>
      <c r="BK6" s="339"/>
      <c r="BL6" s="339"/>
      <c r="BM6" s="340"/>
      <c r="BN6" s="341">
        <v>1794898</v>
      </c>
      <c r="BO6" s="342"/>
      <c r="BP6" s="342"/>
      <c r="BQ6" s="342"/>
      <c r="BR6" s="342"/>
      <c r="BS6" s="342"/>
      <c r="BT6" s="342"/>
      <c r="BU6" s="343"/>
      <c r="BV6" s="341">
        <v>1667822</v>
      </c>
      <c r="BW6" s="342"/>
      <c r="BX6" s="342"/>
      <c r="BY6" s="342"/>
      <c r="BZ6" s="342"/>
      <c r="CA6" s="342"/>
      <c r="CB6" s="342"/>
      <c r="CC6" s="343"/>
      <c r="CD6" s="344" t="s">
        <v>167</v>
      </c>
      <c r="CE6" s="345"/>
      <c r="CF6" s="345"/>
      <c r="CG6" s="345"/>
      <c r="CH6" s="345"/>
      <c r="CI6" s="345"/>
      <c r="CJ6" s="345"/>
      <c r="CK6" s="345"/>
      <c r="CL6" s="345"/>
      <c r="CM6" s="345"/>
      <c r="CN6" s="345"/>
      <c r="CO6" s="345"/>
      <c r="CP6" s="345"/>
      <c r="CQ6" s="345"/>
      <c r="CR6" s="345"/>
      <c r="CS6" s="346"/>
      <c r="CT6" s="350">
        <v>92.8</v>
      </c>
      <c r="CU6" s="351"/>
      <c r="CV6" s="351"/>
      <c r="CW6" s="351"/>
      <c r="CX6" s="351"/>
      <c r="CY6" s="351"/>
      <c r="CZ6" s="351"/>
      <c r="DA6" s="352"/>
      <c r="DB6" s="350">
        <v>93</v>
      </c>
      <c r="DC6" s="351"/>
      <c r="DD6" s="351"/>
      <c r="DE6" s="351"/>
      <c r="DF6" s="351"/>
      <c r="DG6" s="351"/>
      <c r="DH6" s="351"/>
      <c r="DI6" s="352"/>
    </row>
    <row r="7" spans="1:119" ht="18.8" customHeight="1" x14ac:dyDescent="0.2">
      <c r="A7" s="2"/>
      <c r="B7" s="461"/>
      <c r="C7" s="462"/>
      <c r="D7" s="462"/>
      <c r="E7" s="463"/>
      <c r="F7" s="463"/>
      <c r="G7" s="463"/>
      <c r="H7" s="463"/>
      <c r="I7" s="463"/>
      <c r="J7" s="463"/>
      <c r="K7" s="463"/>
      <c r="L7" s="463"/>
      <c r="M7" s="463"/>
      <c r="N7" s="463"/>
      <c r="O7" s="463"/>
      <c r="P7" s="463"/>
      <c r="Q7" s="463"/>
      <c r="R7" s="469"/>
      <c r="S7" s="469"/>
      <c r="T7" s="469"/>
      <c r="U7" s="469"/>
      <c r="V7" s="470"/>
      <c r="W7" s="473"/>
      <c r="X7" s="452"/>
      <c r="Y7" s="452"/>
      <c r="Z7" s="452"/>
      <c r="AA7" s="452"/>
      <c r="AB7" s="462"/>
      <c r="AC7" s="495"/>
      <c r="AD7" s="451"/>
      <c r="AE7" s="451"/>
      <c r="AF7" s="451"/>
      <c r="AG7" s="451"/>
      <c r="AH7" s="451"/>
      <c r="AI7" s="451"/>
      <c r="AJ7" s="451"/>
      <c r="AK7" s="451"/>
      <c r="AL7" s="496"/>
      <c r="AM7" s="333" t="s">
        <v>130</v>
      </c>
      <c r="AN7" s="334"/>
      <c r="AO7" s="334"/>
      <c r="AP7" s="334"/>
      <c r="AQ7" s="334"/>
      <c r="AR7" s="334"/>
      <c r="AS7" s="334"/>
      <c r="AT7" s="335"/>
      <c r="AU7" s="336" t="s">
        <v>69</v>
      </c>
      <c r="AV7" s="337"/>
      <c r="AW7" s="337"/>
      <c r="AX7" s="337"/>
      <c r="AY7" s="338" t="s">
        <v>168</v>
      </c>
      <c r="AZ7" s="339"/>
      <c r="BA7" s="339"/>
      <c r="BB7" s="339"/>
      <c r="BC7" s="339"/>
      <c r="BD7" s="339"/>
      <c r="BE7" s="339"/>
      <c r="BF7" s="339"/>
      <c r="BG7" s="339"/>
      <c r="BH7" s="339"/>
      <c r="BI7" s="339"/>
      <c r="BJ7" s="339"/>
      <c r="BK7" s="339"/>
      <c r="BL7" s="339"/>
      <c r="BM7" s="340"/>
      <c r="BN7" s="341">
        <v>145139</v>
      </c>
      <c r="BO7" s="342"/>
      <c r="BP7" s="342"/>
      <c r="BQ7" s="342"/>
      <c r="BR7" s="342"/>
      <c r="BS7" s="342"/>
      <c r="BT7" s="342"/>
      <c r="BU7" s="343"/>
      <c r="BV7" s="341">
        <v>94225</v>
      </c>
      <c r="BW7" s="342"/>
      <c r="BX7" s="342"/>
      <c r="BY7" s="342"/>
      <c r="BZ7" s="342"/>
      <c r="CA7" s="342"/>
      <c r="CB7" s="342"/>
      <c r="CC7" s="343"/>
      <c r="CD7" s="344" t="s">
        <v>169</v>
      </c>
      <c r="CE7" s="345"/>
      <c r="CF7" s="345"/>
      <c r="CG7" s="345"/>
      <c r="CH7" s="345"/>
      <c r="CI7" s="345"/>
      <c r="CJ7" s="345"/>
      <c r="CK7" s="345"/>
      <c r="CL7" s="345"/>
      <c r="CM7" s="345"/>
      <c r="CN7" s="345"/>
      <c r="CO7" s="345"/>
      <c r="CP7" s="345"/>
      <c r="CQ7" s="345"/>
      <c r="CR7" s="345"/>
      <c r="CS7" s="346"/>
      <c r="CT7" s="341">
        <v>14165179</v>
      </c>
      <c r="CU7" s="342"/>
      <c r="CV7" s="342"/>
      <c r="CW7" s="342"/>
      <c r="CX7" s="342"/>
      <c r="CY7" s="342"/>
      <c r="CZ7" s="342"/>
      <c r="DA7" s="343"/>
      <c r="DB7" s="341">
        <v>13778703</v>
      </c>
      <c r="DC7" s="342"/>
      <c r="DD7" s="342"/>
      <c r="DE7" s="342"/>
      <c r="DF7" s="342"/>
      <c r="DG7" s="342"/>
      <c r="DH7" s="342"/>
      <c r="DI7" s="343"/>
    </row>
    <row r="8" spans="1:119" ht="18.8" customHeight="1" x14ac:dyDescent="0.2">
      <c r="A8" s="2"/>
      <c r="B8" s="481"/>
      <c r="C8" s="482"/>
      <c r="D8" s="482"/>
      <c r="E8" s="483"/>
      <c r="F8" s="483"/>
      <c r="G8" s="483"/>
      <c r="H8" s="483"/>
      <c r="I8" s="483"/>
      <c r="J8" s="483"/>
      <c r="K8" s="483"/>
      <c r="L8" s="483"/>
      <c r="M8" s="483"/>
      <c r="N8" s="483"/>
      <c r="O8" s="483"/>
      <c r="P8" s="483"/>
      <c r="Q8" s="483"/>
      <c r="R8" s="486"/>
      <c r="S8" s="486"/>
      <c r="T8" s="486"/>
      <c r="U8" s="486"/>
      <c r="V8" s="487"/>
      <c r="W8" s="490"/>
      <c r="X8" s="491"/>
      <c r="Y8" s="491"/>
      <c r="Z8" s="491"/>
      <c r="AA8" s="491"/>
      <c r="AB8" s="482"/>
      <c r="AC8" s="497"/>
      <c r="AD8" s="498"/>
      <c r="AE8" s="498"/>
      <c r="AF8" s="498"/>
      <c r="AG8" s="498"/>
      <c r="AH8" s="498"/>
      <c r="AI8" s="498"/>
      <c r="AJ8" s="498"/>
      <c r="AK8" s="498"/>
      <c r="AL8" s="499"/>
      <c r="AM8" s="333" t="s">
        <v>170</v>
      </c>
      <c r="AN8" s="334"/>
      <c r="AO8" s="334"/>
      <c r="AP8" s="334"/>
      <c r="AQ8" s="334"/>
      <c r="AR8" s="334"/>
      <c r="AS8" s="334"/>
      <c r="AT8" s="335"/>
      <c r="AU8" s="336" t="s">
        <v>69</v>
      </c>
      <c r="AV8" s="337"/>
      <c r="AW8" s="337"/>
      <c r="AX8" s="337"/>
      <c r="AY8" s="338" t="s">
        <v>173</v>
      </c>
      <c r="AZ8" s="339"/>
      <c r="BA8" s="339"/>
      <c r="BB8" s="339"/>
      <c r="BC8" s="339"/>
      <c r="BD8" s="339"/>
      <c r="BE8" s="339"/>
      <c r="BF8" s="339"/>
      <c r="BG8" s="339"/>
      <c r="BH8" s="339"/>
      <c r="BI8" s="339"/>
      <c r="BJ8" s="339"/>
      <c r="BK8" s="339"/>
      <c r="BL8" s="339"/>
      <c r="BM8" s="340"/>
      <c r="BN8" s="341">
        <v>1649759</v>
      </c>
      <c r="BO8" s="342"/>
      <c r="BP8" s="342"/>
      <c r="BQ8" s="342"/>
      <c r="BR8" s="342"/>
      <c r="BS8" s="342"/>
      <c r="BT8" s="342"/>
      <c r="BU8" s="343"/>
      <c r="BV8" s="341">
        <v>1573597</v>
      </c>
      <c r="BW8" s="342"/>
      <c r="BX8" s="342"/>
      <c r="BY8" s="342"/>
      <c r="BZ8" s="342"/>
      <c r="CA8" s="342"/>
      <c r="CB8" s="342"/>
      <c r="CC8" s="343"/>
      <c r="CD8" s="344" t="s">
        <v>174</v>
      </c>
      <c r="CE8" s="345"/>
      <c r="CF8" s="345"/>
      <c r="CG8" s="345"/>
      <c r="CH8" s="345"/>
      <c r="CI8" s="345"/>
      <c r="CJ8" s="345"/>
      <c r="CK8" s="345"/>
      <c r="CL8" s="345"/>
      <c r="CM8" s="345"/>
      <c r="CN8" s="345"/>
      <c r="CO8" s="345"/>
      <c r="CP8" s="345"/>
      <c r="CQ8" s="345"/>
      <c r="CR8" s="345"/>
      <c r="CS8" s="346"/>
      <c r="CT8" s="353">
        <v>0.56999999999999995</v>
      </c>
      <c r="CU8" s="354"/>
      <c r="CV8" s="354"/>
      <c r="CW8" s="354"/>
      <c r="CX8" s="354"/>
      <c r="CY8" s="354"/>
      <c r="CZ8" s="354"/>
      <c r="DA8" s="355"/>
      <c r="DB8" s="353">
        <v>0.56999999999999995</v>
      </c>
      <c r="DC8" s="354"/>
      <c r="DD8" s="354"/>
      <c r="DE8" s="354"/>
      <c r="DF8" s="354"/>
      <c r="DG8" s="354"/>
      <c r="DH8" s="354"/>
      <c r="DI8" s="355"/>
    </row>
    <row r="9" spans="1:119" ht="18.8" customHeight="1" x14ac:dyDescent="0.2">
      <c r="A9" s="2"/>
      <c r="B9" s="315" t="s">
        <v>18</v>
      </c>
      <c r="C9" s="316"/>
      <c r="D9" s="316"/>
      <c r="E9" s="316"/>
      <c r="F9" s="316"/>
      <c r="G9" s="316"/>
      <c r="H9" s="316"/>
      <c r="I9" s="316"/>
      <c r="J9" s="316"/>
      <c r="K9" s="413"/>
      <c r="L9" s="356" t="s">
        <v>14</v>
      </c>
      <c r="M9" s="357"/>
      <c r="N9" s="357"/>
      <c r="O9" s="357"/>
      <c r="P9" s="357"/>
      <c r="Q9" s="358"/>
      <c r="R9" s="359">
        <v>48154</v>
      </c>
      <c r="S9" s="360"/>
      <c r="T9" s="360"/>
      <c r="U9" s="360"/>
      <c r="V9" s="361"/>
      <c r="W9" s="318" t="s">
        <v>176</v>
      </c>
      <c r="X9" s="319"/>
      <c r="Y9" s="319"/>
      <c r="Z9" s="319"/>
      <c r="AA9" s="319"/>
      <c r="AB9" s="319"/>
      <c r="AC9" s="319"/>
      <c r="AD9" s="319"/>
      <c r="AE9" s="319"/>
      <c r="AF9" s="319"/>
      <c r="AG9" s="319"/>
      <c r="AH9" s="319"/>
      <c r="AI9" s="319"/>
      <c r="AJ9" s="319"/>
      <c r="AK9" s="319"/>
      <c r="AL9" s="320"/>
      <c r="AM9" s="333" t="s">
        <v>177</v>
      </c>
      <c r="AN9" s="334"/>
      <c r="AO9" s="334"/>
      <c r="AP9" s="334"/>
      <c r="AQ9" s="334"/>
      <c r="AR9" s="334"/>
      <c r="AS9" s="334"/>
      <c r="AT9" s="335"/>
      <c r="AU9" s="336" t="s">
        <v>180</v>
      </c>
      <c r="AV9" s="337"/>
      <c r="AW9" s="337"/>
      <c r="AX9" s="337"/>
      <c r="AY9" s="338" t="s">
        <v>70</v>
      </c>
      <c r="AZ9" s="339"/>
      <c r="BA9" s="339"/>
      <c r="BB9" s="339"/>
      <c r="BC9" s="339"/>
      <c r="BD9" s="339"/>
      <c r="BE9" s="339"/>
      <c r="BF9" s="339"/>
      <c r="BG9" s="339"/>
      <c r="BH9" s="339"/>
      <c r="BI9" s="339"/>
      <c r="BJ9" s="339"/>
      <c r="BK9" s="339"/>
      <c r="BL9" s="339"/>
      <c r="BM9" s="340"/>
      <c r="BN9" s="341">
        <v>76162</v>
      </c>
      <c r="BO9" s="342"/>
      <c r="BP9" s="342"/>
      <c r="BQ9" s="342"/>
      <c r="BR9" s="342"/>
      <c r="BS9" s="342"/>
      <c r="BT9" s="342"/>
      <c r="BU9" s="343"/>
      <c r="BV9" s="341">
        <v>-434255</v>
      </c>
      <c r="BW9" s="342"/>
      <c r="BX9" s="342"/>
      <c r="BY9" s="342"/>
      <c r="BZ9" s="342"/>
      <c r="CA9" s="342"/>
      <c r="CB9" s="342"/>
      <c r="CC9" s="343"/>
      <c r="CD9" s="344" t="s">
        <v>67</v>
      </c>
      <c r="CE9" s="345"/>
      <c r="CF9" s="345"/>
      <c r="CG9" s="345"/>
      <c r="CH9" s="345"/>
      <c r="CI9" s="345"/>
      <c r="CJ9" s="345"/>
      <c r="CK9" s="345"/>
      <c r="CL9" s="345"/>
      <c r="CM9" s="345"/>
      <c r="CN9" s="345"/>
      <c r="CO9" s="345"/>
      <c r="CP9" s="345"/>
      <c r="CQ9" s="345"/>
      <c r="CR9" s="345"/>
      <c r="CS9" s="346"/>
      <c r="CT9" s="347">
        <v>12.2</v>
      </c>
      <c r="CU9" s="348"/>
      <c r="CV9" s="348"/>
      <c r="CW9" s="348"/>
      <c r="CX9" s="348"/>
      <c r="CY9" s="348"/>
      <c r="CZ9" s="348"/>
      <c r="DA9" s="349"/>
      <c r="DB9" s="347">
        <v>12.8</v>
      </c>
      <c r="DC9" s="348"/>
      <c r="DD9" s="348"/>
      <c r="DE9" s="348"/>
      <c r="DF9" s="348"/>
      <c r="DG9" s="348"/>
      <c r="DH9" s="348"/>
      <c r="DI9" s="349"/>
    </row>
    <row r="10" spans="1:119" ht="18.8" customHeight="1" x14ac:dyDescent="0.2">
      <c r="A10" s="2"/>
      <c r="B10" s="315"/>
      <c r="C10" s="316"/>
      <c r="D10" s="316"/>
      <c r="E10" s="316"/>
      <c r="F10" s="316"/>
      <c r="G10" s="316"/>
      <c r="H10" s="316"/>
      <c r="I10" s="316"/>
      <c r="J10" s="316"/>
      <c r="K10" s="413"/>
      <c r="L10" s="362" t="s">
        <v>182</v>
      </c>
      <c r="M10" s="334"/>
      <c r="N10" s="334"/>
      <c r="O10" s="334"/>
      <c r="P10" s="334"/>
      <c r="Q10" s="335"/>
      <c r="R10" s="363">
        <v>49000</v>
      </c>
      <c r="S10" s="364"/>
      <c r="T10" s="364"/>
      <c r="U10" s="364"/>
      <c r="V10" s="365"/>
      <c r="W10" s="473"/>
      <c r="X10" s="452"/>
      <c r="Y10" s="452"/>
      <c r="Z10" s="452"/>
      <c r="AA10" s="452"/>
      <c r="AB10" s="452"/>
      <c r="AC10" s="452"/>
      <c r="AD10" s="452"/>
      <c r="AE10" s="452"/>
      <c r="AF10" s="452"/>
      <c r="AG10" s="452"/>
      <c r="AH10" s="452"/>
      <c r="AI10" s="452"/>
      <c r="AJ10" s="452"/>
      <c r="AK10" s="452"/>
      <c r="AL10" s="476"/>
      <c r="AM10" s="333" t="s">
        <v>184</v>
      </c>
      <c r="AN10" s="334"/>
      <c r="AO10" s="334"/>
      <c r="AP10" s="334"/>
      <c r="AQ10" s="334"/>
      <c r="AR10" s="334"/>
      <c r="AS10" s="334"/>
      <c r="AT10" s="335"/>
      <c r="AU10" s="336" t="s">
        <v>180</v>
      </c>
      <c r="AV10" s="337"/>
      <c r="AW10" s="337"/>
      <c r="AX10" s="337"/>
      <c r="AY10" s="338" t="s">
        <v>186</v>
      </c>
      <c r="AZ10" s="339"/>
      <c r="BA10" s="339"/>
      <c r="BB10" s="339"/>
      <c r="BC10" s="339"/>
      <c r="BD10" s="339"/>
      <c r="BE10" s="339"/>
      <c r="BF10" s="339"/>
      <c r="BG10" s="339"/>
      <c r="BH10" s="339"/>
      <c r="BI10" s="339"/>
      <c r="BJ10" s="339"/>
      <c r="BK10" s="339"/>
      <c r="BL10" s="339"/>
      <c r="BM10" s="340"/>
      <c r="BN10" s="341">
        <v>1102</v>
      </c>
      <c r="BO10" s="342"/>
      <c r="BP10" s="342"/>
      <c r="BQ10" s="342"/>
      <c r="BR10" s="342"/>
      <c r="BS10" s="342"/>
      <c r="BT10" s="342"/>
      <c r="BU10" s="343"/>
      <c r="BV10" s="341">
        <v>380</v>
      </c>
      <c r="BW10" s="342"/>
      <c r="BX10" s="342"/>
      <c r="BY10" s="342"/>
      <c r="BZ10" s="342"/>
      <c r="CA10" s="342"/>
      <c r="CB10" s="342"/>
      <c r="CC10" s="343"/>
      <c r="CD10" s="22" t="s">
        <v>188</v>
      </c>
      <c r="CE10" s="23"/>
      <c r="CF10" s="23"/>
      <c r="CG10" s="23"/>
      <c r="CH10" s="23"/>
      <c r="CI10" s="23"/>
      <c r="CJ10" s="23"/>
      <c r="CK10" s="23"/>
      <c r="CL10" s="23"/>
      <c r="CM10" s="23"/>
      <c r="CN10" s="23"/>
      <c r="CO10" s="23"/>
      <c r="CP10" s="23"/>
      <c r="CQ10" s="23"/>
      <c r="CR10" s="23"/>
      <c r="CS10" s="25"/>
      <c r="CT10" s="27"/>
      <c r="CU10" s="30"/>
      <c r="CV10" s="30"/>
      <c r="CW10" s="30"/>
      <c r="CX10" s="30"/>
      <c r="CY10" s="30"/>
      <c r="CZ10" s="30"/>
      <c r="DA10" s="33"/>
      <c r="DB10" s="27"/>
      <c r="DC10" s="30"/>
      <c r="DD10" s="30"/>
      <c r="DE10" s="30"/>
      <c r="DF10" s="30"/>
      <c r="DG10" s="30"/>
      <c r="DH10" s="30"/>
      <c r="DI10" s="33"/>
    </row>
    <row r="11" spans="1:119" ht="18.8" customHeight="1" x14ac:dyDescent="0.2">
      <c r="A11" s="2"/>
      <c r="B11" s="315"/>
      <c r="C11" s="316"/>
      <c r="D11" s="316"/>
      <c r="E11" s="316"/>
      <c r="F11" s="316"/>
      <c r="G11" s="316"/>
      <c r="H11" s="316"/>
      <c r="I11" s="316"/>
      <c r="J11" s="316"/>
      <c r="K11" s="413"/>
      <c r="L11" s="366" t="s">
        <v>191</v>
      </c>
      <c r="M11" s="367"/>
      <c r="N11" s="367"/>
      <c r="O11" s="367"/>
      <c r="P11" s="367"/>
      <c r="Q11" s="368"/>
      <c r="R11" s="369" t="s">
        <v>192</v>
      </c>
      <c r="S11" s="370"/>
      <c r="T11" s="370"/>
      <c r="U11" s="370"/>
      <c r="V11" s="371"/>
      <c r="W11" s="473"/>
      <c r="X11" s="452"/>
      <c r="Y11" s="452"/>
      <c r="Z11" s="452"/>
      <c r="AA11" s="452"/>
      <c r="AB11" s="452"/>
      <c r="AC11" s="452"/>
      <c r="AD11" s="452"/>
      <c r="AE11" s="452"/>
      <c r="AF11" s="452"/>
      <c r="AG11" s="452"/>
      <c r="AH11" s="452"/>
      <c r="AI11" s="452"/>
      <c r="AJ11" s="452"/>
      <c r="AK11" s="452"/>
      <c r="AL11" s="476"/>
      <c r="AM11" s="333" t="s">
        <v>193</v>
      </c>
      <c r="AN11" s="334"/>
      <c r="AO11" s="334"/>
      <c r="AP11" s="334"/>
      <c r="AQ11" s="334"/>
      <c r="AR11" s="334"/>
      <c r="AS11" s="334"/>
      <c r="AT11" s="335"/>
      <c r="AU11" s="336" t="s">
        <v>69</v>
      </c>
      <c r="AV11" s="337"/>
      <c r="AW11" s="337"/>
      <c r="AX11" s="337"/>
      <c r="AY11" s="338" t="s">
        <v>194</v>
      </c>
      <c r="AZ11" s="339"/>
      <c r="BA11" s="339"/>
      <c r="BB11" s="339"/>
      <c r="BC11" s="339"/>
      <c r="BD11" s="339"/>
      <c r="BE11" s="339"/>
      <c r="BF11" s="339"/>
      <c r="BG11" s="339"/>
      <c r="BH11" s="339"/>
      <c r="BI11" s="339"/>
      <c r="BJ11" s="339"/>
      <c r="BK11" s="339"/>
      <c r="BL11" s="339"/>
      <c r="BM11" s="340"/>
      <c r="BN11" s="341">
        <v>0</v>
      </c>
      <c r="BO11" s="342"/>
      <c r="BP11" s="342"/>
      <c r="BQ11" s="342"/>
      <c r="BR11" s="342"/>
      <c r="BS11" s="342"/>
      <c r="BT11" s="342"/>
      <c r="BU11" s="343"/>
      <c r="BV11" s="341">
        <v>0</v>
      </c>
      <c r="BW11" s="342"/>
      <c r="BX11" s="342"/>
      <c r="BY11" s="342"/>
      <c r="BZ11" s="342"/>
      <c r="CA11" s="342"/>
      <c r="CB11" s="342"/>
      <c r="CC11" s="343"/>
      <c r="CD11" s="344" t="s">
        <v>197</v>
      </c>
      <c r="CE11" s="345"/>
      <c r="CF11" s="345"/>
      <c r="CG11" s="345"/>
      <c r="CH11" s="345"/>
      <c r="CI11" s="345"/>
      <c r="CJ11" s="345"/>
      <c r="CK11" s="345"/>
      <c r="CL11" s="345"/>
      <c r="CM11" s="345"/>
      <c r="CN11" s="345"/>
      <c r="CO11" s="345"/>
      <c r="CP11" s="345"/>
      <c r="CQ11" s="345"/>
      <c r="CR11" s="345"/>
      <c r="CS11" s="346"/>
      <c r="CT11" s="353" t="s">
        <v>198</v>
      </c>
      <c r="CU11" s="354"/>
      <c r="CV11" s="354"/>
      <c r="CW11" s="354"/>
      <c r="CX11" s="354"/>
      <c r="CY11" s="354"/>
      <c r="CZ11" s="354"/>
      <c r="DA11" s="355"/>
      <c r="DB11" s="353" t="s">
        <v>198</v>
      </c>
      <c r="DC11" s="354"/>
      <c r="DD11" s="354"/>
      <c r="DE11" s="354"/>
      <c r="DF11" s="354"/>
      <c r="DG11" s="354"/>
      <c r="DH11" s="354"/>
      <c r="DI11" s="355"/>
    </row>
    <row r="12" spans="1:119" ht="18.8" customHeight="1" x14ac:dyDescent="0.2">
      <c r="A12" s="2"/>
      <c r="B12" s="500" t="s">
        <v>200</v>
      </c>
      <c r="C12" s="501"/>
      <c r="D12" s="501"/>
      <c r="E12" s="501"/>
      <c r="F12" s="501"/>
      <c r="G12" s="501"/>
      <c r="H12" s="501"/>
      <c r="I12" s="501"/>
      <c r="J12" s="501"/>
      <c r="K12" s="502"/>
      <c r="L12" s="372" t="s">
        <v>201</v>
      </c>
      <c r="M12" s="373"/>
      <c r="N12" s="373"/>
      <c r="O12" s="373"/>
      <c r="P12" s="373"/>
      <c r="Q12" s="374"/>
      <c r="R12" s="375">
        <v>46674</v>
      </c>
      <c r="S12" s="376"/>
      <c r="T12" s="376"/>
      <c r="U12" s="376"/>
      <c r="V12" s="377"/>
      <c r="W12" s="378" t="s">
        <v>8</v>
      </c>
      <c r="X12" s="337"/>
      <c r="Y12" s="337"/>
      <c r="Z12" s="337"/>
      <c r="AA12" s="337"/>
      <c r="AB12" s="379"/>
      <c r="AC12" s="380" t="s">
        <v>109</v>
      </c>
      <c r="AD12" s="381"/>
      <c r="AE12" s="381"/>
      <c r="AF12" s="381"/>
      <c r="AG12" s="382"/>
      <c r="AH12" s="380" t="s">
        <v>203</v>
      </c>
      <c r="AI12" s="381"/>
      <c r="AJ12" s="381"/>
      <c r="AK12" s="381"/>
      <c r="AL12" s="383"/>
      <c r="AM12" s="333" t="s">
        <v>204</v>
      </c>
      <c r="AN12" s="334"/>
      <c r="AO12" s="334"/>
      <c r="AP12" s="334"/>
      <c r="AQ12" s="334"/>
      <c r="AR12" s="334"/>
      <c r="AS12" s="334"/>
      <c r="AT12" s="335"/>
      <c r="AU12" s="336" t="s">
        <v>180</v>
      </c>
      <c r="AV12" s="337"/>
      <c r="AW12" s="337"/>
      <c r="AX12" s="337"/>
      <c r="AY12" s="338" t="s">
        <v>207</v>
      </c>
      <c r="AZ12" s="339"/>
      <c r="BA12" s="339"/>
      <c r="BB12" s="339"/>
      <c r="BC12" s="339"/>
      <c r="BD12" s="339"/>
      <c r="BE12" s="339"/>
      <c r="BF12" s="339"/>
      <c r="BG12" s="339"/>
      <c r="BH12" s="339"/>
      <c r="BI12" s="339"/>
      <c r="BJ12" s="339"/>
      <c r="BK12" s="339"/>
      <c r="BL12" s="339"/>
      <c r="BM12" s="340"/>
      <c r="BN12" s="341">
        <v>0</v>
      </c>
      <c r="BO12" s="342"/>
      <c r="BP12" s="342"/>
      <c r="BQ12" s="342"/>
      <c r="BR12" s="342"/>
      <c r="BS12" s="342"/>
      <c r="BT12" s="342"/>
      <c r="BU12" s="343"/>
      <c r="BV12" s="341">
        <v>0</v>
      </c>
      <c r="BW12" s="342"/>
      <c r="BX12" s="342"/>
      <c r="BY12" s="342"/>
      <c r="BZ12" s="342"/>
      <c r="CA12" s="342"/>
      <c r="CB12" s="342"/>
      <c r="CC12" s="343"/>
      <c r="CD12" s="344" t="s">
        <v>208</v>
      </c>
      <c r="CE12" s="345"/>
      <c r="CF12" s="345"/>
      <c r="CG12" s="345"/>
      <c r="CH12" s="345"/>
      <c r="CI12" s="345"/>
      <c r="CJ12" s="345"/>
      <c r="CK12" s="345"/>
      <c r="CL12" s="345"/>
      <c r="CM12" s="345"/>
      <c r="CN12" s="345"/>
      <c r="CO12" s="345"/>
      <c r="CP12" s="345"/>
      <c r="CQ12" s="345"/>
      <c r="CR12" s="345"/>
      <c r="CS12" s="346"/>
      <c r="CT12" s="353" t="s">
        <v>198</v>
      </c>
      <c r="CU12" s="354"/>
      <c r="CV12" s="354"/>
      <c r="CW12" s="354"/>
      <c r="CX12" s="354"/>
      <c r="CY12" s="354"/>
      <c r="CZ12" s="354"/>
      <c r="DA12" s="355"/>
      <c r="DB12" s="353" t="s">
        <v>198</v>
      </c>
      <c r="DC12" s="354"/>
      <c r="DD12" s="354"/>
      <c r="DE12" s="354"/>
      <c r="DF12" s="354"/>
      <c r="DG12" s="354"/>
      <c r="DH12" s="354"/>
      <c r="DI12" s="355"/>
    </row>
    <row r="13" spans="1:119" ht="18.8" customHeight="1" x14ac:dyDescent="0.2">
      <c r="A13" s="2"/>
      <c r="B13" s="503"/>
      <c r="C13" s="504"/>
      <c r="D13" s="504"/>
      <c r="E13" s="504"/>
      <c r="F13" s="504"/>
      <c r="G13" s="504"/>
      <c r="H13" s="504"/>
      <c r="I13" s="504"/>
      <c r="J13" s="504"/>
      <c r="K13" s="505"/>
      <c r="L13" s="14"/>
      <c r="M13" s="384" t="s">
        <v>210</v>
      </c>
      <c r="N13" s="385"/>
      <c r="O13" s="385"/>
      <c r="P13" s="385"/>
      <c r="Q13" s="386"/>
      <c r="R13" s="387">
        <v>45852</v>
      </c>
      <c r="S13" s="388"/>
      <c r="T13" s="388"/>
      <c r="U13" s="388"/>
      <c r="V13" s="389"/>
      <c r="W13" s="488" t="s">
        <v>212</v>
      </c>
      <c r="X13" s="489"/>
      <c r="Y13" s="489"/>
      <c r="Z13" s="489"/>
      <c r="AA13" s="489"/>
      <c r="AB13" s="479"/>
      <c r="AC13" s="363">
        <v>1105</v>
      </c>
      <c r="AD13" s="364"/>
      <c r="AE13" s="364"/>
      <c r="AF13" s="364"/>
      <c r="AG13" s="390"/>
      <c r="AH13" s="363">
        <v>1294</v>
      </c>
      <c r="AI13" s="364"/>
      <c r="AJ13" s="364"/>
      <c r="AK13" s="364"/>
      <c r="AL13" s="365"/>
      <c r="AM13" s="333" t="s">
        <v>214</v>
      </c>
      <c r="AN13" s="334"/>
      <c r="AO13" s="334"/>
      <c r="AP13" s="334"/>
      <c r="AQ13" s="334"/>
      <c r="AR13" s="334"/>
      <c r="AS13" s="334"/>
      <c r="AT13" s="335"/>
      <c r="AU13" s="336" t="s">
        <v>180</v>
      </c>
      <c r="AV13" s="337"/>
      <c r="AW13" s="337"/>
      <c r="AX13" s="337"/>
      <c r="AY13" s="338" t="s">
        <v>216</v>
      </c>
      <c r="AZ13" s="339"/>
      <c r="BA13" s="339"/>
      <c r="BB13" s="339"/>
      <c r="BC13" s="339"/>
      <c r="BD13" s="339"/>
      <c r="BE13" s="339"/>
      <c r="BF13" s="339"/>
      <c r="BG13" s="339"/>
      <c r="BH13" s="339"/>
      <c r="BI13" s="339"/>
      <c r="BJ13" s="339"/>
      <c r="BK13" s="339"/>
      <c r="BL13" s="339"/>
      <c r="BM13" s="340"/>
      <c r="BN13" s="341">
        <v>77264</v>
      </c>
      <c r="BO13" s="342"/>
      <c r="BP13" s="342"/>
      <c r="BQ13" s="342"/>
      <c r="BR13" s="342"/>
      <c r="BS13" s="342"/>
      <c r="BT13" s="342"/>
      <c r="BU13" s="343"/>
      <c r="BV13" s="341">
        <v>-433875</v>
      </c>
      <c r="BW13" s="342"/>
      <c r="BX13" s="342"/>
      <c r="BY13" s="342"/>
      <c r="BZ13" s="342"/>
      <c r="CA13" s="342"/>
      <c r="CB13" s="342"/>
      <c r="CC13" s="343"/>
      <c r="CD13" s="344" t="s">
        <v>217</v>
      </c>
      <c r="CE13" s="345"/>
      <c r="CF13" s="345"/>
      <c r="CG13" s="345"/>
      <c r="CH13" s="345"/>
      <c r="CI13" s="345"/>
      <c r="CJ13" s="345"/>
      <c r="CK13" s="345"/>
      <c r="CL13" s="345"/>
      <c r="CM13" s="345"/>
      <c r="CN13" s="345"/>
      <c r="CO13" s="345"/>
      <c r="CP13" s="345"/>
      <c r="CQ13" s="345"/>
      <c r="CR13" s="345"/>
      <c r="CS13" s="346"/>
      <c r="CT13" s="347">
        <v>11.4</v>
      </c>
      <c r="CU13" s="348"/>
      <c r="CV13" s="348"/>
      <c r="CW13" s="348"/>
      <c r="CX13" s="348"/>
      <c r="CY13" s="348"/>
      <c r="CZ13" s="348"/>
      <c r="DA13" s="349"/>
      <c r="DB13" s="347">
        <v>12.3</v>
      </c>
      <c r="DC13" s="348"/>
      <c r="DD13" s="348"/>
      <c r="DE13" s="348"/>
      <c r="DF13" s="348"/>
      <c r="DG13" s="348"/>
      <c r="DH13" s="348"/>
      <c r="DI13" s="349"/>
    </row>
    <row r="14" spans="1:119" ht="18.8" customHeight="1" x14ac:dyDescent="0.2">
      <c r="A14" s="2"/>
      <c r="B14" s="503"/>
      <c r="C14" s="504"/>
      <c r="D14" s="504"/>
      <c r="E14" s="504"/>
      <c r="F14" s="504"/>
      <c r="G14" s="504"/>
      <c r="H14" s="504"/>
      <c r="I14" s="504"/>
      <c r="J14" s="504"/>
      <c r="K14" s="505"/>
      <c r="L14" s="391" t="s">
        <v>219</v>
      </c>
      <c r="M14" s="392"/>
      <c r="N14" s="392"/>
      <c r="O14" s="392"/>
      <c r="P14" s="392"/>
      <c r="Q14" s="393"/>
      <c r="R14" s="387">
        <v>47024</v>
      </c>
      <c r="S14" s="388"/>
      <c r="T14" s="388"/>
      <c r="U14" s="388"/>
      <c r="V14" s="389"/>
      <c r="W14" s="474"/>
      <c r="X14" s="475"/>
      <c r="Y14" s="475"/>
      <c r="Z14" s="475"/>
      <c r="AA14" s="475"/>
      <c r="AB14" s="465"/>
      <c r="AC14" s="394">
        <v>4.4000000000000004</v>
      </c>
      <c r="AD14" s="395"/>
      <c r="AE14" s="395"/>
      <c r="AF14" s="395"/>
      <c r="AG14" s="396"/>
      <c r="AH14" s="394">
        <v>5.0999999999999996</v>
      </c>
      <c r="AI14" s="395"/>
      <c r="AJ14" s="395"/>
      <c r="AK14" s="395"/>
      <c r="AL14" s="397"/>
      <c r="AM14" s="333"/>
      <c r="AN14" s="334"/>
      <c r="AO14" s="334"/>
      <c r="AP14" s="334"/>
      <c r="AQ14" s="334"/>
      <c r="AR14" s="334"/>
      <c r="AS14" s="334"/>
      <c r="AT14" s="335"/>
      <c r="AU14" s="336"/>
      <c r="AV14" s="337"/>
      <c r="AW14" s="337"/>
      <c r="AX14" s="337"/>
      <c r="AY14" s="338"/>
      <c r="AZ14" s="339"/>
      <c r="BA14" s="339"/>
      <c r="BB14" s="339"/>
      <c r="BC14" s="339"/>
      <c r="BD14" s="339"/>
      <c r="BE14" s="339"/>
      <c r="BF14" s="339"/>
      <c r="BG14" s="339"/>
      <c r="BH14" s="339"/>
      <c r="BI14" s="339"/>
      <c r="BJ14" s="339"/>
      <c r="BK14" s="339"/>
      <c r="BL14" s="339"/>
      <c r="BM14" s="340"/>
      <c r="BN14" s="341"/>
      <c r="BO14" s="342"/>
      <c r="BP14" s="342"/>
      <c r="BQ14" s="342"/>
      <c r="BR14" s="342"/>
      <c r="BS14" s="342"/>
      <c r="BT14" s="342"/>
      <c r="BU14" s="343"/>
      <c r="BV14" s="341"/>
      <c r="BW14" s="342"/>
      <c r="BX14" s="342"/>
      <c r="BY14" s="342"/>
      <c r="BZ14" s="342"/>
      <c r="CA14" s="342"/>
      <c r="CB14" s="342"/>
      <c r="CC14" s="343"/>
      <c r="CD14" s="398" t="s">
        <v>222</v>
      </c>
      <c r="CE14" s="399"/>
      <c r="CF14" s="399"/>
      <c r="CG14" s="399"/>
      <c r="CH14" s="399"/>
      <c r="CI14" s="399"/>
      <c r="CJ14" s="399"/>
      <c r="CK14" s="399"/>
      <c r="CL14" s="399"/>
      <c r="CM14" s="399"/>
      <c r="CN14" s="399"/>
      <c r="CO14" s="399"/>
      <c r="CP14" s="399"/>
      <c r="CQ14" s="399"/>
      <c r="CR14" s="399"/>
      <c r="CS14" s="400"/>
      <c r="CT14" s="401">
        <v>27</v>
      </c>
      <c r="CU14" s="402"/>
      <c r="CV14" s="402"/>
      <c r="CW14" s="402"/>
      <c r="CX14" s="402"/>
      <c r="CY14" s="402"/>
      <c r="CZ14" s="402"/>
      <c r="DA14" s="403"/>
      <c r="DB14" s="401">
        <v>18.5</v>
      </c>
      <c r="DC14" s="402"/>
      <c r="DD14" s="402"/>
      <c r="DE14" s="402"/>
      <c r="DF14" s="402"/>
      <c r="DG14" s="402"/>
      <c r="DH14" s="402"/>
      <c r="DI14" s="403"/>
    </row>
    <row r="15" spans="1:119" ht="18.8" customHeight="1" x14ac:dyDescent="0.2">
      <c r="A15" s="2"/>
      <c r="B15" s="503"/>
      <c r="C15" s="504"/>
      <c r="D15" s="504"/>
      <c r="E15" s="504"/>
      <c r="F15" s="504"/>
      <c r="G15" s="504"/>
      <c r="H15" s="504"/>
      <c r="I15" s="504"/>
      <c r="J15" s="504"/>
      <c r="K15" s="505"/>
      <c r="L15" s="14"/>
      <c r="M15" s="384" t="s">
        <v>210</v>
      </c>
      <c r="N15" s="385"/>
      <c r="O15" s="385"/>
      <c r="P15" s="385"/>
      <c r="Q15" s="386"/>
      <c r="R15" s="387">
        <v>46296</v>
      </c>
      <c r="S15" s="388"/>
      <c r="T15" s="388"/>
      <c r="U15" s="388"/>
      <c r="V15" s="389"/>
      <c r="W15" s="488" t="s">
        <v>4</v>
      </c>
      <c r="X15" s="489"/>
      <c r="Y15" s="489"/>
      <c r="Z15" s="489"/>
      <c r="AA15" s="489"/>
      <c r="AB15" s="479"/>
      <c r="AC15" s="363">
        <v>8818</v>
      </c>
      <c r="AD15" s="364"/>
      <c r="AE15" s="364"/>
      <c r="AF15" s="364"/>
      <c r="AG15" s="390"/>
      <c r="AH15" s="363">
        <v>8741</v>
      </c>
      <c r="AI15" s="364"/>
      <c r="AJ15" s="364"/>
      <c r="AK15" s="364"/>
      <c r="AL15" s="365"/>
      <c r="AM15" s="333"/>
      <c r="AN15" s="334"/>
      <c r="AO15" s="334"/>
      <c r="AP15" s="334"/>
      <c r="AQ15" s="334"/>
      <c r="AR15" s="334"/>
      <c r="AS15" s="334"/>
      <c r="AT15" s="335"/>
      <c r="AU15" s="336"/>
      <c r="AV15" s="337"/>
      <c r="AW15" s="337"/>
      <c r="AX15" s="337"/>
      <c r="AY15" s="321" t="s">
        <v>223</v>
      </c>
      <c r="AZ15" s="322"/>
      <c r="BA15" s="322"/>
      <c r="BB15" s="322"/>
      <c r="BC15" s="322"/>
      <c r="BD15" s="322"/>
      <c r="BE15" s="322"/>
      <c r="BF15" s="322"/>
      <c r="BG15" s="322"/>
      <c r="BH15" s="322"/>
      <c r="BI15" s="322"/>
      <c r="BJ15" s="322"/>
      <c r="BK15" s="322"/>
      <c r="BL15" s="322"/>
      <c r="BM15" s="323"/>
      <c r="BN15" s="324">
        <v>7010516</v>
      </c>
      <c r="BO15" s="325"/>
      <c r="BP15" s="325"/>
      <c r="BQ15" s="325"/>
      <c r="BR15" s="325"/>
      <c r="BS15" s="325"/>
      <c r="BT15" s="325"/>
      <c r="BU15" s="326"/>
      <c r="BV15" s="324">
        <v>6901694</v>
      </c>
      <c r="BW15" s="325"/>
      <c r="BX15" s="325"/>
      <c r="BY15" s="325"/>
      <c r="BZ15" s="325"/>
      <c r="CA15" s="325"/>
      <c r="CB15" s="325"/>
      <c r="CC15" s="326"/>
      <c r="CD15" s="327" t="s">
        <v>209</v>
      </c>
      <c r="CE15" s="328"/>
      <c r="CF15" s="328"/>
      <c r="CG15" s="328"/>
      <c r="CH15" s="328"/>
      <c r="CI15" s="328"/>
      <c r="CJ15" s="328"/>
      <c r="CK15" s="328"/>
      <c r="CL15" s="328"/>
      <c r="CM15" s="328"/>
      <c r="CN15" s="328"/>
      <c r="CO15" s="328"/>
      <c r="CP15" s="328"/>
      <c r="CQ15" s="328"/>
      <c r="CR15" s="328"/>
      <c r="CS15" s="329"/>
      <c r="CT15" s="28"/>
      <c r="CU15" s="31"/>
      <c r="CV15" s="31"/>
      <c r="CW15" s="31"/>
      <c r="CX15" s="31"/>
      <c r="CY15" s="31"/>
      <c r="CZ15" s="31"/>
      <c r="DA15" s="34"/>
      <c r="DB15" s="28"/>
      <c r="DC15" s="31"/>
      <c r="DD15" s="31"/>
      <c r="DE15" s="31"/>
      <c r="DF15" s="31"/>
      <c r="DG15" s="31"/>
      <c r="DH15" s="31"/>
      <c r="DI15" s="34"/>
    </row>
    <row r="16" spans="1:119" ht="18.8" customHeight="1" x14ac:dyDescent="0.2">
      <c r="A16" s="2"/>
      <c r="B16" s="503"/>
      <c r="C16" s="504"/>
      <c r="D16" s="504"/>
      <c r="E16" s="504"/>
      <c r="F16" s="504"/>
      <c r="G16" s="504"/>
      <c r="H16" s="504"/>
      <c r="I16" s="504"/>
      <c r="J16" s="504"/>
      <c r="K16" s="505"/>
      <c r="L16" s="391" t="s">
        <v>225</v>
      </c>
      <c r="M16" s="404"/>
      <c r="N16" s="404"/>
      <c r="O16" s="404"/>
      <c r="P16" s="404"/>
      <c r="Q16" s="405"/>
      <c r="R16" s="406" t="s">
        <v>227</v>
      </c>
      <c r="S16" s="407"/>
      <c r="T16" s="407"/>
      <c r="U16" s="407"/>
      <c r="V16" s="408"/>
      <c r="W16" s="474"/>
      <c r="X16" s="475"/>
      <c r="Y16" s="475"/>
      <c r="Z16" s="475"/>
      <c r="AA16" s="475"/>
      <c r="AB16" s="465"/>
      <c r="AC16" s="394">
        <v>34.9</v>
      </c>
      <c r="AD16" s="395"/>
      <c r="AE16" s="395"/>
      <c r="AF16" s="395"/>
      <c r="AG16" s="396"/>
      <c r="AH16" s="394">
        <v>34.299999999999997</v>
      </c>
      <c r="AI16" s="395"/>
      <c r="AJ16" s="395"/>
      <c r="AK16" s="395"/>
      <c r="AL16" s="397"/>
      <c r="AM16" s="333"/>
      <c r="AN16" s="334"/>
      <c r="AO16" s="334"/>
      <c r="AP16" s="334"/>
      <c r="AQ16" s="334"/>
      <c r="AR16" s="334"/>
      <c r="AS16" s="334"/>
      <c r="AT16" s="335"/>
      <c r="AU16" s="336"/>
      <c r="AV16" s="337"/>
      <c r="AW16" s="337"/>
      <c r="AX16" s="337"/>
      <c r="AY16" s="338" t="s">
        <v>107</v>
      </c>
      <c r="AZ16" s="339"/>
      <c r="BA16" s="339"/>
      <c r="BB16" s="339"/>
      <c r="BC16" s="339"/>
      <c r="BD16" s="339"/>
      <c r="BE16" s="339"/>
      <c r="BF16" s="339"/>
      <c r="BG16" s="339"/>
      <c r="BH16" s="339"/>
      <c r="BI16" s="339"/>
      <c r="BJ16" s="339"/>
      <c r="BK16" s="339"/>
      <c r="BL16" s="339"/>
      <c r="BM16" s="340"/>
      <c r="BN16" s="341">
        <v>12211420</v>
      </c>
      <c r="BO16" s="342"/>
      <c r="BP16" s="342"/>
      <c r="BQ16" s="342"/>
      <c r="BR16" s="342"/>
      <c r="BS16" s="342"/>
      <c r="BT16" s="342"/>
      <c r="BU16" s="343"/>
      <c r="BV16" s="341">
        <v>11874399</v>
      </c>
      <c r="BW16" s="342"/>
      <c r="BX16" s="342"/>
      <c r="BY16" s="342"/>
      <c r="BZ16" s="342"/>
      <c r="CA16" s="342"/>
      <c r="CB16" s="342"/>
      <c r="CC16" s="343"/>
      <c r="CD16" s="21"/>
      <c r="CE16" s="509"/>
      <c r="CF16" s="509"/>
      <c r="CG16" s="509"/>
      <c r="CH16" s="509"/>
      <c r="CI16" s="509"/>
      <c r="CJ16" s="509"/>
      <c r="CK16" s="509"/>
      <c r="CL16" s="509"/>
      <c r="CM16" s="509"/>
      <c r="CN16" s="509"/>
      <c r="CO16" s="509"/>
      <c r="CP16" s="509"/>
      <c r="CQ16" s="509"/>
      <c r="CR16" s="509"/>
      <c r="CS16" s="510"/>
      <c r="CT16" s="347"/>
      <c r="CU16" s="348"/>
      <c r="CV16" s="348"/>
      <c r="CW16" s="348"/>
      <c r="CX16" s="348"/>
      <c r="CY16" s="348"/>
      <c r="CZ16" s="348"/>
      <c r="DA16" s="349"/>
      <c r="DB16" s="347"/>
      <c r="DC16" s="348"/>
      <c r="DD16" s="348"/>
      <c r="DE16" s="348"/>
      <c r="DF16" s="348"/>
      <c r="DG16" s="348"/>
      <c r="DH16" s="348"/>
      <c r="DI16" s="349"/>
    </row>
    <row r="17" spans="1:113" ht="18.8" customHeight="1" x14ac:dyDescent="0.2">
      <c r="A17" s="2"/>
      <c r="B17" s="506"/>
      <c r="C17" s="507"/>
      <c r="D17" s="507"/>
      <c r="E17" s="507"/>
      <c r="F17" s="507"/>
      <c r="G17" s="507"/>
      <c r="H17" s="507"/>
      <c r="I17" s="507"/>
      <c r="J17" s="507"/>
      <c r="K17" s="508"/>
      <c r="L17" s="15"/>
      <c r="M17" s="409" t="s">
        <v>102</v>
      </c>
      <c r="N17" s="410"/>
      <c r="O17" s="410"/>
      <c r="P17" s="410"/>
      <c r="Q17" s="411"/>
      <c r="R17" s="406" t="s">
        <v>229</v>
      </c>
      <c r="S17" s="407"/>
      <c r="T17" s="407"/>
      <c r="U17" s="407"/>
      <c r="V17" s="408"/>
      <c r="W17" s="488" t="s">
        <v>96</v>
      </c>
      <c r="X17" s="489"/>
      <c r="Y17" s="489"/>
      <c r="Z17" s="489"/>
      <c r="AA17" s="489"/>
      <c r="AB17" s="479"/>
      <c r="AC17" s="363">
        <v>15365</v>
      </c>
      <c r="AD17" s="364"/>
      <c r="AE17" s="364"/>
      <c r="AF17" s="364"/>
      <c r="AG17" s="390"/>
      <c r="AH17" s="363">
        <v>15445</v>
      </c>
      <c r="AI17" s="364"/>
      <c r="AJ17" s="364"/>
      <c r="AK17" s="364"/>
      <c r="AL17" s="365"/>
      <c r="AM17" s="333"/>
      <c r="AN17" s="334"/>
      <c r="AO17" s="334"/>
      <c r="AP17" s="334"/>
      <c r="AQ17" s="334"/>
      <c r="AR17" s="334"/>
      <c r="AS17" s="334"/>
      <c r="AT17" s="335"/>
      <c r="AU17" s="336"/>
      <c r="AV17" s="337"/>
      <c r="AW17" s="337"/>
      <c r="AX17" s="337"/>
      <c r="AY17" s="338" t="s">
        <v>230</v>
      </c>
      <c r="AZ17" s="339"/>
      <c r="BA17" s="339"/>
      <c r="BB17" s="339"/>
      <c r="BC17" s="339"/>
      <c r="BD17" s="339"/>
      <c r="BE17" s="339"/>
      <c r="BF17" s="339"/>
      <c r="BG17" s="339"/>
      <c r="BH17" s="339"/>
      <c r="BI17" s="339"/>
      <c r="BJ17" s="339"/>
      <c r="BK17" s="339"/>
      <c r="BL17" s="339"/>
      <c r="BM17" s="340"/>
      <c r="BN17" s="341">
        <v>8828093</v>
      </c>
      <c r="BO17" s="342"/>
      <c r="BP17" s="342"/>
      <c r="BQ17" s="342"/>
      <c r="BR17" s="342"/>
      <c r="BS17" s="342"/>
      <c r="BT17" s="342"/>
      <c r="BU17" s="343"/>
      <c r="BV17" s="341">
        <v>8670455</v>
      </c>
      <c r="BW17" s="342"/>
      <c r="BX17" s="342"/>
      <c r="BY17" s="342"/>
      <c r="BZ17" s="342"/>
      <c r="CA17" s="342"/>
      <c r="CB17" s="342"/>
      <c r="CC17" s="343"/>
      <c r="CD17" s="21"/>
      <c r="CE17" s="509"/>
      <c r="CF17" s="509"/>
      <c r="CG17" s="509"/>
      <c r="CH17" s="509"/>
      <c r="CI17" s="509"/>
      <c r="CJ17" s="509"/>
      <c r="CK17" s="509"/>
      <c r="CL17" s="509"/>
      <c r="CM17" s="509"/>
      <c r="CN17" s="509"/>
      <c r="CO17" s="509"/>
      <c r="CP17" s="509"/>
      <c r="CQ17" s="509"/>
      <c r="CR17" s="509"/>
      <c r="CS17" s="510"/>
      <c r="CT17" s="347"/>
      <c r="CU17" s="348"/>
      <c r="CV17" s="348"/>
      <c r="CW17" s="348"/>
      <c r="CX17" s="348"/>
      <c r="CY17" s="348"/>
      <c r="CZ17" s="348"/>
      <c r="DA17" s="349"/>
      <c r="DB17" s="347"/>
      <c r="DC17" s="348"/>
      <c r="DD17" s="348"/>
      <c r="DE17" s="348"/>
      <c r="DF17" s="348"/>
      <c r="DG17" s="348"/>
      <c r="DH17" s="348"/>
      <c r="DI17" s="349"/>
    </row>
    <row r="18" spans="1:113" ht="18.8" customHeight="1" x14ac:dyDescent="0.2">
      <c r="A18" s="2"/>
      <c r="B18" s="412" t="s">
        <v>231</v>
      </c>
      <c r="C18" s="413"/>
      <c r="D18" s="413"/>
      <c r="E18" s="414"/>
      <c r="F18" s="414"/>
      <c r="G18" s="414"/>
      <c r="H18" s="414"/>
      <c r="I18" s="414"/>
      <c r="J18" s="414"/>
      <c r="K18" s="414"/>
      <c r="L18" s="415">
        <v>127.03</v>
      </c>
      <c r="M18" s="415"/>
      <c r="N18" s="415"/>
      <c r="O18" s="415"/>
      <c r="P18" s="415"/>
      <c r="Q18" s="415"/>
      <c r="R18" s="416"/>
      <c r="S18" s="416"/>
      <c r="T18" s="416"/>
      <c r="U18" s="416"/>
      <c r="V18" s="417"/>
      <c r="W18" s="490"/>
      <c r="X18" s="491"/>
      <c r="Y18" s="491"/>
      <c r="Z18" s="491"/>
      <c r="AA18" s="491"/>
      <c r="AB18" s="482"/>
      <c r="AC18" s="418">
        <v>60.8</v>
      </c>
      <c r="AD18" s="419"/>
      <c r="AE18" s="419"/>
      <c r="AF18" s="419"/>
      <c r="AG18" s="420"/>
      <c r="AH18" s="418">
        <v>60.6</v>
      </c>
      <c r="AI18" s="419"/>
      <c r="AJ18" s="419"/>
      <c r="AK18" s="419"/>
      <c r="AL18" s="421"/>
      <c r="AM18" s="333"/>
      <c r="AN18" s="334"/>
      <c r="AO18" s="334"/>
      <c r="AP18" s="334"/>
      <c r="AQ18" s="334"/>
      <c r="AR18" s="334"/>
      <c r="AS18" s="334"/>
      <c r="AT18" s="335"/>
      <c r="AU18" s="336"/>
      <c r="AV18" s="337"/>
      <c r="AW18" s="337"/>
      <c r="AX18" s="337"/>
      <c r="AY18" s="338" t="s">
        <v>232</v>
      </c>
      <c r="AZ18" s="339"/>
      <c r="BA18" s="339"/>
      <c r="BB18" s="339"/>
      <c r="BC18" s="339"/>
      <c r="BD18" s="339"/>
      <c r="BE18" s="339"/>
      <c r="BF18" s="339"/>
      <c r="BG18" s="339"/>
      <c r="BH18" s="339"/>
      <c r="BI18" s="339"/>
      <c r="BJ18" s="339"/>
      <c r="BK18" s="339"/>
      <c r="BL18" s="339"/>
      <c r="BM18" s="340"/>
      <c r="BN18" s="341">
        <v>13611083</v>
      </c>
      <c r="BO18" s="342"/>
      <c r="BP18" s="342"/>
      <c r="BQ18" s="342"/>
      <c r="BR18" s="342"/>
      <c r="BS18" s="342"/>
      <c r="BT18" s="342"/>
      <c r="BU18" s="343"/>
      <c r="BV18" s="341">
        <v>13073833</v>
      </c>
      <c r="BW18" s="342"/>
      <c r="BX18" s="342"/>
      <c r="BY18" s="342"/>
      <c r="BZ18" s="342"/>
      <c r="CA18" s="342"/>
      <c r="CB18" s="342"/>
      <c r="CC18" s="343"/>
      <c r="CD18" s="21"/>
      <c r="CE18" s="509"/>
      <c r="CF18" s="509"/>
      <c r="CG18" s="509"/>
      <c r="CH18" s="509"/>
      <c r="CI18" s="509"/>
      <c r="CJ18" s="509"/>
      <c r="CK18" s="509"/>
      <c r="CL18" s="509"/>
      <c r="CM18" s="509"/>
      <c r="CN18" s="509"/>
      <c r="CO18" s="509"/>
      <c r="CP18" s="509"/>
      <c r="CQ18" s="509"/>
      <c r="CR18" s="509"/>
      <c r="CS18" s="510"/>
      <c r="CT18" s="347"/>
      <c r="CU18" s="348"/>
      <c r="CV18" s="348"/>
      <c r="CW18" s="348"/>
      <c r="CX18" s="348"/>
      <c r="CY18" s="348"/>
      <c r="CZ18" s="348"/>
      <c r="DA18" s="349"/>
      <c r="DB18" s="347"/>
      <c r="DC18" s="348"/>
      <c r="DD18" s="348"/>
      <c r="DE18" s="348"/>
      <c r="DF18" s="348"/>
      <c r="DG18" s="348"/>
      <c r="DH18" s="348"/>
      <c r="DI18" s="349"/>
    </row>
    <row r="19" spans="1:113" ht="18.8" customHeight="1" x14ac:dyDescent="0.2">
      <c r="A19" s="2"/>
      <c r="B19" s="412" t="s">
        <v>57</v>
      </c>
      <c r="C19" s="413"/>
      <c r="D19" s="413"/>
      <c r="E19" s="414"/>
      <c r="F19" s="414"/>
      <c r="G19" s="414"/>
      <c r="H19" s="414"/>
      <c r="I19" s="414"/>
      <c r="J19" s="414"/>
      <c r="K19" s="414"/>
      <c r="L19" s="422">
        <v>379</v>
      </c>
      <c r="M19" s="422"/>
      <c r="N19" s="422"/>
      <c r="O19" s="422"/>
      <c r="P19" s="422"/>
      <c r="Q19" s="422"/>
      <c r="R19" s="423"/>
      <c r="S19" s="423"/>
      <c r="T19" s="423"/>
      <c r="U19" s="423"/>
      <c r="V19" s="424"/>
      <c r="W19" s="318"/>
      <c r="X19" s="319"/>
      <c r="Y19" s="319"/>
      <c r="Z19" s="319"/>
      <c r="AA19" s="319"/>
      <c r="AB19" s="319"/>
      <c r="AC19" s="425"/>
      <c r="AD19" s="425"/>
      <c r="AE19" s="425"/>
      <c r="AF19" s="425"/>
      <c r="AG19" s="425"/>
      <c r="AH19" s="425"/>
      <c r="AI19" s="425"/>
      <c r="AJ19" s="425"/>
      <c r="AK19" s="425"/>
      <c r="AL19" s="426"/>
      <c r="AM19" s="333"/>
      <c r="AN19" s="334"/>
      <c r="AO19" s="334"/>
      <c r="AP19" s="334"/>
      <c r="AQ19" s="334"/>
      <c r="AR19" s="334"/>
      <c r="AS19" s="334"/>
      <c r="AT19" s="335"/>
      <c r="AU19" s="336"/>
      <c r="AV19" s="337"/>
      <c r="AW19" s="337"/>
      <c r="AX19" s="337"/>
      <c r="AY19" s="338" t="s">
        <v>233</v>
      </c>
      <c r="AZ19" s="339"/>
      <c r="BA19" s="339"/>
      <c r="BB19" s="339"/>
      <c r="BC19" s="339"/>
      <c r="BD19" s="339"/>
      <c r="BE19" s="339"/>
      <c r="BF19" s="339"/>
      <c r="BG19" s="339"/>
      <c r="BH19" s="339"/>
      <c r="BI19" s="339"/>
      <c r="BJ19" s="339"/>
      <c r="BK19" s="339"/>
      <c r="BL19" s="339"/>
      <c r="BM19" s="340"/>
      <c r="BN19" s="341">
        <v>18382877</v>
      </c>
      <c r="BO19" s="342"/>
      <c r="BP19" s="342"/>
      <c r="BQ19" s="342"/>
      <c r="BR19" s="342"/>
      <c r="BS19" s="342"/>
      <c r="BT19" s="342"/>
      <c r="BU19" s="343"/>
      <c r="BV19" s="341">
        <v>17952974</v>
      </c>
      <c r="BW19" s="342"/>
      <c r="BX19" s="342"/>
      <c r="BY19" s="342"/>
      <c r="BZ19" s="342"/>
      <c r="CA19" s="342"/>
      <c r="CB19" s="342"/>
      <c r="CC19" s="343"/>
      <c r="CD19" s="21"/>
      <c r="CE19" s="509"/>
      <c r="CF19" s="509"/>
      <c r="CG19" s="509"/>
      <c r="CH19" s="509"/>
      <c r="CI19" s="509"/>
      <c r="CJ19" s="509"/>
      <c r="CK19" s="509"/>
      <c r="CL19" s="509"/>
      <c r="CM19" s="509"/>
      <c r="CN19" s="509"/>
      <c r="CO19" s="509"/>
      <c r="CP19" s="509"/>
      <c r="CQ19" s="509"/>
      <c r="CR19" s="509"/>
      <c r="CS19" s="510"/>
      <c r="CT19" s="347"/>
      <c r="CU19" s="348"/>
      <c r="CV19" s="348"/>
      <c r="CW19" s="348"/>
      <c r="CX19" s="348"/>
      <c r="CY19" s="348"/>
      <c r="CZ19" s="348"/>
      <c r="DA19" s="349"/>
      <c r="DB19" s="347"/>
      <c r="DC19" s="348"/>
      <c r="DD19" s="348"/>
      <c r="DE19" s="348"/>
      <c r="DF19" s="348"/>
      <c r="DG19" s="348"/>
      <c r="DH19" s="348"/>
      <c r="DI19" s="349"/>
    </row>
    <row r="20" spans="1:113" ht="18.8" customHeight="1" x14ac:dyDescent="0.2">
      <c r="A20" s="2"/>
      <c r="B20" s="412" t="s">
        <v>237</v>
      </c>
      <c r="C20" s="413"/>
      <c r="D20" s="413"/>
      <c r="E20" s="414"/>
      <c r="F20" s="414"/>
      <c r="G20" s="414"/>
      <c r="H20" s="414"/>
      <c r="I20" s="414"/>
      <c r="J20" s="414"/>
      <c r="K20" s="414"/>
      <c r="L20" s="422">
        <v>17147</v>
      </c>
      <c r="M20" s="422"/>
      <c r="N20" s="422"/>
      <c r="O20" s="422"/>
      <c r="P20" s="422"/>
      <c r="Q20" s="422"/>
      <c r="R20" s="423"/>
      <c r="S20" s="423"/>
      <c r="T20" s="423"/>
      <c r="U20" s="423"/>
      <c r="V20" s="424"/>
      <c r="W20" s="490"/>
      <c r="X20" s="491"/>
      <c r="Y20" s="491"/>
      <c r="Z20" s="491"/>
      <c r="AA20" s="491"/>
      <c r="AB20" s="491"/>
      <c r="AC20" s="427"/>
      <c r="AD20" s="427"/>
      <c r="AE20" s="427"/>
      <c r="AF20" s="427"/>
      <c r="AG20" s="427"/>
      <c r="AH20" s="427"/>
      <c r="AI20" s="427"/>
      <c r="AJ20" s="427"/>
      <c r="AK20" s="427"/>
      <c r="AL20" s="428"/>
      <c r="AM20" s="429"/>
      <c r="AN20" s="367"/>
      <c r="AO20" s="367"/>
      <c r="AP20" s="367"/>
      <c r="AQ20" s="367"/>
      <c r="AR20" s="367"/>
      <c r="AS20" s="367"/>
      <c r="AT20" s="368"/>
      <c r="AU20" s="430"/>
      <c r="AV20" s="431"/>
      <c r="AW20" s="431"/>
      <c r="AX20" s="432"/>
      <c r="AY20" s="338"/>
      <c r="AZ20" s="339"/>
      <c r="BA20" s="339"/>
      <c r="BB20" s="339"/>
      <c r="BC20" s="339"/>
      <c r="BD20" s="339"/>
      <c r="BE20" s="339"/>
      <c r="BF20" s="339"/>
      <c r="BG20" s="339"/>
      <c r="BH20" s="339"/>
      <c r="BI20" s="339"/>
      <c r="BJ20" s="339"/>
      <c r="BK20" s="339"/>
      <c r="BL20" s="339"/>
      <c r="BM20" s="340"/>
      <c r="BN20" s="341"/>
      <c r="BO20" s="342"/>
      <c r="BP20" s="342"/>
      <c r="BQ20" s="342"/>
      <c r="BR20" s="342"/>
      <c r="BS20" s="342"/>
      <c r="BT20" s="342"/>
      <c r="BU20" s="343"/>
      <c r="BV20" s="341"/>
      <c r="BW20" s="342"/>
      <c r="BX20" s="342"/>
      <c r="BY20" s="342"/>
      <c r="BZ20" s="342"/>
      <c r="CA20" s="342"/>
      <c r="CB20" s="342"/>
      <c r="CC20" s="343"/>
      <c r="CD20" s="21"/>
      <c r="CE20" s="509"/>
      <c r="CF20" s="509"/>
      <c r="CG20" s="509"/>
      <c r="CH20" s="509"/>
      <c r="CI20" s="509"/>
      <c r="CJ20" s="509"/>
      <c r="CK20" s="509"/>
      <c r="CL20" s="509"/>
      <c r="CM20" s="509"/>
      <c r="CN20" s="509"/>
      <c r="CO20" s="509"/>
      <c r="CP20" s="509"/>
      <c r="CQ20" s="509"/>
      <c r="CR20" s="509"/>
      <c r="CS20" s="510"/>
      <c r="CT20" s="347"/>
      <c r="CU20" s="348"/>
      <c r="CV20" s="348"/>
      <c r="CW20" s="348"/>
      <c r="CX20" s="348"/>
      <c r="CY20" s="348"/>
      <c r="CZ20" s="348"/>
      <c r="DA20" s="349"/>
      <c r="DB20" s="347"/>
      <c r="DC20" s="348"/>
      <c r="DD20" s="348"/>
      <c r="DE20" s="348"/>
      <c r="DF20" s="348"/>
      <c r="DG20" s="348"/>
      <c r="DH20" s="348"/>
      <c r="DI20" s="349"/>
    </row>
    <row r="21" spans="1:113" ht="18.8" customHeight="1" x14ac:dyDescent="0.2">
      <c r="A21" s="2"/>
      <c r="B21" s="433" t="s">
        <v>239</v>
      </c>
      <c r="C21" s="434"/>
      <c r="D21" s="434"/>
      <c r="E21" s="434"/>
      <c r="F21" s="434"/>
      <c r="G21" s="434"/>
      <c r="H21" s="434"/>
      <c r="I21" s="434"/>
      <c r="J21" s="434"/>
      <c r="K21" s="434"/>
      <c r="L21" s="434"/>
      <c r="M21" s="434"/>
      <c r="N21" s="434"/>
      <c r="O21" s="434"/>
      <c r="P21" s="434"/>
      <c r="Q21" s="434"/>
      <c r="R21" s="434"/>
      <c r="S21" s="434"/>
      <c r="T21" s="434"/>
      <c r="U21" s="434"/>
      <c r="V21" s="434"/>
      <c r="W21" s="434"/>
      <c r="X21" s="434"/>
      <c r="Y21" s="434"/>
      <c r="Z21" s="434"/>
      <c r="AA21" s="434"/>
      <c r="AB21" s="434"/>
      <c r="AC21" s="434"/>
      <c r="AD21" s="434"/>
      <c r="AE21" s="434"/>
      <c r="AF21" s="434"/>
      <c r="AG21" s="434"/>
      <c r="AH21" s="434"/>
      <c r="AI21" s="434"/>
      <c r="AJ21" s="434"/>
      <c r="AK21" s="434"/>
      <c r="AL21" s="434"/>
      <c r="AM21" s="434"/>
      <c r="AN21" s="434"/>
      <c r="AO21" s="434"/>
      <c r="AP21" s="434"/>
      <c r="AQ21" s="434"/>
      <c r="AR21" s="434"/>
      <c r="AS21" s="434"/>
      <c r="AT21" s="434"/>
      <c r="AU21" s="434"/>
      <c r="AV21" s="434"/>
      <c r="AW21" s="434"/>
      <c r="AX21" s="435"/>
      <c r="AY21" s="436"/>
      <c r="AZ21" s="437"/>
      <c r="BA21" s="437"/>
      <c r="BB21" s="437"/>
      <c r="BC21" s="437"/>
      <c r="BD21" s="437"/>
      <c r="BE21" s="437"/>
      <c r="BF21" s="437"/>
      <c r="BG21" s="437"/>
      <c r="BH21" s="437"/>
      <c r="BI21" s="437"/>
      <c r="BJ21" s="437"/>
      <c r="BK21" s="437"/>
      <c r="BL21" s="437"/>
      <c r="BM21" s="438"/>
      <c r="BN21" s="439"/>
      <c r="BO21" s="440"/>
      <c r="BP21" s="440"/>
      <c r="BQ21" s="440"/>
      <c r="BR21" s="440"/>
      <c r="BS21" s="440"/>
      <c r="BT21" s="440"/>
      <c r="BU21" s="441"/>
      <c r="BV21" s="439"/>
      <c r="BW21" s="440"/>
      <c r="BX21" s="440"/>
      <c r="BY21" s="440"/>
      <c r="BZ21" s="440"/>
      <c r="CA21" s="440"/>
      <c r="CB21" s="440"/>
      <c r="CC21" s="441"/>
      <c r="CD21" s="21"/>
      <c r="CE21" s="509"/>
      <c r="CF21" s="509"/>
      <c r="CG21" s="509"/>
      <c r="CH21" s="509"/>
      <c r="CI21" s="509"/>
      <c r="CJ21" s="509"/>
      <c r="CK21" s="509"/>
      <c r="CL21" s="509"/>
      <c r="CM21" s="509"/>
      <c r="CN21" s="509"/>
      <c r="CO21" s="509"/>
      <c r="CP21" s="509"/>
      <c r="CQ21" s="509"/>
      <c r="CR21" s="509"/>
      <c r="CS21" s="510"/>
      <c r="CT21" s="347"/>
      <c r="CU21" s="348"/>
      <c r="CV21" s="348"/>
      <c r="CW21" s="348"/>
      <c r="CX21" s="348"/>
      <c r="CY21" s="348"/>
      <c r="CZ21" s="348"/>
      <c r="DA21" s="349"/>
      <c r="DB21" s="347"/>
      <c r="DC21" s="348"/>
      <c r="DD21" s="348"/>
      <c r="DE21" s="348"/>
      <c r="DF21" s="348"/>
      <c r="DG21" s="348"/>
      <c r="DH21" s="348"/>
      <c r="DI21" s="349"/>
    </row>
    <row r="22" spans="1:113" ht="18.8" customHeight="1" x14ac:dyDescent="0.2">
      <c r="A22" s="2"/>
      <c r="B22" s="534" t="s">
        <v>240</v>
      </c>
      <c r="C22" s="535"/>
      <c r="D22" s="536"/>
      <c r="E22" s="484" t="s">
        <v>8</v>
      </c>
      <c r="F22" s="489"/>
      <c r="G22" s="489"/>
      <c r="H22" s="489"/>
      <c r="I22" s="489"/>
      <c r="J22" s="489"/>
      <c r="K22" s="479"/>
      <c r="L22" s="484" t="s">
        <v>242</v>
      </c>
      <c r="M22" s="489"/>
      <c r="N22" s="489"/>
      <c r="O22" s="489"/>
      <c r="P22" s="479"/>
      <c r="Q22" s="511" t="s">
        <v>245</v>
      </c>
      <c r="R22" s="512"/>
      <c r="S22" s="512"/>
      <c r="T22" s="512"/>
      <c r="U22" s="512"/>
      <c r="V22" s="513"/>
      <c r="W22" s="543" t="s">
        <v>58</v>
      </c>
      <c r="X22" s="535"/>
      <c r="Y22" s="536"/>
      <c r="Z22" s="484" t="s">
        <v>8</v>
      </c>
      <c r="AA22" s="489"/>
      <c r="AB22" s="489"/>
      <c r="AC22" s="489"/>
      <c r="AD22" s="489"/>
      <c r="AE22" s="489"/>
      <c r="AF22" s="489"/>
      <c r="AG22" s="479"/>
      <c r="AH22" s="517" t="s">
        <v>178</v>
      </c>
      <c r="AI22" s="489"/>
      <c r="AJ22" s="489"/>
      <c r="AK22" s="489"/>
      <c r="AL22" s="479"/>
      <c r="AM22" s="517" t="s">
        <v>246</v>
      </c>
      <c r="AN22" s="518"/>
      <c r="AO22" s="518"/>
      <c r="AP22" s="518"/>
      <c r="AQ22" s="518"/>
      <c r="AR22" s="519"/>
      <c r="AS22" s="511" t="s">
        <v>245</v>
      </c>
      <c r="AT22" s="512"/>
      <c r="AU22" s="512"/>
      <c r="AV22" s="512"/>
      <c r="AW22" s="512"/>
      <c r="AX22" s="523"/>
      <c r="AY22" s="321" t="s">
        <v>248</v>
      </c>
      <c r="AZ22" s="322"/>
      <c r="BA22" s="322"/>
      <c r="BB22" s="322"/>
      <c r="BC22" s="322"/>
      <c r="BD22" s="322"/>
      <c r="BE22" s="322"/>
      <c r="BF22" s="322"/>
      <c r="BG22" s="322"/>
      <c r="BH22" s="322"/>
      <c r="BI22" s="322"/>
      <c r="BJ22" s="322"/>
      <c r="BK22" s="322"/>
      <c r="BL22" s="322"/>
      <c r="BM22" s="323"/>
      <c r="BN22" s="324">
        <v>18288303</v>
      </c>
      <c r="BO22" s="325"/>
      <c r="BP22" s="325"/>
      <c r="BQ22" s="325"/>
      <c r="BR22" s="325"/>
      <c r="BS22" s="325"/>
      <c r="BT22" s="325"/>
      <c r="BU22" s="326"/>
      <c r="BV22" s="324">
        <v>19524564</v>
      </c>
      <c r="BW22" s="325"/>
      <c r="BX22" s="325"/>
      <c r="BY22" s="325"/>
      <c r="BZ22" s="325"/>
      <c r="CA22" s="325"/>
      <c r="CB22" s="325"/>
      <c r="CC22" s="326"/>
      <c r="CD22" s="21"/>
      <c r="CE22" s="509"/>
      <c r="CF22" s="509"/>
      <c r="CG22" s="509"/>
      <c r="CH22" s="509"/>
      <c r="CI22" s="509"/>
      <c r="CJ22" s="509"/>
      <c r="CK22" s="509"/>
      <c r="CL22" s="509"/>
      <c r="CM22" s="509"/>
      <c r="CN22" s="509"/>
      <c r="CO22" s="509"/>
      <c r="CP22" s="509"/>
      <c r="CQ22" s="509"/>
      <c r="CR22" s="509"/>
      <c r="CS22" s="510"/>
      <c r="CT22" s="347"/>
      <c r="CU22" s="348"/>
      <c r="CV22" s="348"/>
      <c r="CW22" s="348"/>
      <c r="CX22" s="348"/>
      <c r="CY22" s="348"/>
      <c r="CZ22" s="348"/>
      <c r="DA22" s="349"/>
      <c r="DB22" s="347"/>
      <c r="DC22" s="348"/>
      <c r="DD22" s="348"/>
      <c r="DE22" s="348"/>
      <c r="DF22" s="348"/>
      <c r="DG22" s="348"/>
      <c r="DH22" s="348"/>
      <c r="DI22" s="349"/>
    </row>
    <row r="23" spans="1:113" ht="18.8" customHeight="1" x14ac:dyDescent="0.2">
      <c r="A23" s="2"/>
      <c r="B23" s="537"/>
      <c r="C23" s="538"/>
      <c r="D23" s="539"/>
      <c r="E23" s="471"/>
      <c r="F23" s="475"/>
      <c r="G23" s="475"/>
      <c r="H23" s="475"/>
      <c r="I23" s="475"/>
      <c r="J23" s="475"/>
      <c r="K23" s="465"/>
      <c r="L23" s="471"/>
      <c r="M23" s="475"/>
      <c r="N23" s="475"/>
      <c r="O23" s="475"/>
      <c r="P23" s="465"/>
      <c r="Q23" s="514"/>
      <c r="R23" s="515"/>
      <c r="S23" s="515"/>
      <c r="T23" s="515"/>
      <c r="U23" s="515"/>
      <c r="V23" s="516"/>
      <c r="W23" s="544"/>
      <c r="X23" s="538"/>
      <c r="Y23" s="539"/>
      <c r="Z23" s="471"/>
      <c r="AA23" s="475"/>
      <c r="AB23" s="475"/>
      <c r="AC23" s="475"/>
      <c r="AD23" s="475"/>
      <c r="AE23" s="475"/>
      <c r="AF23" s="475"/>
      <c r="AG23" s="465"/>
      <c r="AH23" s="471"/>
      <c r="AI23" s="475"/>
      <c r="AJ23" s="475"/>
      <c r="AK23" s="475"/>
      <c r="AL23" s="465"/>
      <c r="AM23" s="520"/>
      <c r="AN23" s="521"/>
      <c r="AO23" s="521"/>
      <c r="AP23" s="521"/>
      <c r="AQ23" s="521"/>
      <c r="AR23" s="522"/>
      <c r="AS23" s="514"/>
      <c r="AT23" s="515"/>
      <c r="AU23" s="515"/>
      <c r="AV23" s="515"/>
      <c r="AW23" s="515"/>
      <c r="AX23" s="524"/>
      <c r="AY23" s="338" t="s">
        <v>250</v>
      </c>
      <c r="AZ23" s="339"/>
      <c r="BA23" s="339"/>
      <c r="BB23" s="339"/>
      <c r="BC23" s="339"/>
      <c r="BD23" s="339"/>
      <c r="BE23" s="339"/>
      <c r="BF23" s="339"/>
      <c r="BG23" s="339"/>
      <c r="BH23" s="339"/>
      <c r="BI23" s="339"/>
      <c r="BJ23" s="339"/>
      <c r="BK23" s="339"/>
      <c r="BL23" s="339"/>
      <c r="BM23" s="340"/>
      <c r="BN23" s="341">
        <v>14650718</v>
      </c>
      <c r="BO23" s="342"/>
      <c r="BP23" s="342"/>
      <c r="BQ23" s="342"/>
      <c r="BR23" s="342"/>
      <c r="BS23" s="342"/>
      <c r="BT23" s="342"/>
      <c r="BU23" s="343"/>
      <c r="BV23" s="341">
        <v>15217037</v>
      </c>
      <c r="BW23" s="342"/>
      <c r="BX23" s="342"/>
      <c r="BY23" s="342"/>
      <c r="BZ23" s="342"/>
      <c r="CA23" s="342"/>
      <c r="CB23" s="342"/>
      <c r="CC23" s="343"/>
      <c r="CD23" s="21"/>
      <c r="CE23" s="509"/>
      <c r="CF23" s="509"/>
      <c r="CG23" s="509"/>
      <c r="CH23" s="509"/>
      <c r="CI23" s="509"/>
      <c r="CJ23" s="509"/>
      <c r="CK23" s="509"/>
      <c r="CL23" s="509"/>
      <c r="CM23" s="509"/>
      <c r="CN23" s="509"/>
      <c r="CO23" s="509"/>
      <c r="CP23" s="509"/>
      <c r="CQ23" s="509"/>
      <c r="CR23" s="509"/>
      <c r="CS23" s="510"/>
      <c r="CT23" s="347"/>
      <c r="CU23" s="348"/>
      <c r="CV23" s="348"/>
      <c r="CW23" s="348"/>
      <c r="CX23" s="348"/>
      <c r="CY23" s="348"/>
      <c r="CZ23" s="348"/>
      <c r="DA23" s="349"/>
      <c r="DB23" s="347"/>
      <c r="DC23" s="348"/>
      <c r="DD23" s="348"/>
      <c r="DE23" s="348"/>
      <c r="DF23" s="348"/>
      <c r="DG23" s="348"/>
      <c r="DH23" s="348"/>
      <c r="DI23" s="349"/>
    </row>
    <row r="24" spans="1:113" ht="18.8" customHeight="1" x14ac:dyDescent="0.2">
      <c r="A24" s="2"/>
      <c r="B24" s="537"/>
      <c r="C24" s="538"/>
      <c r="D24" s="539"/>
      <c r="E24" s="362" t="s">
        <v>252</v>
      </c>
      <c r="F24" s="334"/>
      <c r="G24" s="334"/>
      <c r="H24" s="334"/>
      <c r="I24" s="334"/>
      <c r="J24" s="334"/>
      <c r="K24" s="335"/>
      <c r="L24" s="363">
        <v>1</v>
      </c>
      <c r="M24" s="364"/>
      <c r="N24" s="364"/>
      <c r="O24" s="364"/>
      <c r="P24" s="390"/>
      <c r="Q24" s="363">
        <v>8390</v>
      </c>
      <c r="R24" s="364"/>
      <c r="S24" s="364"/>
      <c r="T24" s="364"/>
      <c r="U24" s="364"/>
      <c r="V24" s="390"/>
      <c r="W24" s="544"/>
      <c r="X24" s="538"/>
      <c r="Y24" s="539"/>
      <c r="Z24" s="362" t="s">
        <v>253</v>
      </c>
      <c r="AA24" s="334"/>
      <c r="AB24" s="334"/>
      <c r="AC24" s="334"/>
      <c r="AD24" s="334"/>
      <c r="AE24" s="334"/>
      <c r="AF24" s="334"/>
      <c r="AG24" s="335"/>
      <c r="AH24" s="363">
        <v>357</v>
      </c>
      <c r="AI24" s="364"/>
      <c r="AJ24" s="364"/>
      <c r="AK24" s="364"/>
      <c r="AL24" s="390"/>
      <c r="AM24" s="363">
        <v>1106343</v>
      </c>
      <c r="AN24" s="364"/>
      <c r="AO24" s="364"/>
      <c r="AP24" s="364"/>
      <c r="AQ24" s="364"/>
      <c r="AR24" s="390"/>
      <c r="AS24" s="363">
        <v>3099</v>
      </c>
      <c r="AT24" s="364"/>
      <c r="AU24" s="364"/>
      <c r="AV24" s="364"/>
      <c r="AW24" s="364"/>
      <c r="AX24" s="365"/>
      <c r="AY24" s="436" t="s">
        <v>255</v>
      </c>
      <c r="AZ24" s="437"/>
      <c r="BA24" s="437"/>
      <c r="BB24" s="437"/>
      <c r="BC24" s="437"/>
      <c r="BD24" s="437"/>
      <c r="BE24" s="437"/>
      <c r="BF24" s="437"/>
      <c r="BG24" s="437"/>
      <c r="BH24" s="437"/>
      <c r="BI24" s="437"/>
      <c r="BJ24" s="437"/>
      <c r="BK24" s="437"/>
      <c r="BL24" s="437"/>
      <c r="BM24" s="438"/>
      <c r="BN24" s="341">
        <v>10676374</v>
      </c>
      <c r="BO24" s="342"/>
      <c r="BP24" s="342"/>
      <c r="BQ24" s="342"/>
      <c r="BR24" s="342"/>
      <c r="BS24" s="342"/>
      <c r="BT24" s="342"/>
      <c r="BU24" s="343"/>
      <c r="BV24" s="341">
        <v>11163127</v>
      </c>
      <c r="BW24" s="342"/>
      <c r="BX24" s="342"/>
      <c r="BY24" s="342"/>
      <c r="BZ24" s="342"/>
      <c r="CA24" s="342"/>
      <c r="CB24" s="342"/>
      <c r="CC24" s="343"/>
      <c r="CD24" s="21"/>
      <c r="CE24" s="509"/>
      <c r="CF24" s="509"/>
      <c r="CG24" s="509"/>
      <c r="CH24" s="509"/>
      <c r="CI24" s="509"/>
      <c r="CJ24" s="509"/>
      <c r="CK24" s="509"/>
      <c r="CL24" s="509"/>
      <c r="CM24" s="509"/>
      <c r="CN24" s="509"/>
      <c r="CO24" s="509"/>
      <c r="CP24" s="509"/>
      <c r="CQ24" s="509"/>
      <c r="CR24" s="509"/>
      <c r="CS24" s="510"/>
      <c r="CT24" s="347"/>
      <c r="CU24" s="348"/>
      <c r="CV24" s="348"/>
      <c r="CW24" s="348"/>
      <c r="CX24" s="348"/>
      <c r="CY24" s="348"/>
      <c r="CZ24" s="348"/>
      <c r="DA24" s="349"/>
      <c r="DB24" s="347"/>
      <c r="DC24" s="348"/>
      <c r="DD24" s="348"/>
      <c r="DE24" s="348"/>
      <c r="DF24" s="348"/>
      <c r="DG24" s="348"/>
      <c r="DH24" s="348"/>
      <c r="DI24" s="349"/>
    </row>
    <row r="25" spans="1:113" ht="18.8" customHeight="1" x14ac:dyDescent="0.2">
      <c r="A25" s="2"/>
      <c r="B25" s="537"/>
      <c r="C25" s="538"/>
      <c r="D25" s="539"/>
      <c r="E25" s="362" t="s">
        <v>258</v>
      </c>
      <c r="F25" s="334"/>
      <c r="G25" s="334"/>
      <c r="H25" s="334"/>
      <c r="I25" s="334"/>
      <c r="J25" s="334"/>
      <c r="K25" s="335"/>
      <c r="L25" s="363">
        <v>1</v>
      </c>
      <c r="M25" s="364"/>
      <c r="N25" s="364"/>
      <c r="O25" s="364"/>
      <c r="P25" s="390"/>
      <c r="Q25" s="363">
        <v>6910</v>
      </c>
      <c r="R25" s="364"/>
      <c r="S25" s="364"/>
      <c r="T25" s="364"/>
      <c r="U25" s="364"/>
      <c r="V25" s="390"/>
      <c r="W25" s="544"/>
      <c r="X25" s="538"/>
      <c r="Y25" s="539"/>
      <c r="Z25" s="362" t="s">
        <v>259</v>
      </c>
      <c r="AA25" s="334"/>
      <c r="AB25" s="334"/>
      <c r="AC25" s="334"/>
      <c r="AD25" s="334"/>
      <c r="AE25" s="334"/>
      <c r="AF25" s="334"/>
      <c r="AG25" s="335"/>
      <c r="AH25" s="363" t="s">
        <v>198</v>
      </c>
      <c r="AI25" s="364"/>
      <c r="AJ25" s="364"/>
      <c r="AK25" s="364"/>
      <c r="AL25" s="390"/>
      <c r="AM25" s="363" t="s">
        <v>198</v>
      </c>
      <c r="AN25" s="364"/>
      <c r="AO25" s="364"/>
      <c r="AP25" s="364"/>
      <c r="AQ25" s="364"/>
      <c r="AR25" s="390"/>
      <c r="AS25" s="363" t="s">
        <v>198</v>
      </c>
      <c r="AT25" s="364"/>
      <c r="AU25" s="364"/>
      <c r="AV25" s="364"/>
      <c r="AW25" s="364"/>
      <c r="AX25" s="365"/>
      <c r="AY25" s="321" t="s">
        <v>36</v>
      </c>
      <c r="AZ25" s="322"/>
      <c r="BA25" s="322"/>
      <c r="BB25" s="322"/>
      <c r="BC25" s="322"/>
      <c r="BD25" s="322"/>
      <c r="BE25" s="322"/>
      <c r="BF25" s="322"/>
      <c r="BG25" s="322"/>
      <c r="BH25" s="322"/>
      <c r="BI25" s="322"/>
      <c r="BJ25" s="322"/>
      <c r="BK25" s="322"/>
      <c r="BL25" s="322"/>
      <c r="BM25" s="323"/>
      <c r="BN25" s="324">
        <v>4823595</v>
      </c>
      <c r="BO25" s="325"/>
      <c r="BP25" s="325"/>
      <c r="BQ25" s="325"/>
      <c r="BR25" s="325"/>
      <c r="BS25" s="325"/>
      <c r="BT25" s="325"/>
      <c r="BU25" s="326"/>
      <c r="BV25" s="324">
        <v>5357759</v>
      </c>
      <c r="BW25" s="325"/>
      <c r="BX25" s="325"/>
      <c r="BY25" s="325"/>
      <c r="BZ25" s="325"/>
      <c r="CA25" s="325"/>
      <c r="CB25" s="325"/>
      <c r="CC25" s="326"/>
      <c r="CD25" s="21"/>
      <c r="CE25" s="509"/>
      <c r="CF25" s="509"/>
      <c r="CG25" s="509"/>
      <c r="CH25" s="509"/>
      <c r="CI25" s="509"/>
      <c r="CJ25" s="509"/>
      <c r="CK25" s="509"/>
      <c r="CL25" s="509"/>
      <c r="CM25" s="509"/>
      <c r="CN25" s="509"/>
      <c r="CO25" s="509"/>
      <c r="CP25" s="509"/>
      <c r="CQ25" s="509"/>
      <c r="CR25" s="509"/>
      <c r="CS25" s="510"/>
      <c r="CT25" s="347"/>
      <c r="CU25" s="348"/>
      <c r="CV25" s="348"/>
      <c r="CW25" s="348"/>
      <c r="CX25" s="348"/>
      <c r="CY25" s="348"/>
      <c r="CZ25" s="348"/>
      <c r="DA25" s="349"/>
      <c r="DB25" s="347"/>
      <c r="DC25" s="348"/>
      <c r="DD25" s="348"/>
      <c r="DE25" s="348"/>
      <c r="DF25" s="348"/>
      <c r="DG25" s="348"/>
      <c r="DH25" s="348"/>
      <c r="DI25" s="349"/>
    </row>
    <row r="26" spans="1:113" ht="18.8" customHeight="1" x14ac:dyDescent="0.2">
      <c r="A26" s="2"/>
      <c r="B26" s="537"/>
      <c r="C26" s="538"/>
      <c r="D26" s="539"/>
      <c r="E26" s="362" t="s">
        <v>260</v>
      </c>
      <c r="F26" s="334"/>
      <c r="G26" s="334"/>
      <c r="H26" s="334"/>
      <c r="I26" s="334"/>
      <c r="J26" s="334"/>
      <c r="K26" s="335"/>
      <c r="L26" s="363">
        <v>1</v>
      </c>
      <c r="M26" s="364"/>
      <c r="N26" s="364"/>
      <c r="O26" s="364"/>
      <c r="P26" s="390"/>
      <c r="Q26" s="363">
        <v>5980</v>
      </c>
      <c r="R26" s="364"/>
      <c r="S26" s="364"/>
      <c r="T26" s="364"/>
      <c r="U26" s="364"/>
      <c r="V26" s="390"/>
      <c r="W26" s="544"/>
      <c r="X26" s="538"/>
      <c r="Y26" s="539"/>
      <c r="Z26" s="362" t="s">
        <v>261</v>
      </c>
      <c r="AA26" s="442"/>
      <c r="AB26" s="442"/>
      <c r="AC26" s="442"/>
      <c r="AD26" s="442"/>
      <c r="AE26" s="442"/>
      <c r="AF26" s="442"/>
      <c r="AG26" s="443"/>
      <c r="AH26" s="363">
        <v>14</v>
      </c>
      <c r="AI26" s="364"/>
      <c r="AJ26" s="364"/>
      <c r="AK26" s="364"/>
      <c r="AL26" s="390"/>
      <c r="AM26" s="363">
        <v>40320</v>
      </c>
      <c r="AN26" s="364"/>
      <c r="AO26" s="364"/>
      <c r="AP26" s="364"/>
      <c r="AQ26" s="364"/>
      <c r="AR26" s="390"/>
      <c r="AS26" s="363">
        <v>2880</v>
      </c>
      <c r="AT26" s="364"/>
      <c r="AU26" s="364"/>
      <c r="AV26" s="364"/>
      <c r="AW26" s="364"/>
      <c r="AX26" s="365"/>
      <c r="AY26" s="344" t="s">
        <v>262</v>
      </c>
      <c r="AZ26" s="345"/>
      <c r="BA26" s="345"/>
      <c r="BB26" s="345"/>
      <c r="BC26" s="345"/>
      <c r="BD26" s="345"/>
      <c r="BE26" s="345"/>
      <c r="BF26" s="345"/>
      <c r="BG26" s="345"/>
      <c r="BH26" s="345"/>
      <c r="BI26" s="345"/>
      <c r="BJ26" s="345"/>
      <c r="BK26" s="345"/>
      <c r="BL26" s="345"/>
      <c r="BM26" s="346"/>
      <c r="BN26" s="341" t="s">
        <v>198</v>
      </c>
      <c r="BO26" s="342"/>
      <c r="BP26" s="342"/>
      <c r="BQ26" s="342"/>
      <c r="BR26" s="342"/>
      <c r="BS26" s="342"/>
      <c r="BT26" s="342"/>
      <c r="BU26" s="343"/>
      <c r="BV26" s="341" t="s">
        <v>198</v>
      </c>
      <c r="BW26" s="342"/>
      <c r="BX26" s="342"/>
      <c r="BY26" s="342"/>
      <c r="BZ26" s="342"/>
      <c r="CA26" s="342"/>
      <c r="CB26" s="342"/>
      <c r="CC26" s="343"/>
      <c r="CD26" s="21"/>
      <c r="CE26" s="509"/>
      <c r="CF26" s="509"/>
      <c r="CG26" s="509"/>
      <c r="CH26" s="509"/>
      <c r="CI26" s="509"/>
      <c r="CJ26" s="509"/>
      <c r="CK26" s="509"/>
      <c r="CL26" s="509"/>
      <c r="CM26" s="509"/>
      <c r="CN26" s="509"/>
      <c r="CO26" s="509"/>
      <c r="CP26" s="509"/>
      <c r="CQ26" s="509"/>
      <c r="CR26" s="509"/>
      <c r="CS26" s="510"/>
      <c r="CT26" s="347"/>
      <c r="CU26" s="348"/>
      <c r="CV26" s="348"/>
      <c r="CW26" s="348"/>
      <c r="CX26" s="348"/>
      <c r="CY26" s="348"/>
      <c r="CZ26" s="348"/>
      <c r="DA26" s="349"/>
      <c r="DB26" s="347"/>
      <c r="DC26" s="348"/>
      <c r="DD26" s="348"/>
      <c r="DE26" s="348"/>
      <c r="DF26" s="348"/>
      <c r="DG26" s="348"/>
      <c r="DH26" s="348"/>
      <c r="DI26" s="349"/>
    </row>
    <row r="27" spans="1:113" ht="18.8" customHeight="1" x14ac:dyDescent="0.2">
      <c r="A27" s="2"/>
      <c r="B27" s="537"/>
      <c r="C27" s="538"/>
      <c r="D27" s="539"/>
      <c r="E27" s="362" t="s">
        <v>263</v>
      </c>
      <c r="F27" s="334"/>
      <c r="G27" s="334"/>
      <c r="H27" s="334"/>
      <c r="I27" s="334"/>
      <c r="J27" s="334"/>
      <c r="K27" s="335"/>
      <c r="L27" s="363">
        <v>1</v>
      </c>
      <c r="M27" s="364"/>
      <c r="N27" s="364"/>
      <c r="O27" s="364"/>
      <c r="P27" s="390"/>
      <c r="Q27" s="363">
        <v>4540</v>
      </c>
      <c r="R27" s="364"/>
      <c r="S27" s="364"/>
      <c r="T27" s="364"/>
      <c r="U27" s="364"/>
      <c r="V27" s="390"/>
      <c r="W27" s="544"/>
      <c r="X27" s="538"/>
      <c r="Y27" s="539"/>
      <c r="Z27" s="362" t="s">
        <v>160</v>
      </c>
      <c r="AA27" s="334"/>
      <c r="AB27" s="334"/>
      <c r="AC27" s="334"/>
      <c r="AD27" s="334"/>
      <c r="AE27" s="334"/>
      <c r="AF27" s="334"/>
      <c r="AG27" s="335"/>
      <c r="AH27" s="363" t="s">
        <v>198</v>
      </c>
      <c r="AI27" s="364"/>
      <c r="AJ27" s="364"/>
      <c r="AK27" s="364"/>
      <c r="AL27" s="390"/>
      <c r="AM27" s="363" t="s">
        <v>198</v>
      </c>
      <c r="AN27" s="364"/>
      <c r="AO27" s="364"/>
      <c r="AP27" s="364"/>
      <c r="AQ27" s="364"/>
      <c r="AR27" s="390"/>
      <c r="AS27" s="363" t="s">
        <v>198</v>
      </c>
      <c r="AT27" s="364"/>
      <c r="AU27" s="364"/>
      <c r="AV27" s="364"/>
      <c r="AW27" s="364"/>
      <c r="AX27" s="365"/>
      <c r="AY27" s="398" t="s">
        <v>264</v>
      </c>
      <c r="AZ27" s="399"/>
      <c r="BA27" s="399"/>
      <c r="BB27" s="399"/>
      <c r="BC27" s="399"/>
      <c r="BD27" s="399"/>
      <c r="BE27" s="399"/>
      <c r="BF27" s="399"/>
      <c r="BG27" s="399"/>
      <c r="BH27" s="399"/>
      <c r="BI27" s="399"/>
      <c r="BJ27" s="399"/>
      <c r="BK27" s="399"/>
      <c r="BL27" s="399"/>
      <c r="BM27" s="400"/>
      <c r="BN27" s="439">
        <v>170570</v>
      </c>
      <c r="BO27" s="440"/>
      <c r="BP27" s="440"/>
      <c r="BQ27" s="440"/>
      <c r="BR27" s="440"/>
      <c r="BS27" s="440"/>
      <c r="BT27" s="440"/>
      <c r="BU27" s="441"/>
      <c r="BV27" s="439">
        <v>170554</v>
      </c>
      <c r="BW27" s="440"/>
      <c r="BX27" s="440"/>
      <c r="BY27" s="440"/>
      <c r="BZ27" s="440"/>
      <c r="CA27" s="440"/>
      <c r="CB27" s="440"/>
      <c r="CC27" s="441"/>
      <c r="CD27" s="17"/>
      <c r="CE27" s="509"/>
      <c r="CF27" s="509"/>
      <c r="CG27" s="509"/>
      <c r="CH27" s="509"/>
      <c r="CI27" s="509"/>
      <c r="CJ27" s="509"/>
      <c r="CK27" s="509"/>
      <c r="CL27" s="509"/>
      <c r="CM27" s="509"/>
      <c r="CN27" s="509"/>
      <c r="CO27" s="509"/>
      <c r="CP27" s="509"/>
      <c r="CQ27" s="509"/>
      <c r="CR27" s="509"/>
      <c r="CS27" s="510"/>
      <c r="CT27" s="347"/>
      <c r="CU27" s="348"/>
      <c r="CV27" s="348"/>
      <c r="CW27" s="348"/>
      <c r="CX27" s="348"/>
      <c r="CY27" s="348"/>
      <c r="CZ27" s="348"/>
      <c r="DA27" s="349"/>
      <c r="DB27" s="347"/>
      <c r="DC27" s="348"/>
      <c r="DD27" s="348"/>
      <c r="DE27" s="348"/>
      <c r="DF27" s="348"/>
      <c r="DG27" s="348"/>
      <c r="DH27" s="348"/>
      <c r="DI27" s="349"/>
    </row>
    <row r="28" spans="1:113" ht="18.8" customHeight="1" x14ac:dyDescent="0.2">
      <c r="A28" s="2"/>
      <c r="B28" s="537"/>
      <c r="C28" s="538"/>
      <c r="D28" s="539"/>
      <c r="E28" s="362" t="s">
        <v>265</v>
      </c>
      <c r="F28" s="334"/>
      <c r="G28" s="334"/>
      <c r="H28" s="334"/>
      <c r="I28" s="334"/>
      <c r="J28" s="334"/>
      <c r="K28" s="335"/>
      <c r="L28" s="363">
        <v>1</v>
      </c>
      <c r="M28" s="364"/>
      <c r="N28" s="364"/>
      <c r="O28" s="364"/>
      <c r="P28" s="390"/>
      <c r="Q28" s="363">
        <v>4040</v>
      </c>
      <c r="R28" s="364"/>
      <c r="S28" s="364"/>
      <c r="T28" s="364"/>
      <c r="U28" s="364"/>
      <c r="V28" s="390"/>
      <c r="W28" s="544"/>
      <c r="X28" s="538"/>
      <c r="Y28" s="539"/>
      <c r="Z28" s="362" t="s">
        <v>37</v>
      </c>
      <c r="AA28" s="334"/>
      <c r="AB28" s="334"/>
      <c r="AC28" s="334"/>
      <c r="AD28" s="334"/>
      <c r="AE28" s="334"/>
      <c r="AF28" s="334"/>
      <c r="AG28" s="335"/>
      <c r="AH28" s="363" t="s">
        <v>198</v>
      </c>
      <c r="AI28" s="364"/>
      <c r="AJ28" s="364"/>
      <c r="AK28" s="364"/>
      <c r="AL28" s="390"/>
      <c r="AM28" s="363" t="s">
        <v>198</v>
      </c>
      <c r="AN28" s="364"/>
      <c r="AO28" s="364"/>
      <c r="AP28" s="364"/>
      <c r="AQ28" s="364"/>
      <c r="AR28" s="390"/>
      <c r="AS28" s="363" t="s">
        <v>198</v>
      </c>
      <c r="AT28" s="364"/>
      <c r="AU28" s="364"/>
      <c r="AV28" s="364"/>
      <c r="AW28" s="364"/>
      <c r="AX28" s="365"/>
      <c r="AY28" s="525" t="s">
        <v>268</v>
      </c>
      <c r="AZ28" s="526"/>
      <c r="BA28" s="526"/>
      <c r="BB28" s="527"/>
      <c r="BC28" s="321" t="s">
        <v>101</v>
      </c>
      <c r="BD28" s="322"/>
      <c r="BE28" s="322"/>
      <c r="BF28" s="322"/>
      <c r="BG28" s="322"/>
      <c r="BH28" s="322"/>
      <c r="BI28" s="322"/>
      <c r="BJ28" s="322"/>
      <c r="BK28" s="322"/>
      <c r="BL28" s="322"/>
      <c r="BM28" s="323"/>
      <c r="BN28" s="324">
        <v>2713425</v>
      </c>
      <c r="BO28" s="325"/>
      <c r="BP28" s="325"/>
      <c r="BQ28" s="325"/>
      <c r="BR28" s="325"/>
      <c r="BS28" s="325"/>
      <c r="BT28" s="325"/>
      <c r="BU28" s="326"/>
      <c r="BV28" s="324">
        <v>2712323</v>
      </c>
      <c r="BW28" s="325"/>
      <c r="BX28" s="325"/>
      <c r="BY28" s="325"/>
      <c r="BZ28" s="325"/>
      <c r="CA28" s="325"/>
      <c r="CB28" s="325"/>
      <c r="CC28" s="326"/>
      <c r="CD28" s="21"/>
      <c r="CE28" s="509"/>
      <c r="CF28" s="509"/>
      <c r="CG28" s="509"/>
      <c r="CH28" s="509"/>
      <c r="CI28" s="509"/>
      <c r="CJ28" s="509"/>
      <c r="CK28" s="509"/>
      <c r="CL28" s="509"/>
      <c r="CM28" s="509"/>
      <c r="CN28" s="509"/>
      <c r="CO28" s="509"/>
      <c r="CP28" s="509"/>
      <c r="CQ28" s="509"/>
      <c r="CR28" s="509"/>
      <c r="CS28" s="510"/>
      <c r="CT28" s="347"/>
      <c r="CU28" s="348"/>
      <c r="CV28" s="348"/>
      <c r="CW28" s="348"/>
      <c r="CX28" s="348"/>
      <c r="CY28" s="348"/>
      <c r="CZ28" s="348"/>
      <c r="DA28" s="349"/>
      <c r="DB28" s="347"/>
      <c r="DC28" s="348"/>
      <c r="DD28" s="348"/>
      <c r="DE28" s="348"/>
      <c r="DF28" s="348"/>
      <c r="DG28" s="348"/>
      <c r="DH28" s="348"/>
      <c r="DI28" s="349"/>
    </row>
    <row r="29" spans="1:113" ht="18.8" customHeight="1" x14ac:dyDescent="0.2">
      <c r="A29" s="2"/>
      <c r="B29" s="537"/>
      <c r="C29" s="538"/>
      <c r="D29" s="539"/>
      <c r="E29" s="362" t="s">
        <v>269</v>
      </c>
      <c r="F29" s="334"/>
      <c r="G29" s="334"/>
      <c r="H29" s="334"/>
      <c r="I29" s="334"/>
      <c r="J29" s="334"/>
      <c r="K29" s="335"/>
      <c r="L29" s="363">
        <v>16</v>
      </c>
      <c r="M29" s="364"/>
      <c r="N29" s="364"/>
      <c r="O29" s="364"/>
      <c r="P29" s="390"/>
      <c r="Q29" s="363">
        <v>3740</v>
      </c>
      <c r="R29" s="364"/>
      <c r="S29" s="364"/>
      <c r="T29" s="364"/>
      <c r="U29" s="364"/>
      <c r="V29" s="390"/>
      <c r="W29" s="545"/>
      <c r="X29" s="546"/>
      <c r="Y29" s="547"/>
      <c r="Z29" s="362" t="s">
        <v>271</v>
      </c>
      <c r="AA29" s="334"/>
      <c r="AB29" s="334"/>
      <c r="AC29" s="334"/>
      <c r="AD29" s="334"/>
      <c r="AE29" s="334"/>
      <c r="AF29" s="334"/>
      <c r="AG29" s="335"/>
      <c r="AH29" s="363">
        <v>357</v>
      </c>
      <c r="AI29" s="364"/>
      <c r="AJ29" s="364"/>
      <c r="AK29" s="364"/>
      <c r="AL29" s="390"/>
      <c r="AM29" s="363">
        <v>1106343</v>
      </c>
      <c r="AN29" s="364"/>
      <c r="AO29" s="364"/>
      <c r="AP29" s="364"/>
      <c r="AQ29" s="364"/>
      <c r="AR29" s="390"/>
      <c r="AS29" s="363">
        <v>3099</v>
      </c>
      <c r="AT29" s="364"/>
      <c r="AU29" s="364"/>
      <c r="AV29" s="364"/>
      <c r="AW29" s="364"/>
      <c r="AX29" s="365"/>
      <c r="AY29" s="528"/>
      <c r="AZ29" s="529"/>
      <c r="BA29" s="529"/>
      <c r="BB29" s="530"/>
      <c r="BC29" s="338" t="s">
        <v>272</v>
      </c>
      <c r="BD29" s="339"/>
      <c r="BE29" s="339"/>
      <c r="BF29" s="339"/>
      <c r="BG29" s="339"/>
      <c r="BH29" s="339"/>
      <c r="BI29" s="339"/>
      <c r="BJ29" s="339"/>
      <c r="BK29" s="339"/>
      <c r="BL29" s="339"/>
      <c r="BM29" s="340"/>
      <c r="BN29" s="341">
        <v>974415</v>
      </c>
      <c r="BO29" s="342"/>
      <c r="BP29" s="342"/>
      <c r="BQ29" s="342"/>
      <c r="BR29" s="342"/>
      <c r="BS29" s="342"/>
      <c r="BT29" s="342"/>
      <c r="BU29" s="343"/>
      <c r="BV29" s="341">
        <v>974001</v>
      </c>
      <c r="BW29" s="342"/>
      <c r="BX29" s="342"/>
      <c r="BY29" s="342"/>
      <c r="BZ29" s="342"/>
      <c r="CA29" s="342"/>
      <c r="CB29" s="342"/>
      <c r="CC29" s="343"/>
      <c r="CD29" s="17"/>
      <c r="CE29" s="509"/>
      <c r="CF29" s="509"/>
      <c r="CG29" s="509"/>
      <c r="CH29" s="509"/>
      <c r="CI29" s="509"/>
      <c r="CJ29" s="509"/>
      <c r="CK29" s="509"/>
      <c r="CL29" s="509"/>
      <c r="CM29" s="509"/>
      <c r="CN29" s="509"/>
      <c r="CO29" s="509"/>
      <c r="CP29" s="509"/>
      <c r="CQ29" s="509"/>
      <c r="CR29" s="509"/>
      <c r="CS29" s="510"/>
      <c r="CT29" s="347"/>
      <c r="CU29" s="348"/>
      <c r="CV29" s="348"/>
      <c r="CW29" s="348"/>
      <c r="CX29" s="348"/>
      <c r="CY29" s="348"/>
      <c r="CZ29" s="348"/>
      <c r="DA29" s="349"/>
      <c r="DB29" s="347"/>
      <c r="DC29" s="348"/>
      <c r="DD29" s="348"/>
      <c r="DE29" s="348"/>
      <c r="DF29" s="348"/>
      <c r="DG29" s="348"/>
      <c r="DH29" s="348"/>
      <c r="DI29" s="349"/>
    </row>
    <row r="30" spans="1:113" ht="18.8" customHeight="1" x14ac:dyDescent="0.2">
      <c r="A30" s="2"/>
      <c r="B30" s="540"/>
      <c r="C30" s="541"/>
      <c r="D30" s="542"/>
      <c r="E30" s="366"/>
      <c r="F30" s="367"/>
      <c r="G30" s="367"/>
      <c r="H30" s="367"/>
      <c r="I30" s="367"/>
      <c r="J30" s="367"/>
      <c r="K30" s="368"/>
      <c r="L30" s="444"/>
      <c r="M30" s="445"/>
      <c r="N30" s="445"/>
      <c r="O30" s="445"/>
      <c r="P30" s="446"/>
      <c r="Q30" s="444"/>
      <c r="R30" s="445"/>
      <c r="S30" s="445"/>
      <c r="T30" s="445"/>
      <c r="U30" s="445"/>
      <c r="V30" s="446"/>
      <c r="W30" s="447" t="s">
        <v>274</v>
      </c>
      <c r="X30" s="448"/>
      <c r="Y30" s="448"/>
      <c r="Z30" s="448"/>
      <c r="AA30" s="448"/>
      <c r="AB30" s="448"/>
      <c r="AC30" s="448"/>
      <c r="AD30" s="448"/>
      <c r="AE30" s="448"/>
      <c r="AF30" s="448"/>
      <c r="AG30" s="449"/>
      <c r="AH30" s="418">
        <v>97.8</v>
      </c>
      <c r="AI30" s="419"/>
      <c r="AJ30" s="419"/>
      <c r="AK30" s="419"/>
      <c r="AL30" s="419"/>
      <c r="AM30" s="419"/>
      <c r="AN30" s="419"/>
      <c r="AO30" s="419"/>
      <c r="AP30" s="419"/>
      <c r="AQ30" s="419"/>
      <c r="AR30" s="419"/>
      <c r="AS30" s="419"/>
      <c r="AT30" s="419"/>
      <c r="AU30" s="419"/>
      <c r="AV30" s="419"/>
      <c r="AW30" s="419"/>
      <c r="AX30" s="421"/>
      <c r="AY30" s="531"/>
      <c r="AZ30" s="532"/>
      <c r="BA30" s="532"/>
      <c r="BB30" s="533"/>
      <c r="BC30" s="436" t="s">
        <v>68</v>
      </c>
      <c r="BD30" s="437"/>
      <c r="BE30" s="437"/>
      <c r="BF30" s="437"/>
      <c r="BG30" s="437"/>
      <c r="BH30" s="437"/>
      <c r="BI30" s="437"/>
      <c r="BJ30" s="437"/>
      <c r="BK30" s="437"/>
      <c r="BL30" s="437"/>
      <c r="BM30" s="438"/>
      <c r="BN30" s="439">
        <v>3309041</v>
      </c>
      <c r="BO30" s="440"/>
      <c r="BP30" s="440"/>
      <c r="BQ30" s="440"/>
      <c r="BR30" s="440"/>
      <c r="BS30" s="440"/>
      <c r="BT30" s="440"/>
      <c r="BU30" s="441"/>
      <c r="BV30" s="439">
        <v>3258774</v>
      </c>
      <c r="BW30" s="440"/>
      <c r="BX30" s="440"/>
      <c r="BY30" s="440"/>
      <c r="BZ30" s="440"/>
      <c r="CA30" s="440"/>
      <c r="CB30" s="440"/>
      <c r="CC30" s="441"/>
      <c r="CD30" s="18"/>
      <c r="CE30" s="24"/>
      <c r="CF30" s="24"/>
      <c r="CG30" s="24"/>
      <c r="CH30" s="24"/>
      <c r="CI30" s="24"/>
      <c r="CJ30" s="24"/>
      <c r="CK30" s="24"/>
      <c r="CL30" s="24"/>
      <c r="CM30" s="24"/>
      <c r="CN30" s="24"/>
      <c r="CO30" s="24"/>
      <c r="CP30" s="24"/>
      <c r="CQ30" s="24"/>
      <c r="CR30" s="24"/>
      <c r="CS30" s="26"/>
      <c r="CT30" s="29"/>
      <c r="CU30" s="32"/>
      <c r="CV30" s="32"/>
      <c r="CW30" s="32"/>
      <c r="CX30" s="32"/>
      <c r="CY30" s="32"/>
      <c r="CZ30" s="32"/>
      <c r="DA30" s="35"/>
      <c r="DB30" s="29"/>
      <c r="DC30" s="32"/>
      <c r="DD30" s="32"/>
      <c r="DE30" s="32"/>
      <c r="DF30" s="32"/>
      <c r="DG30" s="32"/>
      <c r="DH30" s="32"/>
      <c r="DI30" s="35"/>
    </row>
    <row r="31" spans="1:113" ht="13.5" customHeight="1" x14ac:dyDescent="0.2">
      <c r="A31" s="2"/>
      <c r="B31" s="4"/>
      <c r="DI31" s="36"/>
    </row>
    <row r="32" spans="1:113" ht="13.5" customHeight="1" x14ac:dyDescent="0.2">
      <c r="A32" s="2"/>
      <c r="B32" s="5"/>
      <c r="C32" s="450" t="s">
        <v>185</v>
      </c>
      <c r="D32" s="450"/>
      <c r="E32" s="450"/>
      <c r="F32" s="450"/>
      <c r="G32" s="450"/>
      <c r="H32" s="450"/>
      <c r="I32" s="450"/>
      <c r="J32" s="450"/>
      <c r="K32" s="450"/>
      <c r="L32" s="450"/>
      <c r="M32" s="450"/>
      <c r="N32" s="450"/>
      <c r="O32" s="450"/>
      <c r="P32" s="450"/>
      <c r="Q32" s="450"/>
      <c r="R32" s="450"/>
      <c r="S32" s="450"/>
      <c r="U32" s="345" t="s">
        <v>91</v>
      </c>
      <c r="V32" s="345"/>
      <c r="W32" s="345"/>
      <c r="X32" s="345"/>
      <c r="Y32" s="345"/>
      <c r="Z32" s="345"/>
      <c r="AA32" s="345"/>
      <c r="AB32" s="345"/>
      <c r="AC32" s="345"/>
      <c r="AD32" s="345"/>
      <c r="AE32" s="345"/>
      <c r="AF32" s="345"/>
      <c r="AG32" s="345"/>
      <c r="AH32" s="345"/>
      <c r="AI32" s="345"/>
      <c r="AJ32" s="345"/>
      <c r="AK32" s="345"/>
      <c r="AM32" s="345" t="s">
        <v>276</v>
      </c>
      <c r="AN32" s="345"/>
      <c r="AO32" s="345"/>
      <c r="AP32" s="345"/>
      <c r="AQ32" s="345"/>
      <c r="AR32" s="345"/>
      <c r="AS32" s="345"/>
      <c r="AT32" s="345"/>
      <c r="AU32" s="345"/>
      <c r="AV32" s="345"/>
      <c r="AW32" s="345"/>
      <c r="AX32" s="345"/>
      <c r="AY32" s="345"/>
      <c r="AZ32" s="345"/>
      <c r="BA32" s="345"/>
      <c r="BB32" s="345"/>
      <c r="BC32" s="345"/>
      <c r="BE32" s="345" t="s">
        <v>277</v>
      </c>
      <c r="BF32" s="345"/>
      <c r="BG32" s="345"/>
      <c r="BH32" s="345"/>
      <c r="BI32" s="345"/>
      <c r="BJ32" s="345"/>
      <c r="BK32" s="345"/>
      <c r="BL32" s="345"/>
      <c r="BM32" s="345"/>
      <c r="BN32" s="345"/>
      <c r="BO32" s="345"/>
      <c r="BP32" s="345"/>
      <c r="BQ32" s="345"/>
      <c r="BR32" s="345"/>
      <c r="BS32" s="345"/>
      <c r="BT32" s="345"/>
      <c r="BU32" s="345"/>
      <c r="BW32" s="345" t="s">
        <v>279</v>
      </c>
      <c r="BX32" s="345"/>
      <c r="BY32" s="345"/>
      <c r="BZ32" s="345"/>
      <c r="CA32" s="345"/>
      <c r="CB32" s="345"/>
      <c r="CC32" s="345"/>
      <c r="CD32" s="345"/>
      <c r="CE32" s="345"/>
      <c r="CF32" s="345"/>
      <c r="CG32" s="345"/>
      <c r="CH32" s="345"/>
      <c r="CI32" s="345"/>
      <c r="CJ32" s="345"/>
      <c r="CK32" s="345"/>
      <c r="CL32" s="345"/>
      <c r="CM32" s="345"/>
      <c r="CO32" s="345" t="s">
        <v>280</v>
      </c>
      <c r="CP32" s="345"/>
      <c r="CQ32" s="345"/>
      <c r="CR32" s="345"/>
      <c r="CS32" s="345"/>
      <c r="CT32" s="345"/>
      <c r="CU32" s="345"/>
      <c r="CV32" s="345"/>
      <c r="CW32" s="345"/>
      <c r="CX32" s="345"/>
      <c r="CY32" s="345"/>
      <c r="CZ32" s="345"/>
      <c r="DA32" s="345"/>
      <c r="DB32" s="345"/>
      <c r="DC32" s="345"/>
      <c r="DD32" s="345"/>
      <c r="DE32" s="345"/>
      <c r="DI32" s="36"/>
    </row>
    <row r="33" spans="1:113" ht="13.5" customHeight="1" x14ac:dyDescent="0.2">
      <c r="A33" s="2"/>
      <c r="B33" s="5"/>
      <c r="C33" s="451" t="s">
        <v>118</v>
      </c>
      <c r="D33" s="451"/>
      <c r="E33" s="452" t="s">
        <v>281</v>
      </c>
      <c r="F33" s="452"/>
      <c r="G33" s="452"/>
      <c r="H33" s="452"/>
      <c r="I33" s="452"/>
      <c r="J33" s="452"/>
      <c r="K33" s="452"/>
      <c r="L33" s="452"/>
      <c r="M33" s="452"/>
      <c r="N33" s="452"/>
      <c r="O33" s="452"/>
      <c r="P33" s="452"/>
      <c r="Q33" s="452"/>
      <c r="R33" s="452"/>
      <c r="S33" s="452"/>
      <c r="T33" s="12"/>
      <c r="U33" s="451" t="s">
        <v>118</v>
      </c>
      <c r="V33" s="451"/>
      <c r="W33" s="452" t="s">
        <v>281</v>
      </c>
      <c r="X33" s="452"/>
      <c r="Y33" s="452"/>
      <c r="Z33" s="452"/>
      <c r="AA33" s="452"/>
      <c r="AB33" s="452"/>
      <c r="AC33" s="452"/>
      <c r="AD33" s="452"/>
      <c r="AE33" s="452"/>
      <c r="AF33" s="452"/>
      <c r="AG33" s="452"/>
      <c r="AH33" s="452"/>
      <c r="AI33" s="452"/>
      <c r="AJ33" s="452"/>
      <c r="AK33" s="452"/>
      <c r="AL33" s="12"/>
      <c r="AM33" s="451" t="s">
        <v>118</v>
      </c>
      <c r="AN33" s="451"/>
      <c r="AO33" s="452" t="s">
        <v>281</v>
      </c>
      <c r="AP33" s="452"/>
      <c r="AQ33" s="452"/>
      <c r="AR33" s="452"/>
      <c r="AS33" s="452"/>
      <c r="AT33" s="452"/>
      <c r="AU33" s="452"/>
      <c r="AV33" s="452"/>
      <c r="AW33" s="452"/>
      <c r="AX33" s="452"/>
      <c r="AY33" s="452"/>
      <c r="AZ33" s="452"/>
      <c r="BA33" s="452"/>
      <c r="BB33" s="452"/>
      <c r="BC33" s="452"/>
      <c r="BD33" s="8"/>
      <c r="BE33" s="452" t="s">
        <v>283</v>
      </c>
      <c r="BF33" s="452"/>
      <c r="BG33" s="452" t="s">
        <v>164</v>
      </c>
      <c r="BH33" s="452"/>
      <c r="BI33" s="452"/>
      <c r="BJ33" s="452"/>
      <c r="BK33" s="452"/>
      <c r="BL33" s="452"/>
      <c r="BM33" s="452"/>
      <c r="BN33" s="452"/>
      <c r="BO33" s="452"/>
      <c r="BP33" s="452"/>
      <c r="BQ33" s="452"/>
      <c r="BR33" s="452"/>
      <c r="BS33" s="452"/>
      <c r="BT33" s="452"/>
      <c r="BU33" s="452"/>
      <c r="BV33" s="8"/>
      <c r="BW33" s="451" t="s">
        <v>283</v>
      </c>
      <c r="BX33" s="451"/>
      <c r="BY33" s="452" t="s">
        <v>108</v>
      </c>
      <c r="BZ33" s="452"/>
      <c r="CA33" s="452"/>
      <c r="CB33" s="452"/>
      <c r="CC33" s="452"/>
      <c r="CD33" s="452"/>
      <c r="CE33" s="452"/>
      <c r="CF33" s="452"/>
      <c r="CG33" s="452"/>
      <c r="CH33" s="452"/>
      <c r="CI33" s="452"/>
      <c r="CJ33" s="452"/>
      <c r="CK33" s="452"/>
      <c r="CL33" s="452"/>
      <c r="CM33" s="452"/>
      <c r="CN33" s="12"/>
      <c r="CO33" s="451" t="s">
        <v>118</v>
      </c>
      <c r="CP33" s="451"/>
      <c r="CQ33" s="452" t="s">
        <v>284</v>
      </c>
      <c r="CR33" s="452"/>
      <c r="CS33" s="452"/>
      <c r="CT33" s="452"/>
      <c r="CU33" s="452"/>
      <c r="CV33" s="452"/>
      <c r="CW33" s="452"/>
      <c r="CX33" s="452"/>
      <c r="CY33" s="452"/>
      <c r="CZ33" s="452"/>
      <c r="DA33" s="452"/>
      <c r="DB33" s="452"/>
      <c r="DC33" s="452"/>
      <c r="DD33" s="452"/>
      <c r="DE33" s="452"/>
      <c r="DF33" s="12"/>
      <c r="DG33" s="453" t="s">
        <v>79</v>
      </c>
      <c r="DH33" s="453"/>
      <c r="DI33" s="19"/>
    </row>
    <row r="34" spans="1:113" ht="32.25" customHeight="1" x14ac:dyDescent="0.2">
      <c r="A34" s="2"/>
      <c r="B34" s="5"/>
      <c r="C34" s="454">
        <f>IF(E34="","",1)</f>
        <v>1</v>
      </c>
      <c r="D34" s="454"/>
      <c r="E34" s="455" t="str">
        <f>IF('各会計、関係団体の財政状況及び健全化判断比率'!B7="","",'各会計、関係団体の財政状況及び健全化判断比率'!B7)</f>
        <v>一般会計</v>
      </c>
      <c r="F34" s="455"/>
      <c r="G34" s="455"/>
      <c r="H34" s="455"/>
      <c r="I34" s="455"/>
      <c r="J34" s="455"/>
      <c r="K34" s="455"/>
      <c r="L34" s="455"/>
      <c r="M34" s="455"/>
      <c r="N34" s="455"/>
      <c r="O34" s="455"/>
      <c r="P34" s="455"/>
      <c r="Q34" s="455"/>
      <c r="R34" s="455"/>
      <c r="S34" s="455"/>
      <c r="T34" s="2"/>
      <c r="U34" s="454">
        <f>IF(W34="","",MAX(C34:D43)+1)</f>
        <v>3</v>
      </c>
      <c r="V34" s="454"/>
      <c r="W34" s="455" t="str">
        <f>IF('各会計、関係団体の財政状況及び健全化判断比率'!B28="","",'各会計、関係団体の財政状況及び健全化判断比率'!B28)</f>
        <v>国民健康保険事業特別会計</v>
      </c>
      <c r="X34" s="455"/>
      <c r="Y34" s="455"/>
      <c r="Z34" s="455"/>
      <c r="AA34" s="455"/>
      <c r="AB34" s="455"/>
      <c r="AC34" s="455"/>
      <c r="AD34" s="455"/>
      <c r="AE34" s="455"/>
      <c r="AF34" s="455"/>
      <c r="AG34" s="455"/>
      <c r="AH34" s="455"/>
      <c r="AI34" s="455"/>
      <c r="AJ34" s="455"/>
      <c r="AK34" s="455"/>
      <c r="AL34" s="2"/>
      <c r="AM34" s="454">
        <f>IF(AO34="","",MAX(C34:D43,U34:V43)+1)</f>
        <v>5</v>
      </c>
      <c r="AN34" s="454"/>
      <c r="AO34" s="455" t="str">
        <f>IF('各会計、関係団体の財政状況及び健全化判断比率'!B30="","",'各会計、関係団体の財政状況及び健全化判断比率'!B30)</f>
        <v>砺波市水道事業</v>
      </c>
      <c r="AP34" s="455"/>
      <c r="AQ34" s="455"/>
      <c r="AR34" s="455"/>
      <c r="AS34" s="455"/>
      <c r="AT34" s="455"/>
      <c r="AU34" s="455"/>
      <c r="AV34" s="455"/>
      <c r="AW34" s="455"/>
      <c r="AX34" s="455"/>
      <c r="AY34" s="455"/>
      <c r="AZ34" s="455"/>
      <c r="BA34" s="455"/>
      <c r="BB34" s="455"/>
      <c r="BC34" s="455"/>
      <c r="BD34" s="2"/>
      <c r="BE34" s="454">
        <f>IF(BG34="","",MAX(C34:D43,U34:V43,AM34:AN43)+1)</f>
        <v>9</v>
      </c>
      <c r="BF34" s="454"/>
      <c r="BG34" s="455" t="str">
        <f>IF('各会計、関係団体の財政状況及び健全化判断比率'!B34="","",'各会計、関係団体の財政状況及び健全化判断比率'!B34)</f>
        <v>砺波市工業団地造成事業</v>
      </c>
      <c r="BH34" s="455"/>
      <c r="BI34" s="455"/>
      <c r="BJ34" s="455"/>
      <c r="BK34" s="455"/>
      <c r="BL34" s="455"/>
      <c r="BM34" s="455"/>
      <c r="BN34" s="455"/>
      <c r="BO34" s="455"/>
      <c r="BP34" s="455"/>
      <c r="BQ34" s="455"/>
      <c r="BR34" s="455"/>
      <c r="BS34" s="455"/>
      <c r="BT34" s="455"/>
      <c r="BU34" s="455"/>
      <c r="BV34" s="2"/>
      <c r="BW34" s="454">
        <f>IF(BY34="","",MAX(C34:D43,U34:V43,AM34:AN43,BE34:BF43)+1)</f>
        <v>10</v>
      </c>
      <c r="BX34" s="454"/>
      <c r="BY34" s="455" t="str">
        <f>IF('各会計、関係団体の財政状況及び健全化判断比率'!B68="","",'各会計、関係団体の財政状況及び健全化判断比率'!B68)</f>
        <v>砺波広域圏事務組合（一般会計）</v>
      </c>
      <c r="BZ34" s="455"/>
      <c r="CA34" s="455"/>
      <c r="CB34" s="455"/>
      <c r="CC34" s="455"/>
      <c r="CD34" s="455"/>
      <c r="CE34" s="455"/>
      <c r="CF34" s="455"/>
      <c r="CG34" s="455"/>
      <c r="CH34" s="455"/>
      <c r="CI34" s="455"/>
      <c r="CJ34" s="455"/>
      <c r="CK34" s="455"/>
      <c r="CL34" s="455"/>
      <c r="CM34" s="455"/>
      <c r="CN34" s="2"/>
      <c r="CO34" s="454">
        <f>IF(CQ34="","",MAX(C34:D43,U34:V43,AM34:AN43,BE34:BF43,BW34:BX43)+1)</f>
        <v>20</v>
      </c>
      <c r="CP34" s="454"/>
      <c r="CQ34" s="455" t="str">
        <f>IF('各会計、関係団体の財政状況及び健全化判断比率'!BS7="","",'各会計、関係団体の財政状況及び健全化判断比率'!BS7)</f>
        <v>砺波市土地開発公社</v>
      </c>
      <c r="CR34" s="455"/>
      <c r="CS34" s="455"/>
      <c r="CT34" s="455"/>
      <c r="CU34" s="455"/>
      <c r="CV34" s="455"/>
      <c r="CW34" s="455"/>
      <c r="CX34" s="455"/>
      <c r="CY34" s="455"/>
      <c r="CZ34" s="455"/>
      <c r="DA34" s="455"/>
      <c r="DB34" s="455"/>
      <c r="DC34" s="455"/>
      <c r="DD34" s="455"/>
      <c r="DE34" s="455"/>
      <c r="DG34" s="456" t="str">
        <f>IF('各会計、関係団体の財政状況及び健全化判断比率'!BR7="","",'各会計、関係団体の財政状況及び健全化判断比率'!BR7)</f>
        <v/>
      </c>
      <c r="DH34" s="456"/>
      <c r="DI34" s="19"/>
    </row>
    <row r="35" spans="1:113" ht="32.25" customHeight="1" x14ac:dyDescent="0.2">
      <c r="A35" s="2"/>
      <c r="B35" s="5"/>
      <c r="C35" s="454">
        <f t="shared" ref="C35:C43" si="0">IF(E35="","",C34+1)</f>
        <v>2</v>
      </c>
      <c r="D35" s="454"/>
      <c r="E35" s="455" t="str">
        <f>IF('各会計、関係団体の財政状況及び健全化判断比率'!B8="","",'各会計、関係団体の財政状況及び健全化判断比率'!B8)</f>
        <v>霊苑事業特別会計</v>
      </c>
      <c r="F35" s="455"/>
      <c r="G35" s="455"/>
      <c r="H35" s="455"/>
      <c r="I35" s="455"/>
      <c r="J35" s="455"/>
      <c r="K35" s="455"/>
      <c r="L35" s="455"/>
      <c r="M35" s="455"/>
      <c r="N35" s="455"/>
      <c r="O35" s="455"/>
      <c r="P35" s="455"/>
      <c r="Q35" s="455"/>
      <c r="R35" s="455"/>
      <c r="S35" s="455"/>
      <c r="T35" s="2"/>
      <c r="U35" s="454">
        <f t="shared" ref="U35:U43" si="1">IF(W35="","",U34+1)</f>
        <v>4</v>
      </c>
      <c r="V35" s="454"/>
      <c r="W35" s="455" t="str">
        <f>IF('各会計、関係団体の財政状況及び健全化判断比率'!B29="","",'各会計、関係団体の財政状況及び健全化判断比率'!B29)</f>
        <v>後期高齢者医療事業特別会計</v>
      </c>
      <c r="X35" s="455"/>
      <c r="Y35" s="455"/>
      <c r="Z35" s="455"/>
      <c r="AA35" s="455"/>
      <c r="AB35" s="455"/>
      <c r="AC35" s="455"/>
      <c r="AD35" s="455"/>
      <c r="AE35" s="455"/>
      <c r="AF35" s="455"/>
      <c r="AG35" s="455"/>
      <c r="AH35" s="455"/>
      <c r="AI35" s="455"/>
      <c r="AJ35" s="455"/>
      <c r="AK35" s="455"/>
      <c r="AL35" s="2"/>
      <c r="AM35" s="454">
        <f t="shared" ref="AM35:AM43" si="2">IF(AO35="","",AM34+1)</f>
        <v>6</v>
      </c>
      <c r="AN35" s="454"/>
      <c r="AO35" s="455" t="str">
        <f>IF('各会計、関係団体の財政状況及び健全化判断比率'!B31="","",'各会計、関係団体の財政状況及び健全化判断比率'!B31)</f>
        <v>砺波市工業用水道事業</v>
      </c>
      <c r="AP35" s="455"/>
      <c r="AQ35" s="455"/>
      <c r="AR35" s="455"/>
      <c r="AS35" s="455"/>
      <c r="AT35" s="455"/>
      <c r="AU35" s="455"/>
      <c r="AV35" s="455"/>
      <c r="AW35" s="455"/>
      <c r="AX35" s="455"/>
      <c r="AY35" s="455"/>
      <c r="AZ35" s="455"/>
      <c r="BA35" s="455"/>
      <c r="BB35" s="455"/>
      <c r="BC35" s="455"/>
      <c r="BD35" s="2"/>
      <c r="BE35" s="454" t="str">
        <f t="shared" ref="BE35:BE43" si="3">IF(BG35="","",BE34+1)</f>
        <v/>
      </c>
      <c r="BF35" s="454"/>
      <c r="BG35" s="455"/>
      <c r="BH35" s="455"/>
      <c r="BI35" s="455"/>
      <c r="BJ35" s="455"/>
      <c r="BK35" s="455"/>
      <c r="BL35" s="455"/>
      <c r="BM35" s="455"/>
      <c r="BN35" s="455"/>
      <c r="BO35" s="455"/>
      <c r="BP35" s="455"/>
      <c r="BQ35" s="455"/>
      <c r="BR35" s="455"/>
      <c r="BS35" s="455"/>
      <c r="BT35" s="455"/>
      <c r="BU35" s="455"/>
      <c r="BV35" s="2"/>
      <c r="BW35" s="454">
        <f t="shared" ref="BW35:BW43" si="4">IF(BY35="","",BW34+1)</f>
        <v>11</v>
      </c>
      <c r="BX35" s="454"/>
      <c r="BY35" s="455" t="str">
        <f>IF('各会計、関係団体の財政状況及び健全化判断比率'!B69="","",'各会計、関係団体の財政状況及び健全化判断比率'!B69)</f>
        <v>砺波広域圏事務組合（水道事業会計）</v>
      </c>
      <c r="BZ35" s="455"/>
      <c r="CA35" s="455"/>
      <c r="CB35" s="455"/>
      <c r="CC35" s="455"/>
      <c r="CD35" s="455"/>
      <c r="CE35" s="455"/>
      <c r="CF35" s="455"/>
      <c r="CG35" s="455"/>
      <c r="CH35" s="455"/>
      <c r="CI35" s="455"/>
      <c r="CJ35" s="455"/>
      <c r="CK35" s="455"/>
      <c r="CL35" s="455"/>
      <c r="CM35" s="455"/>
      <c r="CN35" s="2"/>
      <c r="CO35" s="454">
        <f t="shared" ref="CO35:CO43" si="5">IF(CQ35="","",CO34+1)</f>
        <v>21</v>
      </c>
      <c r="CP35" s="454"/>
      <c r="CQ35" s="455" t="str">
        <f>IF('各会計、関係団体の財政状況及び健全化判断比率'!BS8="","",'各会計、関係団体の財政状況及び健全化判断比率'!BS8)</f>
        <v>公益財団法人砺波市花と緑と文化の財団</v>
      </c>
      <c r="CR35" s="455"/>
      <c r="CS35" s="455"/>
      <c r="CT35" s="455"/>
      <c r="CU35" s="455"/>
      <c r="CV35" s="455"/>
      <c r="CW35" s="455"/>
      <c r="CX35" s="455"/>
      <c r="CY35" s="455"/>
      <c r="CZ35" s="455"/>
      <c r="DA35" s="455"/>
      <c r="DB35" s="455"/>
      <c r="DC35" s="455"/>
      <c r="DD35" s="455"/>
      <c r="DE35" s="455"/>
      <c r="DG35" s="456" t="str">
        <f>IF('各会計、関係団体の財政状況及び健全化判断比率'!BR8="","",'各会計、関係団体の財政状況及び健全化判断比率'!BR8)</f>
        <v/>
      </c>
      <c r="DH35" s="456"/>
      <c r="DI35" s="19"/>
    </row>
    <row r="36" spans="1:113" ht="32.25" customHeight="1" x14ac:dyDescent="0.2">
      <c r="A36" s="2"/>
      <c r="B36" s="5"/>
      <c r="C36" s="454" t="str">
        <f t="shared" si="0"/>
        <v/>
      </c>
      <c r="D36" s="454"/>
      <c r="E36" s="455" t="str">
        <f>IF('各会計、関係団体の財政状況及び健全化判断比率'!B9="","",'各会計、関係団体の財政状況及び健全化判断比率'!B9)</f>
        <v/>
      </c>
      <c r="F36" s="455"/>
      <c r="G36" s="455"/>
      <c r="H36" s="455"/>
      <c r="I36" s="455"/>
      <c r="J36" s="455"/>
      <c r="K36" s="455"/>
      <c r="L36" s="455"/>
      <c r="M36" s="455"/>
      <c r="N36" s="455"/>
      <c r="O36" s="455"/>
      <c r="P36" s="455"/>
      <c r="Q36" s="455"/>
      <c r="R36" s="455"/>
      <c r="S36" s="455"/>
      <c r="T36" s="2"/>
      <c r="U36" s="454" t="str">
        <f t="shared" si="1"/>
        <v/>
      </c>
      <c r="V36" s="454"/>
      <c r="W36" s="455"/>
      <c r="X36" s="455"/>
      <c r="Y36" s="455"/>
      <c r="Z36" s="455"/>
      <c r="AA36" s="455"/>
      <c r="AB36" s="455"/>
      <c r="AC36" s="455"/>
      <c r="AD36" s="455"/>
      <c r="AE36" s="455"/>
      <c r="AF36" s="455"/>
      <c r="AG36" s="455"/>
      <c r="AH36" s="455"/>
      <c r="AI36" s="455"/>
      <c r="AJ36" s="455"/>
      <c r="AK36" s="455"/>
      <c r="AL36" s="2"/>
      <c r="AM36" s="454">
        <f t="shared" si="2"/>
        <v>7</v>
      </c>
      <c r="AN36" s="454"/>
      <c r="AO36" s="455" t="str">
        <f>IF('各会計、関係団体の財政状況及び健全化判断比率'!B32="","",'各会計、関係団体の財政状況及び健全化判断比率'!B32)</f>
        <v>砺波市下水道事業</v>
      </c>
      <c r="AP36" s="455"/>
      <c r="AQ36" s="455"/>
      <c r="AR36" s="455"/>
      <c r="AS36" s="455"/>
      <c r="AT36" s="455"/>
      <c r="AU36" s="455"/>
      <c r="AV36" s="455"/>
      <c r="AW36" s="455"/>
      <c r="AX36" s="455"/>
      <c r="AY36" s="455"/>
      <c r="AZ36" s="455"/>
      <c r="BA36" s="455"/>
      <c r="BB36" s="455"/>
      <c r="BC36" s="455"/>
      <c r="BD36" s="2"/>
      <c r="BE36" s="454" t="str">
        <f t="shared" si="3"/>
        <v/>
      </c>
      <c r="BF36" s="454"/>
      <c r="BG36" s="455"/>
      <c r="BH36" s="455"/>
      <c r="BI36" s="455"/>
      <c r="BJ36" s="455"/>
      <c r="BK36" s="455"/>
      <c r="BL36" s="455"/>
      <c r="BM36" s="455"/>
      <c r="BN36" s="455"/>
      <c r="BO36" s="455"/>
      <c r="BP36" s="455"/>
      <c r="BQ36" s="455"/>
      <c r="BR36" s="455"/>
      <c r="BS36" s="455"/>
      <c r="BT36" s="455"/>
      <c r="BU36" s="455"/>
      <c r="BV36" s="2"/>
      <c r="BW36" s="454">
        <f t="shared" si="4"/>
        <v>12</v>
      </c>
      <c r="BX36" s="454"/>
      <c r="BY36" s="455" t="str">
        <f>IF('各会計、関係団体の財政状況及び健全化判断比率'!B70="","",'各会計、関係団体の財政状況及び健全化判断比率'!B70)</f>
        <v>砺波地方衛生施設組合（一般会計）</v>
      </c>
      <c r="BZ36" s="455"/>
      <c r="CA36" s="455"/>
      <c r="CB36" s="455"/>
      <c r="CC36" s="455"/>
      <c r="CD36" s="455"/>
      <c r="CE36" s="455"/>
      <c r="CF36" s="455"/>
      <c r="CG36" s="455"/>
      <c r="CH36" s="455"/>
      <c r="CI36" s="455"/>
      <c r="CJ36" s="455"/>
      <c r="CK36" s="455"/>
      <c r="CL36" s="455"/>
      <c r="CM36" s="455"/>
      <c r="CN36" s="2"/>
      <c r="CO36" s="454">
        <f t="shared" si="5"/>
        <v>22</v>
      </c>
      <c r="CP36" s="454"/>
      <c r="CQ36" s="455" t="str">
        <f>IF('各会計、関係団体の財政状況及び健全化判断比率'!BS9="","",'各会計、関係団体の財政状況及び健全化判断比率'!BS9)</f>
        <v>公益財団法人砺波市スポーツ協会</v>
      </c>
      <c r="CR36" s="455"/>
      <c r="CS36" s="455"/>
      <c r="CT36" s="455"/>
      <c r="CU36" s="455"/>
      <c r="CV36" s="455"/>
      <c r="CW36" s="455"/>
      <c r="CX36" s="455"/>
      <c r="CY36" s="455"/>
      <c r="CZ36" s="455"/>
      <c r="DA36" s="455"/>
      <c r="DB36" s="455"/>
      <c r="DC36" s="455"/>
      <c r="DD36" s="455"/>
      <c r="DE36" s="455"/>
      <c r="DG36" s="456" t="str">
        <f>IF('各会計、関係団体の財政状況及び健全化判断比率'!BR9="","",'各会計、関係団体の財政状況及び健全化判断比率'!BR9)</f>
        <v/>
      </c>
      <c r="DH36" s="456"/>
      <c r="DI36" s="19"/>
    </row>
    <row r="37" spans="1:113" ht="32.25" customHeight="1" x14ac:dyDescent="0.2">
      <c r="A37" s="2"/>
      <c r="B37" s="5"/>
      <c r="C37" s="454" t="str">
        <f t="shared" si="0"/>
        <v/>
      </c>
      <c r="D37" s="454"/>
      <c r="E37" s="455" t="str">
        <f>IF('各会計、関係団体の財政状況及び健全化判断比率'!B10="","",'各会計、関係団体の財政状況及び健全化判断比率'!B10)</f>
        <v/>
      </c>
      <c r="F37" s="455"/>
      <c r="G37" s="455"/>
      <c r="H37" s="455"/>
      <c r="I37" s="455"/>
      <c r="J37" s="455"/>
      <c r="K37" s="455"/>
      <c r="L37" s="455"/>
      <c r="M37" s="455"/>
      <c r="N37" s="455"/>
      <c r="O37" s="455"/>
      <c r="P37" s="455"/>
      <c r="Q37" s="455"/>
      <c r="R37" s="455"/>
      <c r="S37" s="455"/>
      <c r="T37" s="2"/>
      <c r="U37" s="454" t="str">
        <f t="shared" si="1"/>
        <v/>
      </c>
      <c r="V37" s="454"/>
      <c r="W37" s="455"/>
      <c r="X37" s="455"/>
      <c r="Y37" s="455"/>
      <c r="Z37" s="455"/>
      <c r="AA37" s="455"/>
      <c r="AB37" s="455"/>
      <c r="AC37" s="455"/>
      <c r="AD37" s="455"/>
      <c r="AE37" s="455"/>
      <c r="AF37" s="455"/>
      <c r="AG37" s="455"/>
      <c r="AH37" s="455"/>
      <c r="AI37" s="455"/>
      <c r="AJ37" s="455"/>
      <c r="AK37" s="455"/>
      <c r="AL37" s="2"/>
      <c r="AM37" s="454">
        <f t="shared" si="2"/>
        <v>8</v>
      </c>
      <c r="AN37" s="454"/>
      <c r="AO37" s="455" t="str">
        <f>IF('各会計、関係団体の財政状況及び健全化判断比率'!B33="","",'各会計、関係団体の財政状況及び健全化判断比率'!B33)</f>
        <v>砺波市病院事業</v>
      </c>
      <c r="AP37" s="455"/>
      <c r="AQ37" s="455"/>
      <c r="AR37" s="455"/>
      <c r="AS37" s="455"/>
      <c r="AT37" s="455"/>
      <c r="AU37" s="455"/>
      <c r="AV37" s="455"/>
      <c r="AW37" s="455"/>
      <c r="AX37" s="455"/>
      <c r="AY37" s="455"/>
      <c r="AZ37" s="455"/>
      <c r="BA37" s="455"/>
      <c r="BB37" s="455"/>
      <c r="BC37" s="455"/>
      <c r="BD37" s="2"/>
      <c r="BE37" s="454" t="str">
        <f t="shared" si="3"/>
        <v/>
      </c>
      <c r="BF37" s="454"/>
      <c r="BG37" s="455"/>
      <c r="BH37" s="455"/>
      <c r="BI37" s="455"/>
      <c r="BJ37" s="455"/>
      <c r="BK37" s="455"/>
      <c r="BL37" s="455"/>
      <c r="BM37" s="455"/>
      <c r="BN37" s="455"/>
      <c r="BO37" s="455"/>
      <c r="BP37" s="455"/>
      <c r="BQ37" s="455"/>
      <c r="BR37" s="455"/>
      <c r="BS37" s="455"/>
      <c r="BT37" s="455"/>
      <c r="BU37" s="455"/>
      <c r="BV37" s="2"/>
      <c r="BW37" s="454">
        <f t="shared" si="4"/>
        <v>13</v>
      </c>
      <c r="BX37" s="454"/>
      <c r="BY37" s="455" t="str">
        <f>IF('各会計、関係団体の財政状況及び健全化判断比率'!B71="","",'各会計、関係団体の財政状況及び健全化判断比率'!B71)</f>
        <v>富山県市町村総合事務組合（一般会計）</v>
      </c>
      <c r="BZ37" s="455"/>
      <c r="CA37" s="455"/>
      <c r="CB37" s="455"/>
      <c r="CC37" s="455"/>
      <c r="CD37" s="455"/>
      <c r="CE37" s="455"/>
      <c r="CF37" s="455"/>
      <c r="CG37" s="455"/>
      <c r="CH37" s="455"/>
      <c r="CI37" s="455"/>
      <c r="CJ37" s="455"/>
      <c r="CK37" s="455"/>
      <c r="CL37" s="455"/>
      <c r="CM37" s="455"/>
      <c r="CN37" s="2"/>
      <c r="CO37" s="454">
        <f t="shared" si="5"/>
        <v>23</v>
      </c>
      <c r="CP37" s="454"/>
      <c r="CQ37" s="455" t="str">
        <f>IF('各会計、関係団体の財政状況及び健全化判断比率'!BS10="","",'各会計、関係団体の財政状況及び健全化判断比率'!BS10)</f>
        <v>エフエムとなみ</v>
      </c>
      <c r="CR37" s="455"/>
      <c r="CS37" s="455"/>
      <c r="CT37" s="455"/>
      <c r="CU37" s="455"/>
      <c r="CV37" s="455"/>
      <c r="CW37" s="455"/>
      <c r="CX37" s="455"/>
      <c r="CY37" s="455"/>
      <c r="CZ37" s="455"/>
      <c r="DA37" s="455"/>
      <c r="DB37" s="455"/>
      <c r="DC37" s="455"/>
      <c r="DD37" s="455"/>
      <c r="DE37" s="455"/>
      <c r="DG37" s="456" t="str">
        <f>IF('各会計、関係団体の財政状況及び健全化判断比率'!BR10="","",'各会計、関係団体の財政状況及び健全化判断比率'!BR10)</f>
        <v/>
      </c>
      <c r="DH37" s="456"/>
      <c r="DI37" s="19"/>
    </row>
    <row r="38" spans="1:113" ht="32.25" customHeight="1" x14ac:dyDescent="0.2">
      <c r="A38" s="2"/>
      <c r="B38" s="5"/>
      <c r="C38" s="454" t="str">
        <f t="shared" si="0"/>
        <v/>
      </c>
      <c r="D38" s="454"/>
      <c r="E38" s="455" t="str">
        <f>IF('各会計、関係団体の財政状況及び健全化判断比率'!B11="","",'各会計、関係団体の財政状況及び健全化判断比率'!B11)</f>
        <v/>
      </c>
      <c r="F38" s="455"/>
      <c r="G38" s="455"/>
      <c r="H38" s="455"/>
      <c r="I38" s="455"/>
      <c r="J38" s="455"/>
      <c r="K38" s="455"/>
      <c r="L38" s="455"/>
      <c r="M38" s="455"/>
      <c r="N38" s="455"/>
      <c r="O38" s="455"/>
      <c r="P38" s="455"/>
      <c r="Q38" s="455"/>
      <c r="R38" s="455"/>
      <c r="S38" s="455"/>
      <c r="T38" s="2"/>
      <c r="U38" s="454" t="str">
        <f t="shared" si="1"/>
        <v/>
      </c>
      <c r="V38" s="454"/>
      <c r="W38" s="455"/>
      <c r="X38" s="455"/>
      <c r="Y38" s="455"/>
      <c r="Z38" s="455"/>
      <c r="AA38" s="455"/>
      <c r="AB38" s="455"/>
      <c r="AC38" s="455"/>
      <c r="AD38" s="455"/>
      <c r="AE38" s="455"/>
      <c r="AF38" s="455"/>
      <c r="AG38" s="455"/>
      <c r="AH38" s="455"/>
      <c r="AI38" s="455"/>
      <c r="AJ38" s="455"/>
      <c r="AK38" s="455"/>
      <c r="AL38" s="2"/>
      <c r="AM38" s="454" t="str">
        <f t="shared" si="2"/>
        <v/>
      </c>
      <c r="AN38" s="454"/>
      <c r="AO38" s="455"/>
      <c r="AP38" s="455"/>
      <c r="AQ38" s="455"/>
      <c r="AR38" s="455"/>
      <c r="AS38" s="455"/>
      <c r="AT38" s="455"/>
      <c r="AU38" s="455"/>
      <c r="AV38" s="455"/>
      <c r="AW38" s="455"/>
      <c r="AX38" s="455"/>
      <c r="AY38" s="455"/>
      <c r="AZ38" s="455"/>
      <c r="BA38" s="455"/>
      <c r="BB38" s="455"/>
      <c r="BC38" s="455"/>
      <c r="BD38" s="2"/>
      <c r="BE38" s="454" t="str">
        <f t="shared" si="3"/>
        <v/>
      </c>
      <c r="BF38" s="454"/>
      <c r="BG38" s="455"/>
      <c r="BH38" s="455"/>
      <c r="BI38" s="455"/>
      <c r="BJ38" s="455"/>
      <c r="BK38" s="455"/>
      <c r="BL38" s="455"/>
      <c r="BM38" s="455"/>
      <c r="BN38" s="455"/>
      <c r="BO38" s="455"/>
      <c r="BP38" s="455"/>
      <c r="BQ38" s="455"/>
      <c r="BR38" s="455"/>
      <c r="BS38" s="455"/>
      <c r="BT38" s="455"/>
      <c r="BU38" s="455"/>
      <c r="BV38" s="2"/>
      <c r="BW38" s="454">
        <f t="shared" si="4"/>
        <v>14</v>
      </c>
      <c r="BX38" s="454"/>
      <c r="BY38" s="455" t="str">
        <f>IF('各会計、関係団体の財政状況及び健全化判断比率'!B72="","",'各会計、関係団体の財政状況及び健全化判断比率'!B72)</f>
        <v>富山県市町村会館管理組合（一般会計）</v>
      </c>
      <c r="BZ38" s="455"/>
      <c r="CA38" s="455"/>
      <c r="CB38" s="455"/>
      <c r="CC38" s="455"/>
      <c r="CD38" s="455"/>
      <c r="CE38" s="455"/>
      <c r="CF38" s="455"/>
      <c r="CG38" s="455"/>
      <c r="CH38" s="455"/>
      <c r="CI38" s="455"/>
      <c r="CJ38" s="455"/>
      <c r="CK38" s="455"/>
      <c r="CL38" s="455"/>
      <c r="CM38" s="455"/>
      <c r="CN38" s="2"/>
      <c r="CO38" s="454">
        <f t="shared" si="5"/>
        <v>24</v>
      </c>
      <c r="CP38" s="454"/>
      <c r="CQ38" s="455" t="str">
        <f>IF('各会計、関係団体の財政状況及び健全化判断比率'!BS11="","",'各会計、関係団体の財政状況及び健全化判断比率'!BS11)</f>
        <v>庄川開発株式会社</v>
      </c>
      <c r="CR38" s="455"/>
      <c r="CS38" s="455"/>
      <c r="CT38" s="455"/>
      <c r="CU38" s="455"/>
      <c r="CV38" s="455"/>
      <c r="CW38" s="455"/>
      <c r="CX38" s="455"/>
      <c r="CY38" s="455"/>
      <c r="CZ38" s="455"/>
      <c r="DA38" s="455"/>
      <c r="DB38" s="455"/>
      <c r="DC38" s="455"/>
      <c r="DD38" s="455"/>
      <c r="DE38" s="455"/>
      <c r="DG38" s="456" t="str">
        <f>IF('各会計、関係団体の財政状況及び健全化判断比率'!BR11="","",'各会計、関係団体の財政状況及び健全化判断比率'!BR11)</f>
        <v/>
      </c>
      <c r="DH38" s="456"/>
      <c r="DI38" s="19"/>
    </row>
    <row r="39" spans="1:113" ht="32.25" customHeight="1" x14ac:dyDescent="0.2">
      <c r="A39" s="2"/>
      <c r="B39" s="5"/>
      <c r="C39" s="454" t="str">
        <f t="shared" si="0"/>
        <v/>
      </c>
      <c r="D39" s="454"/>
      <c r="E39" s="455" t="str">
        <f>IF('各会計、関係団体の財政状況及び健全化判断比率'!B12="","",'各会計、関係団体の財政状況及び健全化判断比率'!B12)</f>
        <v/>
      </c>
      <c r="F39" s="455"/>
      <c r="G39" s="455"/>
      <c r="H39" s="455"/>
      <c r="I39" s="455"/>
      <c r="J39" s="455"/>
      <c r="K39" s="455"/>
      <c r="L39" s="455"/>
      <c r="M39" s="455"/>
      <c r="N39" s="455"/>
      <c r="O39" s="455"/>
      <c r="P39" s="455"/>
      <c r="Q39" s="455"/>
      <c r="R39" s="455"/>
      <c r="S39" s="455"/>
      <c r="T39" s="2"/>
      <c r="U39" s="454" t="str">
        <f t="shared" si="1"/>
        <v/>
      </c>
      <c r="V39" s="454"/>
      <c r="W39" s="455"/>
      <c r="X39" s="455"/>
      <c r="Y39" s="455"/>
      <c r="Z39" s="455"/>
      <c r="AA39" s="455"/>
      <c r="AB39" s="455"/>
      <c r="AC39" s="455"/>
      <c r="AD39" s="455"/>
      <c r="AE39" s="455"/>
      <c r="AF39" s="455"/>
      <c r="AG39" s="455"/>
      <c r="AH39" s="455"/>
      <c r="AI39" s="455"/>
      <c r="AJ39" s="455"/>
      <c r="AK39" s="455"/>
      <c r="AL39" s="2"/>
      <c r="AM39" s="454" t="str">
        <f t="shared" si="2"/>
        <v/>
      </c>
      <c r="AN39" s="454"/>
      <c r="AO39" s="455"/>
      <c r="AP39" s="455"/>
      <c r="AQ39" s="455"/>
      <c r="AR39" s="455"/>
      <c r="AS39" s="455"/>
      <c r="AT39" s="455"/>
      <c r="AU39" s="455"/>
      <c r="AV39" s="455"/>
      <c r="AW39" s="455"/>
      <c r="AX39" s="455"/>
      <c r="AY39" s="455"/>
      <c r="AZ39" s="455"/>
      <c r="BA39" s="455"/>
      <c r="BB39" s="455"/>
      <c r="BC39" s="455"/>
      <c r="BD39" s="2"/>
      <c r="BE39" s="454" t="str">
        <f t="shared" si="3"/>
        <v/>
      </c>
      <c r="BF39" s="454"/>
      <c r="BG39" s="455"/>
      <c r="BH39" s="455"/>
      <c r="BI39" s="455"/>
      <c r="BJ39" s="455"/>
      <c r="BK39" s="455"/>
      <c r="BL39" s="455"/>
      <c r="BM39" s="455"/>
      <c r="BN39" s="455"/>
      <c r="BO39" s="455"/>
      <c r="BP39" s="455"/>
      <c r="BQ39" s="455"/>
      <c r="BR39" s="455"/>
      <c r="BS39" s="455"/>
      <c r="BT39" s="455"/>
      <c r="BU39" s="455"/>
      <c r="BV39" s="2"/>
      <c r="BW39" s="454">
        <f t="shared" si="4"/>
        <v>15</v>
      </c>
      <c r="BX39" s="454"/>
      <c r="BY39" s="455" t="str">
        <f>IF('各会計、関係団体の財政状況及び健全化判断比率'!B73="","",'各会計、関係団体の財政状況及び健全化判断比率'!B73)</f>
        <v>庄川水害予防組合（一般会計）</v>
      </c>
      <c r="BZ39" s="455"/>
      <c r="CA39" s="455"/>
      <c r="CB39" s="455"/>
      <c r="CC39" s="455"/>
      <c r="CD39" s="455"/>
      <c r="CE39" s="455"/>
      <c r="CF39" s="455"/>
      <c r="CG39" s="455"/>
      <c r="CH39" s="455"/>
      <c r="CI39" s="455"/>
      <c r="CJ39" s="455"/>
      <c r="CK39" s="455"/>
      <c r="CL39" s="455"/>
      <c r="CM39" s="455"/>
      <c r="CN39" s="2"/>
      <c r="CO39" s="454">
        <f t="shared" si="5"/>
        <v>25</v>
      </c>
      <c r="CP39" s="454"/>
      <c r="CQ39" s="455" t="str">
        <f>IF('各会計、関係団体の財政状況及び健全化判断比率'!BS12="","",'各会計、関係団体の財政状況及び健全化判断比率'!BS12)</f>
        <v>庄川泉源株式会社</v>
      </c>
      <c r="CR39" s="455"/>
      <c r="CS39" s="455"/>
      <c r="CT39" s="455"/>
      <c r="CU39" s="455"/>
      <c r="CV39" s="455"/>
      <c r="CW39" s="455"/>
      <c r="CX39" s="455"/>
      <c r="CY39" s="455"/>
      <c r="CZ39" s="455"/>
      <c r="DA39" s="455"/>
      <c r="DB39" s="455"/>
      <c r="DC39" s="455"/>
      <c r="DD39" s="455"/>
      <c r="DE39" s="455"/>
      <c r="DG39" s="456" t="str">
        <f>IF('各会計、関係団体の財政状況及び健全化判断比率'!BR12="","",'各会計、関係団体の財政状況及び健全化判断比率'!BR12)</f>
        <v/>
      </c>
      <c r="DH39" s="456"/>
      <c r="DI39" s="19"/>
    </row>
    <row r="40" spans="1:113" ht="32.25" customHeight="1" x14ac:dyDescent="0.2">
      <c r="A40" s="2"/>
      <c r="B40" s="5"/>
      <c r="C40" s="454" t="str">
        <f t="shared" si="0"/>
        <v/>
      </c>
      <c r="D40" s="454"/>
      <c r="E40" s="455" t="str">
        <f>IF('各会計、関係団体の財政状況及び健全化判断比率'!B13="","",'各会計、関係団体の財政状況及び健全化判断比率'!B13)</f>
        <v/>
      </c>
      <c r="F40" s="455"/>
      <c r="G40" s="455"/>
      <c r="H40" s="455"/>
      <c r="I40" s="455"/>
      <c r="J40" s="455"/>
      <c r="K40" s="455"/>
      <c r="L40" s="455"/>
      <c r="M40" s="455"/>
      <c r="N40" s="455"/>
      <c r="O40" s="455"/>
      <c r="P40" s="455"/>
      <c r="Q40" s="455"/>
      <c r="R40" s="455"/>
      <c r="S40" s="455"/>
      <c r="T40" s="2"/>
      <c r="U40" s="454" t="str">
        <f t="shared" si="1"/>
        <v/>
      </c>
      <c r="V40" s="454"/>
      <c r="W40" s="455"/>
      <c r="X40" s="455"/>
      <c r="Y40" s="455"/>
      <c r="Z40" s="455"/>
      <c r="AA40" s="455"/>
      <c r="AB40" s="455"/>
      <c r="AC40" s="455"/>
      <c r="AD40" s="455"/>
      <c r="AE40" s="455"/>
      <c r="AF40" s="455"/>
      <c r="AG40" s="455"/>
      <c r="AH40" s="455"/>
      <c r="AI40" s="455"/>
      <c r="AJ40" s="455"/>
      <c r="AK40" s="455"/>
      <c r="AL40" s="2"/>
      <c r="AM40" s="454" t="str">
        <f t="shared" si="2"/>
        <v/>
      </c>
      <c r="AN40" s="454"/>
      <c r="AO40" s="455"/>
      <c r="AP40" s="455"/>
      <c r="AQ40" s="455"/>
      <c r="AR40" s="455"/>
      <c r="AS40" s="455"/>
      <c r="AT40" s="455"/>
      <c r="AU40" s="455"/>
      <c r="AV40" s="455"/>
      <c r="AW40" s="455"/>
      <c r="AX40" s="455"/>
      <c r="AY40" s="455"/>
      <c r="AZ40" s="455"/>
      <c r="BA40" s="455"/>
      <c r="BB40" s="455"/>
      <c r="BC40" s="455"/>
      <c r="BD40" s="2"/>
      <c r="BE40" s="454" t="str">
        <f t="shared" si="3"/>
        <v/>
      </c>
      <c r="BF40" s="454"/>
      <c r="BG40" s="455"/>
      <c r="BH40" s="455"/>
      <c r="BI40" s="455"/>
      <c r="BJ40" s="455"/>
      <c r="BK40" s="455"/>
      <c r="BL40" s="455"/>
      <c r="BM40" s="455"/>
      <c r="BN40" s="455"/>
      <c r="BO40" s="455"/>
      <c r="BP40" s="455"/>
      <c r="BQ40" s="455"/>
      <c r="BR40" s="455"/>
      <c r="BS40" s="455"/>
      <c r="BT40" s="455"/>
      <c r="BU40" s="455"/>
      <c r="BV40" s="2"/>
      <c r="BW40" s="454">
        <f t="shared" si="4"/>
        <v>16</v>
      </c>
      <c r="BX40" s="454"/>
      <c r="BY40" s="455" t="str">
        <f>IF('各会計、関係団体の財政状況及び健全化判断比率'!B74="","",'各会計、関係団体の財政状況及び健全化判断比率'!B74)</f>
        <v>砺波地方介護保険組合（一般会計）</v>
      </c>
      <c r="BZ40" s="455"/>
      <c r="CA40" s="455"/>
      <c r="CB40" s="455"/>
      <c r="CC40" s="455"/>
      <c r="CD40" s="455"/>
      <c r="CE40" s="455"/>
      <c r="CF40" s="455"/>
      <c r="CG40" s="455"/>
      <c r="CH40" s="455"/>
      <c r="CI40" s="455"/>
      <c r="CJ40" s="455"/>
      <c r="CK40" s="455"/>
      <c r="CL40" s="455"/>
      <c r="CM40" s="455"/>
      <c r="CN40" s="2"/>
      <c r="CO40" s="454" t="str">
        <f t="shared" si="5"/>
        <v/>
      </c>
      <c r="CP40" s="454"/>
      <c r="CQ40" s="455" t="str">
        <f>IF('各会計、関係団体の財政状況及び健全化判断比率'!BS13="","",'各会計、関係団体の財政状況及び健全化判断比率'!BS13)</f>
        <v/>
      </c>
      <c r="CR40" s="455"/>
      <c r="CS40" s="455"/>
      <c r="CT40" s="455"/>
      <c r="CU40" s="455"/>
      <c r="CV40" s="455"/>
      <c r="CW40" s="455"/>
      <c r="CX40" s="455"/>
      <c r="CY40" s="455"/>
      <c r="CZ40" s="455"/>
      <c r="DA40" s="455"/>
      <c r="DB40" s="455"/>
      <c r="DC40" s="455"/>
      <c r="DD40" s="455"/>
      <c r="DE40" s="455"/>
      <c r="DG40" s="456" t="str">
        <f>IF('各会計、関係団体の財政状況及び健全化判断比率'!BR13="","",'各会計、関係団体の財政状況及び健全化判断比率'!BR13)</f>
        <v/>
      </c>
      <c r="DH40" s="456"/>
      <c r="DI40" s="19"/>
    </row>
    <row r="41" spans="1:113" ht="32.25" customHeight="1" x14ac:dyDescent="0.2">
      <c r="A41" s="2"/>
      <c r="B41" s="5"/>
      <c r="C41" s="454" t="str">
        <f t="shared" si="0"/>
        <v/>
      </c>
      <c r="D41" s="454"/>
      <c r="E41" s="455" t="str">
        <f>IF('各会計、関係団体の財政状況及び健全化判断比率'!B14="","",'各会計、関係団体の財政状況及び健全化判断比率'!B14)</f>
        <v/>
      </c>
      <c r="F41" s="455"/>
      <c r="G41" s="455"/>
      <c r="H41" s="455"/>
      <c r="I41" s="455"/>
      <c r="J41" s="455"/>
      <c r="K41" s="455"/>
      <c r="L41" s="455"/>
      <c r="M41" s="455"/>
      <c r="N41" s="455"/>
      <c r="O41" s="455"/>
      <c r="P41" s="455"/>
      <c r="Q41" s="455"/>
      <c r="R41" s="455"/>
      <c r="S41" s="455"/>
      <c r="T41" s="2"/>
      <c r="U41" s="454" t="str">
        <f t="shared" si="1"/>
        <v/>
      </c>
      <c r="V41" s="454"/>
      <c r="W41" s="455"/>
      <c r="X41" s="455"/>
      <c r="Y41" s="455"/>
      <c r="Z41" s="455"/>
      <c r="AA41" s="455"/>
      <c r="AB41" s="455"/>
      <c r="AC41" s="455"/>
      <c r="AD41" s="455"/>
      <c r="AE41" s="455"/>
      <c r="AF41" s="455"/>
      <c r="AG41" s="455"/>
      <c r="AH41" s="455"/>
      <c r="AI41" s="455"/>
      <c r="AJ41" s="455"/>
      <c r="AK41" s="455"/>
      <c r="AL41" s="2"/>
      <c r="AM41" s="454" t="str">
        <f t="shared" si="2"/>
        <v/>
      </c>
      <c r="AN41" s="454"/>
      <c r="AO41" s="455"/>
      <c r="AP41" s="455"/>
      <c r="AQ41" s="455"/>
      <c r="AR41" s="455"/>
      <c r="AS41" s="455"/>
      <c r="AT41" s="455"/>
      <c r="AU41" s="455"/>
      <c r="AV41" s="455"/>
      <c r="AW41" s="455"/>
      <c r="AX41" s="455"/>
      <c r="AY41" s="455"/>
      <c r="AZ41" s="455"/>
      <c r="BA41" s="455"/>
      <c r="BB41" s="455"/>
      <c r="BC41" s="455"/>
      <c r="BD41" s="2"/>
      <c r="BE41" s="454" t="str">
        <f t="shared" si="3"/>
        <v/>
      </c>
      <c r="BF41" s="454"/>
      <c r="BG41" s="455"/>
      <c r="BH41" s="455"/>
      <c r="BI41" s="455"/>
      <c r="BJ41" s="455"/>
      <c r="BK41" s="455"/>
      <c r="BL41" s="455"/>
      <c r="BM41" s="455"/>
      <c r="BN41" s="455"/>
      <c r="BO41" s="455"/>
      <c r="BP41" s="455"/>
      <c r="BQ41" s="455"/>
      <c r="BR41" s="455"/>
      <c r="BS41" s="455"/>
      <c r="BT41" s="455"/>
      <c r="BU41" s="455"/>
      <c r="BV41" s="2"/>
      <c r="BW41" s="454">
        <f t="shared" si="4"/>
        <v>17</v>
      </c>
      <c r="BX41" s="454"/>
      <c r="BY41" s="455" t="str">
        <f>IF('各会計、関係団体の財政状況及び健全化判断比率'!B75="","",'各会計、関係団体の財政状況及び健全化判断比率'!B75)</f>
        <v>砺波地方介護保険組合（介護保険特別会計）</v>
      </c>
      <c r="BZ41" s="455"/>
      <c r="CA41" s="455"/>
      <c r="CB41" s="455"/>
      <c r="CC41" s="455"/>
      <c r="CD41" s="455"/>
      <c r="CE41" s="455"/>
      <c r="CF41" s="455"/>
      <c r="CG41" s="455"/>
      <c r="CH41" s="455"/>
      <c r="CI41" s="455"/>
      <c r="CJ41" s="455"/>
      <c r="CK41" s="455"/>
      <c r="CL41" s="455"/>
      <c r="CM41" s="455"/>
      <c r="CN41" s="2"/>
      <c r="CO41" s="454" t="str">
        <f t="shared" si="5"/>
        <v/>
      </c>
      <c r="CP41" s="454"/>
      <c r="CQ41" s="455" t="str">
        <f>IF('各会計、関係団体の財政状況及び健全化判断比率'!BS14="","",'各会計、関係団体の財政状況及び健全化判断比率'!BS14)</f>
        <v/>
      </c>
      <c r="CR41" s="455"/>
      <c r="CS41" s="455"/>
      <c r="CT41" s="455"/>
      <c r="CU41" s="455"/>
      <c r="CV41" s="455"/>
      <c r="CW41" s="455"/>
      <c r="CX41" s="455"/>
      <c r="CY41" s="455"/>
      <c r="CZ41" s="455"/>
      <c r="DA41" s="455"/>
      <c r="DB41" s="455"/>
      <c r="DC41" s="455"/>
      <c r="DD41" s="455"/>
      <c r="DE41" s="455"/>
      <c r="DG41" s="456" t="str">
        <f>IF('各会計、関係団体の財政状況及び健全化判断比率'!BR14="","",'各会計、関係団体の財政状況及び健全化判断比率'!BR14)</f>
        <v/>
      </c>
      <c r="DH41" s="456"/>
      <c r="DI41" s="19"/>
    </row>
    <row r="42" spans="1:113" ht="32.25" customHeight="1" x14ac:dyDescent="0.2">
      <c r="B42" s="5"/>
      <c r="C42" s="454" t="str">
        <f t="shared" si="0"/>
        <v/>
      </c>
      <c r="D42" s="454"/>
      <c r="E42" s="455" t="str">
        <f>IF('各会計、関係団体の財政状況及び健全化判断比率'!B15="","",'各会計、関係団体の財政状況及び健全化判断比率'!B15)</f>
        <v/>
      </c>
      <c r="F42" s="455"/>
      <c r="G42" s="455"/>
      <c r="H42" s="455"/>
      <c r="I42" s="455"/>
      <c r="J42" s="455"/>
      <c r="K42" s="455"/>
      <c r="L42" s="455"/>
      <c r="M42" s="455"/>
      <c r="N42" s="455"/>
      <c r="O42" s="455"/>
      <c r="P42" s="455"/>
      <c r="Q42" s="455"/>
      <c r="R42" s="455"/>
      <c r="S42" s="455"/>
      <c r="T42" s="2"/>
      <c r="U42" s="454" t="str">
        <f t="shared" si="1"/>
        <v/>
      </c>
      <c r="V42" s="454"/>
      <c r="W42" s="455"/>
      <c r="X42" s="455"/>
      <c r="Y42" s="455"/>
      <c r="Z42" s="455"/>
      <c r="AA42" s="455"/>
      <c r="AB42" s="455"/>
      <c r="AC42" s="455"/>
      <c r="AD42" s="455"/>
      <c r="AE42" s="455"/>
      <c r="AF42" s="455"/>
      <c r="AG42" s="455"/>
      <c r="AH42" s="455"/>
      <c r="AI42" s="455"/>
      <c r="AJ42" s="455"/>
      <c r="AK42" s="455"/>
      <c r="AL42" s="2"/>
      <c r="AM42" s="454" t="str">
        <f t="shared" si="2"/>
        <v/>
      </c>
      <c r="AN42" s="454"/>
      <c r="AO42" s="455"/>
      <c r="AP42" s="455"/>
      <c r="AQ42" s="455"/>
      <c r="AR42" s="455"/>
      <c r="AS42" s="455"/>
      <c r="AT42" s="455"/>
      <c r="AU42" s="455"/>
      <c r="AV42" s="455"/>
      <c r="AW42" s="455"/>
      <c r="AX42" s="455"/>
      <c r="AY42" s="455"/>
      <c r="AZ42" s="455"/>
      <c r="BA42" s="455"/>
      <c r="BB42" s="455"/>
      <c r="BC42" s="455"/>
      <c r="BD42" s="2"/>
      <c r="BE42" s="454" t="str">
        <f t="shared" si="3"/>
        <v/>
      </c>
      <c r="BF42" s="454"/>
      <c r="BG42" s="455"/>
      <c r="BH42" s="455"/>
      <c r="BI42" s="455"/>
      <c r="BJ42" s="455"/>
      <c r="BK42" s="455"/>
      <c r="BL42" s="455"/>
      <c r="BM42" s="455"/>
      <c r="BN42" s="455"/>
      <c r="BO42" s="455"/>
      <c r="BP42" s="455"/>
      <c r="BQ42" s="455"/>
      <c r="BR42" s="455"/>
      <c r="BS42" s="455"/>
      <c r="BT42" s="455"/>
      <c r="BU42" s="455"/>
      <c r="BV42" s="2"/>
      <c r="BW42" s="454">
        <f t="shared" si="4"/>
        <v>18</v>
      </c>
      <c r="BX42" s="454"/>
      <c r="BY42" s="455" t="str">
        <f>IF('各会計、関係団体の財政状況及び健全化判断比率'!B76="","",'各会計、関係団体の財政状況及び健全化判断比率'!B76)</f>
        <v>砺波地方介護保険組合（養護老人ホーム楽寿荘事業特別会計）</v>
      </c>
      <c r="BZ42" s="455"/>
      <c r="CA42" s="455"/>
      <c r="CB42" s="455"/>
      <c r="CC42" s="455"/>
      <c r="CD42" s="455"/>
      <c r="CE42" s="455"/>
      <c r="CF42" s="455"/>
      <c r="CG42" s="455"/>
      <c r="CH42" s="455"/>
      <c r="CI42" s="455"/>
      <c r="CJ42" s="455"/>
      <c r="CK42" s="455"/>
      <c r="CL42" s="455"/>
      <c r="CM42" s="455"/>
      <c r="CN42" s="2"/>
      <c r="CO42" s="454" t="str">
        <f t="shared" si="5"/>
        <v/>
      </c>
      <c r="CP42" s="454"/>
      <c r="CQ42" s="455" t="str">
        <f>IF('各会計、関係団体の財政状況及び健全化判断比率'!BS15="","",'各会計、関係団体の財政状況及び健全化判断比率'!BS15)</f>
        <v/>
      </c>
      <c r="CR42" s="455"/>
      <c r="CS42" s="455"/>
      <c r="CT42" s="455"/>
      <c r="CU42" s="455"/>
      <c r="CV42" s="455"/>
      <c r="CW42" s="455"/>
      <c r="CX42" s="455"/>
      <c r="CY42" s="455"/>
      <c r="CZ42" s="455"/>
      <c r="DA42" s="455"/>
      <c r="DB42" s="455"/>
      <c r="DC42" s="455"/>
      <c r="DD42" s="455"/>
      <c r="DE42" s="455"/>
      <c r="DG42" s="456" t="str">
        <f>IF('各会計、関係団体の財政状況及び健全化判断比率'!BR15="","",'各会計、関係団体の財政状況及び健全化判断比率'!BR15)</f>
        <v/>
      </c>
      <c r="DH42" s="456"/>
      <c r="DI42" s="19"/>
    </row>
    <row r="43" spans="1:113" ht="32.25" customHeight="1" x14ac:dyDescent="0.2">
      <c r="B43" s="5"/>
      <c r="C43" s="454" t="str">
        <f t="shared" si="0"/>
        <v/>
      </c>
      <c r="D43" s="454"/>
      <c r="E43" s="455" t="str">
        <f>IF('各会計、関係団体の財政状況及び健全化判断比率'!B16="","",'各会計、関係団体の財政状況及び健全化判断比率'!B16)</f>
        <v/>
      </c>
      <c r="F43" s="455"/>
      <c r="G43" s="455"/>
      <c r="H43" s="455"/>
      <c r="I43" s="455"/>
      <c r="J43" s="455"/>
      <c r="K43" s="455"/>
      <c r="L43" s="455"/>
      <c r="M43" s="455"/>
      <c r="N43" s="455"/>
      <c r="O43" s="455"/>
      <c r="P43" s="455"/>
      <c r="Q43" s="455"/>
      <c r="R43" s="455"/>
      <c r="S43" s="455"/>
      <c r="T43" s="2"/>
      <c r="U43" s="454" t="str">
        <f t="shared" si="1"/>
        <v/>
      </c>
      <c r="V43" s="454"/>
      <c r="W43" s="455"/>
      <c r="X43" s="455"/>
      <c r="Y43" s="455"/>
      <c r="Z43" s="455"/>
      <c r="AA43" s="455"/>
      <c r="AB43" s="455"/>
      <c r="AC43" s="455"/>
      <c r="AD43" s="455"/>
      <c r="AE43" s="455"/>
      <c r="AF43" s="455"/>
      <c r="AG43" s="455"/>
      <c r="AH43" s="455"/>
      <c r="AI43" s="455"/>
      <c r="AJ43" s="455"/>
      <c r="AK43" s="455"/>
      <c r="AL43" s="2"/>
      <c r="AM43" s="454" t="str">
        <f t="shared" si="2"/>
        <v/>
      </c>
      <c r="AN43" s="454"/>
      <c r="AO43" s="455"/>
      <c r="AP43" s="455"/>
      <c r="AQ43" s="455"/>
      <c r="AR43" s="455"/>
      <c r="AS43" s="455"/>
      <c r="AT43" s="455"/>
      <c r="AU43" s="455"/>
      <c r="AV43" s="455"/>
      <c r="AW43" s="455"/>
      <c r="AX43" s="455"/>
      <c r="AY43" s="455"/>
      <c r="AZ43" s="455"/>
      <c r="BA43" s="455"/>
      <c r="BB43" s="455"/>
      <c r="BC43" s="455"/>
      <c r="BD43" s="2"/>
      <c r="BE43" s="454" t="str">
        <f t="shared" si="3"/>
        <v/>
      </c>
      <c r="BF43" s="454"/>
      <c r="BG43" s="455"/>
      <c r="BH43" s="455"/>
      <c r="BI43" s="455"/>
      <c r="BJ43" s="455"/>
      <c r="BK43" s="455"/>
      <c r="BL43" s="455"/>
      <c r="BM43" s="455"/>
      <c r="BN43" s="455"/>
      <c r="BO43" s="455"/>
      <c r="BP43" s="455"/>
      <c r="BQ43" s="455"/>
      <c r="BR43" s="455"/>
      <c r="BS43" s="455"/>
      <c r="BT43" s="455"/>
      <c r="BU43" s="455"/>
      <c r="BV43" s="2"/>
      <c r="BW43" s="454">
        <f t="shared" si="4"/>
        <v>19</v>
      </c>
      <c r="BX43" s="454"/>
      <c r="BY43" s="455" t="str">
        <f>IF('各会計、関係団体の財政状況及び健全化判断比率'!B77="","",'各会計、関係団体の財政状況及び健全化判断比率'!B77)</f>
        <v>富山県後期高齢者医療広域連合（一般会計）</v>
      </c>
      <c r="BZ43" s="455"/>
      <c r="CA43" s="455"/>
      <c r="CB43" s="455"/>
      <c r="CC43" s="455"/>
      <c r="CD43" s="455"/>
      <c r="CE43" s="455"/>
      <c r="CF43" s="455"/>
      <c r="CG43" s="455"/>
      <c r="CH43" s="455"/>
      <c r="CI43" s="455"/>
      <c r="CJ43" s="455"/>
      <c r="CK43" s="455"/>
      <c r="CL43" s="455"/>
      <c r="CM43" s="455"/>
      <c r="CN43" s="2"/>
      <c r="CO43" s="454" t="str">
        <f t="shared" si="5"/>
        <v/>
      </c>
      <c r="CP43" s="454"/>
      <c r="CQ43" s="455" t="str">
        <f>IF('各会計、関係団体の財政状況及び健全化判断比率'!BS16="","",'各会計、関係団体の財政状況及び健全化判断比率'!BS16)</f>
        <v/>
      </c>
      <c r="CR43" s="455"/>
      <c r="CS43" s="455"/>
      <c r="CT43" s="455"/>
      <c r="CU43" s="455"/>
      <c r="CV43" s="455"/>
      <c r="CW43" s="455"/>
      <c r="CX43" s="455"/>
      <c r="CY43" s="455"/>
      <c r="CZ43" s="455"/>
      <c r="DA43" s="455"/>
      <c r="DB43" s="455"/>
      <c r="DC43" s="455"/>
      <c r="DD43" s="455"/>
      <c r="DE43" s="455"/>
      <c r="DG43" s="456" t="str">
        <f>IF('各会計、関係団体の財政状況及び健全化判断比率'!BR16="","",'各会計、関係団体の財政状況及び健全化判断比率'!BR16)</f>
        <v/>
      </c>
      <c r="DH43" s="456"/>
      <c r="DI43" s="19"/>
    </row>
    <row r="44" spans="1:113" ht="13.5" customHeight="1" x14ac:dyDescent="0.2">
      <c r="B44" s="6"/>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37"/>
    </row>
    <row r="45" spans="1:113" x14ac:dyDescent="0.2"/>
    <row r="46" spans="1:113" x14ac:dyDescent="0.2">
      <c r="B46" s="1" t="s">
        <v>285</v>
      </c>
      <c r="E46" s="457" t="s">
        <v>286</v>
      </c>
      <c r="F46" s="457"/>
      <c r="G46" s="457"/>
      <c r="H46" s="457"/>
      <c r="I46" s="457"/>
      <c r="J46" s="457"/>
      <c r="K46" s="457"/>
      <c r="L46" s="457"/>
      <c r="M46" s="457"/>
      <c r="N46" s="457"/>
      <c r="O46" s="457"/>
      <c r="P46" s="457"/>
      <c r="Q46" s="457"/>
      <c r="R46" s="457"/>
      <c r="S46" s="457"/>
      <c r="T46" s="457"/>
      <c r="U46" s="457"/>
      <c r="V46" s="457"/>
      <c r="W46" s="457"/>
      <c r="X46" s="457"/>
      <c r="Y46" s="457"/>
      <c r="Z46" s="457"/>
      <c r="AA46" s="457"/>
      <c r="AB46" s="457"/>
      <c r="AC46" s="457"/>
      <c r="AD46" s="457"/>
      <c r="AE46" s="457"/>
      <c r="AF46" s="457"/>
      <c r="AG46" s="457"/>
      <c r="AH46" s="457"/>
      <c r="AI46" s="457"/>
      <c r="AJ46" s="457"/>
      <c r="AK46" s="457"/>
      <c r="AL46" s="457"/>
      <c r="AM46" s="457"/>
      <c r="AN46" s="457"/>
      <c r="AO46" s="457"/>
      <c r="AP46" s="457"/>
      <c r="AQ46" s="457"/>
      <c r="AR46" s="457"/>
      <c r="AS46" s="457"/>
      <c r="AT46" s="457"/>
      <c r="AU46" s="457"/>
      <c r="AV46" s="457"/>
      <c r="AW46" s="457"/>
      <c r="AX46" s="457"/>
      <c r="AY46" s="457"/>
      <c r="AZ46" s="457"/>
      <c r="BA46" s="457"/>
      <c r="BB46" s="457"/>
      <c r="BC46" s="457"/>
      <c r="BD46" s="457"/>
      <c r="BE46" s="457"/>
      <c r="BF46" s="457"/>
      <c r="BG46" s="457"/>
      <c r="BH46" s="457"/>
      <c r="BI46" s="457"/>
      <c r="BJ46" s="457"/>
      <c r="BK46" s="457"/>
      <c r="BL46" s="457"/>
      <c r="BM46" s="457"/>
      <c r="BN46" s="457"/>
      <c r="BO46" s="457"/>
      <c r="BP46" s="457"/>
      <c r="BQ46" s="457"/>
      <c r="BR46" s="457"/>
      <c r="BS46" s="457"/>
      <c r="BT46" s="457"/>
      <c r="BU46" s="457"/>
      <c r="BV46" s="457"/>
      <c r="BW46" s="457"/>
      <c r="BX46" s="457"/>
      <c r="BY46" s="457"/>
      <c r="BZ46" s="457"/>
      <c r="CA46" s="457"/>
      <c r="CB46" s="457"/>
      <c r="CC46" s="457"/>
      <c r="CD46" s="457"/>
      <c r="CE46" s="457"/>
      <c r="CF46" s="457"/>
      <c r="CG46" s="457"/>
      <c r="CH46" s="457"/>
      <c r="CI46" s="457"/>
      <c r="CJ46" s="457"/>
      <c r="CK46" s="457"/>
      <c r="CL46" s="457"/>
      <c r="CM46" s="457"/>
      <c r="CN46" s="457"/>
      <c r="CO46" s="457"/>
      <c r="CP46" s="457"/>
      <c r="CQ46" s="457"/>
      <c r="CR46" s="457"/>
      <c r="CS46" s="457"/>
      <c r="CT46" s="457"/>
      <c r="CU46" s="457"/>
      <c r="CV46" s="457"/>
      <c r="CW46" s="457"/>
      <c r="CX46" s="457"/>
      <c r="CY46" s="457"/>
      <c r="CZ46" s="457"/>
      <c r="DA46" s="457"/>
      <c r="DB46" s="457"/>
      <c r="DC46" s="457"/>
      <c r="DD46" s="457"/>
      <c r="DE46" s="457"/>
      <c r="DF46" s="457"/>
      <c r="DG46" s="457"/>
      <c r="DH46" s="457"/>
      <c r="DI46" s="457"/>
    </row>
    <row r="47" spans="1:113" x14ac:dyDescent="0.2">
      <c r="E47" s="457" t="s">
        <v>288</v>
      </c>
      <c r="F47" s="457"/>
      <c r="G47" s="457"/>
      <c r="H47" s="457"/>
      <c r="I47" s="457"/>
      <c r="J47" s="457"/>
      <c r="K47" s="457"/>
      <c r="L47" s="457"/>
      <c r="M47" s="457"/>
      <c r="N47" s="457"/>
      <c r="O47" s="457"/>
      <c r="P47" s="457"/>
      <c r="Q47" s="457"/>
      <c r="R47" s="457"/>
      <c r="S47" s="457"/>
      <c r="T47" s="457"/>
      <c r="U47" s="457"/>
      <c r="V47" s="457"/>
      <c r="W47" s="457"/>
      <c r="X47" s="457"/>
      <c r="Y47" s="457"/>
      <c r="Z47" s="457"/>
      <c r="AA47" s="457"/>
      <c r="AB47" s="457"/>
      <c r="AC47" s="457"/>
      <c r="AD47" s="457"/>
      <c r="AE47" s="457"/>
      <c r="AF47" s="457"/>
      <c r="AG47" s="457"/>
      <c r="AH47" s="457"/>
      <c r="AI47" s="457"/>
      <c r="AJ47" s="457"/>
      <c r="AK47" s="457"/>
      <c r="AL47" s="457"/>
      <c r="AM47" s="457"/>
      <c r="AN47" s="457"/>
      <c r="AO47" s="457"/>
      <c r="AP47" s="457"/>
      <c r="AQ47" s="457"/>
      <c r="AR47" s="457"/>
      <c r="AS47" s="457"/>
      <c r="AT47" s="457"/>
      <c r="AU47" s="457"/>
      <c r="AV47" s="457"/>
      <c r="AW47" s="457"/>
      <c r="AX47" s="457"/>
      <c r="AY47" s="457"/>
      <c r="AZ47" s="457"/>
      <c r="BA47" s="457"/>
      <c r="BB47" s="457"/>
      <c r="BC47" s="457"/>
      <c r="BD47" s="457"/>
      <c r="BE47" s="457"/>
      <c r="BF47" s="457"/>
      <c r="BG47" s="457"/>
      <c r="BH47" s="457"/>
      <c r="BI47" s="457"/>
      <c r="BJ47" s="457"/>
      <c r="BK47" s="457"/>
      <c r="BL47" s="457"/>
      <c r="BM47" s="457"/>
      <c r="BN47" s="457"/>
      <c r="BO47" s="457"/>
      <c r="BP47" s="457"/>
      <c r="BQ47" s="457"/>
      <c r="BR47" s="457"/>
      <c r="BS47" s="457"/>
      <c r="BT47" s="457"/>
      <c r="BU47" s="457"/>
      <c r="BV47" s="457"/>
      <c r="BW47" s="457"/>
      <c r="BX47" s="457"/>
      <c r="BY47" s="457"/>
      <c r="BZ47" s="457"/>
      <c r="CA47" s="457"/>
      <c r="CB47" s="457"/>
      <c r="CC47" s="457"/>
      <c r="CD47" s="457"/>
      <c r="CE47" s="457"/>
      <c r="CF47" s="457"/>
      <c r="CG47" s="457"/>
      <c r="CH47" s="457"/>
      <c r="CI47" s="457"/>
      <c r="CJ47" s="457"/>
      <c r="CK47" s="457"/>
      <c r="CL47" s="457"/>
      <c r="CM47" s="457"/>
      <c r="CN47" s="457"/>
      <c r="CO47" s="457"/>
      <c r="CP47" s="457"/>
      <c r="CQ47" s="457"/>
      <c r="CR47" s="457"/>
      <c r="CS47" s="457"/>
      <c r="CT47" s="457"/>
      <c r="CU47" s="457"/>
      <c r="CV47" s="457"/>
      <c r="CW47" s="457"/>
      <c r="CX47" s="457"/>
      <c r="CY47" s="457"/>
      <c r="CZ47" s="457"/>
      <c r="DA47" s="457"/>
      <c r="DB47" s="457"/>
      <c r="DC47" s="457"/>
      <c r="DD47" s="457"/>
      <c r="DE47" s="457"/>
      <c r="DF47" s="457"/>
      <c r="DG47" s="457"/>
      <c r="DH47" s="457"/>
      <c r="DI47" s="457"/>
    </row>
    <row r="48" spans="1:113" x14ac:dyDescent="0.2">
      <c r="E48" s="457" t="s">
        <v>290</v>
      </c>
      <c r="F48" s="457"/>
      <c r="G48" s="457"/>
      <c r="H48" s="457"/>
      <c r="I48" s="457"/>
      <c r="J48" s="457"/>
      <c r="K48" s="457"/>
      <c r="L48" s="457"/>
      <c r="M48" s="457"/>
      <c r="N48" s="457"/>
      <c r="O48" s="457"/>
      <c r="P48" s="457"/>
      <c r="Q48" s="457"/>
      <c r="R48" s="457"/>
      <c r="S48" s="457"/>
      <c r="T48" s="457"/>
      <c r="U48" s="457"/>
      <c r="V48" s="457"/>
      <c r="W48" s="457"/>
      <c r="X48" s="457"/>
      <c r="Y48" s="457"/>
      <c r="Z48" s="457"/>
      <c r="AA48" s="457"/>
      <c r="AB48" s="457"/>
      <c r="AC48" s="457"/>
      <c r="AD48" s="457"/>
      <c r="AE48" s="457"/>
      <c r="AF48" s="457"/>
      <c r="AG48" s="457"/>
      <c r="AH48" s="457"/>
      <c r="AI48" s="457"/>
      <c r="AJ48" s="457"/>
      <c r="AK48" s="457"/>
      <c r="AL48" s="457"/>
      <c r="AM48" s="457"/>
      <c r="AN48" s="457"/>
      <c r="AO48" s="457"/>
      <c r="AP48" s="457"/>
      <c r="AQ48" s="457"/>
      <c r="AR48" s="457"/>
      <c r="AS48" s="457"/>
      <c r="AT48" s="457"/>
      <c r="AU48" s="457"/>
      <c r="AV48" s="457"/>
      <c r="AW48" s="457"/>
      <c r="AX48" s="457"/>
      <c r="AY48" s="457"/>
      <c r="AZ48" s="457"/>
      <c r="BA48" s="457"/>
      <c r="BB48" s="457"/>
      <c r="BC48" s="457"/>
      <c r="BD48" s="457"/>
      <c r="BE48" s="457"/>
      <c r="BF48" s="457"/>
      <c r="BG48" s="457"/>
      <c r="BH48" s="457"/>
      <c r="BI48" s="457"/>
      <c r="BJ48" s="457"/>
      <c r="BK48" s="457"/>
      <c r="BL48" s="457"/>
      <c r="BM48" s="457"/>
      <c r="BN48" s="457"/>
      <c r="BO48" s="457"/>
      <c r="BP48" s="457"/>
      <c r="BQ48" s="457"/>
      <c r="BR48" s="457"/>
      <c r="BS48" s="457"/>
      <c r="BT48" s="457"/>
      <c r="BU48" s="457"/>
      <c r="BV48" s="457"/>
      <c r="BW48" s="457"/>
      <c r="BX48" s="457"/>
      <c r="BY48" s="457"/>
      <c r="BZ48" s="457"/>
      <c r="CA48" s="457"/>
      <c r="CB48" s="457"/>
      <c r="CC48" s="457"/>
      <c r="CD48" s="457"/>
      <c r="CE48" s="457"/>
      <c r="CF48" s="457"/>
      <c r="CG48" s="457"/>
      <c r="CH48" s="457"/>
      <c r="CI48" s="457"/>
      <c r="CJ48" s="457"/>
      <c r="CK48" s="457"/>
      <c r="CL48" s="457"/>
      <c r="CM48" s="457"/>
      <c r="CN48" s="457"/>
      <c r="CO48" s="457"/>
      <c r="CP48" s="457"/>
      <c r="CQ48" s="457"/>
      <c r="CR48" s="457"/>
      <c r="CS48" s="457"/>
      <c r="CT48" s="457"/>
      <c r="CU48" s="457"/>
      <c r="CV48" s="457"/>
      <c r="CW48" s="457"/>
      <c r="CX48" s="457"/>
      <c r="CY48" s="457"/>
      <c r="CZ48" s="457"/>
      <c r="DA48" s="457"/>
      <c r="DB48" s="457"/>
      <c r="DC48" s="457"/>
      <c r="DD48" s="457"/>
      <c r="DE48" s="457"/>
      <c r="DF48" s="457"/>
      <c r="DG48" s="457"/>
      <c r="DH48" s="457"/>
      <c r="DI48" s="457"/>
    </row>
    <row r="49" spans="5:113" x14ac:dyDescent="0.2">
      <c r="E49" s="457" t="s">
        <v>291</v>
      </c>
      <c r="F49" s="457"/>
      <c r="G49" s="457"/>
      <c r="H49" s="457"/>
      <c r="I49" s="457"/>
      <c r="J49" s="457"/>
      <c r="K49" s="457"/>
      <c r="L49" s="457"/>
      <c r="M49" s="457"/>
      <c r="N49" s="457"/>
      <c r="O49" s="457"/>
      <c r="P49" s="457"/>
      <c r="Q49" s="457"/>
      <c r="R49" s="457"/>
      <c r="S49" s="457"/>
      <c r="T49" s="457"/>
      <c r="U49" s="457"/>
      <c r="V49" s="457"/>
      <c r="W49" s="457"/>
      <c r="X49" s="457"/>
      <c r="Y49" s="457"/>
      <c r="Z49" s="457"/>
      <c r="AA49" s="457"/>
      <c r="AB49" s="457"/>
      <c r="AC49" s="457"/>
      <c r="AD49" s="457"/>
      <c r="AE49" s="457"/>
      <c r="AF49" s="457"/>
      <c r="AG49" s="457"/>
      <c r="AH49" s="457"/>
      <c r="AI49" s="457"/>
      <c r="AJ49" s="457"/>
      <c r="AK49" s="457"/>
      <c r="AL49" s="457"/>
      <c r="AM49" s="457"/>
      <c r="AN49" s="457"/>
      <c r="AO49" s="457"/>
      <c r="AP49" s="457"/>
      <c r="AQ49" s="457"/>
      <c r="AR49" s="457"/>
      <c r="AS49" s="457"/>
      <c r="AT49" s="457"/>
      <c r="AU49" s="457"/>
      <c r="AV49" s="457"/>
      <c r="AW49" s="457"/>
      <c r="AX49" s="457"/>
      <c r="AY49" s="457"/>
      <c r="AZ49" s="457"/>
      <c r="BA49" s="457"/>
      <c r="BB49" s="457"/>
      <c r="BC49" s="457"/>
      <c r="BD49" s="457"/>
      <c r="BE49" s="457"/>
      <c r="BF49" s="457"/>
      <c r="BG49" s="457"/>
      <c r="BH49" s="457"/>
      <c r="BI49" s="457"/>
      <c r="BJ49" s="457"/>
      <c r="BK49" s="457"/>
      <c r="BL49" s="457"/>
      <c r="BM49" s="457"/>
      <c r="BN49" s="457"/>
      <c r="BO49" s="457"/>
      <c r="BP49" s="457"/>
      <c r="BQ49" s="457"/>
      <c r="BR49" s="457"/>
      <c r="BS49" s="457"/>
      <c r="BT49" s="457"/>
      <c r="BU49" s="457"/>
      <c r="BV49" s="457"/>
      <c r="BW49" s="457"/>
      <c r="BX49" s="457"/>
      <c r="BY49" s="457"/>
      <c r="BZ49" s="457"/>
      <c r="CA49" s="457"/>
      <c r="CB49" s="457"/>
      <c r="CC49" s="457"/>
      <c r="CD49" s="457"/>
      <c r="CE49" s="457"/>
      <c r="CF49" s="457"/>
      <c r="CG49" s="457"/>
      <c r="CH49" s="457"/>
      <c r="CI49" s="457"/>
      <c r="CJ49" s="457"/>
      <c r="CK49" s="457"/>
      <c r="CL49" s="457"/>
      <c r="CM49" s="457"/>
      <c r="CN49" s="457"/>
      <c r="CO49" s="457"/>
      <c r="CP49" s="457"/>
      <c r="CQ49" s="457"/>
      <c r="CR49" s="457"/>
      <c r="CS49" s="457"/>
      <c r="CT49" s="457"/>
      <c r="CU49" s="457"/>
      <c r="CV49" s="457"/>
      <c r="CW49" s="457"/>
      <c r="CX49" s="457"/>
      <c r="CY49" s="457"/>
      <c r="CZ49" s="457"/>
      <c r="DA49" s="457"/>
      <c r="DB49" s="457"/>
      <c r="DC49" s="457"/>
      <c r="DD49" s="457"/>
      <c r="DE49" s="457"/>
      <c r="DF49" s="457"/>
      <c r="DG49" s="457"/>
      <c r="DH49" s="457"/>
      <c r="DI49" s="457"/>
    </row>
    <row r="50" spans="5:113" x14ac:dyDescent="0.2">
      <c r="E50" s="457" t="s">
        <v>195</v>
      </c>
      <c r="F50" s="457"/>
      <c r="G50" s="457"/>
      <c r="H50" s="457"/>
      <c r="I50" s="457"/>
      <c r="J50" s="457"/>
      <c r="K50" s="457"/>
      <c r="L50" s="457"/>
      <c r="M50" s="457"/>
      <c r="N50" s="457"/>
      <c r="O50" s="457"/>
      <c r="P50" s="457"/>
      <c r="Q50" s="457"/>
      <c r="R50" s="457"/>
      <c r="S50" s="457"/>
      <c r="T50" s="457"/>
      <c r="U50" s="457"/>
      <c r="V50" s="457"/>
      <c r="W50" s="457"/>
      <c r="X50" s="457"/>
      <c r="Y50" s="457"/>
      <c r="Z50" s="457"/>
      <c r="AA50" s="457"/>
      <c r="AB50" s="457"/>
      <c r="AC50" s="457"/>
      <c r="AD50" s="457"/>
      <c r="AE50" s="457"/>
      <c r="AF50" s="457"/>
      <c r="AG50" s="457"/>
      <c r="AH50" s="457"/>
      <c r="AI50" s="457"/>
      <c r="AJ50" s="457"/>
      <c r="AK50" s="457"/>
      <c r="AL50" s="457"/>
      <c r="AM50" s="457"/>
      <c r="AN50" s="457"/>
      <c r="AO50" s="457"/>
      <c r="AP50" s="457"/>
      <c r="AQ50" s="457"/>
      <c r="AR50" s="457"/>
      <c r="AS50" s="457"/>
      <c r="AT50" s="457"/>
      <c r="AU50" s="457"/>
      <c r="AV50" s="457"/>
      <c r="AW50" s="457"/>
      <c r="AX50" s="457"/>
      <c r="AY50" s="457"/>
      <c r="AZ50" s="457"/>
      <c r="BA50" s="457"/>
      <c r="BB50" s="457"/>
      <c r="BC50" s="457"/>
      <c r="BD50" s="457"/>
      <c r="BE50" s="457"/>
      <c r="BF50" s="457"/>
      <c r="BG50" s="457"/>
      <c r="BH50" s="457"/>
      <c r="BI50" s="457"/>
      <c r="BJ50" s="457"/>
      <c r="BK50" s="457"/>
      <c r="BL50" s="457"/>
      <c r="BM50" s="457"/>
      <c r="BN50" s="457"/>
      <c r="BO50" s="457"/>
      <c r="BP50" s="457"/>
      <c r="BQ50" s="457"/>
      <c r="BR50" s="457"/>
      <c r="BS50" s="457"/>
      <c r="BT50" s="457"/>
      <c r="BU50" s="457"/>
      <c r="BV50" s="457"/>
      <c r="BW50" s="457"/>
      <c r="BX50" s="457"/>
      <c r="BY50" s="457"/>
      <c r="BZ50" s="457"/>
      <c r="CA50" s="457"/>
      <c r="CB50" s="457"/>
      <c r="CC50" s="457"/>
      <c r="CD50" s="457"/>
      <c r="CE50" s="457"/>
      <c r="CF50" s="457"/>
      <c r="CG50" s="457"/>
      <c r="CH50" s="457"/>
      <c r="CI50" s="457"/>
      <c r="CJ50" s="457"/>
      <c r="CK50" s="457"/>
      <c r="CL50" s="457"/>
      <c r="CM50" s="457"/>
      <c r="CN50" s="457"/>
      <c r="CO50" s="457"/>
      <c r="CP50" s="457"/>
      <c r="CQ50" s="457"/>
      <c r="CR50" s="457"/>
      <c r="CS50" s="457"/>
      <c r="CT50" s="457"/>
      <c r="CU50" s="457"/>
      <c r="CV50" s="457"/>
      <c r="CW50" s="457"/>
      <c r="CX50" s="457"/>
      <c r="CY50" s="457"/>
      <c r="CZ50" s="457"/>
      <c r="DA50" s="457"/>
      <c r="DB50" s="457"/>
      <c r="DC50" s="457"/>
      <c r="DD50" s="457"/>
      <c r="DE50" s="457"/>
      <c r="DF50" s="457"/>
      <c r="DG50" s="457"/>
      <c r="DH50" s="457"/>
      <c r="DI50" s="457"/>
    </row>
    <row r="51" spans="5:113" x14ac:dyDescent="0.2">
      <c r="E51" s="457" t="s">
        <v>294</v>
      </c>
      <c r="F51" s="457"/>
      <c r="G51" s="457"/>
      <c r="H51" s="457"/>
      <c r="I51" s="457"/>
      <c r="J51" s="457"/>
      <c r="K51" s="457"/>
      <c r="L51" s="457"/>
      <c r="M51" s="457"/>
      <c r="N51" s="457"/>
      <c r="O51" s="457"/>
      <c r="P51" s="457"/>
      <c r="Q51" s="457"/>
      <c r="R51" s="457"/>
      <c r="S51" s="457"/>
      <c r="T51" s="457"/>
      <c r="U51" s="457"/>
      <c r="V51" s="457"/>
      <c r="W51" s="457"/>
      <c r="X51" s="457"/>
      <c r="Y51" s="457"/>
      <c r="Z51" s="457"/>
      <c r="AA51" s="457"/>
      <c r="AB51" s="457"/>
      <c r="AC51" s="457"/>
      <c r="AD51" s="457"/>
      <c r="AE51" s="457"/>
      <c r="AF51" s="457"/>
      <c r="AG51" s="457"/>
      <c r="AH51" s="457"/>
      <c r="AI51" s="457"/>
      <c r="AJ51" s="457"/>
      <c r="AK51" s="457"/>
      <c r="AL51" s="457"/>
      <c r="AM51" s="457"/>
      <c r="AN51" s="457"/>
      <c r="AO51" s="457"/>
      <c r="AP51" s="457"/>
      <c r="AQ51" s="457"/>
      <c r="AR51" s="457"/>
      <c r="AS51" s="457"/>
      <c r="AT51" s="457"/>
      <c r="AU51" s="457"/>
      <c r="AV51" s="457"/>
      <c r="AW51" s="457"/>
      <c r="AX51" s="457"/>
      <c r="AY51" s="457"/>
      <c r="AZ51" s="457"/>
      <c r="BA51" s="457"/>
      <c r="BB51" s="457"/>
      <c r="BC51" s="457"/>
      <c r="BD51" s="457"/>
      <c r="BE51" s="457"/>
      <c r="BF51" s="457"/>
      <c r="BG51" s="457"/>
      <c r="BH51" s="457"/>
      <c r="BI51" s="457"/>
      <c r="BJ51" s="457"/>
      <c r="BK51" s="457"/>
      <c r="BL51" s="457"/>
      <c r="BM51" s="457"/>
      <c r="BN51" s="457"/>
      <c r="BO51" s="457"/>
      <c r="BP51" s="457"/>
      <c r="BQ51" s="457"/>
      <c r="BR51" s="457"/>
      <c r="BS51" s="457"/>
      <c r="BT51" s="457"/>
      <c r="BU51" s="457"/>
      <c r="BV51" s="457"/>
      <c r="BW51" s="457"/>
      <c r="BX51" s="457"/>
      <c r="BY51" s="457"/>
      <c r="BZ51" s="457"/>
      <c r="CA51" s="457"/>
      <c r="CB51" s="457"/>
      <c r="CC51" s="457"/>
      <c r="CD51" s="457"/>
      <c r="CE51" s="457"/>
      <c r="CF51" s="457"/>
      <c r="CG51" s="457"/>
      <c r="CH51" s="457"/>
      <c r="CI51" s="457"/>
      <c r="CJ51" s="457"/>
      <c r="CK51" s="457"/>
      <c r="CL51" s="457"/>
      <c r="CM51" s="457"/>
      <c r="CN51" s="457"/>
      <c r="CO51" s="457"/>
      <c r="CP51" s="457"/>
      <c r="CQ51" s="457"/>
      <c r="CR51" s="457"/>
      <c r="CS51" s="457"/>
      <c r="CT51" s="457"/>
      <c r="CU51" s="457"/>
      <c r="CV51" s="457"/>
      <c r="CW51" s="457"/>
      <c r="CX51" s="457"/>
      <c r="CY51" s="457"/>
      <c r="CZ51" s="457"/>
      <c r="DA51" s="457"/>
      <c r="DB51" s="457"/>
      <c r="DC51" s="457"/>
      <c r="DD51" s="457"/>
      <c r="DE51" s="457"/>
      <c r="DF51" s="457"/>
      <c r="DG51" s="457"/>
      <c r="DH51" s="457"/>
      <c r="DI51" s="457"/>
    </row>
    <row r="52" spans="5:113" x14ac:dyDescent="0.2">
      <c r="E52" s="457" t="s">
        <v>296</v>
      </c>
      <c r="F52" s="457"/>
      <c r="G52" s="457"/>
      <c r="H52" s="457"/>
      <c r="I52" s="457"/>
      <c r="J52" s="457"/>
      <c r="K52" s="457"/>
      <c r="L52" s="457"/>
      <c r="M52" s="457"/>
      <c r="N52" s="457"/>
      <c r="O52" s="457"/>
      <c r="P52" s="457"/>
      <c r="Q52" s="457"/>
      <c r="R52" s="457"/>
      <c r="S52" s="457"/>
      <c r="T52" s="457"/>
      <c r="U52" s="457"/>
      <c r="V52" s="457"/>
      <c r="W52" s="457"/>
      <c r="X52" s="457"/>
      <c r="Y52" s="457"/>
      <c r="Z52" s="457"/>
      <c r="AA52" s="457"/>
      <c r="AB52" s="457"/>
      <c r="AC52" s="457"/>
      <c r="AD52" s="457"/>
      <c r="AE52" s="457"/>
      <c r="AF52" s="457"/>
      <c r="AG52" s="457"/>
      <c r="AH52" s="457"/>
      <c r="AI52" s="457"/>
      <c r="AJ52" s="457"/>
      <c r="AK52" s="457"/>
      <c r="AL52" s="457"/>
      <c r="AM52" s="457"/>
      <c r="AN52" s="457"/>
      <c r="AO52" s="457"/>
      <c r="AP52" s="457"/>
      <c r="AQ52" s="457"/>
      <c r="AR52" s="457"/>
      <c r="AS52" s="457"/>
      <c r="AT52" s="457"/>
      <c r="AU52" s="457"/>
      <c r="AV52" s="457"/>
      <c r="AW52" s="457"/>
      <c r="AX52" s="457"/>
      <c r="AY52" s="457"/>
      <c r="AZ52" s="457"/>
      <c r="BA52" s="457"/>
      <c r="BB52" s="457"/>
      <c r="BC52" s="457"/>
      <c r="BD52" s="457"/>
      <c r="BE52" s="457"/>
      <c r="BF52" s="457"/>
      <c r="BG52" s="457"/>
      <c r="BH52" s="457"/>
      <c r="BI52" s="457"/>
      <c r="BJ52" s="457"/>
      <c r="BK52" s="457"/>
      <c r="BL52" s="457"/>
      <c r="BM52" s="457"/>
      <c r="BN52" s="457"/>
      <c r="BO52" s="457"/>
      <c r="BP52" s="457"/>
      <c r="BQ52" s="457"/>
      <c r="BR52" s="457"/>
      <c r="BS52" s="457"/>
      <c r="BT52" s="457"/>
      <c r="BU52" s="457"/>
      <c r="BV52" s="457"/>
      <c r="BW52" s="457"/>
      <c r="BX52" s="457"/>
      <c r="BY52" s="457"/>
      <c r="BZ52" s="457"/>
      <c r="CA52" s="457"/>
      <c r="CB52" s="457"/>
      <c r="CC52" s="457"/>
      <c r="CD52" s="457"/>
      <c r="CE52" s="457"/>
      <c r="CF52" s="457"/>
      <c r="CG52" s="457"/>
      <c r="CH52" s="457"/>
      <c r="CI52" s="457"/>
      <c r="CJ52" s="457"/>
      <c r="CK52" s="457"/>
      <c r="CL52" s="457"/>
      <c r="CM52" s="457"/>
      <c r="CN52" s="457"/>
      <c r="CO52" s="457"/>
      <c r="CP52" s="457"/>
      <c r="CQ52" s="457"/>
      <c r="CR52" s="457"/>
      <c r="CS52" s="457"/>
      <c r="CT52" s="457"/>
      <c r="CU52" s="457"/>
      <c r="CV52" s="457"/>
      <c r="CW52" s="457"/>
      <c r="CX52" s="457"/>
      <c r="CY52" s="457"/>
      <c r="CZ52" s="457"/>
      <c r="DA52" s="457"/>
      <c r="DB52" s="457"/>
      <c r="DC52" s="457"/>
      <c r="DD52" s="457"/>
      <c r="DE52" s="457"/>
      <c r="DF52" s="457"/>
      <c r="DG52" s="457"/>
      <c r="DH52" s="457"/>
      <c r="DI52" s="457"/>
    </row>
    <row r="53" spans="5:113" x14ac:dyDescent="0.2">
      <c r="E53" s="457" t="s">
        <v>297</v>
      </c>
      <c r="F53" s="457"/>
      <c r="G53" s="457"/>
      <c r="H53" s="457"/>
      <c r="I53" s="457"/>
      <c r="J53" s="457"/>
      <c r="K53" s="457"/>
      <c r="L53" s="457"/>
      <c r="M53" s="457"/>
      <c r="N53" s="457"/>
      <c r="O53" s="457"/>
      <c r="P53" s="457"/>
      <c r="Q53" s="457"/>
      <c r="R53" s="457"/>
      <c r="S53" s="457"/>
      <c r="T53" s="457"/>
      <c r="U53" s="457"/>
      <c r="V53" s="457"/>
      <c r="W53" s="457"/>
      <c r="X53" s="457"/>
      <c r="Y53" s="457"/>
      <c r="Z53" s="457"/>
      <c r="AA53" s="457"/>
      <c r="AB53" s="457"/>
      <c r="AC53" s="457"/>
      <c r="AD53" s="457"/>
      <c r="AE53" s="457"/>
      <c r="AF53" s="457"/>
      <c r="AG53" s="457"/>
      <c r="AH53" s="457"/>
      <c r="AI53" s="457"/>
      <c r="AJ53" s="457"/>
      <c r="AK53" s="457"/>
      <c r="AL53" s="457"/>
      <c r="AM53" s="457"/>
      <c r="AN53" s="457"/>
      <c r="AO53" s="457"/>
      <c r="AP53" s="457"/>
      <c r="AQ53" s="457"/>
      <c r="AR53" s="457"/>
      <c r="AS53" s="457"/>
      <c r="AT53" s="457"/>
      <c r="AU53" s="457"/>
      <c r="AV53" s="457"/>
      <c r="AW53" s="457"/>
      <c r="AX53" s="457"/>
      <c r="AY53" s="457"/>
      <c r="AZ53" s="457"/>
      <c r="BA53" s="457"/>
      <c r="BB53" s="457"/>
      <c r="BC53" s="457"/>
      <c r="BD53" s="457"/>
      <c r="BE53" s="457"/>
      <c r="BF53" s="457"/>
      <c r="BG53" s="457"/>
      <c r="BH53" s="457"/>
      <c r="BI53" s="457"/>
      <c r="BJ53" s="457"/>
      <c r="BK53" s="457"/>
      <c r="BL53" s="457"/>
      <c r="BM53" s="457"/>
      <c r="BN53" s="457"/>
      <c r="BO53" s="457"/>
      <c r="BP53" s="457"/>
      <c r="BQ53" s="457"/>
      <c r="BR53" s="457"/>
      <c r="BS53" s="457"/>
      <c r="BT53" s="457"/>
      <c r="BU53" s="457"/>
      <c r="BV53" s="457"/>
      <c r="BW53" s="457"/>
      <c r="BX53" s="457"/>
      <c r="BY53" s="457"/>
      <c r="BZ53" s="457"/>
      <c r="CA53" s="457"/>
      <c r="CB53" s="457"/>
      <c r="CC53" s="457"/>
      <c r="CD53" s="457"/>
      <c r="CE53" s="457"/>
      <c r="CF53" s="457"/>
      <c r="CG53" s="457"/>
      <c r="CH53" s="457"/>
      <c r="CI53" s="457"/>
      <c r="CJ53" s="457"/>
      <c r="CK53" s="457"/>
      <c r="CL53" s="457"/>
      <c r="CM53" s="457"/>
      <c r="CN53" s="457"/>
      <c r="CO53" s="457"/>
      <c r="CP53" s="457"/>
      <c r="CQ53" s="457"/>
      <c r="CR53" s="457"/>
      <c r="CS53" s="457"/>
      <c r="CT53" s="457"/>
      <c r="CU53" s="457"/>
      <c r="CV53" s="457"/>
      <c r="CW53" s="457"/>
      <c r="CX53" s="457"/>
      <c r="CY53" s="457"/>
      <c r="CZ53" s="457"/>
      <c r="DA53" s="457"/>
      <c r="DB53" s="457"/>
      <c r="DC53" s="457"/>
      <c r="DD53" s="457"/>
      <c r="DE53" s="457"/>
      <c r="DF53" s="457"/>
      <c r="DG53" s="457"/>
      <c r="DH53" s="457"/>
      <c r="DI53" s="457"/>
    </row>
    <row r="54" spans="5:113" x14ac:dyDescent="0.2"/>
    <row r="55" spans="5:113" x14ac:dyDescent="0.2"/>
    <row r="56" spans="5:113" x14ac:dyDescent="0.2"/>
  </sheetData>
  <sheetProtection algorithmName="SHA-512" hashValue="YhQPb6ZBEpLWLGq/OEI6W87uelBcRtww+DhqrBN8udTdMEM22Jr3r9Wm4YrKGgY3TZtE9E0lKcO5yIpQpTQfcA==" saltValue="T1OOwRDkzskft3okabhjLg==" spinCount="100000" sheet="1" objects="1" scenarios="1"/>
  <mergeCells count="446">
    <mergeCell ref="CE24:CS25"/>
    <mergeCell ref="CT24:DA25"/>
    <mergeCell ref="DB24:DI25"/>
    <mergeCell ref="CE26:CS27"/>
    <mergeCell ref="CT26:DA27"/>
    <mergeCell ref="DB26:DI27"/>
    <mergeCell ref="AY28:BB30"/>
    <mergeCell ref="CE28:CS29"/>
    <mergeCell ref="CT28:DA29"/>
    <mergeCell ref="DB28:DI29"/>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W22:Y29"/>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BY43:CM43"/>
    <mergeCell ref="CO43:CP43"/>
    <mergeCell ref="CQ43:DE43"/>
    <mergeCell ref="DG43:DH43"/>
    <mergeCell ref="E46:DI46"/>
    <mergeCell ref="E47:DI47"/>
    <mergeCell ref="E48:DI48"/>
    <mergeCell ref="E49:DI49"/>
    <mergeCell ref="E50:DI50"/>
    <mergeCell ref="C43:D43"/>
    <mergeCell ref="E43:S43"/>
    <mergeCell ref="U43:V43"/>
    <mergeCell ref="W43:AK43"/>
    <mergeCell ref="AM43:AN43"/>
    <mergeCell ref="AO43:BC43"/>
    <mergeCell ref="BE43:BF43"/>
    <mergeCell ref="BG43:BU43"/>
    <mergeCell ref="BW43:BX43"/>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1:D41"/>
    <mergeCell ref="E41:S41"/>
    <mergeCell ref="U41:V41"/>
    <mergeCell ref="W41:AK41"/>
    <mergeCell ref="AM41:AN41"/>
    <mergeCell ref="AO41:BC41"/>
    <mergeCell ref="BE41:BF41"/>
    <mergeCell ref="BG41:BU41"/>
    <mergeCell ref="BW41:BX41"/>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39:D39"/>
    <mergeCell ref="E39:S39"/>
    <mergeCell ref="U39:V39"/>
    <mergeCell ref="W39:AK39"/>
    <mergeCell ref="AM39:AN39"/>
    <mergeCell ref="AO39:BC39"/>
    <mergeCell ref="BE39:BF39"/>
    <mergeCell ref="BG39:BU39"/>
    <mergeCell ref="BW39:BX39"/>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7:D37"/>
    <mergeCell ref="E37:S37"/>
    <mergeCell ref="U37:V37"/>
    <mergeCell ref="W37:AK37"/>
    <mergeCell ref="AM37:AN37"/>
    <mergeCell ref="AO37:BC37"/>
    <mergeCell ref="BE37:BF37"/>
    <mergeCell ref="BG37:BU37"/>
    <mergeCell ref="BW37:BX37"/>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5:D35"/>
    <mergeCell ref="E35:S35"/>
    <mergeCell ref="U35:V35"/>
    <mergeCell ref="W35:AK35"/>
    <mergeCell ref="AM35:AN35"/>
    <mergeCell ref="AO35:BC35"/>
    <mergeCell ref="BE35:BF35"/>
    <mergeCell ref="BG35:BU35"/>
    <mergeCell ref="BW35:BX35"/>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B22:D30"/>
    <mergeCell ref="BV28:CC28"/>
    <mergeCell ref="E29:K29"/>
    <mergeCell ref="L29:P29"/>
    <mergeCell ref="Q29:V29"/>
    <mergeCell ref="Z29:AG29"/>
    <mergeCell ref="AH29:AL29"/>
    <mergeCell ref="AM29:AR29"/>
    <mergeCell ref="AS29:AX29"/>
    <mergeCell ref="BC29:BM29"/>
    <mergeCell ref="BN29:BU29"/>
    <mergeCell ref="BV29:CC29"/>
    <mergeCell ref="E28:K28"/>
    <mergeCell ref="L28:P28"/>
    <mergeCell ref="Q28:V28"/>
    <mergeCell ref="Z28:AG28"/>
    <mergeCell ref="AH28:AL28"/>
    <mergeCell ref="AM28:AR28"/>
    <mergeCell ref="AS28:AX28"/>
    <mergeCell ref="BC28:BM28"/>
    <mergeCell ref="BN28:BU28"/>
    <mergeCell ref="BV26:CC26"/>
    <mergeCell ref="E27:K27"/>
    <mergeCell ref="L27:P27"/>
    <mergeCell ref="Q27:V27"/>
    <mergeCell ref="Z27:AG27"/>
    <mergeCell ref="AH27:AL27"/>
    <mergeCell ref="AM27:AR27"/>
    <mergeCell ref="AS27:AX27"/>
    <mergeCell ref="AY27:BM27"/>
    <mergeCell ref="BN27:BU27"/>
    <mergeCell ref="BV27:CC27"/>
    <mergeCell ref="E26:K26"/>
    <mergeCell ref="L26:P26"/>
    <mergeCell ref="Q26:V26"/>
    <mergeCell ref="Z26:AG26"/>
    <mergeCell ref="AH26:AL26"/>
    <mergeCell ref="AM26:AR26"/>
    <mergeCell ref="AS26:AX26"/>
    <mergeCell ref="AY26:BM26"/>
    <mergeCell ref="BN26:BU26"/>
    <mergeCell ref="BV24:CC24"/>
    <mergeCell ref="E25:K25"/>
    <mergeCell ref="L25:P25"/>
    <mergeCell ref="Q25:V25"/>
    <mergeCell ref="Z25:AG25"/>
    <mergeCell ref="AH25:AL25"/>
    <mergeCell ref="AM25:AR25"/>
    <mergeCell ref="AS25:AX25"/>
    <mergeCell ref="AY25:BM25"/>
    <mergeCell ref="BN25:BU25"/>
    <mergeCell ref="BV25:CC25"/>
    <mergeCell ref="E24:K24"/>
    <mergeCell ref="L24:P24"/>
    <mergeCell ref="Q24:V24"/>
    <mergeCell ref="Z24:AG24"/>
    <mergeCell ref="AH24:AL24"/>
    <mergeCell ref="AM24:AR24"/>
    <mergeCell ref="AS24:AX24"/>
    <mergeCell ref="AY24:BM24"/>
    <mergeCell ref="BN24:BU24"/>
    <mergeCell ref="B21:AX21"/>
    <mergeCell ref="AY21:BM21"/>
    <mergeCell ref="BN21:BU21"/>
    <mergeCell ref="BV21:CC21"/>
    <mergeCell ref="AY22:BM22"/>
    <mergeCell ref="BN22:BU22"/>
    <mergeCell ref="BV22:CC22"/>
    <mergeCell ref="AY23:BM23"/>
    <mergeCell ref="BN23:BU23"/>
    <mergeCell ref="BV23:CC23"/>
    <mergeCell ref="B20:K20"/>
    <mergeCell ref="L20:V20"/>
    <mergeCell ref="AC20:AG20"/>
    <mergeCell ref="AH20:AL20"/>
    <mergeCell ref="AM20:AT20"/>
    <mergeCell ref="AU20:AX20"/>
    <mergeCell ref="AY20:BM20"/>
    <mergeCell ref="BN20:BU20"/>
    <mergeCell ref="BV20:CC20"/>
    <mergeCell ref="W19:AB20"/>
    <mergeCell ref="B19:K19"/>
    <mergeCell ref="L19:V19"/>
    <mergeCell ref="AC19:AG19"/>
    <mergeCell ref="AH19:AL19"/>
    <mergeCell ref="AM19:AT19"/>
    <mergeCell ref="AU19:AX19"/>
    <mergeCell ref="AY19:BM19"/>
    <mergeCell ref="BN19:BU19"/>
    <mergeCell ref="BV19:CC19"/>
    <mergeCell ref="B18:K18"/>
    <mergeCell ref="L18:V18"/>
    <mergeCell ref="AC18:AG18"/>
    <mergeCell ref="AH18:AL18"/>
    <mergeCell ref="AM18:AT18"/>
    <mergeCell ref="AU18:AX18"/>
    <mergeCell ref="AY18:BM18"/>
    <mergeCell ref="BN18:BU18"/>
    <mergeCell ref="BV18:CC18"/>
    <mergeCell ref="M17:Q17"/>
    <mergeCell ref="R17:V17"/>
    <mergeCell ref="AC17:AG17"/>
    <mergeCell ref="AH17:AL17"/>
    <mergeCell ref="AM17:AT17"/>
    <mergeCell ref="AU17:AX17"/>
    <mergeCell ref="AY17:BM17"/>
    <mergeCell ref="BN17:BU17"/>
    <mergeCell ref="BV17:CC17"/>
    <mergeCell ref="L16:Q16"/>
    <mergeCell ref="R16:V16"/>
    <mergeCell ref="AC16:AG16"/>
    <mergeCell ref="AH16:AL16"/>
    <mergeCell ref="AM16:AT16"/>
    <mergeCell ref="AU16:AX16"/>
    <mergeCell ref="AY16:BM16"/>
    <mergeCell ref="BN16:BU16"/>
    <mergeCell ref="BV16:CC16"/>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4:Q14"/>
    <mergeCell ref="R14:V14"/>
    <mergeCell ref="AC14:AG14"/>
    <mergeCell ref="AH14:AL14"/>
    <mergeCell ref="AM14:AT14"/>
    <mergeCell ref="AU14:AX14"/>
    <mergeCell ref="AY14:BM14"/>
    <mergeCell ref="BN14:BU14"/>
    <mergeCell ref="BV14:CC14"/>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2:Q12"/>
    <mergeCell ref="R12:V12"/>
    <mergeCell ref="W12:AB12"/>
    <mergeCell ref="AC12:AG12"/>
    <mergeCell ref="AH12:AL12"/>
    <mergeCell ref="AM12:AT12"/>
    <mergeCell ref="AU12:AX12"/>
    <mergeCell ref="AY12:BM12"/>
    <mergeCell ref="BN12:BU12"/>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9:Q9"/>
    <mergeCell ref="R9:V9"/>
    <mergeCell ref="AM9:AT9"/>
    <mergeCell ref="AU9:AX9"/>
    <mergeCell ref="AY9:BM9"/>
    <mergeCell ref="BN9:BU9"/>
    <mergeCell ref="BV9:CC9"/>
    <mergeCell ref="CD9:CS9"/>
    <mergeCell ref="CT9:DA9"/>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B1:DI1"/>
    <mergeCell ref="AY3:BM3"/>
    <mergeCell ref="BN3:BU3"/>
    <mergeCell ref="BV3:CC3"/>
    <mergeCell ref="CD3:CS3"/>
    <mergeCell ref="CT3:DA3"/>
    <mergeCell ref="DB3:DI3"/>
    <mergeCell ref="AY4:BM4"/>
    <mergeCell ref="BN4:BU4"/>
    <mergeCell ref="BV4:CC4"/>
    <mergeCell ref="CD4:CS4"/>
    <mergeCell ref="CT4:DA4"/>
    <mergeCell ref="DB4:DI4"/>
  </mergeCells>
  <phoneticPr fontId="5"/>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3" customHeight="1" zeroHeight="1" x14ac:dyDescent="0.2"/>
  <cols>
    <col min="1" max="1" width="1.6640625" style="1" customWidth="1"/>
    <col min="2" max="2" width="2.33203125" style="1" customWidth="1"/>
    <col min="3" max="16" width="2.6640625" style="1" customWidth="1"/>
    <col min="17" max="17" width="2.33203125" style="1" customWidth="1"/>
    <col min="18" max="95" width="1.6640625" style="1" customWidth="1"/>
    <col min="96" max="133" width="1.6640625" style="38" customWidth="1"/>
    <col min="134" max="143" width="1.6640625" style="1" customWidth="1"/>
    <col min="144" max="144" width="0" style="1" hidden="1" customWidth="1"/>
    <col min="145" max="16384" width="0" style="1" hidden="1"/>
  </cols>
  <sheetData>
    <row r="1" spans="2:143" ht="22.55" customHeight="1" x14ac:dyDescent="0.2">
      <c r="B1" s="39"/>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548" t="s">
        <v>300</v>
      </c>
      <c r="DI1" s="549"/>
      <c r="DJ1" s="549"/>
      <c r="DK1" s="549"/>
      <c r="DL1" s="549"/>
      <c r="DM1" s="549"/>
      <c r="DN1" s="550"/>
      <c r="DO1" s="1"/>
      <c r="DP1" s="548" t="s">
        <v>183</v>
      </c>
      <c r="DQ1" s="549"/>
      <c r="DR1" s="549"/>
      <c r="DS1" s="549"/>
      <c r="DT1" s="549"/>
      <c r="DU1" s="549"/>
      <c r="DV1" s="549"/>
      <c r="DW1" s="549"/>
      <c r="DX1" s="549"/>
      <c r="DY1" s="549"/>
      <c r="DZ1" s="549"/>
      <c r="EA1" s="549"/>
      <c r="EB1" s="549"/>
      <c r="EC1" s="550"/>
      <c r="ED1" s="2"/>
      <c r="EE1" s="2"/>
      <c r="EF1" s="2"/>
      <c r="EG1" s="2"/>
      <c r="EH1" s="2"/>
      <c r="EI1" s="2"/>
      <c r="EJ1" s="2"/>
      <c r="EK1" s="2"/>
      <c r="EL1" s="2"/>
      <c r="EM1" s="2"/>
    </row>
    <row r="2" spans="2:143" ht="22.55" customHeight="1" x14ac:dyDescent="0.2">
      <c r="B2" s="40" t="s">
        <v>302</v>
      </c>
      <c r="R2" s="44"/>
      <c r="S2" s="44"/>
      <c r="T2" s="44"/>
      <c r="U2" s="44"/>
      <c r="V2" s="44"/>
      <c r="W2" s="44"/>
      <c r="X2" s="44"/>
      <c r="Y2" s="44"/>
      <c r="Z2" s="44"/>
      <c r="AA2" s="44"/>
      <c r="AB2" s="44"/>
      <c r="AC2" s="44"/>
      <c r="AE2" s="45"/>
      <c r="AF2" s="45"/>
      <c r="AG2" s="45"/>
      <c r="AH2" s="45"/>
      <c r="AI2" s="45"/>
      <c r="AJ2" s="44"/>
      <c r="AK2" s="44"/>
      <c r="AL2" s="44"/>
      <c r="AM2" s="44"/>
      <c r="AN2" s="44"/>
      <c r="AO2" s="44"/>
      <c r="AP2" s="44"/>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3" customHeight="1" x14ac:dyDescent="0.2">
      <c r="B3" s="336" t="s">
        <v>113</v>
      </c>
      <c r="C3" s="337"/>
      <c r="D3" s="337"/>
      <c r="E3" s="337"/>
      <c r="F3" s="337"/>
      <c r="G3" s="337"/>
      <c r="H3" s="337"/>
      <c r="I3" s="337"/>
      <c r="J3" s="337"/>
      <c r="K3" s="337"/>
      <c r="L3" s="337"/>
      <c r="M3" s="337"/>
      <c r="N3" s="337"/>
      <c r="O3" s="337"/>
      <c r="P3" s="337"/>
      <c r="Q3" s="337"/>
      <c r="R3" s="337"/>
      <c r="S3" s="337"/>
      <c r="T3" s="337"/>
      <c r="U3" s="337"/>
      <c r="V3" s="337"/>
      <c r="W3" s="337"/>
      <c r="X3" s="337"/>
      <c r="Y3" s="337"/>
      <c r="Z3" s="337"/>
      <c r="AA3" s="337"/>
      <c r="AB3" s="337"/>
      <c r="AC3" s="337"/>
      <c r="AD3" s="337"/>
      <c r="AE3" s="337"/>
      <c r="AF3" s="337"/>
      <c r="AG3" s="337"/>
      <c r="AH3" s="337"/>
      <c r="AI3" s="337"/>
      <c r="AJ3" s="337"/>
      <c r="AK3" s="337"/>
      <c r="AL3" s="337"/>
      <c r="AM3" s="337"/>
      <c r="AN3" s="337"/>
      <c r="AO3" s="337"/>
      <c r="AP3" s="336" t="s">
        <v>303</v>
      </c>
      <c r="AQ3" s="337"/>
      <c r="AR3" s="337"/>
      <c r="AS3" s="337"/>
      <c r="AT3" s="337"/>
      <c r="AU3" s="337"/>
      <c r="AV3" s="337"/>
      <c r="AW3" s="337"/>
      <c r="AX3" s="337"/>
      <c r="AY3" s="337"/>
      <c r="AZ3" s="337"/>
      <c r="BA3" s="337"/>
      <c r="BB3" s="337"/>
      <c r="BC3" s="337"/>
      <c r="BD3" s="337"/>
      <c r="BE3" s="337"/>
      <c r="BF3" s="337"/>
      <c r="BG3" s="337"/>
      <c r="BH3" s="337"/>
      <c r="BI3" s="337"/>
      <c r="BJ3" s="337"/>
      <c r="BK3" s="337"/>
      <c r="BL3" s="337"/>
      <c r="BM3" s="337"/>
      <c r="BN3" s="337"/>
      <c r="BO3" s="337"/>
      <c r="BP3" s="337"/>
      <c r="BQ3" s="337"/>
      <c r="BR3" s="337"/>
      <c r="BS3" s="337"/>
      <c r="BT3" s="337"/>
      <c r="BU3" s="337"/>
      <c r="BV3" s="337"/>
      <c r="BW3" s="337"/>
      <c r="BX3" s="337"/>
      <c r="BY3" s="337"/>
      <c r="BZ3" s="337"/>
      <c r="CA3" s="337"/>
      <c r="CB3" s="379"/>
      <c r="CD3" s="336" t="s">
        <v>304</v>
      </c>
      <c r="CE3" s="337"/>
      <c r="CF3" s="337"/>
      <c r="CG3" s="337"/>
      <c r="CH3" s="337"/>
      <c r="CI3" s="337"/>
      <c r="CJ3" s="337"/>
      <c r="CK3" s="337"/>
      <c r="CL3" s="337"/>
      <c r="CM3" s="337"/>
      <c r="CN3" s="337"/>
      <c r="CO3" s="337"/>
      <c r="CP3" s="337"/>
      <c r="CQ3" s="337"/>
      <c r="CR3" s="337"/>
      <c r="CS3" s="337"/>
      <c r="CT3" s="337"/>
      <c r="CU3" s="337"/>
      <c r="CV3" s="337"/>
      <c r="CW3" s="337"/>
      <c r="CX3" s="337"/>
      <c r="CY3" s="337"/>
      <c r="CZ3" s="337"/>
      <c r="DA3" s="337"/>
      <c r="DB3" s="337"/>
      <c r="DC3" s="337"/>
      <c r="DD3" s="337"/>
      <c r="DE3" s="337"/>
      <c r="DF3" s="337"/>
      <c r="DG3" s="337"/>
      <c r="DH3" s="337"/>
      <c r="DI3" s="337"/>
      <c r="DJ3" s="337"/>
      <c r="DK3" s="337"/>
      <c r="DL3" s="337"/>
      <c r="DM3" s="337"/>
      <c r="DN3" s="337"/>
      <c r="DO3" s="337"/>
      <c r="DP3" s="337"/>
      <c r="DQ3" s="337"/>
      <c r="DR3" s="337"/>
      <c r="DS3" s="337"/>
      <c r="DT3" s="337"/>
      <c r="DU3" s="337"/>
      <c r="DV3" s="337"/>
      <c r="DW3" s="337"/>
      <c r="DX3" s="337"/>
      <c r="DY3" s="337"/>
      <c r="DZ3" s="337"/>
      <c r="EA3" s="337"/>
      <c r="EB3" s="337"/>
      <c r="EC3" s="379"/>
    </row>
    <row r="4" spans="2:143" ht="11.3" customHeight="1" x14ac:dyDescent="0.2">
      <c r="B4" s="336" t="s">
        <v>8</v>
      </c>
      <c r="C4" s="337"/>
      <c r="D4" s="337"/>
      <c r="E4" s="337"/>
      <c r="F4" s="337"/>
      <c r="G4" s="337"/>
      <c r="H4" s="337"/>
      <c r="I4" s="337"/>
      <c r="J4" s="337"/>
      <c r="K4" s="337"/>
      <c r="L4" s="337"/>
      <c r="M4" s="337"/>
      <c r="N4" s="337"/>
      <c r="O4" s="337"/>
      <c r="P4" s="337"/>
      <c r="Q4" s="379"/>
      <c r="R4" s="336" t="s">
        <v>307</v>
      </c>
      <c r="S4" s="337"/>
      <c r="T4" s="337"/>
      <c r="U4" s="337"/>
      <c r="V4" s="337"/>
      <c r="W4" s="337"/>
      <c r="X4" s="337"/>
      <c r="Y4" s="379"/>
      <c r="Z4" s="336" t="s">
        <v>310</v>
      </c>
      <c r="AA4" s="337"/>
      <c r="AB4" s="337"/>
      <c r="AC4" s="379"/>
      <c r="AD4" s="336" t="s">
        <v>257</v>
      </c>
      <c r="AE4" s="337"/>
      <c r="AF4" s="337"/>
      <c r="AG4" s="337"/>
      <c r="AH4" s="337"/>
      <c r="AI4" s="337"/>
      <c r="AJ4" s="337"/>
      <c r="AK4" s="379"/>
      <c r="AL4" s="336" t="s">
        <v>310</v>
      </c>
      <c r="AM4" s="337"/>
      <c r="AN4" s="337"/>
      <c r="AO4" s="379"/>
      <c r="AP4" s="551" t="s">
        <v>313</v>
      </c>
      <c r="AQ4" s="551"/>
      <c r="AR4" s="551"/>
      <c r="AS4" s="551"/>
      <c r="AT4" s="551"/>
      <c r="AU4" s="551"/>
      <c r="AV4" s="551"/>
      <c r="AW4" s="551"/>
      <c r="AX4" s="551"/>
      <c r="AY4" s="551"/>
      <c r="AZ4" s="551"/>
      <c r="BA4" s="551"/>
      <c r="BB4" s="551"/>
      <c r="BC4" s="551"/>
      <c r="BD4" s="551"/>
      <c r="BE4" s="551"/>
      <c r="BF4" s="551"/>
      <c r="BG4" s="551" t="s">
        <v>287</v>
      </c>
      <c r="BH4" s="551"/>
      <c r="BI4" s="551"/>
      <c r="BJ4" s="551"/>
      <c r="BK4" s="551"/>
      <c r="BL4" s="551"/>
      <c r="BM4" s="551"/>
      <c r="BN4" s="551"/>
      <c r="BO4" s="551" t="s">
        <v>310</v>
      </c>
      <c r="BP4" s="551"/>
      <c r="BQ4" s="551"/>
      <c r="BR4" s="551"/>
      <c r="BS4" s="551" t="s">
        <v>314</v>
      </c>
      <c r="BT4" s="551"/>
      <c r="BU4" s="551"/>
      <c r="BV4" s="551"/>
      <c r="BW4" s="551"/>
      <c r="BX4" s="551"/>
      <c r="BY4" s="551"/>
      <c r="BZ4" s="551"/>
      <c r="CA4" s="551"/>
      <c r="CB4" s="551"/>
      <c r="CD4" s="336" t="s">
        <v>315</v>
      </c>
      <c r="CE4" s="337"/>
      <c r="CF4" s="337"/>
      <c r="CG4" s="337"/>
      <c r="CH4" s="337"/>
      <c r="CI4" s="337"/>
      <c r="CJ4" s="337"/>
      <c r="CK4" s="337"/>
      <c r="CL4" s="337"/>
      <c r="CM4" s="337"/>
      <c r="CN4" s="337"/>
      <c r="CO4" s="337"/>
      <c r="CP4" s="337"/>
      <c r="CQ4" s="337"/>
      <c r="CR4" s="337"/>
      <c r="CS4" s="337"/>
      <c r="CT4" s="337"/>
      <c r="CU4" s="337"/>
      <c r="CV4" s="337"/>
      <c r="CW4" s="337"/>
      <c r="CX4" s="337"/>
      <c r="CY4" s="337"/>
      <c r="CZ4" s="337"/>
      <c r="DA4" s="337"/>
      <c r="DB4" s="337"/>
      <c r="DC4" s="337"/>
      <c r="DD4" s="337"/>
      <c r="DE4" s="337"/>
      <c r="DF4" s="337"/>
      <c r="DG4" s="337"/>
      <c r="DH4" s="337"/>
      <c r="DI4" s="337"/>
      <c r="DJ4" s="337"/>
      <c r="DK4" s="337"/>
      <c r="DL4" s="337"/>
      <c r="DM4" s="337"/>
      <c r="DN4" s="337"/>
      <c r="DO4" s="337"/>
      <c r="DP4" s="337"/>
      <c r="DQ4" s="337"/>
      <c r="DR4" s="337"/>
      <c r="DS4" s="337"/>
      <c r="DT4" s="337"/>
      <c r="DU4" s="337"/>
      <c r="DV4" s="337"/>
      <c r="DW4" s="337"/>
      <c r="DX4" s="337"/>
      <c r="DY4" s="337"/>
      <c r="DZ4" s="337"/>
      <c r="EA4" s="337"/>
      <c r="EB4" s="337"/>
      <c r="EC4" s="379"/>
    </row>
    <row r="5" spans="2:143" ht="11.3" customHeight="1" x14ac:dyDescent="0.2">
      <c r="B5" s="552" t="s">
        <v>309</v>
      </c>
      <c r="C5" s="553"/>
      <c r="D5" s="553"/>
      <c r="E5" s="553"/>
      <c r="F5" s="553"/>
      <c r="G5" s="553"/>
      <c r="H5" s="553"/>
      <c r="I5" s="553"/>
      <c r="J5" s="553"/>
      <c r="K5" s="553"/>
      <c r="L5" s="553"/>
      <c r="M5" s="553"/>
      <c r="N5" s="553"/>
      <c r="O5" s="553"/>
      <c r="P5" s="553"/>
      <c r="Q5" s="554"/>
      <c r="R5" s="555">
        <v>7161788</v>
      </c>
      <c r="S5" s="556"/>
      <c r="T5" s="556"/>
      <c r="U5" s="556"/>
      <c r="V5" s="556"/>
      <c r="W5" s="556"/>
      <c r="X5" s="556"/>
      <c r="Y5" s="557"/>
      <c r="Z5" s="558">
        <v>28.8</v>
      </c>
      <c r="AA5" s="558"/>
      <c r="AB5" s="558"/>
      <c r="AC5" s="558"/>
      <c r="AD5" s="559">
        <v>7161788</v>
      </c>
      <c r="AE5" s="559"/>
      <c r="AF5" s="559"/>
      <c r="AG5" s="559"/>
      <c r="AH5" s="559"/>
      <c r="AI5" s="559"/>
      <c r="AJ5" s="559"/>
      <c r="AK5" s="559"/>
      <c r="AL5" s="560">
        <v>48.9</v>
      </c>
      <c r="AM5" s="561"/>
      <c r="AN5" s="561"/>
      <c r="AO5" s="562"/>
      <c r="AP5" s="552" t="s">
        <v>316</v>
      </c>
      <c r="AQ5" s="553"/>
      <c r="AR5" s="553"/>
      <c r="AS5" s="553"/>
      <c r="AT5" s="553"/>
      <c r="AU5" s="553"/>
      <c r="AV5" s="553"/>
      <c r="AW5" s="553"/>
      <c r="AX5" s="553"/>
      <c r="AY5" s="553"/>
      <c r="AZ5" s="553"/>
      <c r="BA5" s="553"/>
      <c r="BB5" s="553"/>
      <c r="BC5" s="553"/>
      <c r="BD5" s="553"/>
      <c r="BE5" s="553"/>
      <c r="BF5" s="554"/>
      <c r="BG5" s="563">
        <v>7133072</v>
      </c>
      <c r="BH5" s="342"/>
      <c r="BI5" s="342"/>
      <c r="BJ5" s="342"/>
      <c r="BK5" s="342"/>
      <c r="BL5" s="342"/>
      <c r="BM5" s="342"/>
      <c r="BN5" s="564"/>
      <c r="BO5" s="565">
        <v>99.6</v>
      </c>
      <c r="BP5" s="565"/>
      <c r="BQ5" s="565"/>
      <c r="BR5" s="565"/>
      <c r="BS5" s="566">
        <v>258914</v>
      </c>
      <c r="BT5" s="566"/>
      <c r="BU5" s="566"/>
      <c r="BV5" s="566"/>
      <c r="BW5" s="566"/>
      <c r="BX5" s="566"/>
      <c r="BY5" s="566"/>
      <c r="BZ5" s="566"/>
      <c r="CA5" s="566"/>
      <c r="CB5" s="567"/>
      <c r="CD5" s="336" t="s">
        <v>313</v>
      </c>
      <c r="CE5" s="337"/>
      <c r="CF5" s="337"/>
      <c r="CG5" s="337"/>
      <c r="CH5" s="337"/>
      <c r="CI5" s="337"/>
      <c r="CJ5" s="337"/>
      <c r="CK5" s="337"/>
      <c r="CL5" s="337"/>
      <c r="CM5" s="337"/>
      <c r="CN5" s="337"/>
      <c r="CO5" s="337"/>
      <c r="CP5" s="337"/>
      <c r="CQ5" s="379"/>
      <c r="CR5" s="336" t="s">
        <v>228</v>
      </c>
      <c r="CS5" s="337"/>
      <c r="CT5" s="337"/>
      <c r="CU5" s="337"/>
      <c r="CV5" s="337"/>
      <c r="CW5" s="337"/>
      <c r="CX5" s="337"/>
      <c r="CY5" s="379"/>
      <c r="CZ5" s="336" t="s">
        <v>310</v>
      </c>
      <c r="DA5" s="337"/>
      <c r="DB5" s="337"/>
      <c r="DC5" s="379"/>
      <c r="DD5" s="336" t="s">
        <v>318</v>
      </c>
      <c r="DE5" s="337"/>
      <c r="DF5" s="337"/>
      <c r="DG5" s="337"/>
      <c r="DH5" s="337"/>
      <c r="DI5" s="337"/>
      <c r="DJ5" s="337"/>
      <c r="DK5" s="337"/>
      <c r="DL5" s="337"/>
      <c r="DM5" s="337"/>
      <c r="DN5" s="337"/>
      <c r="DO5" s="337"/>
      <c r="DP5" s="379"/>
      <c r="DQ5" s="336" t="s">
        <v>320</v>
      </c>
      <c r="DR5" s="337"/>
      <c r="DS5" s="337"/>
      <c r="DT5" s="337"/>
      <c r="DU5" s="337"/>
      <c r="DV5" s="337"/>
      <c r="DW5" s="337"/>
      <c r="DX5" s="337"/>
      <c r="DY5" s="337"/>
      <c r="DZ5" s="337"/>
      <c r="EA5" s="337"/>
      <c r="EB5" s="337"/>
      <c r="EC5" s="379"/>
    </row>
    <row r="6" spans="2:143" ht="11.3" customHeight="1" x14ac:dyDescent="0.2">
      <c r="B6" s="568" t="s">
        <v>321</v>
      </c>
      <c r="C6" s="457"/>
      <c r="D6" s="457"/>
      <c r="E6" s="457"/>
      <c r="F6" s="457"/>
      <c r="G6" s="457"/>
      <c r="H6" s="457"/>
      <c r="I6" s="457"/>
      <c r="J6" s="457"/>
      <c r="K6" s="457"/>
      <c r="L6" s="457"/>
      <c r="M6" s="457"/>
      <c r="N6" s="457"/>
      <c r="O6" s="457"/>
      <c r="P6" s="457"/>
      <c r="Q6" s="569"/>
      <c r="R6" s="563">
        <v>281923</v>
      </c>
      <c r="S6" s="342"/>
      <c r="T6" s="342"/>
      <c r="U6" s="342"/>
      <c r="V6" s="342"/>
      <c r="W6" s="342"/>
      <c r="X6" s="342"/>
      <c r="Y6" s="564"/>
      <c r="Z6" s="565">
        <v>1.1000000000000001</v>
      </c>
      <c r="AA6" s="565"/>
      <c r="AB6" s="565"/>
      <c r="AC6" s="565"/>
      <c r="AD6" s="566">
        <v>281923</v>
      </c>
      <c r="AE6" s="566"/>
      <c r="AF6" s="566"/>
      <c r="AG6" s="566"/>
      <c r="AH6" s="566"/>
      <c r="AI6" s="566"/>
      <c r="AJ6" s="566"/>
      <c r="AK6" s="566"/>
      <c r="AL6" s="570">
        <v>1.9</v>
      </c>
      <c r="AM6" s="348"/>
      <c r="AN6" s="348"/>
      <c r="AO6" s="571"/>
      <c r="AP6" s="568" t="s">
        <v>105</v>
      </c>
      <c r="AQ6" s="457"/>
      <c r="AR6" s="457"/>
      <c r="AS6" s="457"/>
      <c r="AT6" s="457"/>
      <c r="AU6" s="457"/>
      <c r="AV6" s="457"/>
      <c r="AW6" s="457"/>
      <c r="AX6" s="457"/>
      <c r="AY6" s="457"/>
      <c r="AZ6" s="457"/>
      <c r="BA6" s="457"/>
      <c r="BB6" s="457"/>
      <c r="BC6" s="457"/>
      <c r="BD6" s="457"/>
      <c r="BE6" s="457"/>
      <c r="BF6" s="569"/>
      <c r="BG6" s="563">
        <v>7133072</v>
      </c>
      <c r="BH6" s="342"/>
      <c r="BI6" s="342"/>
      <c r="BJ6" s="342"/>
      <c r="BK6" s="342"/>
      <c r="BL6" s="342"/>
      <c r="BM6" s="342"/>
      <c r="BN6" s="564"/>
      <c r="BO6" s="565">
        <v>99.6</v>
      </c>
      <c r="BP6" s="565"/>
      <c r="BQ6" s="565"/>
      <c r="BR6" s="565"/>
      <c r="BS6" s="566">
        <v>258914</v>
      </c>
      <c r="BT6" s="566"/>
      <c r="BU6" s="566"/>
      <c r="BV6" s="566"/>
      <c r="BW6" s="566"/>
      <c r="BX6" s="566"/>
      <c r="BY6" s="566"/>
      <c r="BZ6" s="566"/>
      <c r="CA6" s="566"/>
      <c r="CB6" s="567"/>
      <c r="CD6" s="552" t="s">
        <v>322</v>
      </c>
      <c r="CE6" s="553"/>
      <c r="CF6" s="553"/>
      <c r="CG6" s="553"/>
      <c r="CH6" s="553"/>
      <c r="CI6" s="553"/>
      <c r="CJ6" s="553"/>
      <c r="CK6" s="553"/>
      <c r="CL6" s="553"/>
      <c r="CM6" s="553"/>
      <c r="CN6" s="553"/>
      <c r="CO6" s="553"/>
      <c r="CP6" s="553"/>
      <c r="CQ6" s="554"/>
      <c r="CR6" s="563">
        <v>188343</v>
      </c>
      <c r="CS6" s="342"/>
      <c r="CT6" s="342"/>
      <c r="CU6" s="342"/>
      <c r="CV6" s="342"/>
      <c r="CW6" s="342"/>
      <c r="CX6" s="342"/>
      <c r="CY6" s="564"/>
      <c r="CZ6" s="560">
        <v>0.8</v>
      </c>
      <c r="DA6" s="561"/>
      <c r="DB6" s="561"/>
      <c r="DC6" s="572"/>
      <c r="DD6" s="573" t="s">
        <v>198</v>
      </c>
      <c r="DE6" s="342"/>
      <c r="DF6" s="342"/>
      <c r="DG6" s="342"/>
      <c r="DH6" s="342"/>
      <c r="DI6" s="342"/>
      <c r="DJ6" s="342"/>
      <c r="DK6" s="342"/>
      <c r="DL6" s="342"/>
      <c r="DM6" s="342"/>
      <c r="DN6" s="342"/>
      <c r="DO6" s="342"/>
      <c r="DP6" s="564"/>
      <c r="DQ6" s="573">
        <v>188340</v>
      </c>
      <c r="DR6" s="342"/>
      <c r="DS6" s="342"/>
      <c r="DT6" s="342"/>
      <c r="DU6" s="342"/>
      <c r="DV6" s="342"/>
      <c r="DW6" s="342"/>
      <c r="DX6" s="342"/>
      <c r="DY6" s="342"/>
      <c r="DZ6" s="342"/>
      <c r="EA6" s="342"/>
      <c r="EB6" s="342"/>
      <c r="EC6" s="574"/>
    </row>
    <row r="7" spans="2:143" ht="11.3" customHeight="1" x14ac:dyDescent="0.2">
      <c r="B7" s="568" t="s">
        <v>44</v>
      </c>
      <c r="C7" s="457"/>
      <c r="D7" s="457"/>
      <c r="E7" s="457"/>
      <c r="F7" s="457"/>
      <c r="G7" s="457"/>
      <c r="H7" s="457"/>
      <c r="I7" s="457"/>
      <c r="J7" s="457"/>
      <c r="K7" s="457"/>
      <c r="L7" s="457"/>
      <c r="M7" s="457"/>
      <c r="N7" s="457"/>
      <c r="O7" s="457"/>
      <c r="P7" s="457"/>
      <c r="Q7" s="569"/>
      <c r="R7" s="563">
        <v>3751</v>
      </c>
      <c r="S7" s="342"/>
      <c r="T7" s="342"/>
      <c r="U7" s="342"/>
      <c r="V7" s="342"/>
      <c r="W7" s="342"/>
      <c r="X7" s="342"/>
      <c r="Y7" s="564"/>
      <c r="Z7" s="565">
        <v>0</v>
      </c>
      <c r="AA7" s="565"/>
      <c r="AB7" s="565"/>
      <c r="AC7" s="565"/>
      <c r="AD7" s="566">
        <v>3751</v>
      </c>
      <c r="AE7" s="566"/>
      <c r="AF7" s="566"/>
      <c r="AG7" s="566"/>
      <c r="AH7" s="566"/>
      <c r="AI7" s="566"/>
      <c r="AJ7" s="566"/>
      <c r="AK7" s="566"/>
      <c r="AL7" s="570">
        <v>0</v>
      </c>
      <c r="AM7" s="348"/>
      <c r="AN7" s="348"/>
      <c r="AO7" s="571"/>
      <c r="AP7" s="568" t="s">
        <v>323</v>
      </c>
      <c r="AQ7" s="457"/>
      <c r="AR7" s="457"/>
      <c r="AS7" s="457"/>
      <c r="AT7" s="457"/>
      <c r="AU7" s="457"/>
      <c r="AV7" s="457"/>
      <c r="AW7" s="457"/>
      <c r="AX7" s="457"/>
      <c r="AY7" s="457"/>
      <c r="AZ7" s="457"/>
      <c r="BA7" s="457"/>
      <c r="BB7" s="457"/>
      <c r="BC7" s="457"/>
      <c r="BD7" s="457"/>
      <c r="BE7" s="457"/>
      <c r="BF7" s="569"/>
      <c r="BG7" s="563">
        <v>3087605</v>
      </c>
      <c r="BH7" s="342"/>
      <c r="BI7" s="342"/>
      <c r="BJ7" s="342"/>
      <c r="BK7" s="342"/>
      <c r="BL7" s="342"/>
      <c r="BM7" s="342"/>
      <c r="BN7" s="564"/>
      <c r="BO7" s="565">
        <v>43.1</v>
      </c>
      <c r="BP7" s="565"/>
      <c r="BQ7" s="565"/>
      <c r="BR7" s="565"/>
      <c r="BS7" s="566">
        <v>141505</v>
      </c>
      <c r="BT7" s="566"/>
      <c r="BU7" s="566"/>
      <c r="BV7" s="566"/>
      <c r="BW7" s="566"/>
      <c r="BX7" s="566"/>
      <c r="BY7" s="566"/>
      <c r="BZ7" s="566"/>
      <c r="CA7" s="566"/>
      <c r="CB7" s="567"/>
      <c r="CD7" s="568" t="s">
        <v>325</v>
      </c>
      <c r="CE7" s="457"/>
      <c r="CF7" s="457"/>
      <c r="CG7" s="457"/>
      <c r="CH7" s="457"/>
      <c r="CI7" s="457"/>
      <c r="CJ7" s="457"/>
      <c r="CK7" s="457"/>
      <c r="CL7" s="457"/>
      <c r="CM7" s="457"/>
      <c r="CN7" s="457"/>
      <c r="CO7" s="457"/>
      <c r="CP7" s="457"/>
      <c r="CQ7" s="569"/>
      <c r="CR7" s="563">
        <v>2546461</v>
      </c>
      <c r="CS7" s="342"/>
      <c r="CT7" s="342"/>
      <c r="CU7" s="342"/>
      <c r="CV7" s="342"/>
      <c r="CW7" s="342"/>
      <c r="CX7" s="342"/>
      <c r="CY7" s="564"/>
      <c r="CZ7" s="565">
        <v>11.1</v>
      </c>
      <c r="DA7" s="565"/>
      <c r="DB7" s="565"/>
      <c r="DC7" s="565"/>
      <c r="DD7" s="573">
        <v>171654</v>
      </c>
      <c r="DE7" s="342"/>
      <c r="DF7" s="342"/>
      <c r="DG7" s="342"/>
      <c r="DH7" s="342"/>
      <c r="DI7" s="342"/>
      <c r="DJ7" s="342"/>
      <c r="DK7" s="342"/>
      <c r="DL7" s="342"/>
      <c r="DM7" s="342"/>
      <c r="DN7" s="342"/>
      <c r="DO7" s="342"/>
      <c r="DP7" s="564"/>
      <c r="DQ7" s="573">
        <v>2014369</v>
      </c>
      <c r="DR7" s="342"/>
      <c r="DS7" s="342"/>
      <c r="DT7" s="342"/>
      <c r="DU7" s="342"/>
      <c r="DV7" s="342"/>
      <c r="DW7" s="342"/>
      <c r="DX7" s="342"/>
      <c r="DY7" s="342"/>
      <c r="DZ7" s="342"/>
      <c r="EA7" s="342"/>
      <c r="EB7" s="342"/>
      <c r="EC7" s="574"/>
    </row>
    <row r="8" spans="2:143" ht="11.3" customHeight="1" x14ac:dyDescent="0.2">
      <c r="B8" s="568" t="s">
        <v>326</v>
      </c>
      <c r="C8" s="457"/>
      <c r="D8" s="457"/>
      <c r="E8" s="457"/>
      <c r="F8" s="457"/>
      <c r="G8" s="457"/>
      <c r="H8" s="457"/>
      <c r="I8" s="457"/>
      <c r="J8" s="457"/>
      <c r="K8" s="457"/>
      <c r="L8" s="457"/>
      <c r="M8" s="457"/>
      <c r="N8" s="457"/>
      <c r="O8" s="457"/>
      <c r="P8" s="457"/>
      <c r="Q8" s="569"/>
      <c r="R8" s="563">
        <v>65856</v>
      </c>
      <c r="S8" s="342"/>
      <c r="T8" s="342"/>
      <c r="U8" s="342"/>
      <c r="V8" s="342"/>
      <c r="W8" s="342"/>
      <c r="X8" s="342"/>
      <c r="Y8" s="564"/>
      <c r="Z8" s="565">
        <v>0.3</v>
      </c>
      <c r="AA8" s="565"/>
      <c r="AB8" s="565"/>
      <c r="AC8" s="565"/>
      <c r="AD8" s="566">
        <v>65856</v>
      </c>
      <c r="AE8" s="566"/>
      <c r="AF8" s="566"/>
      <c r="AG8" s="566"/>
      <c r="AH8" s="566"/>
      <c r="AI8" s="566"/>
      <c r="AJ8" s="566"/>
      <c r="AK8" s="566"/>
      <c r="AL8" s="570">
        <v>0.4</v>
      </c>
      <c r="AM8" s="348"/>
      <c r="AN8" s="348"/>
      <c r="AO8" s="571"/>
      <c r="AP8" s="568" t="s">
        <v>122</v>
      </c>
      <c r="AQ8" s="457"/>
      <c r="AR8" s="457"/>
      <c r="AS8" s="457"/>
      <c r="AT8" s="457"/>
      <c r="AU8" s="457"/>
      <c r="AV8" s="457"/>
      <c r="AW8" s="457"/>
      <c r="AX8" s="457"/>
      <c r="AY8" s="457"/>
      <c r="AZ8" s="457"/>
      <c r="BA8" s="457"/>
      <c r="BB8" s="457"/>
      <c r="BC8" s="457"/>
      <c r="BD8" s="457"/>
      <c r="BE8" s="457"/>
      <c r="BF8" s="569"/>
      <c r="BG8" s="563">
        <v>84577</v>
      </c>
      <c r="BH8" s="342"/>
      <c r="BI8" s="342"/>
      <c r="BJ8" s="342"/>
      <c r="BK8" s="342"/>
      <c r="BL8" s="342"/>
      <c r="BM8" s="342"/>
      <c r="BN8" s="564"/>
      <c r="BO8" s="565">
        <v>1.2</v>
      </c>
      <c r="BP8" s="565"/>
      <c r="BQ8" s="565"/>
      <c r="BR8" s="565"/>
      <c r="BS8" s="566" t="s">
        <v>198</v>
      </c>
      <c r="BT8" s="566"/>
      <c r="BU8" s="566"/>
      <c r="BV8" s="566"/>
      <c r="BW8" s="566"/>
      <c r="BX8" s="566"/>
      <c r="BY8" s="566"/>
      <c r="BZ8" s="566"/>
      <c r="CA8" s="566"/>
      <c r="CB8" s="567"/>
      <c r="CD8" s="568" t="s">
        <v>329</v>
      </c>
      <c r="CE8" s="457"/>
      <c r="CF8" s="457"/>
      <c r="CG8" s="457"/>
      <c r="CH8" s="457"/>
      <c r="CI8" s="457"/>
      <c r="CJ8" s="457"/>
      <c r="CK8" s="457"/>
      <c r="CL8" s="457"/>
      <c r="CM8" s="457"/>
      <c r="CN8" s="457"/>
      <c r="CO8" s="457"/>
      <c r="CP8" s="457"/>
      <c r="CQ8" s="569"/>
      <c r="CR8" s="563">
        <v>7603549</v>
      </c>
      <c r="CS8" s="342"/>
      <c r="CT8" s="342"/>
      <c r="CU8" s="342"/>
      <c r="CV8" s="342"/>
      <c r="CW8" s="342"/>
      <c r="CX8" s="342"/>
      <c r="CY8" s="564"/>
      <c r="CZ8" s="565">
        <v>33</v>
      </c>
      <c r="DA8" s="565"/>
      <c r="DB8" s="565"/>
      <c r="DC8" s="565"/>
      <c r="DD8" s="573">
        <v>114832</v>
      </c>
      <c r="DE8" s="342"/>
      <c r="DF8" s="342"/>
      <c r="DG8" s="342"/>
      <c r="DH8" s="342"/>
      <c r="DI8" s="342"/>
      <c r="DJ8" s="342"/>
      <c r="DK8" s="342"/>
      <c r="DL8" s="342"/>
      <c r="DM8" s="342"/>
      <c r="DN8" s="342"/>
      <c r="DO8" s="342"/>
      <c r="DP8" s="564"/>
      <c r="DQ8" s="573">
        <v>4561530</v>
      </c>
      <c r="DR8" s="342"/>
      <c r="DS8" s="342"/>
      <c r="DT8" s="342"/>
      <c r="DU8" s="342"/>
      <c r="DV8" s="342"/>
      <c r="DW8" s="342"/>
      <c r="DX8" s="342"/>
      <c r="DY8" s="342"/>
      <c r="DZ8" s="342"/>
      <c r="EA8" s="342"/>
      <c r="EB8" s="342"/>
      <c r="EC8" s="574"/>
    </row>
    <row r="9" spans="2:143" ht="11.3" customHeight="1" x14ac:dyDescent="0.2">
      <c r="B9" s="568" t="s">
        <v>328</v>
      </c>
      <c r="C9" s="457"/>
      <c r="D9" s="457"/>
      <c r="E9" s="457"/>
      <c r="F9" s="457"/>
      <c r="G9" s="457"/>
      <c r="H9" s="457"/>
      <c r="I9" s="457"/>
      <c r="J9" s="457"/>
      <c r="K9" s="457"/>
      <c r="L9" s="457"/>
      <c r="M9" s="457"/>
      <c r="N9" s="457"/>
      <c r="O9" s="457"/>
      <c r="P9" s="457"/>
      <c r="Q9" s="569"/>
      <c r="R9" s="563">
        <v>84774</v>
      </c>
      <c r="S9" s="342"/>
      <c r="T9" s="342"/>
      <c r="U9" s="342"/>
      <c r="V9" s="342"/>
      <c r="W9" s="342"/>
      <c r="X9" s="342"/>
      <c r="Y9" s="564"/>
      <c r="Z9" s="565">
        <v>0.3</v>
      </c>
      <c r="AA9" s="565"/>
      <c r="AB9" s="565"/>
      <c r="AC9" s="565"/>
      <c r="AD9" s="566">
        <v>84774</v>
      </c>
      <c r="AE9" s="566"/>
      <c r="AF9" s="566"/>
      <c r="AG9" s="566"/>
      <c r="AH9" s="566"/>
      <c r="AI9" s="566"/>
      <c r="AJ9" s="566"/>
      <c r="AK9" s="566"/>
      <c r="AL9" s="570">
        <v>0.6</v>
      </c>
      <c r="AM9" s="348"/>
      <c r="AN9" s="348"/>
      <c r="AO9" s="571"/>
      <c r="AP9" s="568" t="s">
        <v>330</v>
      </c>
      <c r="AQ9" s="457"/>
      <c r="AR9" s="457"/>
      <c r="AS9" s="457"/>
      <c r="AT9" s="457"/>
      <c r="AU9" s="457"/>
      <c r="AV9" s="457"/>
      <c r="AW9" s="457"/>
      <c r="AX9" s="457"/>
      <c r="AY9" s="457"/>
      <c r="AZ9" s="457"/>
      <c r="BA9" s="457"/>
      <c r="BB9" s="457"/>
      <c r="BC9" s="457"/>
      <c r="BD9" s="457"/>
      <c r="BE9" s="457"/>
      <c r="BF9" s="569"/>
      <c r="BG9" s="563">
        <v>2420031</v>
      </c>
      <c r="BH9" s="342"/>
      <c r="BI9" s="342"/>
      <c r="BJ9" s="342"/>
      <c r="BK9" s="342"/>
      <c r="BL9" s="342"/>
      <c r="BM9" s="342"/>
      <c r="BN9" s="564"/>
      <c r="BO9" s="565">
        <v>33.799999999999997</v>
      </c>
      <c r="BP9" s="565"/>
      <c r="BQ9" s="565"/>
      <c r="BR9" s="565"/>
      <c r="BS9" s="566" t="s">
        <v>198</v>
      </c>
      <c r="BT9" s="566"/>
      <c r="BU9" s="566"/>
      <c r="BV9" s="566"/>
      <c r="BW9" s="566"/>
      <c r="BX9" s="566"/>
      <c r="BY9" s="566"/>
      <c r="BZ9" s="566"/>
      <c r="CA9" s="566"/>
      <c r="CB9" s="567"/>
      <c r="CD9" s="568" t="s">
        <v>333</v>
      </c>
      <c r="CE9" s="457"/>
      <c r="CF9" s="457"/>
      <c r="CG9" s="457"/>
      <c r="CH9" s="457"/>
      <c r="CI9" s="457"/>
      <c r="CJ9" s="457"/>
      <c r="CK9" s="457"/>
      <c r="CL9" s="457"/>
      <c r="CM9" s="457"/>
      <c r="CN9" s="457"/>
      <c r="CO9" s="457"/>
      <c r="CP9" s="457"/>
      <c r="CQ9" s="569"/>
      <c r="CR9" s="563">
        <v>2783238</v>
      </c>
      <c r="CS9" s="342"/>
      <c r="CT9" s="342"/>
      <c r="CU9" s="342"/>
      <c r="CV9" s="342"/>
      <c r="CW9" s="342"/>
      <c r="CX9" s="342"/>
      <c r="CY9" s="564"/>
      <c r="CZ9" s="565">
        <v>12.1</v>
      </c>
      <c r="DA9" s="565"/>
      <c r="DB9" s="565"/>
      <c r="DC9" s="565"/>
      <c r="DD9" s="573">
        <v>83726</v>
      </c>
      <c r="DE9" s="342"/>
      <c r="DF9" s="342"/>
      <c r="DG9" s="342"/>
      <c r="DH9" s="342"/>
      <c r="DI9" s="342"/>
      <c r="DJ9" s="342"/>
      <c r="DK9" s="342"/>
      <c r="DL9" s="342"/>
      <c r="DM9" s="342"/>
      <c r="DN9" s="342"/>
      <c r="DO9" s="342"/>
      <c r="DP9" s="564"/>
      <c r="DQ9" s="573">
        <v>2337494</v>
      </c>
      <c r="DR9" s="342"/>
      <c r="DS9" s="342"/>
      <c r="DT9" s="342"/>
      <c r="DU9" s="342"/>
      <c r="DV9" s="342"/>
      <c r="DW9" s="342"/>
      <c r="DX9" s="342"/>
      <c r="DY9" s="342"/>
      <c r="DZ9" s="342"/>
      <c r="EA9" s="342"/>
      <c r="EB9" s="342"/>
      <c r="EC9" s="574"/>
    </row>
    <row r="10" spans="2:143" ht="11.3" customHeight="1" x14ac:dyDescent="0.2">
      <c r="B10" s="568" t="s">
        <v>128</v>
      </c>
      <c r="C10" s="457"/>
      <c r="D10" s="457"/>
      <c r="E10" s="457"/>
      <c r="F10" s="457"/>
      <c r="G10" s="457"/>
      <c r="H10" s="457"/>
      <c r="I10" s="457"/>
      <c r="J10" s="457"/>
      <c r="K10" s="457"/>
      <c r="L10" s="457"/>
      <c r="M10" s="457"/>
      <c r="N10" s="457"/>
      <c r="O10" s="457"/>
      <c r="P10" s="457"/>
      <c r="Q10" s="569"/>
      <c r="R10" s="563" t="s">
        <v>198</v>
      </c>
      <c r="S10" s="342"/>
      <c r="T10" s="342"/>
      <c r="U10" s="342"/>
      <c r="V10" s="342"/>
      <c r="W10" s="342"/>
      <c r="X10" s="342"/>
      <c r="Y10" s="564"/>
      <c r="Z10" s="565" t="s">
        <v>198</v>
      </c>
      <c r="AA10" s="565"/>
      <c r="AB10" s="565"/>
      <c r="AC10" s="565"/>
      <c r="AD10" s="566" t="s">
        <v>198</v>
      </c>
      <c r="AE10" s="566"/>
      <c r="AF10" s="566"/>
      <c r="AG10" s="566"/>
      <c r="AH10" s="566"/>
      <c r="AI10" s="566"/>
      <c r="AJ10" s="566"/>
      <c r="AK10" s="566"/>
      <c r="AL10" s="570" t="s">
        <v>198</v>
      </c>
      <c r="AM10" s="348"/>
      <c r="AN10" s="348"/>
      <c r="AO10" s="571"/>
      <c r="AP10" s="568" t="s">
        <v>189</v>
      </c>
      <c r="AQ10" s="457"/>
      <c r="AR10" s="457"/>
      <c r="AS10" s="457"/>
      <c r="AT10" s="457"/>
      <c r="AU10" s="457"/>
      <c r="AV10" s="457"/>
      <c r="AW10" s="457"/>
      <c r="AX10" s="457"/>
      <c r="AY10" s="457"/>
      <c r="AZ10" s="457"/>
      <c r="BA10" s="457"/>
      <c r="BB10" s="457"/>
      <c r="BC10" s="457"/>
      <c r="BD10" s="457"/>
      <c r="BE10" s="457"/>
      <c r="BF10" s="569"/>
      <c r="BG10" s="563">
        <v>209149</v>
      </c>
      <c r="BH10" s="342"/>
      <c r="BI10" s="342"/>
      <c r="BJ10" s="342"/>
      <c r="BK10" s="342"/>
      <c r="BL10" s="342"/>
      <c r="BM10" s="342"/>
      <c r="BN10" s="564"/>
      <c r="BO10" s="565">
        <v>2.9</v>
      </c>
      <c r="BP10" s="565"/>
      <c r="BQ10" s="565"/>
      <c r="BR10" s="565"/>
      <c r="BS10" s="566">
        <v>34741</v>
      </c>
      <c r="BT10" s="566"/>
      <c r="BU10" s="566"/>
      <c r="BV10" s="566"/>
      <c r="BW10" s="566"/>
      <c r="BX10" s="566"/>
      <c r="BY10" s="566"/>
      <c r="BZ10" s="566"/>
      <c r="CA10" s="566"/>
      <c r="CB10" s="567"/>
      <c r="CD10" s="568" t="s">
        <v>224</v>
      </c>
      <c r="CE10" s="457"/>
      <c r="CF10" s="457"/>
      <c r="CG10" s="457"/>
      <c r="CH10" s="457"/>
      <c r="CI10" s="457"/>
      <c r="CJ10" s="457"/>
      <c r="CK10" s="457"/>
      <c r="CL10" s="457"/>
      <c r="CM10" s="457"/>
      <c r="CN10" s="457"/>
      <c r="CO10" s="457"/>
      <c r="CP10" s="457"/>
      <c r="CQ10" s="569"/>
      <c r="CR10" s="563">
        <v>39686</v>
      </c>
      <c r="CS10" s="342"/>
      <c r="CT10" s="342"/>
      <c r="CU10" s="342"/>
      <c r="CV10" s="342"/>
      <c r="CW10" s="342"/>
      <c r="CX10" s="342"/>
      <c r="CY10" s="564"/>
      <c r="CZ10" s="565">
        <v>0.2</v>
      </c>
      <c r="DA10" s="565"/>
      <c r="DB10" s="565"/>
      <c r="DC10" s="565"/>
      <c r="DD10" s="573" t="s">
        <v>198</v>
      </c>
      <c r="DE10" s="342"/>
      <c r="DF10" s="342"/>
      <c r="DG10" s="342"/>
      <c r="DH10" s="342"/>
      <c r="DI10" s="342"/>
      <c r="DJ10" s="342"/>
      <c r="DK10" s="342"/>
      <c r="DL10" s="342"/>
      <c r="DM10" s="342"/>
      <c r="DN10" s="342"/>
      <c r="DO10" s="342"/>
      <c r="DP10" s="564"/>
      <c r="DQ10" s="573">
        <v>10686</v>
      </c>
      <c r="DR10" s="342"/>
      <c r="DS10" s="342"/>
      <c r="DT10" s="342"/>
      <c r="DU10" s="342"/>
      <c r="DV10" s="342"/>
      <c r="DW10" s="342"/>
      <c r="DX10" s="342"/>
      <c r="DY10" s="342"/>
      <c r="DZ10" s="342"/>
      <c r="EA10" s="342"/>
      <c r="EB10" s="342"/>
      <c r="EC10" s="574"/>
    </row>
    <row r="11" spans="2:143" ht="11.3" customHeight="1" x14ac:dyDescent="0.2">
      <c r="B11" s="568" t="s">
        <v>103</v>
      </c>
      <c r="C11" s="457"/>
      <c r="D11" s="457"/>
      <c r="E11" s="457"/>
      <c r="F11" s="457"/>
      <c r="G11" s="457"/>
      <c r="H11" s="457"/>
      <c r="I11" s="457"/>
      <c r="J11" s="457"/>
      <c r="K11" s="457"/>
      <c r="L11" s="457"/>
      <c r="M11" s="457"/>
      <c r="N11" s="457"/>
      <c r="O11" s="457"/>
      <c r="P11" s="457"/>
      <c r="Q11" s="569"/>
      <c r="R11" s="563">
        <v>1280158</v>
      </c>
      <c r="S11" s="342"/>
      <c r="T11" s="342"/>
      <c r="U11" s="342"/>
      <c r="V11" s="342"/>
      <c r="W11" s="342"/>
      <c r="X11" s="342"/>
      <c r="Y11" s="564"/>
      <c r="Z11" s="570">
        <v>5.2</v>
      </c>
      <c r="AA11" s="348"/>
      <c r="AB11" s="348"/>
      <c r="AC11" s="575"/>
      <c r="AD11" s="573">
        <v>1280158</v>
      </c>
      <c r="AE11" s="342"/>
      <c r="AF11" s="342"/>
      <c r="AG11" s="342"/>
      <c r="AH11" s="342"/>
      <c r="AI11" s="342"/>
      <c r="AJ11" s="342"/>
      <c r="AK11" s="564"/>
      <c r="AL11" s="570">
        <v>8.6999999999999993</v>
      </c>
      <c r="AM11" s="348"/>
      <c r="AN11" s="348"/>
      <c r="AO11" s="571"/>
      <c r="AP11" s="568" t="s">
        <v>335</v>
      </c>
      <c r="AQ11" s="457"/>
      <c r="AR11" s="457"/>
      <c r="AS11" s="457"/>
      <c r="AT11" s="457"/>
      <c r="AU11" s="457"/>
      <c r="AV11" s="457"/>
      <c r="AW11" s="457"/>
      <c r="AX11" s="457"/>
      <c r="AY11" s="457"/>
      <c r="AZ11" s="457"/>
      <c r="BA11" s="457"/>
      <c r="BB11" s="457"/>
      <c r="BC11" s="457"/>
      <c r="BD11" s="457"/>
      <c r="BE11" s="457"/>
      <c r="BF11" s="569"/>
      <c r="BG11" s="563">
        <v>373848</v>
      </c>
      <c r="BH11" s="342"/>
      <c r="BI11" s="342"/>
      <c r="BJ11" s="342"/>
      <c r="BK11" s="342"/>
      <c r="BL11" s="342"/>
      <c r="BM11" s="342"/>
      <c r="BN11" s="564"/>
      <c r="BO11" s="565">
        <v>5.2</v>
      </c>
      <c r="BP11" s="565"/>
      <c r="BQ11" s="565"/>
      <c r="BR11" s="565"/>
      <c r="BS11" s="566">
        <v>106764</v>
      </c>
      <c r="BT11" s="566"/>
      <c r="BU11" s="566"/>
      <c r="BV11" s="566"/>
      <c r="BW11" s="566"/>
      <c r="BX11" s="566"/>
      <c r="BY11" s="566"/>
      <c r="BZ11" s="566"/>
      <c r="CA11" s="566"/>
      <c r="CB11" s="567"/>
      <c r="CD11" s="568" t="s">
        <v>338</v>
      </c>
      <c r="CE11" s="457"/>
      <c r="CF11" s="457"/>
      <c r="CG11" s="457"/>
      <c r="CH11" s="457"/>
      <c r="CI11" s="457"/>
      <c r="CJ11" s="457"/>
      <c r="CK11" s="457"/>
      <c r="CL11" s="457"/>
      <c r="CM11" s="457"/>
      <c r="CN11" s="457"/>
      <c r="CO11" s="457"/>
      <c r="CP11" s="457"/>
      <c r="CQ11" s="569"/>
      <c r="CR11" s="563">
        <v>897392</v>
      </c>
      <c r="CS11" s="342"/>
      <c r="CT11" s="342"/>
      <c r="CU11" s="342"/>
      <c r="CV11" s="342"/>
      <c r="CW11" s="342"/>
      <c r="CX11" s="342"/>
      <c r="CY11" s="564"/>
      <c r="CZ11" s="565">
        <v>3.9</v>
      </c>
      <c r="DA11" s="565"/>
      <c r="DB11" s="565"/>
      <c r="DC11" s="565"/>
      <c r="DD11" s="573">
        <v>273189</v>
      </c>
      <c r="DE11" s="342"/>
      <c r="DF11" s="342"/>
      <c r="DG11" s="342"/>
      <c r="DH11" s="342"/>
      <c r="DI11" s="342"/>
      <c r="DJ11" s="342"/>
      <c r="DK11" s="342"/>
      <c r="DL11" s="342"/>
      <c r="DM11" s="342"/>
      <c r="DN11" s="342"/>
      <c r="DO11" s="342"/>
      <c r="DP11" s="564"/>
      <c r="DQ11" s="573">
        <v>417346</v>
      </c>
      <c r="DR11" s="342"/>
      <c r="DS11" s="342"/>
      <c r="DT11" s="342"/>
      <c r="DU11" s="342"/>
      <c r="DV11" s="342"/>
      <c r="DW11" s="342"/>
      <c r="DX11" s="342"/>
      <c r="DY11" s="342"/>
      <c r="DZ11" s="342"/>
      <c r="EA11" s="342"/>
      <c r="EB11" s="342"/>
      <c r="EC11" s="574"/>
    </row>
    <row r="12" spans="2:143" ht="11.3" customHeight="1" x14ac:dyDescent="0.2">
      <c r="B12" s="568" t="s">
        <v>143</v>
      </c>
      <c r="C12" s="457"/>
      <c r="D12" s="457"/>
      <c r="E12" s="457"/>
      <c r="F12" s="457"/>
      <c r="G12" s="457"/>
      <c r="H12" s="457"/>
      <c r="I12" s="457"/>
      <c r="J12" s="457"/>
      <c r="K12" s="457"/>
      <c r="L12" s="457"/>
      <c r="M12" s="457"/>
      <c r="N12" s="457"/>
      <c r="O12" s="457"/>
      <c r="P12" s="457"/>
      <c r="Q12" s="569"/>
      <c r="R12" s="563" t="s">
        <v>198</v>
      </c>
      <c r="S12" s="342"/>
      <c r="T12" s="342"/>
      <c r="U12" s="342"/>
      <c r="V12" s="342"/>
      <c r="W12" s="342"/>
      <c r="X12" s="342"/>
      <c r="Y12" s="564"/>
      <c r="Z12" s="565" t="s">
        <v>198</v>
      </c>
      <c r="AA12" s="565"/>
      <c r="AB12" s="565"/>
      <c r="AC12" s="565"/>
      <c r="AD12" s="566" t="s">
        <v>198</v>
      </c>
      <c r="AE12" s="566"/>
      <c r="AF12" s="566"/>
      <c r="AG12" s="566"/>
      <c r="AH12" s="566"/>
      <c r="AI12" s="566"/>
      <c r="AJ12" s="566"/>
      <c r="AK12" s="566"/>
      <c r="AL12" s="570" t="s">
        <v>198</v>
      </c>
      <c r="AM12" s="348"/>
      <c r="AN12" s="348"/>
      <c r="AO12" s="571"/>
      <c r="AP12" s="568" t="s">
        <v>339</v>
      </c>
      <c r="AQ12" s="457"/>
      <c r="AR12" s="457"/>
      <c r="AS12" s="457"/>
      <c r="AT12" s="457"/>
      <c r="AU12" s="457"/>
      <c r="AV12" s="457"/>
      <c r="AW12" s="457"/>
      <c r="AX12" s="457"/>
      <c r="AY12" s="457"/>
      <c r="AZ12" s="457"/>
      <c r="BA12" s="457"/>
      <c r="BB12" s="457"/>
      <c r="BC12" s="457"/>
      <c r="BD12" s="457"/>
      <c r="BE12" s="457"/>
      <c r="BF12" s="569"/>
      <c r="BG12" s="563">
        <v>3504929</v>
      </c>
      <c r="BH12" s="342"/>
      <c r="BI12" s="342"/>
      <c r="BJ12" s="342"/>
      <c r="BK12" s="342"/>
      <c r="BL12" s="342"/>
      <c r="BM12" s="342"/>
      <c r="BN12" s="564"/>
      <c r="BO12" s="565">
        <v>48.9</v>
      </c>
      <c r="BP12" s="565"/>
      <c r="BQ12" s="565"/>
      <c r="BR12" s="565"/>
      <c r="BS12" s="566">
        <v>117409</v>
      </c>
      <c r="BT12" s="566"/>
      <c r="BU12" s="566"/>
      <c r="BV12" s="566"/>
      <c r="BW12" s="566"/>
      <c r="BX12" s="566"/>
      <c r="BY12" s="566"/>
      <c r="BZ12" s="566"/>
      <c r="CA12" s="566"/>
      <c r="CB12" s="567"/>
      <c r="CD12" s="568" t="s">
        <v>89</v>
      </c>
      <c r="CE12" s="457"/>
      <c r="CF12" s="457"/>
      <c r="CG12" s="457"/>
      <c r="CH12" s="457"/>
      <c r="CI12" s="457"/>
      <c r="CJ12" s="457"/>
      <c r="CK12" s="457"/>
      <c r="CL12" s="457"/>
      <c r="CM12" s="457"/>
      <c r="CN12" s="457"/>
      <c r="CO12" s="457"/>
      <c r="CP12" s="457"/>
      <c r="CQ12" s="569"/>
      <c r="CR12" s="563">
        <v>711094</v>
      </c>
      <c r="CS12" s="342"/>
      <c r="CT12" s="342"/>
      <c r="CU12" s="342"/>
      <c r="CV12" s="342"/>
      <c r="CW12" s="342"/>
      <c r="CX12" s="342"/>
      <c r="CY12" s="564"/>
      <c r="CZ12" s="565">
        <v>3.1</v>
      </c>
      <c r="DA12" s="565"/>
      <c r="DB12" s="565"/>
      <c r="DC12" s="565"/>
      <c r="DD12" s="573">
        <v>126697</v>
      </c>
      <c r="DE12" s="342"/>
      <c r="DF12" s="342"/>
      <c r="DG12" s="342"/>
      <c r="DH12" s="342"/>
      <c r="DI12" s="342"/>
      <c r="DJ12" s="342"/>
      <c r="DK12" s="342"/>
      <c r="DL12" s="342"/>
      <c r="DM12" s="342"/>
      <c r="DN12" s="342"/>
      <c r="DO12" s="342"/>
      <c r="DP12" s="564"/>
      <c r="DQ12" s="573">
        <v>510087</v>
      </c>
      <c r="DR12" s="342"/>
      <c r="DS12" s="342"/>
      <c r="DT12" s="342"/>
      <c r="DU12" s="342"/>
      <c r="DV12" s="342"/>
      <c r="DW12" s="342"/>
      <c r="DX12" s="342"/>
      <c r="DY12" s="342"/>
      <c r="DZ12" s="342"/>
      <c r="EA12" s="342"/>
      <c r="EB12" s="342"/>
      <c r="EC12" s="574"/>
    </row>
    <row r="13" spans="2:143" ht="11.3" customHeight="1" x14ac:dyDescent="0.2">
      <c r="B13" s="568" t="s">
        <v>341</v>
      </c>
      <c r="C13" s="457"/>
      <c r="D13" s="457"/>
      <c r="E13" s="457"/>
      <c r="F13" s="457"/>
      <c r="G13" s="457"/>
      <c r="H13" s="457"/>
      <c r="I13" s="457"/>
      <c r="J13" s="457"/>
      <c r="K13" s="457"/>
      <c r="L13" s="457"/>
      <c r="M13" s="457"/>
      <c r="N13" s="457"/>
      <c r="O13" s="457"/>
      <c r="P13" s="457"/>
      <c r="Q13" s="569"/>
      <c r="R13" s="563" t="s">
        <v>198</v>
      </c>
      <c r="S13" s="342"/>
      <c r="T13" s="342"/>
      <c r="U13" s="342"/>
      <c r="V13" s="342"/>
      <c r="W13" s="342"/>
      <c r="X13" s="342"/>
      <c r="Y13" s="564"/>
      <c r="Z13" s="565" t="s">
        <v>198</v>
      </c>
      <c r="AA13" s="565"/>
      <c r="AB13" s="565"/>
      <c r="AC13" s="565"/>
      <c r="AD13" s="566" t="s">
        <v>198</v>
      </c>
      <c r="AE13" s="566"/>
      <c r="AF13" s="566"/>
      <c r="AG13" s="566"/>
      <c r="AH13" s="566"/>
      <c r="AI13" s="566"/>
      <c r="AJ13" s="566"/>
      <c r="AK13" s="566"/>
      <c r="AL13" s="570" t="s">
        <v>198</v>
      </c>
      <c r="AM13" s="348"/>
      <c r="AN13" s="348"/>
      <c r="AO13" s="571"/>
      <c r="AP13" s="568" t="s">
        <v>343</v>
      </c>
      <c r="AQ13" s="457"/>
      <c r="AR13" s="457"/>
      <c r="AS13" s="457"/>
      <c r="AT13" s="457"/>
      <c r="AU13" s="457"/>
      <c r="AV13" s="457"/>
      <c r="AW13" s="457"/>
      <c r="AX13" s="457"/>
      <c r="AY13" s="457"/>
      <c r="AZ13" s="457"/>
      <c r="BA13" s="457"/>
      <c r="BB13" s="457"/>
      <c r="BC13" s="457"/>
      <c r="BD13" s="457"/>
      <c r="BE13" s="457"/>
      <c r="BF13" s="569"/>
      <c r="BG13" s="563">
        <v>3467974</v>
      </c>
      <c r="BH13" s="342"/>
      <c r="BI13" s="342"/>
      <c r="BJ13" s="342"/>
      <c r="BK13" s="342"/>
      <c r="BL13" s="342"/>
      <c r="BM13" s="342"/>
      <c r="BN13" s="564"/>
      <c r="BO13" s="565">
        <v>48.4</v>
      </c>
      <c r="BP13" s="565"/>
      <c r="BQ13" s="565"/>
      <c r="BR13" s="565"/>
      <c r="BS13" s="566">
        <v>117409</v>
      </c>
      <c r="BT13" s="566"/>
      <c r="BU13" s="566"/>
      <c r="BV13" s="566"/>
      <c r="BW13" s="566"/>
      <c r="BX13" s="566"/>
      <c r="BY13" s="566"/>
      <c r="BZ13" s="566"/>
      <c r="CA13" s="566"/>
      <c r="CB13" s="567"/>
      <c r="CD13" s="568" t="s">
        <v>345</v>
      </c>
      <c r="CE13" s="457"/>
      <c r="CF13" s="457"/>
      <c r="CG13" s="457"/>
      <c r="CH13" s="457"/>
      <c r="CI13" s="457"/>
      <c r="CJ13" s="457"/>
      <c r="CK13" s="457"/>
      <c r="CL13" s="457"/>
      <c r="CM13" s="457"/>
      <c r="CN13" s="457"/>
      <c r="CO13" s="457"/>
      <c r="CP13" s="457"/>
      <c r="CQ13" s="569"/>
      <c r="CR13" s="563">
        <v>2527265</v>
      </c>
      <c r="CS13" s="342"/>
      <c r="CT13" s="342"/>
      <c r="CU13" s="342"/>
      <c r="CV13" s="342"/>
      <c r="CW13" s="342"/>
      <c r="CX13" s="342"/>
      <c r="CY13" s="564"/>
      <c r="CZ13" s="565">
        <v>11</v>
      </c>
      <c r="DA13" s="565"/>
      <c r="DB13" s="565"/>
      <c r="DC13" s="565"/>
      <c r="DD13" s="573">
        <v>1071118</v>
      </c>
      <c r="DE13" s="342"/>
      <c r="DF13" s="342"/>
      <c r="DG13" s="342"/>
      <c r="DH13" s="342"/>
      <c r="DI13" s="342"/>
      <c r="DJ13" s="342"/>
      <c r="DK13" s="342"/>
      <c r="DL13" s="342"/>
      <c r="DM13" s="342"/>
      <c r="DN13" s="342"/>
      <c r="DO13" s="342"/>
      <c r="DP13" s="564"/>
      <c r="DQ13" s="573">
        <v>1524319</v>
      </c>
      <c r="DR13" s="342"/>
      <c r="DS13" s="342"/>
      <c r="DT13" s="342"/>
      <c r="DU13" s="342"/>
      <c r="DV13" s="342"/>
      <c r="DW13" s="342"/>
      <c r="DX13" s="342"/>
      <c r="DY13" s="342"/>
      <c r="DZ13" s="342"/>
      <c r="EA13" s="342"/>
      <c r="EB13" s="342"/>
      <c r="EC13" s="574"/>
    </row>
    <row r="14" spans="2:143" ht="11.3" customHeight="1" x14ac:dyDescent="0.2">
      <c r="B14" s="568" t="s">
        <v>317</v>
      </c>
      <c r="C14" s="457"/>
      <c r="D14" s="457"/>
      <c r="E14" s="457"/>
      <c r="F14" s="457"/>
      <c r="G14" s="457"/>
      <c r="H14" s="457"/>
      <c r="I14" s="457"/>
      <c r="J14" s="457"/>
      <c r="K14" s="457"/>
      <c r="L14" s="457"/>
      <c r="M14" s="457"/>
      <c r="N14" s="457"/>
      <c r="O14" s="457"/>
      <c r="P14" s="457"/>
      <c r="Q14" s="569"/>
      <c r="R14" s="563" t="s">
        <v>198</v>
      </c>
      <c r="S14" s="342"/>
      <c r="T14" s="342"/>
      <c r="U14" s="342"/>
      <c r="V14" s="342"/>
      <c r="W14" s="342"/>
      <c r="X14" s="342"/>
      <c r="Y14" s="564"/>
      <c r="Z14" s="565" t="s">
        <v>198</v>
      </c>
      <c r="AA14" s="565"/>
      <c r="AB14" s="565"/>
      <c r="AC14" s="565"/>
      <c r="AD14" s="566" t="s">
        <v>198</v>
      </c>
      <c r="AE14" s="566"/>
      <c r="AF14" s="566"/>
      <c r="AG14" s="566"/>
      <c r="AH14" s="566"/>
      <c r="AI14" s="566"/>
      <c r="AJ14" s="566"/>
      <c r="AK14" s="566"/>
      <c r="AL14" s="570" t="s">
        <v>198</v>
      </c>
      <c r="AM14" s="348"/>
      <c r="AN14" s="348"/>
      <c r="AO14" s="571"/>
      <c r="AP14" s="568" t="s">
        <v>215</v>
      </c>
      <c r="AQ14" s="457"/>
      <c r="AR14" s="457"/>
      <c r="AS14" s="457"/>
      <c r="AT14" s="457"/>
      <c r="AU14" s="457"/>
      <c r="AV14" s="457"/>
      <c r="AW14" s="457"/>
      <c r="AX14" s="457"/>
      <c r="AY14" s="457"/>
      <c r="AZ14" s="457"/>
      <c r="BA14" s="457"/>
      <c r="BB14" s="457"/>
      <c r="BC14" s="457"/>
      <c r="BD14" s="457"/>
      <c r="BE14" s="457"/>
      <c r="BF14" s="569"/>
      <c r="BG14" s="563">
        <v>189809</v>
      </c>
      <c r="BH14" s="342"/>
      <c r="BI14" s="342"/>
      <c r="BJ14" s="342"/>
      <c r="BK14" s="342"/>
      <c r="BL14" s="342"/>
      <c r="BM14" s="342"/>
      <c r="BN14" s="564"/>
      <c r="BO14" s="565">
        <v>2.7</v>
      </c>
      <c r="BP14" s="565"/>
      <c r="BQ14" s="565"/>
      <c r="BR14" s="565"/>
      <c r="BS14" s="566" t="s">
        <v>198</v>
      </c>
      <c r="BT14" s="566"/>
      <c r="BU14" s="566"/>
      <c r="BV14" s="566"/>
      <c r="BW14" s="566"/>
      <c r="BX14" s="566"/>
      <c r="BY14" s="566"/>
      <c r="BZ14" s="566"/>
      <c r="CA14" s="566"/>
      <c r="CB14" s="567"/>
      <c r="CD14" s="568" t="s">
        <v>64</v>
      </c>
      <c r="CE14" s="457"/>
      <c r="CF14" s="457"/>
      <c r="CG14" s="457"/>
      <c r="CH14" s="457"/>
      <c r="CI14" s="457"/>
      <c r="CJ14" s="457"/>
      <c r="CK14" s="457"/>
      <c r="CL14" s="457"/>
      <c r="CM14" s="457"/>
      <c r="CN14" s="457"/>
      <c r="CO14" s="457"/>
      <c r="CP14" s="457"/>
      <c r="CQ14" s="569"/>
      <c r="CR14" s="563">
        <v>775405</v>
      </c>
      <c r="CS14" s="342"/>
      <c r="CT14" s="342"/>
      <c r="CU14" s="342"/>
      <c r="CV14" s="342"/>
      <c r="CW14" s="342"/>
      <c r="CX14" s="342"/>
      <c r="CY14" s="564"/>
      <c r="CZ14" s="565">
        <v>3.4</v>
      </c>
      <c r="DA14" s="565"/>
      <c r="DB14" s="565"/>
      <c r="DC14" s="565"/>
      <c r="DD14" s="573">
        <v>30554</v>
      </c>
      <c r="DE14" s="342"/>
      <c r="DF14" s="342"/>
      <c r="DG14" s="342"/>
      <c r="DH14" s="342"/>
      <c r="DI14" s="342"/>
      <c r="DJ14" s="342"/>
      <c r="DK14" s="342"/>
      <c r="DL14" s="342"/>
      <c r="DM14" s="342"/>
      <c r="DN14" s="342"/>
      <c r="DO14" s="342"/>
      <c r="DP14" s="564"/>
      <c r="DQ14" s="573">
        <v>724185</v>
      </c>
      <c r="DR14" s="342"/>
      <c r="DS14" s="342"/>
      <c r="DT14" s="342"/>
      <c r="DU14" s="342"/>
      <c r="DV14" s="342"/>
      <c r="DW14" s="342"/>
      <c r="DX14" s="342"/>
      <c r="DY14" s="342"/>
      <c r="DZ14" s="342"/>
      <c r="EA14" s="342"/>
      <c r="EB14" s="342"/>
      <c r="EC14" s="574"/>
    </row>
    <row r="15" spans="2:143" ht="11.3" customHeight="1" x14ac:dyDescent="0.2">
      <c r="B15" s="568" t="s">
        <v>346</v>
      </c>
      <c r="C15" s="457"/>
      <c r="D15" s="457"/>
      <c r="E15" s="457"/>
      <c r="F15" s="457"/>
      <c r="G15" s="457"/>
      <c r="H15" s="457"/>
      <c r="I15" s="457"/>
      <c r="J15" s="457"/>
      <c r="K15" s="457"/>
      <c r="L15" s="457"/>
      <c r="M15" s="457"/>
      <c r="N15" s="457"/>
      <c r="O15" s="457"/>
      <c r="P15" s="457"/>
      <c r="Q15" s="569"/>
      <c r="R15" s="563">
        <v>35527</v>
      </c>
      <c r="S15" s="342"/>
      <c r="T15" s="342"/>
      <c r="U15" s="342"/>
      <c r="V15" s="342"/>
      <c r="W15" s="342"/>
      <c r="X15" s="342"/>
      <c r="Y15" s="564"/>
      <c r="Z15" s="565">
        <v>0.1</v>
      </c>
      <c r="AA15" s="565"/>
      <c r="AB15" s="565"/>
      <c r="AC15" s="565"/>
      <c r="AD15" s="566">
        <v>35527</v>
      </c>
      <c r="AE15" s="566"/>
      <c r="AF15" s="566"/>
      <c r="AG15" s="566"/>
      <c r="AH15" s="566"/>
      <c r="AI15" s="566"/>
      <c r="AJ15" s="566"/>
      <c r="AK15" s="566"/>
      <c r="AL15" s="570">
        <v>0.2</v>
      </c>
      <c r="AM15" s="348"/>
      <c r="AN15" s="348"/>
      <c r="AO15" s="571"/>
      <c r="AP15" s="568" t="s">
        <v>347</v>
      </c>
      <c r="AQ15" s="457"/>
      <c r="AR15" s="457"/>
      <c r="AS15" s="457"/>
      <c r="AT15" s="457"/>
      <c r="AU15" s="457"/>
      <c r="AV15" s="457"/>
      <c r="AW15" s="457"/>
      <c r="AX15" s="457"/>
      <c r="AY15" s="457"/>
      <c r="AZ15" s="457"/>
      <c r="BA15" s="457"/>
      <c r="BB15" s="457"/>
      <c r="BC15" s="457"/>
      <c r="BD15" s="457"/>
      <c r="BE15" s="457"/>
      <c r="BF15" s="569"/>
      <c r="BG15" s="563">
        <v>350729</v>
      </c>
      <c r="BH15" s="342"/>
      <c r="BI15" s="342"/>
      <c r="BJ15" s="342"/>
      <c r="BK15" s="342"/>
      <c r="BL15" s="342"/>
      <c r="BM15" s="342"/>
      <c r="BN15" s="564"/>
      <c r="BO15" s="565">
        <v>4.9000000000000004</v>
      </c>
      <c r="BP15" s="565"/>
      <c r="BQ15" s="565"/>
      <c r="BR15" s="565"/>
      <c r="BS15" s="566" t="s">
        <v>198</v>
      </c>
      <c r="BT15" s="566"/>
      <c r="BU15" s="566"/>
      <c r="BV15" s="566"/>
      <c r="BW15" s="566"/>
      <c r="BX15" s="566"/>
      <c r="BY15" s="566"/>
      <c r="BZ15" s="566"/>
      <c r="CA15" s="566"/>
      <c r="CB15" s="567"/>
      <c r="CD15" s="568" t="s">
        <v>349</v>
      </c>
      <c r="CE15" s="457"/>
      <c r="CF15" s="457"/>
      <c r="CG15" s="457"/>
      <c r="CH15" s="457"/>
      <c r="CI15" s="457"/>
      <c r="CJ15" s="457"/>
      <c r="CK15" s="457"/>
      <c r="CL15" s="457"/>
      <c r="CM15" s="457"/>
      <c r="CN15" s="457"/>
      <c r="CO15" s="457"/>
      <c r="CP15" s="457"/>
      <c r="CQ15" s="569"/>
      <c r="CR15" s="563">
        <v>2408981</v>
      </c>
      <c r="CS15" s="342"/>
      <c r="CT15" s="342"/>
      <c r="CU15" s="342"/>
      <c r="CV15" s="342"/>
      <c r="CW15" s="342"/>
      <c r="CX15" s="342"/>
      <c r="CY15" s="564"/>
      <c r="CZ15" s="565">
        <v>10.5</v>
      </c>
      <c r="DA15" s="565"/>
      <c r="DB15" s="565"/>
      <c r="DC15" s="565"/>
      <c r="DD15" s="573">
        <v>306155</v>
      </c>
      <c r="DE15" s="342"/>
      <c r="DF15" s="342"/>
      <c r="DG15" s="342"/>
      <c r="DH15" s="342"/>
      <c r="DI15" s="342"/>
      <c r="DJ15" s="342"/>
      <c r="DK15" s="342"/>
      <c r="DL15" s="342"/>
      <c r="DM15" s="342"/>
      <c r="DN15" s="342"/>
      <c r="DO15" s="342"/>
      <c r="DP15" s="564"/>
      <c r="DQ15" s="573">
        <v>2009806</v>
      </c>
      <c r="DR15" s="342"/>
      <c r="DS15" s="342"/>
      <c r="DT15" s="342"/>
      <c r="DU15" s="342"/>
      <c r="DV15" s="342"/>
      <c r="DW15" s="342"/>
      <c r="DX15" s="342"/>
      <c r="DY15" s="342"/>
      <c r="DZ15" s="342"/>
      <c r="EA15" s="342"/>
      <c r="EB15" s="342"/>
      <c r="EC15" s="574"/>
    </row>
    <row r="16" spans="2:143" ht="11.3" customHeight="1" x14ac:dyDescent="0.2">
      <c r="B16" s="568" t="s">
        <v>350</v>
      </c>
      <c r="C16" s="457"/>
      <c r="D16" s="457"/>
      <c r="E16" s="457"/>
      <c r="F16" s="457"/>
      <c r="G16" s="457"/>
      <c r="H16" s="457"/>
      <c r="I16" s="457"/>
      <c r="J16" s="457"/>
      <c r="K16" s="457"/>
      <c r="L16" s="457"/>
      <c r="M16" s="457"/>
      <c r="N16" s="457"/>
      <c r="O16" s="457"/>
      <c r="P16" s="457"/>
      <c r="Q16" s="569"/>
      <c r="R16" s="563">
        <v>140059</v>
      </c>
      <c r="S16" s="342"/>
      <c r="T16" s="342"/>
      <c r="U16" s="342"/>
      <c r="V16" s="342"/>
      <c r="W16" s="342"/>
      <c r="X16" s="342"/>
      <c r="Y16" s="564"/>
      <c r="Z16" s="565">
        <v>0.6</v>
      </c>
      <c r="AA16" s="565"/>
      <c r="AB16" s="565"/>
      <c r="AC16" s="565"/>
      <c r="AD16" s="566">
        <v>140059</v>
      </c>
      <c r="AE16" s="566"/>
      <c r="AF16" s="566"/>
      <c r="AG16" s="566"/>
      <c r="AH16" s="566"/>
      <c r="AI16" s="566"/>
      <c r="AJ16" s="566"/>
      <c r="AK16" s="566"/>
      <c r="AL16" s="570">
        <v>1</v>
      </c>
      <c r="AM16" s="348"/>
      <c r="AN16" s="348"/>
      <c r="AO16" s="571"/>
      <c r="AP16" s="568" t="s">
        <v>351</v>
      </c>
      <c r="AQ16" s="457"/>
      <c r="AR16" s="457"/>
      <c r="AS16" s="457"/>
      <c r="AT16" s="457"/>
      <c r="AU16" s="457"/>
      <c r="AV16" s="457"/>
      <c r="AW16" s="457"/>
      <c r="AX16" s="457"/>
      <c r="AY16" s="457"/>
      <c r="AZ16" s="457"/>
      <c r="BA16" s="457"/>
      <c r="BB16" s="457"/>
      <c r="BC16" s="457"/>
      <c r="BD16" s="457"/>
      <c r="BE16" s="457"/>
      <c r="BF16" s="569"/>
      <c r="BG16" s="563" t="s">
        <v>198</v>
      </c>
      <c r="BH16" s="342"/>
      <c r="BI16" s="342"/>
      <c r="BJ16" s="342"/>
      <c r="BK16" s="342"/>
      <c r="BL16" s="342"/>
      <c r="BM16" s="342"/>
      <c r="BN16" s="564"/>
      <c r="BO16" s="565" t="s">
        <v>198</v>
      </c>
      <c r="BP16" s="565"/>
      <c r="BQ16" s="565"/>
      <c r="BR16" s="565"/>
      <c r="BS16" s="566" t="s">
        <v>198</v>
      </c>
      <c r="BT16" s="566"/>
      <c r="BU16" s="566"/>
      <c r="BV16" s="566"/>
      <c r="BW16" s="566"/>
      <c r="BX16" s="566"/>
      <c r="BY16" s="566"/>
      <c r="BZ16" s="566"/>
      <c r="CA16" s="566"/>
      <c r="CB16" s="567"/>
      <c r="CD16" s="568" t="s">
        <v>352</v>
      </c>
      <c r="CE16" s="457"/>
      <c r="CF16" s="457"/>
      <c r="CG16" s="457"/>
      <c r="CH16" s="457"/>
      <c r="CI16" s="457"/>
      <c r="CJ16" s="457"/>
      <c r="CK16" s="457"/>
      <c r="CL16" s="457"/>
      <c r="CM16" s="457"/>
      <c r="CN16" s="457"/>
      <c r="CO16" s="457"/>
      <c r="CP16" s="457"/>
      <c r="CQ16" s="569"/>
      <c r="CR16" s="563">
        <v>296794</v>
      </c>
      <c r="CS16" s="342"/>
      <c r="CT16" s="342"/>
      <c r="CU16" s="342"/>
      <c r="CV16" s="342"/>
      <c r="CW16" s="342"/>
      <c r="CX16" s="342"/>
      <c r="CY16" s="564"/>
      <c r="CZ16" s="565">
        <v>1.3</v>
      </c>
      <c r="DA16" s="565"/>
      <c r="DB16" s="565"/>
      <c r="DC16" s="565"/>
      <c r="DD16" s="573" t="s">
        <v>198</v>
      </c>
      <c r="DE16" s="342"/>
      <c r="DF16" s="342"/>
      <c r="DG16" s="342"/>
      <c r="DH16" s="342"/>
      <c r="DI16" s="342"/>
      <c r="DJ16" s="342"/>
      <c r="DK16" s="342"/>
      <c r="DL16" s="342"/>
      <c r="DM16" s="342"/>
      <c r="DN16" s="342"/>
      <c r="DO16" s="342"/>
      <c r="DP16" s="564"/>
      <c r="DQ16" s="573">
        <v>55243</v>
      </c>
      <c r="DR16" s="342"/>
      <c r="DS16" s="342"/>
      <c r="DT16" s="342"/>
      <c r="DU16" s="342"/>
      <c r="DV16" s="342"/>
      <c r="DW16" s="342"/>
      <c r="DX16" s="342"/>
      <c r="DY16" s="342"/>
      <c r="DZ16" s="342"/>
      <c r="EA16" s="342"/>
      <c r="EB16" s="342"/>
      <c r="EC16" s="574"/>
    </row>
    <row r="17" spans="2:133" ht="11.3" customHeight="1" x14ac:dyDescent="0.2">
      <c r="B17" s="568" t="s">
        <v>353</v>
      </c>
      <c r="C17" s="457"/>
      <c r="D17" s="457"/>
      <c r="E17" s="457"/>
      <c r="F17" s="457"/>
      <c r="G17" s="457"/>
      <c r="H17" s="457"/>
      <c r="I17" s="457"/>
      <c r="J17" s="457"/>
      <c r="K17" s="457"/>
      <c r="L17" s="457"/>
      <c r="M17" s="457"/>
      <c r="N17" s="457"/>
      <c r="O17" s="457"/>
      <c r="P17" s="457"/>
      <c r="Q17" s="569"/>
      <c r="R17" s="563">
        <v>292406</v>
      </c>
      <c r="S17" s="342"/>
      <c r="T17" s="342"/>
      <c r="U17" s="342"/>
      <c r="V17" s="342"/>
      <c r="W17" s="342"/>
      <c r="X17" s="342"/>
      <c r="Y17" s="564"/>
      <c r="Z17" s="565">
        <v>1.2</v>
      </c>
      <c r="AA17" s="565"/>
      <c r="AB17" s="565"/>
      <c r="AC17" s="565"/>
      <c r="AD17" s="566">
        <v>292406</v>
      </c>
      <c r="AE17" s="566"/>
      <c r="AF17" s="566"/>
      <c r="AG17" s="566"/>
      <c r="AH17" s="566"/>
      <c r="AI17" s="566"/>
      <c r="AJ17" s="566"/>
      <c r="AK17" s="566"/>
      <c r="AL17" s="570">
        <v>2</v>
      </c>
      <c r="AM17" s="348"/>
      <c r="AN17" s="348"/>
      <c r="AO17" s="571"/>
      <c r="AP17" s="568" t="s">
        <v>354</v>
      </c>
      <c r="AQ17" s="457"/>
      <c r="AR17" s="457"/>
      <c r="AS17" s="457"/>
      <c r="AT17" s="457"/>
      <c r="AU17" s="457"/>
      <c r="AV17" s="457"/>
      <c r="AW17" s="457"/>
      <c r="AX17" s="457"/>
      <c r="AY17" s="457"/>
      <c r="AZ17" s="457"/>
      <c r="BA17" s="457"/>
      <c r="BB17" s="457"/>
      <c r="BC17" s="457"/>
      <c r="BD17" s="457"/>
      <c r="BE17" s="457"/>
      <c r="BF17" s="569"/>
      <c r="BG17" s="563" t="s">
        <v>198</v>
      </c>
      <c r="BH17" s="342"/>
      <c r="BI17" s="342"/>
      <c r="BJ17" s="342"/>
      <c r="BK17" s="342"/>
      <c r="BL17" s="342"/>
      <c r="BM17" s="342"/>
      <c r="BN17" s="564"/>
      <c r="BO17" s="565" t="s">
        <v>198</v>
      </c>
      <c r="BP17" s="565"/>
      <c r="BQ17" s="565"/>
      <c r="BR17" s="565"/>
      <c r="BS17" s="566" t="s">
        <v>198</v>
      </c>
      <c r="BT17" s="566"/>
      <c r="BU17" s="566"/>
      <c r="BV17" s="566"/>
      <c r="BW17" s="566"/>
      <c r="BX17" s="566"/>
      <c r="BY17" s="566"/>
      <c r="BZ17" s="566"/>
      <c r="CA17" s="566"/>
      <c r="CB17" s="567"/>
      <c r="CD17" s="568" t="s">
        <v>356</v>
      </c>
      <c r="CE17" s="457"/>
      <c r="CF17" s="457"/>
      <c r="CG17" s="457"/>
      <c r="CH17" s="457"/>
      <c r="CI17" s="457"/>
      <c r="CJ17" s="457"/>
      <c r="CK17" s="457"/>
      <c r="CL17" s="457"/>
      <c r="CM17" s="457"/>
      <c r="CN17" s="457"/>
      <c r="CO17" s="457"/>
      <c r="CP17" s="457"/>
      <c r="CQ17" s="569"/>
      <c r="CR17" s="563">
        <v>2264430</v>
      </c>
      <c r="CS17" s="342"/>
      <c r="CT17" s="342"/>
      <c r="CU17" s="342"/>
      <c r="CV17" s="342"/>
      <c r="CW17" s="342"/>
      <c r="CX17" s="342"/>
      <c r="CY17" s="564"/>
      <c r="CZ17" s="565">
        <v>9.8000000000000007</v>
      </c>
      <c r="DA17" s="565"/>
      <c r="DB17" s="565"/>
      <c r="DC17" s="565"/>
      <c r="DD17" s="573" t="s">
        <v>198</v>
      </c>
      <c r="DE17" s="342"/>
      <c r="DF17" s="342"/>
      <c r="DG17" s="342"/>
      <c r="DH17" s="342"/>
      <c r="DI17" s="342"/>
      <c r="DJ17" s="342"/>
      <c r="DK17" s="342"/>
      <c r="DL17" s="342"/>
      <c r="DM17" s="342"/>
      <c r="DN17" s="342"/>
      <c r="DO17" s="342"/>
      <c r="DP17" s="564"/>
      <c r="DQ17" s="573">
        <v>2234574</v>
      </c>
      <c r="DR17" s="342"/>
      <c r="DS17" s="342"/>
      <c r="DT17" s="342"/>
      <c r="DU17" s="342"/>
      <c r="DV17" s="342"/>
      <c r="DW17" s="342"/>
      <c r="DX17" s="342"/>
      <c r="DY17" s="342"/>
      <c r="DZ17" s="342"/>
      <c r="EA17" s="342"/>
      <c r="EB17" s="342"/>
      <c r="EC17" s="574"/>
    </row>
    <row r="18" spans="2:133" ht="11.3" customHeight="1" x14ac:dyDescent="0.2">
      <c r="B18" s="568" t="s">
        <v>218</v>
      </c>
      <c r="C18" s="457"/>
      <c r="D18" s="457"/>
      <c r="E18" s="457"/>
      <c r="F18" s="457"/>
      <c r="G18" s="457"/>
      <c r="H18" s="457"/>
      <c r="I18" s="457"/>
      <c r="J18" s="457"/>
      <c r="K18" s="457"/>
      <c r="L18" s="457"/>
      <c r="M18" s="457"/>
      <c r="N18" s="457"/>
      <c r="O18" s="457"/>
      <c r="P18" s="457"/>
      <c r="Q18" s="569"/>
      <c r="R18" s="563">
        <v>36361</v>
      </c>
      <c r="S18" s="342"/>
      <c r="T18" s="342"/>
      <c r="U18" s="342"/>
      <c r="V18" s="342"/>
      <c r="W18" s="342"/>
      <c r="X18" s="342"/>
      <c r="Y18" s="564"/>
      <c r="Z18" s="565">
        <v>0.1</v>
      </c>
      <c r="AA18" s="565"/>
      <c r="AB18" s="565"/>
      <c r="AC18" s="565"/>
      <c r="AD18" s="566">
        <v>36361</v>
      </c>
      <c r="AE18" s="566"/>
      <c r="AF18" s="566"/>
      <c r="AG18" s="566"/>
      <c r="AH18" s="566"/>
      <c r="AI18" s="566"/>
      <c r="AJ18" s="566"/>
      <c r="AK18" s="566"/>
      <c r="AL18" s="570">
        <v>0.2</v>
      </c>
      <c r="AM18" s="348"/>
      <c r="AN18" s="348"/>
      <c r="AO18" s="571"/>
      <c r="AP18" s="568" t="s">
        <v>100</v>
      </c>
      <c r="AQ18" s="457"/>
      <c r="AR18" s="457"/>
      <c r="AS18" s="457"/>
      <c r="AT18" s="457"/>
      <c r="AU18" s="457"/>
      <c r="AV18" s="457"/>
      <c r="AW18" s="457"/>
      <c r="AX18" s="457"/>
      <c r="AY18" s="457"/>
      <c r="AZ18" s="457"/>
      <c r="BA18" s="457"/>
      <c r="BB18" s="457"/>
      <c r="BC18" s="457"/>
      <c r="BD18" s="457"/>
      <c r="BE18" s="457"/>
      <c r="BF18" s="569"/>
      <c r="BG18" s="563" t="s">
        <v>198</v>
      </c>
      <c r="BH18" s="342"/>
      <c r="BI18" s="342"/>
      <c r="BJ18" s="342"/>
      <c r="BK18" s="342"/>
      <c r="BL18" s="342"/>
      <c r="BM18" s="342"/>
      <c r="BN18" s="564"/>
      <c r="BO18" s="565" t="s">
        <v>198</v>
      </c>
      <c r="BP18" s="565"/>
      <c r="BQ18" s="565"/>
      <c r="BR18" s="565"/>
      <c r="BS18" s="566" t="s">
        <v>198</v>
      </c>
      <c r="BT18" s="566"/>
      <c r="BU18" s="566"/>
      <c r="BV18" s="566"/>
      <c r="BW18" s="566"/>
      <c r="BX18" s="566"/>
      <c r="BY18" s="566"/>
      <c r="BZ18" s="566"/>
      <c r="CA18" s="566"/>
      <c r="CB18" s="567"/>
      <c r="CD18" s="568" t="s">
        <v>357</v>
      </c>
      <c r="CE18" s="457"/>
      <c r="CF18" s="457"/>
      <c r="CG18" s="457"/>
      <c r="CH18" s="457"/>
      <c r="CI18" s="457"/>
      <c r="CJ18" s="457"/>
      <c r="CK18" s="457"/>
      <c r="CL18" s="457"/>
      <c r="CM18" s="457"/>
      <c r="CN18" s="457"/>
      <c r="CO18" s="457"/>
      <c r="CP18" s="457"/>
      <c r="CQ18" s="569"/>
      <c r="CR18" s="563" t="s">
        <v>198</v>
      </c>
      <c r="CS18" s="342"/>
      <c r="CT18" s="342"/>
      <c r="CU18" s="342"/>
      <c r="CV18" s="342"/>
      <c r="CW18" s="342"/>
      <c r="CX18" s="342"/>
      <c r="CY18" s="564"/>
      <c r="CZ18" s="565" t="s">
        <v>198</v>
      </c>
      <c r="DA18" s="565"/>
      <c r="DB18" s="565"/>
      <c r="DC18" s="565"/>
      <c r="DD18" s="573" t="s">
        <v>198</v>
      </c>
      <c r="DE18" s="342"/>
      <c r="DF18" s="342"/>
      <c r="DG18" s="342"/>
      <c r="DH18" s="342"/>
      <c r="DI18" s="342"/>
      <c r="DJ18" s="342"/>
      <c r="DK18" s="342"/>
      <c r="DL18" s="342"/>
      <c r="DM18" s="342"/>
      <c r="DN18" s="342"/>
      <c r="DO18" s="342"/>
      <c r="DP18" s="564"/>
      <c r="DQ18" s="573" t="s">
        <v>198</v>
      </c>
      <c r="DR18" s="342"/>
      <c r="DS18" s="342"/>
      <c r="DT18" s="342"/>
      <c r="DU18" s="342"/>
      <c r="DV18" s="342"/>
      <c r="DW18" s="342"/>
      <c r="DX18" s="342"/>
      <c r="DY18" s="342"/>
      <c r="DZ18" s="342"/>
      <c r="EA18" s="342"/>
      <c r="EB18" s="342"/>
      <c r="EC18" s="574"/>
    </row>
    <row r="19" spans="2:133" ht="11.3" customHeight="1" x14ac:dyDescent="0.2">
      <c r="B19" s="568" t="s">
        <v>359</v>
      </c>
      <c r="C19" s="457"/>
      <c r="D19" s="457"/>
      <c r="E19" s="457"/>
      <c r="F19" s="457"/>
      <c r="G19" s="457"/>
      <c r="H19" s="457"/>
      <c r="I19" s="457"/>
      <c r="J19" s="457"/>
      <c r="K19" s="457"/>
      <c r="L19" s="457"/>
      <c r="M19" s="457"/>
      <c r="N19" s="457"/>
      <c r="O19" s="457"/>
      <c r="P19" s="457"/>
      <c r="Q19" s="569"/>
      <c r="R19" s="563">
        <v>227039</v>
      </c>
      <c r="S19" s="342"/>
      <c r="T19" s="342"/>
      <c r="U19" s="342"/>
      <c r="V19" s="342"/>
      <c r="W19" s="342"/>
      <c r="X19" s="342"/>
      <c r="Y19" s="564"/>
      <c r="Z19" s="565">
        <v>0.9</v>
      </c>
      <c r="AA19" s="565"/>
      <c r="AB19" s="565"/>
      <c r="AC19" s="565"/>
      <c r="AD19" s="566">
        <v>227039</v>
      </c>
      <c r="AE19" s="566"/>
      <c r="AF19" s="566"/>
      <c r="AG19" s="566"/>
      <c r="AH19" s="566"/>
      <c r="AI19" s="566"/>
      <c r="AJ19" s="566"/>
      <c r="AK19" s="566"/>
      <c r="AL19" s="570">
        <v>1.5</v>
      </c>
      <c r="AM19" s="348"/>
      <c r="AN19" s="348"/>
      <c r="AO19" s="571"/>
      <c r="AP19" s="568" t="s">
        <v>254</v>
      </c>
      <c r="AQ19" s="457"/>
      <c r="AR19" s="457"/>
      <c r="AS19" s="457"/>
      <c r="AT19" s="457"/>
      <c r="AU19" s="457"/>
      <c r="AV19" s="457"/>
      <c r="AW19" s="457"/>
      <c r="AX19" s="457"/>
      <c r="AY19" s="457"/>
      <c r="AZ19" s="457"/>
      <c r="BA19" s="457"/>
      <c r="BB19" s="457"/>
      <c r="BC19" s="457"/>
      <c r="BD19" s="457"/>
      <c r="BE19" s="457"/>
      <c r="BF19" s="569"/>
      <c r="BG19" s="563">
        <v>28716</v>
      </c>
      <c r="BH19" s="342"/>
      <c r="BI19" s="342"/>
      <c r="BJ19" s="342"/>
      <c r="BK19" s="342"/>
      <c r="BL19" s="342"/>
      <c r="BM19" s="342"/>
      <c r="BN19" s="564"/>
      <c r="BO19" s="565">
        <v>0.4</v>
      </c>
      <c r="BP19" s="565"/>
      <c r="BQ19" s="565"/>
      <c r="BR19" s="565"/>
      <c r="BS19" s="566" t="s">
        <v>198</v>
      </c>
      <c r="BT19" s="566"/>
      <c r="BU19" s="566"/>
      <c r="BV19" s="566"/>
      <c r="BW19" s="566"/>
      <c r="BX19" s="566"/>
      <c r="BY19" s="566"/>
      <c r="BZ19" s="566"/>
      <c r="CA19" s="566"/>
      <c r="CB19" s="567"/>
      <c r="CD19" s="568" t="s">
        <v>360</v>
      </c>
      <c r="CE19" s="457"/>
      <c r="CF19" s="457"/>
      <c r="CG19" s="457"/>
      <c r="CH19" s="457"/>
      <c r="CI19" s="457"/>
      <c r="CJ19" s="457"/>
      <c r="CK19" s="457"/>
      <c r="CL19" s="457"/>
      <c r="CM19" s="457"/>
      <c r="CN19" s="457"/>
      <c r="CO19" s="457"/>
      <c r="CP19" s="457"/>
      <c r="CQ19" s="569"/>
      <c r="CR19" s="563" t="s">
        <v>198</v>
      </c>
      <c r="CS19" s="342"/>
      <c r="CT19" s="342"/>
      <c r="CU19" s="342"/>
      <c r="CV19" s="342"/>
      <c r="CW19" s="342"/>
      <c r="CX19" s="342"/>
      <c r="CY19" s="564"/>
      <c r="CZ19" s="565" t="s">
        <v>198</v>
      </c>
      <c r="DA19" s="565"/>
      <c r="DB19" s="565"/>
      <c r="DC19" s="565"/>
      <c r="DD19" s="573" t="s">
        <v>198</v>
      </c>
      <c r="DE19" s="342"/>
      <c r="DF19" s="342"/>
      <c r="DG19" s="342"/>
      <c r="DH19" s="342"/>
      <c r="DI19" s="342"/>
      <c r="DJ19" s="342"/>
      <c r="DK19" s="342"/>
      <c r="DL19" s="342"/>
      <c r="DM19" s="342"/>
      <c r="DN19" s="342"/>
      <c r="DO19" s="342"/>
      <c r="DP19" s="564"/>
      <c r="DQ19" s="573" t="s">
        <v>198</v>
      </c>
      <c r="DR19" s="342"/>
      <c r="DS19" s="342"/>
      <c r="DT19" s="342"/>
      <c r="DU19" s="342"/>
      <c r="DV19" s="342"/>
      <c r="DW19" s="342"/>
      <c r="DX19" s="342"/>
      <c r="DY19" s="342"/>
      <c r="DZ19" s="342"/>
      <c r="EA19" s="342"/>
      <c r="EB19" s="342"/>
      <c r="EC19" s="574"/>
    </row>
    <row r="20" spans="2:133" ht="11.3" customHeight="1" x14ac:dyDescent="0.2">
      <c r="B20" s="576" t="s">
        <v>361</v>
      </c>
      <c r="C20" s="577"/>
      <c r="D20" s="577"/>
      <c r="E20" s="577"/>
      <c r="F20" s="577"/>
      <c r="G20" s="577"/>
      <c r="H20" s="577"/>
      <c r="I20" s="577"/>
      <c r="J20" s="577"/>
      <c r="K20" s="577"/>
      <c r="L20" s="577"/>
      <c r="M20" s="577"/>
      <c r="N20" s="577"/>
      <c r="O20" s="577"/>
      <c r="P20" s="577"/>
      <c r="Q20" s="578"/>
      <c r="R20" s="563">
        <v>29006</v>
      </c>
      <c r="S20" s="342"/>
      <c r="T20" s="342"/>
      <c r="U20" s="342"/>
      <c r="V20" s="342"/>
      <c r="W20" s="342"/>
      <c r="X20" s="342"/>
      <c r="Y20" s="564"/>
      <c r="Z20" s="565">
        <v>0.1</v>
      </c>
      <c r="AA20" s="565"/>
      <c r="AB20" s="565"/>
      <c r="AC20" s="565"/>
      <c r="AD20" s="566">
        <v>29006</v>
      </c>
      <c r="AE20" s="566"/>
      <c r="AF20" s="566"/>
      <c r="AG20" s="566"/>
      <c r="AH20" s="566"/>
      <c r="AI20" s="566"/>
      <c r="AJ20" s="566"/>
      <c r="AK20" s="566"/>
      <c r="AL20" s="570">
        <v>0.2</v>
      </c>
      <c r="AM20" s="348"/>
      <c r="AN20" s="348"/>
      <c r="AO20" s="571"/>
      <c r="AP20" s="568" t="s">
        <v>363</v>
      </c>
      <c r="AQ20" s="457"/>
      <c r="AR20" s="457"/>
      <c r="AS20" s="457"/>
      <c r="AT20" s="457"/>
      <c r="AU20" s="457"/>
      <c r="AV20" s="457"/>
      <c r="AW20" s="457"/>
      <c r="AX20" s="457"/>
      <c r="AY20" s="457"/>
      <c r="AZ20" s="457"/>
      <c r="BA20" s="457"/>
      <c r="BB20" s="457"/>
      <c r="BC20" s="457"/>
      <c r="BD20" s="457"/>
      <c r="BE20" s="457"/>
      <c r="BF20" s="569"/>
      <c r="BG20" s="563">
        <v>28716</v>
      </c>
      <c r="BH20" s="342"/>
      <c r="BI20" s="342"/>
      <c r="BJ20" s="342"/>
      <c r="BK20" s="342"/>
      <c r="BL20" s="342"/>
      <c r="BM20" s="342"/>
      <c r="BN20" s="564"/>
      <c r="BO20" s="565">
        <v>0.4</v>
      </c>
      <c r="BP20" s="565"/>
      <c r="BQ20" s="565"/>
      <c r="BR20" s="565"/>
      <c r="BS20" s="566" t="s">
        <v>198</v>
      </c>
      <c r="BT20" s="566"/>
      <c r="BU20" s="566"/>
      <c r="BV20" s="566"/>
      <c r="BW20" s="566"/>
      <c r="BX20" s="566"/>
      <c r="BY20" s="566"/>
      <c r="BZ20" s="566"/>
      <c r="CA20" s="566"/>
      <c r="CB20" s="567"/>
      <c r="CD20" s="568" t="s">
        <v>190</v>
      </c>
      <c r="CE20" s="457"/>
      <c r="CF20" s="457"/>
      <c r="CG20" s="457"/>
      <c r="CH20" s="457"/>
      <c r="CI20" s="457"/>
      <c r="CJ20" s="457"/>
      <c r="CK20" s="457"/>
      <c r="CL20" s="457"/>
      <c r="CM20" s="457"/>
      <c r="CN20" s="457"/>
      <c r="CO20" s="457"/>
      <c r="CP20" s="457"/>
      <c r="CQ20" s="569"/>
      <c r="CR20" s="563">
        <v>23042638</v>
      </c>
      <c r="CS20" s="342"/>
      <c r="CT20" s="342"/>
      <c r="CU20" s="342"/>
      <c r="CV20" s="342"/>
      <c r="CW20" s="342"/>
      <c r="CX20" s="342"/>
      <c r="CY20" s="564"/>
      <c r="CZ20" s="565">
        <v>100</v>
      </c>
      <c r="DA20" s="565"/>
      <c r="DB20" s="565"/>
      <c r="DC20" s="565"/>
      <c r="DD20" s="573">
        <v>2177925</v>
      </c>
      <c r="DE20" s="342"/>
      <c r="DF20" s="342"/>
      <c r="DG20" s="342"/>
      <c r="DH20" s="342"/>
      <c r="DI20" s="342"/>
      <c r="DJ20" s="342"/>
      <c r="DK20" s="342"/>
      <c r="DL20" s="342"/>
      <c r="DM20" s="342"/>
      <c r="DN20" s="342"/>
      <c r="DO20" s="342"/>
      <c r="DP20" s="564"/>
      <c r="DQ20" s="573">
        <v>16587979</v>
      </c>
      <c r="DR20" s="342"/>
      <c r="DS20" s="342"/>
      <c r="DT20" s="342"/>
      <c r="DU20" s="342"/>
      <c r="DV20" s="342"/>
      <c r="DW20" s="342"/>
      <c r="DX20" s="342"/>
      <c r="DY20" s="342"/>
      <c r="DZ20" s="342"/>
      <c r="EA20" s="342"/>
      <c r="EB20" s="342"/>
      <c r="EC20" s="574"/>
    </row>
    <row r="21" spans="2:133" ht="11.3" customHeight="1" x14ac:dyDescent="0.2">
      <c r="B21" s="568" t="s">
        <v>336</v>
      </c>
      <c r="C21" s="457"/>
      <c r="D21" s="457"/>
      <c r="E21" s="457"/>
      <c r="F21" s="457"/>
      <c r="G21" s="457"/>
      <c r="H21" s="457"/>
      <c r="I21" s="457"/>
      <c r="J21" s="457"/>
      <c r="K21" s="457"/>
      <c r="L21" s="457"/>
      <c r="M21" s="457"/>
      <c r="N21" s="457"/>
      <c r="O21" s="457"/>
      <c r="P21" s="457"/>
      <c r="Q21" s="569"/>
      <c r="R21" s="563">
        <v>6589183</v>
      </c>
      <c r="S21" s="342"/>
      <c r="T21" s="342"/>
      <c r="U21" s="342"/>
      <c r="V21" s="342"/>
      <c r="W21" s="342"/>
      <c r="X21" s="342"/>
      <c r="Y21" s="564"/>
      <c r="Z21" s="565">
        <v>26.5</v>
      </c>
      <c r="AA21" s="565"/>
      <c r="AB21" s="565"/>
      <c r="AC21" s="565"/>
      <c r="AD21" s="566">
        <v>5284617</v>
      </c>
      <c r="AE21" s="566"/>
      <c r="AF21" s="566"/>
      <c r="AG21" s="566"/>
      <c r="AH21" s="566"/>
      <c r="AI21" s="566"/>
      <c r="AJ21" s="566"/>
      <c r="AK21" s="566"/>
      <c r="AL21" s="570">
        <v>36</v>
      </c>
      <c r="AM21" s="348"/>
      <c r="AN21" s="348"/>
      <c r="AO21" s="571"/>
      <c r="AP21" s="568" t="s">
        <v>365</v>
      </c>
      <c r="AQ21" s="579"/>
      <c r="AR21" s="579"/>
      <c r="AS21" s="579"/>
      <c r="AT21" s="579"/>
      <c r="AU21" s="579"/>
      <c r="AV21" s="579"/>
      <c r="AW21" s="579"/>
      <c r="AX21" s="579"/>
      <c r="AY21" s="579"/>
      <c r="AZ21" s="579"/>
      <c r="BA21" s="579"/>
      <c r="BB21" s="579"/>
      <c r="BC21" s="579"/>
      <c r="BD21" s="579"/>
      <c r="BE21" s="579"/>
      <c r="BF21" s="580"/>
      <c r="BG21" s="563">
        <v>28716</v>
      </c>
      <c r="BH21" s="342"/>
      <c r="BI21" s="342"/>
      <c r="BJ21" s="342"/>
      <c r="BK21" s="342"/>
      <c r="BL21" s="342"/>
      <c r="BM21" s="342"/>
      <c r="BN21" s="564"/>
      <c r="BO21" s="565">
        <v>0.4</v>
      </c>
      <c r="BP21" s="565"/>
      <c r="BQ21" s="565"/>
      <c r="BR21" s="565"/>
      <c r="BS21" s="566" t="s">
        <v>198</v>
      </c>
      <c r="BT21" s="566"/>
      <c r="BU21" s="566"/>
      <c r="BV21" s="566"/>
      <c r="BW21" s="566"/>
      <c r="BX21" s="566"/>
      <c r="BY21" s="566"/>
      <c r="BZ21" s="566"/>
      <c r="CA21" s="566"/>
      <c r="CB21" s="567"/>
      <c r="CD21" s="581"/>
      <c r="CE21" s="582"/>
      <c r="CF21" s="582"/>
      <c r="CG21" s="582"/>
      <c r="CH21" s="582"/>
      <c r="CI21" s="582"/>
      <c r="CJ21" s="582"/>
      <c r="CK21" s="582"/>
      <c r="CL21" s="582"/>
      <c r="CM21" s="582"/>
      <c r="CN21" s="582"/>
      <c r="CO21" s="582"/>
      <c r="CP21" s="582"/>
      <c r="CQ21" s="583"/>
      <c r="CR21" s="584"/>
      <c r="CS21" s="585"/>
      <c r="CT21" s="585"/>
      <c r="CU21" s="585"/>
      <c r="CV21" s="585"/>
      <c r="CW21" s="585"/>
      <c r="CX21" s="585"/>
      <c r="CY21" s="586"/>
      <c r="CZ21" s="587"/>
      <c r="DA21" s="587"/>
      <c r="DB21" s="587"/>
      <c r="DC21" s="587"/>
      <c r="DD21" s="588"/>
      <c r="DE21" s="585"/>
      <c r="DF21" s="585"/>
      <c r="DG21" s="585"/>
      <c r="DH21" s="585"/>
      <c r="DI21" s="585"/>
      <c r="DJ21" s="585"/>
      <c r="DK21" s="585"/>
      <c r="DL21" s="585"/>
      <c r="DM21" s="585"/>
      <c r="DN21" s="585"/>
      <c r="DO21" s="585"/>
      <c r="DP21" s="586"/>
      <c r="DQ21" s="588"/>
      <c r="DR21" s="585"/>
      <c r="DS21" s="585"/>
      <c r="DT21" s="585"/>
      <c r="DU21" s="585"/>
      <c r="DV21" s="585"/>
      <c r="DW21" s="585"/>
      <c r="DX21" s="585"/>
      <c r="DY21" s="585"/>
      <c r="DZ21" s="585"/>
      <c r="EA21" s="585"/>
      <c r="EB21" s="585"/>
      <c r="EC21" s="589"/>
    </row>
    <row r="22" spans="2:133" ht="11.3" customHeight="1" x14ac:dyDescent="0.2">
      <c r="B22" s="568" t="s">
        <v>292</v>
      </c>
      <c r="C22" s="457"/>
      <c r="D22" s="457"/>
      <c r="E22" s="457"/>
      <c r="F22" s="457"/>
      <c r="G22" s="457"/>
      <c r="H22" s="457"/>
      <c r="I22" s="457"/>
      <c r="J22" s="457"/>
      <c r="K22" s="457"/>
      <c r="L22" s="457"/>
      <c r="M22" s="457"/>
      <c r="N22" s="457"/>
      <c r="O22" s="457"/>
      <c r="P22" s="457"/>
      <c r="Q22" s="569"/>
      <c r="R22" s="563">
        <v>5284617</v>
      </c>
      <c r="S22" s="342"/>
      <c r="T22" s="342"/>
      <c r="U22" s="342"/>
      <c r="V22" s="342"/>
      <c r="W22" s="342"/>
      <c r="X22" s="342"/>
      <c r="Y22" s="564"/>
      <c r="Z22" s="565">
        <v>21.3</v>
      </c>
      <c r="AA22" s="565"/>
      <c r="AB22" s="565"/>
      <c r="AC22" s="565"/>
      <c r="AD22" s="566">
        <v>5284617</v>
      </c>
      <c r="AE22" s="566"/>
      <c r="AF22" s="566"/>
      <c r="AG22" s="566"/>
      <c r="AH22" s="566"/>
      <c r="AI22" s="566"/>
      <c r="AJ22" s="566"/>
      <c r="AK22" s="566"/>
      <c r="AL22" s="570">
        <v>36</v>
      </c>
      <c r="AM22" s="348"/>
      <c r="AN22" s="348"/>
      <c r="AO22" s="571"/>
      <c r="AP22" s="568" t="s">
        <v>367</v>
      </c>
      <c r="AQ22" s="579"/>
      <c r="AR22" s="579"/>
      <c r="AS22" s="579"/>
      <c r="AT22" s="579"/>
      <c r="AU22" s="579"/>
      <c r="AV22" s="579"/>
      <c r="AW22" s="579"/>
      <c r="AX22" s="579"/>
      <c r="AY22" s="579"/>
      <c r="AZ22" s="579"/>
      <c r="BA22" s="579"/>
      <c r="BB22" s="579"/>
      <c r="BC22" s="579"/>
      <c r="BD22" s="579"/>
      <c r="BE22" s="579"/>
      <c r="BF22" s="580"/>
      <c r="BG22" s="563" t="s">
        <v>198</v>
      </c>
      <c r="BH22" s="342"/>
      <c r="BI22" s="342"/>
      <c r="BJ22" s="342"/>
      <c r="BK22" s="342"/>
      <c r="BL22" s="342"/>
      <c r="BM22" s="342"/>
      <c r="BN22" s="564"/>
      <c r="BO22" s="565" t="s">
        <v>198</v>
      </c>
      <c r="BP22" s="565"/>
      <c r="BQ22" s="565"/>
      <c r="BR22" s="565"/>
      <c r="BS22" s="566" t="s">
        <v>198</v>
      </c>
      <c r="BT22" s="566"/>
      <c r="BU22" s="566"/>
      <c r="BV22" s="566"/>
      <c r="BW22" s="566"/>
      <c r="BX22" s="566"/>
      <c r="BY22" s="566"/>
      <c r="BZ22" s="566"/>
      <c r="CA22" s="566"/>
      <c r="CB22" s="567"/>
      <c r="CD22" s="336" t="s">
        <v>368</v>
      </c>
      <c r="CE22" s="337"/>
      <c r="CF22" s="337"/>
      <c r="CG22" s="337"/>
      <c r="CH22" s="337"/>
      <c r="CI22" s="337"/>
      <c r="CJ22" s="337"/>
      <c r="CK22" s="337"/>
      <c r="CL22" s="337"/>
      <c r="CM22" s="337"/>
      <c r="CN22" s="337"/>
      <c r="CO22" s="337"/>
      <c r="CP22" s="337"/>
      <c r="CQ22" s="337"/>
      <c r="CR22" s="337"/>
      <c r="CS22" s="337"/>
      <c r="CT22" s="337"/>
      <c r="CU22" s="337"/>
      <c r="CV22" s="337"/>
      <c r="CW22" s="337"/>
      <c r="CX22" s="337"/>
      <c r="CY22" s="337"/>
      <c r="CZ22" s="337"/>
      <c r="DA22" s="337"/>
      <c r="DB22" s="337"/>
      <c r="DC22" s="337"/>
      <c r="DD22" s="337"/>
      <c r="DE22" s="337"/>
      <c r="DF22" s="337"/>
      <c r="DG22" s="337"/>
      <c r="DH22" s="337"/>
      <c r="DI22" s="337"/>
      <c r="DJ22" s="337"/>
      <c r="DK22" s="337"/>
      <c r="DL22" s="337"/>
      <c r="DM22" s="337"/>
      <c r="DN22" s="337"/>
      <c r="DO22" s="337"/>
      <c r="DP22" s="337"/>
      <c r="DQ22" s="337"/>
      <c r="DR22" s="337"/>
      <c r="DS22" s="337"/>
      <c r="DT22" s="337"/>
      <c r="DU22" s="337"/>
      <c r="DV22" s="337"/>
      <c r="DW22" s="337"/>
      <c r="DX22" s="337"/>
      <c r="DY22" s="337"/>
      <c r="DZ22" s="337"/>
      <c r="EA22" s="337"/>
      <c r="EB22" s="337"/>
      <c r="EC22" s="379"/>
    </row>
    <row r="23" spans="2:133" ht="11.3" customHeight="1" x14ac:dyDescent="0.2">
      <c r="B23" s="568" t="s">
        <v>289</v>
      </c>
      <c r="C23" s="457"/>
      <c r="D23" s="457"/>
      <c r="E23" s="457"/>
      <c r="F23" s="457"/>
      <c r="G23" s="457"/>
      <c r="H23" s="457"/>
      <c r="I23" s="457"/>
      <c r="J23" s="457"/>
      <c r="K23" s="457"/>
      <c r="L23" s="457"/>
      <c r="M23" s="457"/>
      <c r="N23" s="457"/>
      <c r="O23" s="457"/>
      <c r="P23" s="457"/>
      <c r="Q23" s="569"/>
      <c r="R23" s="563">
        <v>1304566</v>
      </c>
      <c r="S23" s="342"/>
      <c r="T23" s="342"/>
      <c r="U23" s="342"/>
      <c r="V23" s="342"/>
      <c r="W23" s="342"/>
      <c r="X23" s="342"/>
      <c r="Y23" s="564"/>
      <c r="Z23" s="565">
        <v>5.3</v>
      </c>
      <c r="AA23" s="565"/>
      <c r="AB23" s="565"/>
      <c r="AC23" s="565"/>
      <c r="AD23" s="566" t="s">
        <v>198</v>
      </c>
      <c r="AE23" s="566"/>
      <c r="AF23" s="566"/>
      <c r="AG23" s="566"/>
      <c r="AH23" s="566"/>
      <c r="AI23" s="566"/>
      <c r="AJ23" s="566"/>
      <c r="AK23" s="566"/>
      <c r="AL23" s="570" t="s">
        <v>198</v>
      </c>
      <c r="AM23" s="348"/>
      <c r="AN23" s="348"/>
      <c r="AO23" s="571"/>
      <c r="AP23" s="568" t="s">
        <v>120</v>
      </c>
      <c r="AQ23" s="579"/>
      <c r="AR23" s="579"/>
      <c r="AS23" s="579"/>
      <c r="AT23" s="579"/>
      <c r="AU23" s="579"/>
      <c r="AV23" s="579"/>
      <c r="AW23" s="579"/>
      <c r="AX23" s="579"/>
      <c r="AY23" s="579"/>
      <c r="AZ23" s="579"/>
      <c r="BA23" s="579"/>
      <c r="BB23" s="579"/>
      <c r="BC23" s="579"/>
      <c r="BD23" s="579"/>
      <c r="BE23" s="579"/>
      <c r="BF23" s="580"/>
      <c r="BG23" s="563" t="s">
        <v>198</v>
      </c>
      <c r="BH23" s="342"/>
      <c r="BI23" s="342"/>
      <c r="BJ23" s="342"/>
      <c r="BK23" s="342"/>
      <c r="BL23" s="342"/>
      <c r="BM23" s="342"/>
      <c r="BN23" s="564"/>
      <c r="BO23" s="565" t="s">
        <v>198</v>
      </c>
      <c r="BP23" s="565"/>
      <c r="BQ23" s="565"/>
      <c r="BR23" s="565"/>
      <c r="BS23" s="566" t="s">
        <v>198</v>
      </c>
      <c r="BT23" s="566"/>
      <c r="BU23" s="566"/>
      <c r="BV23" s="566"/>
      <c r="BW23" s="566"/>
      <c r="BX23" s="566"/>
      <c r="BY23" s="566"/>
      <c r="BZ23" s="566"/>
      <c r="CA23" s="566"/>
      <c r="CB23" s="567"/>
      <c r="CD23" s="336" t="s">
        <v>313</v>
      </c>
      <c r="CE23" s="337"/>
      <c r="CF23" s="337"/>
      <c r="CG23" s="337"/>
      <c r="CH23" s="337"/>
      <c r="CI23" s="337"/>
      <c r="CJ23" s="337"/>
      <c r="CK23" s="337"/>
      <c r="CL23" s="337"/>
      <c r="CM23" s="337"/>
      <c r="CN23" s="337"/>
      <c r="CO23" s="337"/>
      <c r="CP23" s="337"/>
      <c r="CQ23" s="379"/>
      <c r="CR23" s="336" t="s">
        <v>369</v>
      </c>
      <c r="CS23" s="337"/>
      <c r="CT23" s="337"/>
      <c r="CU23" s="337"/>
      <c r="CV23" s="337"/>
      <c r="CW23" s="337"/>
      <c r="CX23" s="337"/>
      <c r="CY23" s="379"/>
      <c r="CZ23" s="336" t="s">
        <v>373</v>
      </c>
      <c r="DA23" s="337"/>
      <c r="DB23" s="337"/>
      <c r="DC23" s="379"/>
      <c r="DD23" s="336" t="s">
        <v>295</v>
      </c>
      <c r="DE23" s="337"/>
      <c r="DF23" s="337"/>
      <c r="DG23" s="337"/>
      <c r="DH23" s="337"/>
      <c r="DI23" s="337"/>
      <c r="DJ23" s="337"/>
      <c r="DK23" s="379"/>
      <c r="DL23" s="590" t="s">
        <v>375</v>
      </c>
      <c r="DM23" s="591"/>
      <c r="DN23" s="591"/>
      <c r="DO23" s="591"/>
      <c r="DP23" s="591"/>
      <c r="DQ23" s="591"/>
      <c r="DR23" s="591"/>
      <c r="DS23" s="591"/>
      <c r="DT23" s="591"/>
      <c r="DU23" s="591"/>
      <c r="DV23" s="592"/>
      <c r="DW23" s="336" t="s">
        <v>376</v>
      </c>
      <c r="DX23" s="337"/>
      <c r="DY23" s="337"/>
      <c r="DZ23" s="337"/>
      <c r="EA23" s="337"/>
      <c r="EB23" s="337"/>
      <c r="EC23" s="379"/>
    </row>
    <row r="24" spans="2:133" ht="11.3" customHeight="1" x14ac:dyDescent="0.2">
      <c r="B24" s="568" t="s">
        <v>377</v>
      </c>
      <c r="C24" s="457"/>
      <c r="D24" s="457"/>
      <c r="E24" s="457"/>
      <c r="F24" s="457"/>
      <c r="G24" s="457"/>
      <c r="H24" s="457"/>
      <c r="I24" s="457"/>
      <c r="J24" s="457"/>
      <c r="K24" s="457"/>
      <c r="L24" s="457"/>
      <c r="M24" s="457"/>
      <c r="N24" s="457"/>
      <c r="O24" s="457"/>
      <c r="P24" s="457"/>
      <c r="Q24" s="569"/>
      <c r="R24" s="563" t="s">
        <v>198</v>
      </c>
      <c r="S24" s="342"/>
      <c r="T24" s="342"/>
      <c r="U24" s="342"/>
      <c r="V24" s="342"/>
      <c r="W24" s="342"/>
      <c r="X24" s="342"/>
      <c r="Y24" s="564"/>
      <c r="Z24" s="565" t="s">
        <v>198</v>
      </c>
      <c r="AA24" s="565"/>
      <c r="AB24" s="565"/>
      <c r="AC24" s="565"/>
      <c r="AD24" s="566" t="s">
        <v>198</v>
      </c>
      <c r="AE24" s="566"/>
      <c r="AF24" s="566"/>
      <c r="AG24" s="566"/>
      <c r="AH24" s="566"/>
      <c r="AI24" s="566"/>
      <c r="AJ24" s="566"/>
      <c r="AK24" s="566"/>
      <c r="AL24" s="570" t="s">
        <v>198</v>
      </c>
      <c r="AM24" s="348"/>
      <c r="AN24" s="348"/>
      <c r="AO24" s="571"/>
      <c r="AP24" s="568" t="s">
        <v>378</v>
      </c>
      <c r="AQ24" s="579"/>
      <c r="AR24" s="579"/>
      <c r="AS24" s="579"/>
      <c r="AT24" s="579"/>
      <c r="AU24" s="579"/>
      <c r="AV24" s="579"/>
      <c r="AW24" s="579"/>
      <c r="AX24" s="579"/>
      <c r="AY24" s="579"/>
      <c r="AZ24" s="579"/>
      <c r="BA24" s="579"/>
      <c r="BB24" s="579"/>
      <c r="BC24" s="579"/>
      <c r="BD24" s="579"/>
      <c r="BE24" s="579"/>
      <c r="BF24" s="580"/>
      <c r="BG24" s="563" t="s">
        <v>198</v>
      </c>
      <c r="BH24" s="342"/>
      <c r="BI24" s="342"/>
      <c r="BJ24" s="342"/>
      <c r="BK24" s="342"/>
      <c r="BL24" s="342"/>
      <c r="BM24" s="342"/>
      <c r="BN24" s="564"/>
      <c r="BO24" s="565" t="s">
        <v>198</v>
      </c>
      <c r="BP24" s="565"/>
      <c r="BQ24" s="565"/>
      <c r="BR24" s="565"/>
      <c r="BS24" s="566" t="s">
        <v>198</v>
      </c>
      <c r="BT24" s="566"/>
      <c r="BU24" s="566"/>
      <c r="BV24" s="566"/>
      <c r="BW24" s="566"/>
      <c r="BX24" s="566"/>
      <c r="BY24" s="566"/>
      <c r="BZ24" s="566"/>
      <c r="CA24" s="566"/>
      <c r="CB24" s="567"/>
      <c r="CD24" s="552" t="s">
        <v>379</v>
      </c>
      <c r="CE24" s="553"/>
      <c r="CF24" s="553"/>
      <c r="CG24" s="553"/>
      <c r="CH24" s="553"/>
      <c r="CI24" s="553"/>
      <c r="CJ24" s="553"/>
      <c r="CK24" s="553"/>
      <c r="CL24" s="553"/>
      <c r="CM24" s="553"/>
      <c r="CN24" s="553"/>
      <c r="CO24" s="553"/>
      <c r="CP24" s="553"/>
      <c r="CQ24" s="554"/>
      <c r="CR24" s="555">
        <v>10455331</v>
      </c>
      <c r="CS24" s="556"/>
      <c r="CT24" s="556"/>
      <c r="CU24" s="556"/>
      <c r="CV24" s="556"/>
      <c r="CW24" s="556"/>
      <c r="CX24" s="556"/>
      <c r="CY24" s="557"/>
      <c r="CZ24" s="560">
        <v>45.4</v>
      </c>
      <c r="DA24" s="561"/>
      <c r="DB24" s="561"/>
      <c r="DC24" s="572"/>
      <c r="DD24" s="593">
        <v>7539799</v>
      </c>
      <c r="DE24" s="556"/>
      <c r="DF24" s="556"/>
      <c r="DG24" s="556"/>
      <c r="DH24" s="556"/>
      <c r="DI24" s="556"/>
      <c r="DJ24" s="556"/>
      <c r="DK24" s="557"/>
      <c r="DL24" s="593">
        <v>6801354</v>
      </c>
      <c r="DM24" s="556"/>
      <c r="DN24" s="556"/>
      <c r="DO24" s="556"/>
      <c r="DP24" s="556"/>
      <c r="DQ24" s="556"/>
      <c r="DR24" s="556"/>
      <c r="DS24" s="556"/>
      <c r="DT24" s="556"/>
      <c r="DU24" s="556"/>
      <c r="DV24" s="557"/>
      <c r="DW24" s="560">
        <v>46.2</v>
      </c>
      <c r="DX24" s="561"/>
      <c r="DY24" s="561"/>
      <c r="DZ24" s="561"/>
      <c r="EA24" s="561"/>
      <c r="EB24" s="561"/>
      <c r="EC24" s="562"/>
    </row>
    <row r="25" spans="2:133" ht="11.3" customHeight="1" x14ac:dyDescent="0.2">
      <c r="B25" s="568" t="s">
        <v>81</v>
      </c>
      <c r="C25" s="457"/>
      <c r="D25" s="457"/>
      <c r="E25" s="457"/>
      <c r="F25" s="457"/>
      <c r="G25" s="457"/>
      <c r="H25" s="457"/>
      <c r="I25" s="457"/>
      <c r="J25" s="457"/>
      <c r="K25" s="457"/>
      <c r="L25" s="457"/>
      <c r="M25" s="457"/>
      <c r="N25" s="457"/>
      <c r="O25" s="457"/>
      <c r="P25" s="457"/>
      <c r="Q25" s="569"/>
      <c r="R25" s="563">
        <v>15935425</v>
      </c>
      <c r="S25" s="342"/>
      <c r="T25" s="342"/>
      <c r="U25" s="342"/>
      <c r="V25" s="342"/>
      <c r="W25" s="342"/>
      <c r="X25" s="342"/>
      <c r="Y25" s="564"/>
      <c r="Z25" s="565">
        <v>64.2</v>
      </c>
      <c r="AA25" s="565"/>
      <c r="AB25" s="565"/>
      <c r="AC25" s="565"/>
      <c r="AD25" s="566">
        <v>14630859</v>
      </c>
      <c r="AE25" s="566"/>
      <c r="AF25" s="566"/>
      <c r="AG25" s="566"/>
      <c r="AH25" s="566"/>
      <c r="AI25" s="566"/>
      <c r="AJ25" s="566"/>
      <c r="AK25" s="566"/>
      <c r="AL25" s="570">
        <v>99.8</v>
      </c>
      <c r="AM25" s="348"/>
      <c r="AN25" s="348"/>
      <c r="AO25" s="571"/>
      <c r="AP25" s="568" t="s">
        <v>270</v>
      </c>
      <c r="AQ25" s="579"/>
      <c r="AR25" s="579"/>
      <c r="AS25" s="579"/>
      <c r="AT25" s="579"/>
      <c r="AU25" s="579"/>
      <c r="AV25" s="579"/>
      <c r="AW25" s="579"/>
      <c r="AX25" s="579"/>
      <c r="AY25" s="579"/>
      <c r="AZ25" s="579"/>
      <c r="BA25" s="579"/>
      <c r="BB25" s="579"/>
      <c r="BC25" s="579"/>
      <c r="BD25" s="579"/>
      <c r="BE25" s="579"/>
      <c r="BF25" s="580"/>
      <c r="BG25" s="563" t="s">
        <v>198</v>
      </c>
      <c r="BH25" s="342"/>
      <c r="BI25" s="342"/>
      <c r="BJ25" s="342"/>
      <c r="BK25" s="342"/>
      <c r="BL25" s="342"/>
      <c r="BM25" s="342"/>
      <c r="BN25" s="564"/>
      <c r="BO25" s="565" t="s">
        <v>198</v>
      </c>
      <c r="BP25" s="565"/>
      <c r="BQ25" s="565"/>
      <c r="BR25" s="565"/>
      <c r="BS25" s="566" t="s">
        <v>198</v>
      </c>
      <c r="BT25" s="566"/>
      <c r="BU25" s="566"/>
      <c r="BV25" s="566"/>
      <c r="BW25" s="566"/>
      <c r="BX25" s="566"/>
      <c r="BY25" s="566"/>
      <c r="BZ25" s="566"/>
      <c r="CA25" s="566"/>
      <c r="CB25" s="567"/>
      <c r="CD25" s="568" t="s">
        <v>196</v>
      </c>
      <c r="CE25" s="457"/>
      <c r="CF25" s="457"/>
      <c r="CG25" s="457"/>
      <c r="CH25" s="457"/>
      <c r="CI25" s="457"/>
      <c r="CJ25" s="457"/>
      <c r="CK25" s="457"/>
      <c r="CL25" s="457"/>
      <c r="CM25" s="457"/>
      <c r="CN25" s="457"/>
      <c r="CO25" s="457"/>
      <c r="CP25" s="457"/>
      <c r="CQ25" s="569"/>
      <c r="CR25" s="563">
        <v>4042567</v>
      </c>
      <c r="CS25" s="594"/>
      <c r="CT25" s="594"/>
      <c r="CU25" s="594"/>
      <c r="CV25" s="594"/>
      <c r="CW25" s="594"/>
      <c r="CX25" s="594"/>
      <c r="CY25" s="595"/>
      <c r="CZ25" s="570">
        <v>17.5</v>
      </c>
      <c r="DA25" s="596"/>
      <c r="DB25" s="596"/>
      <c r="DC25" s="597"/>
      <c r="DD25" s="573">
        <v>3645428</v>
      </c>
      <c r="DE25" s="594"/>
      <c r="DF25" s="594"/>
      <c r="DG25" s="594"/>
      <c r="DH25" s="594"/>
      <c r="DI25" s="594"/>
      <c r="DJ25" s="594"/>
      <c r="DK25" s="595"/>
      <c r="DL25" s="573">
        <v>3405028</v>
      </c>
      <c r="DM25" s="594"/>
      <c r="DN25" s="594"/>
      <c r="DO25" s="594"/>
      <c r="DP25" s="594"/>
      <c r="DQ25" s="594"/>
      <c r="DR25" s="594"/>
      <c r="DS25" s="594"/>
      <c r="DT25" s="594"/>
      <c r="DU25" s="594"/>
      <c r="DV25" s="595"/>
      <c r="DW25" s="570">
        <v>23.1</v>
      </c>
      <c r="DX25" s="596"/>
      <c r="DY25" s="596"/>
      <c r="DZ25" s="596"/>
      <c r="EA25" s="596"/>
      <c r="EB25" s="596"/>
      <c r="EC25" s="598"/>
    </row>
    <row r="26" spans="2:133" ht="11.3" customHeight="1" x14ac:dyDescent="0.2">
      <c r="B26" s="568" t="s">
        <v>382</v>
      </c>
      <c r="C26" s="457"/>
      <c r="D26" s="457"/>
      <c r="E26" s="457"/>
      <c r="F26" s="457"/>
      <c r="G26" s="457"/>
      <c r="H26" s="457"/>
      <c r="I26" s="457"/>
      <c r="J26" s="457"/>
      <c r="K26" s="457"/>
      <c r="L26" s="457"/>
      <c r="M26" s="457"/>
      <c r="N26" s="457"/>
      <c r="O26" s="457"/>
      <c r="P26" s="457"/>
      <c r="Q26" s="569"/>
      <c r="R26" s="563">
        <v>5197</v>
      </c>
      <c r="S26" s="342"/>
      <c r="T26" s="342"/>
      <c r="U26" s="342"/>
      <c r="V26" s="342"/>
      <c r="W26" s="342"/>
      <c r="X26" s="342"/>
      <c r="Y26" s="564"/>
      <c r="Z26" s="565">
        <v>0</v>
      </c>
      <c r="AA26" s="565"/>
      <c r="AB26" s="565"/>
      <c r="AC26" s="565"/>
      <c r="AD26" s="566">
        <v>5197</v>
      </c>
      <c r="AE26" s="566"/>
      <c r="AF26" s="566"/>
      <c r="AG26" s="566"/>
      <c r="AH26" s="566"/>
      <c r="AI26" s="566"/>
      <c r="AJ26" s="566"/>
      <c r="AK26" s="566"/>
      <c r="AL26" s="570">
        <v>0</v>
      </c>
      <c r="AM26" s="348"/>
      <c r="AN26" s="348"/>
      <c r="AO26" s="571"/>
      <c r="AP26" s="568" t="s">
        <v>385</v>
      </c>
      <c r="AQ26" s="579"/>
      <c r="AR26" s="579"/>
      <c r="AS26" s="579"/>
      <c r="AT26" s="579"/>
      <c r="AU26" s="579"/>
      <c r="AV26" s="579"/>
      <c r="AW26" s="579"/>
      <c r="AX26" s="579"/>
      <c r="AY26" s="579"/>
      <c r="AZ26" s="579"/>
      <c r="BA26" s="579"/>
      <c r="BB26" s="579"/>
      <c r="BC26" s="579"/>
      <c r="BD26" s="579"/>
      <c r="BE26" s="579"/>
      <c r="BF26" s="580"/>
      <c r="BG26" s="563" t="s">
        <v>198</v>
      </c>
      <c r="BH26" s="342"/>
      <c r="BI26" s="342"/>
      <c r="BJ26" s="342"/>
      <c r="BK26" s="342"/>
      <c r="BL26" s="342"/>
      <c r="BM26" s="342"/>
      <c r="BN26" s="564"/>
      <c r="BO26" s="565" t="s">
        <v>198</v>
      </c>
      <c r="BP26" s="565"/>
      <c r="BQ26" s="565"/>
      <c r="BR26" s="565"/>
      <c r="BS26" s="566" t="s">
        <v>198</v>
      </c>
      <c r="BT26" s="566"/>
      <c r="BU26" s="566"/>
      <c r="BV26" s="566"/>
      <c r="BW26" s="566"/>
      <c r="BX26" s="566"/>
      <c r="BY26" s="566"/>
      <c r="BZ26" s="566"/>
      <c r="CA26" s="566"/>
      <c r="CB26" s="567"/>
      <c r="CD26" s="568" t="s">
        <v>123</v>
      </c>
      <c r="CE26" s="457"/>
      <c r="CF26" s="457"/>
      <c r="CG26" s="457"/>
      <c r="CH26" s="457"/>
      <c r="CI26" s="457"/>
      <c r="CJ26" s="457"/>
      <c r="CK26" s="457"/>
      <c r="CL26" s="457"/>
      <c r="CM26" s="457"/>
      <c r="CN26" s="457"/>
      <c r="CO26" s="457"/>
      <c r="CP26" s="457"/>
      <c r="CQ26" s="569"/>
      <c r="CR26" s="563">
        <v>2527187</v>
      </c>
      <c r="CS26" s="342"/>
      <c r="CT26" s="342"/>
      <c r="CU26" s="342"/>
      <c r="CV26" s="342"/>
      <c r="CW26" s="342"/>
      <c r="CX26" s="342"/>
      <c r="CY26" s="564"/>
      <c r="CZ26" s="570">
        <v>11</v>
      </c>
      <c r="DA26" s="596"/>
      <c r="DB26" s="596"/>
      <c r="DC26" s="597"/>
      <c r="DD26" s="573">
        <v>2130048</v>
      </c>
      <c r="DE26" s="342"/>
      <c r="DF26" s="342"/>
      <c r="DG26" s="342"/>
      <c r="DH26" s="342"/>
      <c r="DI26" s="342"/>
      <c r="DJ26" s="342"/>
      <c r="DK26" s="564"/>
      <c r="DL26" s="573" t="s">
        <v>198</v>
      </c>
      <c r="DM26" s="342"/>
      <c r="DN26" s="342"/>
      <c r="DO26" s="342"/>
      <c r="DP26" s="342"/>
      <c r="DQ26" s="342"/>
      <c r="DR26" s="342"/>
      <c r="DS26" s="342"/>
      <c r="DT26" s="342"/>
      <c r="DU26" s="342"/>
      <c r="DV26" s="564"/>
      <c r="DW26" s="570" t="s">
        <v>198</v>
      </c>
      <c r="DX26" s="596"/>
      <c r="DY26" s="596"/>
      <c r="DZ26" s="596"/>
      <c r="EA26" s="596"/>
      <c r="EB26" s="596"/>
      <c r="EC26" s="598"/>
    </row>
    <row r="27" spans="2:133" ht="11.3" customHeight="1" x14ac:dyDescent="0.2">
      <c r="B27" s="568" t="s">
        <v>153</v>
      </c>
      <c r="C27" s="457"/>
      <c r="D27" s="457"/>
      <c r="E27" s="457"/>
      <c r="F27" s="457"/>
      <c r="G27" s="457"/>
      <c r="H27" s="457"/>
      <c r="I27" s="457"/>
      <c r="J27" s="457"/>
      <c r="K27" s="457"/>
      <c r="L27" s="457"/>
      <c r="M27" s="457"/>
      <c r="N27" s="457"/>
      <c r="O27" s="457"/>
      <c r="P27" s="457"/>
      <c r="Q27" s="569"/>
      <c r="R27" s="563">
        <v>20784</v>
      </c>
      <c r="S27" s="342"/>
      <c r="T27" s="342"/>
      <c r="U27" s="342"/>
      <c r="V27" s="342"/>
      <c r="W27" s="342"/>
      <c r="X27" s="342"/>
      <c r="Y27" s="564"/>
      <c r="Z27" s="565">
        <v>0.1</v>
      </c>
      <c r="AA27" s="565"/>
      <c r="AB27" s="565"/>
      <c r="AC27" s="565"/>
      <c r="AD27" s="566" t="s">
        <v>198</v>
      </c>
      <c r="AE27" s="566"/>
      <c r="AF27" s="566"/>
      <c r="AG27" s="566"/>
      <c r="AH27" s="566"/>
      <c r="AI27" s="566"/>
      <c r="AJ27" s="566"/>
      <c r="AK27" s="566"/>
      <c r="AL27" s="570" t="s">
        <v>198</v>
      </c>
      <c r="AM27" s="348"/>
      <c r="AN27" s="348"/>
      <c r="AO27" s="571"/>
      <c r="AP27" s="568" t="s">
        <v>386</v>
      </c>
      <c r="AQ27" s="457"/>
      <c r="AR27" s="457"/>
      <c r="AS27" s="457"/>
      <c r="AT27" s="457"/>
      <c r="AU27" s="457"/>
      <c r="AV27" s="457"/>
      <c r="AW27" s="457"/>
      <c r="AX27" s="457"/>
      <c r="AY27" s="457"/>
      <c r="AZ27" s="457"/>
      <c r="BA27" s="457"/>
      <c r="BB27" s="457"/>
      <c r="BC27" s="457"/>
      <c r="BD27" s="457"/>
      <c r="BE27" s="457"/>
      <c r="BF27" s="569"/>
      <c r="BG27" s="563">
        <v>7161788</v>
      </c>
      <c r="BH27" s="342"/>
      <c r="BI27" s="342"/>
      <c r="BJ27" s="342"/>
      <c r="BK27" s="342"/>
      <c r="BL27" s="342"/>
      <c r="BM27" s="342"/>
      <c r="BN27" s="564"/>
      <c r="BO27" s="565">
        <v>100</v>
      </c>
      <c r="BP27" s="565"/>
      <c r="BQ27" s="565"/>
      <c r="BR27" s="565"/>
      <c r="BS27" s="566">
        <v>258914</v>
      </c>
      <c r="BT27" s="566"/>
      <c r="BU27" s="566"/>
      <c r="BV27" s="566"/>
      <c r="BW27" s="566"/>
      <c r="BX27" s="566"/>
      <c r="BY27" s="566"/>
      <c r="BZ27" s="566"/>
      <c r="CA27" s="566"/>
      <c r="CB27" s="567"/>
      <c r="CD27" s="568" t="s">
        <v>220</v>
      </c>
      <c r="CE27" s="457"/>
      <c r="CF27" s="457"/>
      <c r="CG27" s="457"/>
      <c r="CH27" s="457"/>
      <c r="CI27" s="457"/>
      <c r="CJ27" s="457"/>
      <c r="CK27" s="457"/>
      <c r="CL27" s="457"/>
      <c r="CM27" s="457"/>
      <c r="CN27" s="457"/>
      <c r="CO27" s="457"/>
      <c r="CP27" s="457"/>
      <c r="CQ27" s="569"/>
      <c r="CR27" s="563">
        <v>4148334</v>
      </c>
      <c r="CS27" s="594"/>
      <c r="CT27" s="594"/>
      <c r="CU27" s="594"/>
      <c r="CV27" s="594"/>
      <c r="CW27" s="594"/>
      <c r="CX27" s="594"/>
      <c r="CY27" s="595"/>
      <c r="CZ27" s="570">
        <v>18</v>
      </c>
      <c r="DA27" s="596"/>
      <c r="DB27" s="596"/>
      <c r="DC27" s="597"/>
      <c r="DD27" s="573">
        <v>1659797</v>
      </c>
      <c r="DE27" s="594"/>
      <c r="DF27" s="594"/>
      <c r="DG27" s="594"/>
      <c r="DH27" s="594"/>
      <c r="DI27" s="594"/>
      <c r="DJ27" s="594"/>
      <c r="DK27" s="595"/>
      <c r="DL27" s="573">
        <v>1161769</v>
      </c>
      <c r="DM27" s="594"/>
      <c r="DN27" s="594"/>
      <c r="DO27" s="594"/>
      <c r="DP27" s="594"/>
      <c r="DQ27" s="594"/>
      <c r="DR27" s="594"/>
      <c r="DS27" s="594"/>
      <c r="DT27" s="594"/>
      <c r="DU27" s="594"/>
      <c r="DV27" s="595"/>
      <c r="DW27" s="570">
        <v>7.9</v>
      </c>
      <c r="DX27" s="596"/>
      <c r="DY27" s="596"/>
      <c r="DZ27" s="596"/>
      <c r="EA27" s="596"/>
      <c r="EB27" s="596"/>
      <c r="EC27" s="598"/>
    </row>
    <row r="28" spans="2:133" ht="11.3" customHeight="1" x14ac:dyDescent="0.2">
      <c r="B28" s="568" t="s">
        <v>311</v>
      </c>
      <c r="C28" s="457"/>
      <c r="D28" s="457"/>
      <c r="E28" s="457"/>
      <c r="F28" s="457"/>
      <c r="G28" s="457"/>
      <c r="H28" s="457"/>
      <c r="I28" s="457"/>
      <c r="J28" s="457"/>
      <c r="K28" s="457"/>
      <c r="L28" s="457"/>
      <c r="M28" s="457"/>
      <c r="N28" s="457"/>
      <c r="O28" s="457"/>
      <c r="P28" s="457"/>
      <c r="Q28" s="569"/>
      <c r="R28" s="563">
        <v>220181</v>
      </c>
      <c r="S28" s="342"/>
      <c r="T28" s="342"/>
      <c r="U28" s="342"/>
      <c r="V28" s="342"/>
      <c r="W28" s="342"/>
      <c r="X28" s="342"/>
      <c r="Y28" s="564"/>
      <c r="Z28" s="565">
        <v>0.9</v>
      </c>
      <c r="AA28" s="565"/>
      <c r="AB28" s="565"/>
      <c r="AC28" s="565"/>
      <c r="AD28" s="566">
        <v>416</v>
      </c>
      <c r="AE28" s="566"/>
      <c r="AF28" s="566"/>
      <c r="AG28" s="566"/>
      <c r="AH28" s="566"/>
      <c r="AI28" s="566"/>
      <c r="AJ28" s="566"/>
      <c r="AK28" s="566"/>
      <c r="AL28" s="570">
        <v>0</v>
      </c>
      <c r="AM28" s="348"/>
      <c r="AN28" s="348"/>
      <c r="AO28" s="571"/>
      <c r="AP28" s="568"/>
      <c r="AQ28" s="457"/>
      <c r="AR28" s="457"/>
      <c r="AS28" s="457"/>
      <c r="AT28" s="457"/>
      <c r="AU28" s="457"/>
      <c r="AV28" s="457"/>
      <c r="AW28" s="457"/>
      <c r="AX28" s="457"/>
      <c r="AY28" s="457"/>
      <c r="AZ28" s="457"/>
      <c r="BA28" s="457"/>
      <c r="BB28" s="457"/>
      <c r="BC28" s="457"/>
      <c r="BD28" s="457"/>
      <c r="BE28" s="457"/>
      <c r="BF28" s="569"/>
      <c r="BG28" s="563"/>
      <c r="BH28" s="342"/>
      <c r="BI28" s="342"/>
      <c r="BJ28" s="342"/>
      <c r="BK28" s="342"/>
      <c r="BL28" s="342"/>
      <c r="BM28" s="342"/>
      <c r="BN28" s="564"/>
      <c r="BO28" s="565"/>
      <c r="BP28" s="565"/>
      <c r="BQ28" s="565"/>
      <c r="BR28" s="565"/>
      <c r="BS28" s="573"/>
      <c r="BT28" s="342"/>
      <c r="BU28" s="342"/>
      <c r="BV28" s="342"/>
      <c r="BW28" s="342"/>
      <c r="BX28" s="342"/>
      <c r="BY28" s="342"/>
      <c r="BZ28" s="342"/>
      <c r="CA28" s="342"/>
      <c r="CB28" s="574"/>
      <c r="CD28" s="568" t="s">
        <v>380</v>
      </c>
      <c r="CE28" s="457"/>
      <c r="CF28" s="457"/>
      <c r="CG28" s="457"/>
      <c r="CH28" s="457"/>
      <c r="CI28" s="457"/>
      <c r="CJ28" s="457"/>
      <c r="CK28" s="457"/>
      <c r="CL28" s="457"/>
      <c r="CM28" s="457"/>
      <c r="CN28" s="457"/>
      <c r="CO28" s="457"/>
      <c r="CP28" s="457"/>
      <c r="CQ28" s="569"/>
      <c r="CR28" s="563">
        <v>2264430</v>
      </c>
      <c r="CS28" s="342"/>
      <c r="CT28" s="342"/>
      <c r="CU28" s="342"/>
      <c r="CV28" s="342"/>
      <c r="CW28" s="342"/>
      <c r="CX28" s="342"/>
      <c r="CY28" s="564"/>
      <c r="CZ28" s="570">
        <v>9.8000000000000007</v>
      </c>
      <c r="DA28" s="596"/>
      <c r="DB28" s="596"/>
      <c r="DC28" s="597"/>
      <c r="DD28" s="573">
        <v>2234574</v>
      </c>
      <c r="DE28" s="342"/>
      <c r="DF28" s="342"/>
      <c r="DG28" s="342"/>
      <c r="DH28" s="342"/>
      <c r="DI28" s="342"/>
      <c r="DJ28" s="342"/>
      <c r="DK28" s="564"/>
      <c r="DL28" s="573">
        <v>2234557</v>
      </c>
      <c r="DM28" s="342"/>
      <c r="DN28" s="342"/>
      <c r="DO28" s="342"/>
      <c r="DP28" s="342"/>
      <c r="DQ28" s="342"/>
      <c r="DR28" s="342"/>
      <c r="DS28" s="342"/>
      <c r="DT28" s="342"/>
      <c r="DU28" s="342"/>
      <c r="DV28" s="564"/>
      <c r="DW28" s="570">
        <v>15.2</v>
      </c>
      <c r="DX28" s="596"/>
      <c r="DY28" s="596"/>
      <c r="DZ28" s="596"/>
      <c r="EA28" s="596"/>
      <c r="EB28" s="596"/>
      <c r="EC28" s="598"/>
    </row>
    <row r="29" spans="2:133" ht="11.3" customHeight="1" x14ac:dyDescent="0.2">
      <c r="B29" s="568" t="s">
        <v>19</v>
      </c>
      <c r="C29" s="457"/>
      <c r="D29" s="457"/>
      <c r="E29" s="457"/>
      <c r="F29" s="457"/>
      <c r="G29" s="457"/>
      <c r="H29" s="457"/>
      <c r="I29" s="457"/>
      <c r="J29" s="457"/>
      <c r="K29" s="457"/>
      <c r="L29" s="457"/>
      <c r="M29" s="457"/>
      <c r="N29" s="457"/>
      <c r="O29" s="457"/>
      <c r="P29" s="457"/>
      <c r="Q29" s="569"/>
      <c r="R29" s="563">
        <v>169054</v>
      </c>
      <c r="S29" s="342"/>
      <c r="T29" s="342"/>
      <c r="U29" s="342"/>
      <c r="V29" s="342"/>
      <c r="W29" s="342"/>
      <c r="X29" s="342"/>
      <c r="Y29" s="564"/>
      <c r="Z29" s="565">
        <v>0.7</v>
      </c>
      <c r="AA29" s="565"/>
      <c r="AB29" s="565"/>
      <c r="AC29" s="565"/>
      <c r="AD29" s="566" t="s">
        <v>198</v>
      </c>
      <c r="AE29" s="566"/>
      <c r="AF29" s="566"/>
      <c r="AG29" s="566"/>
      <c r="AH29" s="566"/>
      <c r="AI29" s="566"/>
      <c r="AJ29" s="566"/>
      <c r="AK29" s="566"/>
      <c r="AL29" s="570" t="s">
        <v>198</v>
      </c>
      <c r="AM29" s="348"/>
      <c r="AN29" s="348"/>
      <c r="AO29" s="571"/>
      <c r="AP29" s="581"/>
      <c r="AQ29" s="582"/>
      <c r="AR29" s="582"/>
      <c r="AS29" s="582"/>
      <c r="AT29" s="582"/>
      <c r="AU29" s="582"/>
      <c r="AV29" s="582"/>
      <c r="AW29" s="582"/>
      <c r="AX29" s="582"/>
      <c r="AY29" s="582"/>
      <c r="AZ29" s="582"/>
      <c r="BA29" s="582"/>
      <c r="BB29" s="582"/>
      <c r="BC29" s="582"/>
      <c r="BD29" s="582"/>
      <c r="BE29" s="582"/>
      <c r="BF29" s="583"/>
      <c r="BG29" s="563"/>
      <c r="BH29" s="342"/>
      <c r="BI29" s="342"/>
      <c r="BJ29" s="342"/>
      <c r="BK29" s="342"/>
      <c r="BL29" s="342"/>
      <c r="BM29" s="342"/>
      <c r="BN29" s="564"/>
      <c r="BO29" s="565"/>
      <c r="BP29" s="565"/>
      <c r="BQ29" s="565"/>
      <c r="BR29" s="565"/>
      <c r="BS29" s="566"/>
      <c r="BT29" s="566"/>
      <c r="BU29" s="566"/>
      <c r="BV29" s="566"/>
      <c r="BW29" s="566"/>
      <c r="BX29" s="566"/>
      <c r="BY29" s="566"/>
      <c r="BZ29" s="566"/>
      <c r="CA29" s="566"/>
      <c r="CB29" s="567"/>
      <c r="CD29" s="543" t="s">
        <v>172</v>
      </c>
      <c r="CE29" s="536"/>
      <c r="CF29" s="568" t="s">
        <v>23</v>
      </c>
      <c r="CG29" s="457"/>
      <c r="CH29" s="457"/>
      <c r="CI29" s="457"/>
      <c r="CJ29" s="457"/>
      <c r="CK29" s="457"/>
      <c r="CL29" s="457"/>
      <c r="CM29" s="457"/>
      <c r="CN29" s="457"/>
      <c r="CO29" s="457"/>
      <c r="CP29" s="457"/>
      <c r="CQ29" s="569"/>
      <c r="CR29" s="563">
        <v>2264250</v>
      </c>
      <c r="CS29" s="594"/>
      <c r="CT29" s="594"/>
      <c r="CU29" s="594"/>
      <c r="CV29" s="594"/>
      <c r="CW29" s="594"/>
      <c r="CX29" s="594"/>
      <c r="CY29" s="595"/>
      <c r="CZ29" s="570">
        <v>9.8000000000000007</v>
      </c>
      <c r="DA29" s="596"/>
      <c r="DB29" s="596"/>
      <c r="DC29" s="597"/>
      <c r="DD29" s="573">
        <v>2234394</v>
      </c>
      <c r="DE29" s="594"/>
      <c r="DF29" s="594"/>
      <c r="DG29" s="594"/>
      <c r="DH29" s="594"/>
      <c r="DI29" s="594"/>
      <c r="DJ29" s="594"/>
      <c r="DK29" s="595"/>
      <c r="DL29" s="573">
        <v>2234377</v>
      </c>
      <c r="DM29" s="594"/>
      <c r="DN29" s="594"/>
      <c r="DO29" s="594"/>
      <c r="DP29" s="594"/>
      <c r="DQ29" s="594"/>
      <c r="DR29" s="594"/>
      <c r="DS29" s="594"/>
      <c r="DT29" s="594"/>
      <c r="DU29" s="594"/>
      <c r="DV29" s="595"/>
      <c r="DW29" s="570">
        <v>15.2</v>
      </c>
      <c r="DX29" s="596"/>
      <c r="DY29" s="596"/>
      <c r="DZ29" s="596"/>
      <c r="EA29" s="596"/>
      <c r="EB29" s="596"/>
      <c r="EC29" s="598"/>
    </row>
    <row r="30" spans="2:133" ht="11.3" customHeight="1" x14ac:dyDescent="0.2">
      <c r="B30" s="568" t="s">
        <v>337</v>
      </c>
      <c r="C30" s="457"/>
      <c r="D30" s="457"/>
      <c r="E30" s="457"/>
      <c r="F30" s="457"/>
      <c r="G30" s="457"/>
      <c r="H30" s="457"/>
      <c r="I30" s="457"/>
      <c r="J30" s="457"/>
      <c r="K30" s="457"/>
      <c r="L30" s="457"/>
      <c r="M30" s="457"/>
      <c r="N30" s="457"/>
      <c r="O30" s="457"/>
      <c r="P30" s="457"/>
      <c r="Q30" s="569"/>
      <c r="R30" s="563">
        <v>3342723</v>
      </c>
      <c r="S30" s="342"/>
      <c r="T30" s="342"/>
      <c r="U30" s="342"/>
      <c r="V30" s="342"/>
      <c r="W30" s="342"/>
      <c r="X30" s="342"/>
      <c r="Y30" s="564"/>
      <c r="Z30" s="565">
        <v>13.5</v>
      </c>
      <c r="AA30" s="565"/>
      <c r="AB30" s="565"/>
      <c r="AC30" s="565"/>
      <c r="AD30" s="566" t="s">
        <v>198</v>
      </c>
      <c r="AE30" s="566"/>
      <c r="AF30" s="566"/>
      <c r="AG30" s="566"/>
      <c r="AH30" s="566"/>
      <c r="AI30" s="566"/>
      <c r="AJ30" s="566"/>
      <c r="AK30" s="566"/>
      <c r="AL30" s="570" t="s">
        <v>198</v>
      </c>
      <c r="AM30" s="348"/>
      <c r="AN30" s="348"/>
      <c r="AO30" s="571"/>
      <c r="AP30" s="336" t="s">
        <v>313</v>
      </c>
      <c r="AQ30" s="337"/>
      <c r="AR30" s="337"/>
      <c r="AS30" s="337"/>
      <c r="AT30" s="337"/>
      <c r="AU30" s="337"/>
      <c r="AV30" s="337"/>
      <c r="AW30" s="337"/>
      <c r="AX30" s="337"/>
      <c r="AY30" s="337"/>
      <c r="AZ30" s="337"/>
      <c r="BA30" s="337"/>
      <c r="BB30" s="337"/>
      <c r="BC30" s="337"/>
      <c r="BD30" s="337"/>
      <c r="BE30" s="337"/>
      <c r="BF30" s="379"/>
      <c r="BG30" s="336" t="s">
        <v>187</v>
      </c>
      <c r="BH30" s="599"/>
      <c r="BI30" s="599"/>
      <c r="BJ30" s="599"/>
      <c r="BK30" s="599"/>
      <c r="BL30" s="599"/>
      <c r="BM30" s="599"/>
      <c r="BN30" s="599"/>
      <c r="BO30" s="599"/>
      <c r="BP30" s="599"/>
      <c r="BQ30" s="600"/>
      <c r="BR30" s="336" t="s">
        <v>388</v>
      </c>
      <c r="BS30" s="599"/>
      <c r="BT30" s="599"/>
      <c r="BU30" s="599"/>
      <c r="BV30" s="599"/>
      <c r="BW30" s="599"/>
      <c r="BX30" s="599"/>
      <c r="BY30" s="599"/>
      <c r="BZ30" s="599"/>
      <c r="CA30" s="599"/>
      <c r="CB30" s="600"/>
      <c r="CD30" s="544"/>
      <c r="CE30" s="539"/>
      <c r="CF30" s="568" t="s">
        <v>389</v>
      </c>
      <c r="CG30" s="457"/>
      <c r="CH30" s="457"/>
      <c r="CI30" s="457"/>
      <c r="CJ30" s="457"/>
      <c r="CK30" s="457"/>
      <c r="CL30" s="457"/>
      <c r="CM30" s="457"/>
      <c r="CN30" s="457"/>
      <c r="CO30" s="457"/>
      <c r="CP30" s="457"/>
      <c r="CQ30" s="569"/>
      <c r="CR30" s="563">
        <v>2206930</v>
      </c>
      <c r="CS30" s="342"/>
      <c r="CT30" s="342"/>
      <c r="CU30" s="342"/>
      <c r="CV30" s="342"/>
      <c r="CW30" s="342"/>
      <c r="CX30" s="342"/>
      <c r="CY30" s="564"/>
      <c r="CZ30" s="570">
        <v>9.6</v>
      </c>
      <c r="DA30" s="596"/>
      <c r="DB30" s="596"/>
      <c r="DC30" s="597"/>
      <c r="DD30" s="573">
        <v>2177074</v>
      </c>
      <c r="DE30" s="342"/>
      <c r="DF30" s="342"/>
      <c r="DG30" s="342"/>
      <c r="DH30" s="342"/>
      <c r="DI30" s="342"/>
      <c r="DJ30" s="342"/>
      <c r="DK30" s="564"/>
      <c r="DL30" s="573">
        <v>2177074</v>
      </c>
      <c r="DM30" s="342"/>
      <c r="DN30" s="342"/>
      <c r="DO30" s="342"/>
      <c r="DP30" s="342"/>
      <c r="DQ30" s="342"/>
      <c r="DR30" s="342"/>
      <c r="DS30" s="342"/>
      <c r="DT30" s="342"/>
      <c r="DU30" s="342"/>
      <c r="DV30" s="564"/>
      <c r="DW30" s="570">
        <v>14.8</v>
      </c>
      <c r="DX30" s="596"/>
      <c r="DY30" s="596"/>
      <c r="DZ30" s="596"/>
      <c r="EA30" s="596"/>
      <c r="EB30" s="596"/>
      <c r="EC30" s="598"/>
    </row>
    <row r="31" spans="2:133" ht="11.3" customHeight="1" x14ac:dyDescent="0.2">
      <c r="B31" s="576" t="s">
        <v>55</v>
      </c>
      <c r="C31" s="577"/>
      <c r="D31" s="577"/>
      <c r="E31" s="577"/>
      <c r="F31" s="577"/>
      <c r="G31" s="577"/>
      <c r="H31" s="577"/>
      <c r="I31" s="577"/>
      <c r="J31" s="577"/>
      <c r="K31" s="577"/>
      <c r="L31" s="577"/>
      <c r="M31" s="577"/>
      <c r="N31" s="577"/>
      <c r="O31" s="577"/>
      <c r="P31" s="577"/>
      <c r="Q31" s="578"/>
      <c r="R31" s="563" t="s">
        <v>198</v>
      </c>
      <c r="S31" s="342"/>
      <c r="T31" s="342"/>
      <c r="U31" s="342"/>
      <c r="V31" s="342"/>
      <c r="W31" s="342"/>
      <c r="X31" s="342"/>
      <c r="Y31" s="564"/>
      <c r="Z31" s="565" t="s">
        <v>198</v>
      </c>
      <c r="AA31" s="565"/>
      <c r="AB31" s="565"/>
      <c r="AC31" s="565"/>
      <c r="AD31" s="566" t="s">
        <v>198</v>
      </c>
      <c r="AE31" s="566"/>
      <c r="AF31" s="566"/>
      <c r="AG31" s="566"/>
      <c r="AH31" s="566"/>
      <c r="AI31" s="566"/>
      <c r="AJ31" s="566"/>
      <c r="AK31" s="566"/>
      <c r="AL31" s="570" t="s">
        <v>198</v>
      </c>
      <c r="AM31" s="348"/>
      <c r="AN31" s="348"/>
      <c r="AO31" s="571"/>
      <c r="AP31" s="517" t="s">
        <v>7</v>
      </c>
      <c r="AQ31" s="518"/>
      <c r="AR31" s="518"/>
      <c r="AS31" s="518"/>
      <c r="AT31" s="646" t="s">
        <v>390</v>
      </c>
      <c r="AU31" s="42"/>
      <c r="AV31" s="42"/>
      <c r="AW31" s="42"/>
      <c r="AX31" s="552" t="s">
        <v>271</v>
      </c>
      <c r="AY31" s="553"/>
      <c r="AZ31" s="553"/>
      <c r="BA31" s="553"/>
      <c r="BB31" s="553"/>
      <c r="BC31" s="553"/>
      <c r="BD31" s="553"/>
      <c r="BE31" s="553"/>
      <c r="BF31" s="554"/>
      <c r="BG31" s="601">
        <v>99.4</v>
      </c>
      <c r="BH31" s="602"/>
      <c r="BI31" s="602"/>
      <c r="BJ31" s="602"/>
      <c r="BK31" s="602"/>
      <c r="BL31" s="602"/>
      <c r="BM31" s="561">
        <v>94.3</v>
      </c>
      <c r="BN31" s="602"/>
      <c r="BO31" s="602"/>
      <c r="BP31" s="602"/>
      <c r="BQ31" s="603"/>
      <c r="BR31" s="601">
        <v>99.3</v>
      </c>
      <c r="BS31" s="602"/>
      <c r="BT31" s="602"/>
      <c r="BU31" s="602"/>
      <c r="BV31" s="602"/>
      <c r="BW31" s="602"/>
      <c r="BX31" s="561">
        <v>94.5</v>
      </c>
      <c r="BY31" s="602"/>
      <c r="BZ31" s="602"/>
      <c r="CA31" s="602"/>
      <c r="CB31" s="603"/>
      <c r="CD31" s="544"/>
      <c r="CE31" s="539"/>
      <c r="CF31" s="568" t="s">
        <v>312</v>
      </c>
      <c r="CG31" s="457"/>
      <c r="CH31" s="457"/>
      <c r="CI31" s="457"/>
      <c r="CJ31" s="457"/>
      <c r="CK31" s="457"/>
      <c r="CL31" s="457"/>
      <c r="CM31" s="457"/>
      <c r="CN31" s="457"/>
      <c r="CO31" s="457"/>
      <c r="CP31" s="457"/>
      <c r="CQ31" s="569"/>
      <c r="CR31" s="563">
        <v>57320</v>
      </c>
      <c r="CS31" s="594"/>
      <c r="CT31" s="594"/>
      <c r="CU31" s="594"/>
      <c r="CV31" s="594"/>
      <c r="CW31" s="594"/>
      <c r="CX31" s="594"/>
      <c r="CY31" s="595"/>
      <c r="CZ31" s="570">
        <v>0.2</v>
      </c>
      <c r="DA31" s="596"/>
      <c r="DB31" s="596"/>
      <c r="DC31" s="597"/>
      <c r="DD31" s="573">
        <v>57320</v>
      </c>
      <c r="DE31" s="594"/>
      <c r="DF31" s="594"/>
      <c r="DG31" s="594"/>
      <c r="DH31" s="594"/>
      <c r="DI31" s="594"/>
      <c r="DJ31" s="594"/>
      <c r="DK31" s="595"/>
      <c r="DL31" s="573">
        <v>57303</v>
      </c>
      <c r="DM31" s="594"/>
      <c r="DN31" s="594"/>
      <c r="DO31" s="594"/>
      <c r="DP31" s="594"/>
      <c r="DQ31" s="594"/>
      <c r="DR31" s="594"/>
      <c r="DS31" s="594"/>
      <c r="DT31" s="594"/>
      <c r="DU31" s="594"/>
      <c r="DV31" s="595"/>
      <c r="DW31" s="570">
        <v>0.4</v>
      </c>
      <c r="DX31" s="596"/>
      <c r="DY31" s="596"/>
      <c r="DZ31" s="596"/>
      <c r="EA31" s="596"/>
      <c r="EB31" s="596"/>
      <c r="EC31" s="598"/>
    </row>
    <row r="32" spans="2:133" ht="11.3" customHeight="1" x14ac:dyDescent="0.2">
      <c r="B32" s="568" t="s">
        <v>391</v>
      </c>
      <c r="C32" s="457"/>
      <c r="D32" s="457"/>
      <c r="E32" s="457"/>
      <c r="F32" s="457"/>
      <c r="G32" s="457"/>
      <c r="H32" s="457"/>
      <c r="I32" s="457"/>
      <c r="J32" s="457"/>
      <c r="K32" s="457"/>
      <c r="L32" s="457"/>
      <c r="M32" s="457"/>
      <c r="N32" s="457"/>
      <c r="O32" s="457"/>
      <c r="P32" s="457"/>
      <c r="Q32" s="569"/>
      <c r="R32" s="563">
        <v>1473793</v>
      </c>
      <c r="S32" s="342"/>
      <c r="T32" s="342"/>
      <c r="U32" s="342"/>
      <c r="V32" s="342"/>
      <c r="W32" s="342"/>
      <c r="X32" s="342"/>
      <c r="Y32" s="564"/>
      <c r="Z32" s="565">
        <v>5.9</v>
      </c>
      <c r="AA32" s="565"/>
      <c r="AB32" s="565"/>
      <c r="AC32" s="565"/>
      <c r="AD32" s="566" t="s">
        <v>198</v>
      </c>
      <c r="AE32" s="566"/>
      <c r="AF32" s="566"/>
      <c r="AG32" s="566"/>
      <c r="AH32" s="566"/>
      <c r="AI32" s="566"/>
      <c r="AJ32" s="566"/>
      <c r="AK32" s="566"/>
      <c r="AL32" s="570" t="s">
        <v>198</v>
      </c>
      <c r="AM32" s="348"/>
      <c r="AN32" s="348"/>
      <c r="AO32" s="571"/>
      <c r="AP32" s="645"/>
      <c r="AQ32" s="504"/>
      <c r="AR32" s="504"/>
      <c r="AS32" s="504"/>
      <c r="AT32" s="647"/>
      <c r="AU32" s="1" t="s">
        <v>249</v>
      </c>
      <c r="AX32" s="568" t="s">
        <v>370</v>
      </c>
      <c r="AY32" s="457"/>
      <c r="AZ32" s="457"/>
      <c r="BA32" s="457"/>
      <c r="BB32" s="457"/>
      <c r="BC32" s="457"/>
      <c r="BD32" s="457"/>
      <c r="BE32" s="457"/>
      <c r="BF32" s="569"/>
      <c r="BG32" s="604">
        <v>99.6</v>
      </c>
      <c r="BH32" s="594"/>
      <c r="BI32" s="594"/>
      <c r="BJ32" s="594"/>
      <c r="BK32" s="594"/>
      <c r="BL32" s="594"/>
      <c r="BM32" s="348">
        <v>98.6</v>
      </c>
      <c r="BN32" s="594"/>
      <c r="BO32" s="594"/>
      <c r="BP32" s="594"/>
      <c r="BQ32" s="605"/>
      <c r="BR32" s="604">
        <v>99.5</v>
      </c>
      <c r="BS32" s="594"/>
      <c r="BT32" s="594"/>
      <c r="BU32" s="594"/>
      <c r="BV32" s="594"/>
      <c r="BW32" s="594"/>
      <c r="BX32" s="348">
        <v>98.7</v>
      </c>
      <c r="BY32" s="594"/>
      <c r="BZ32" s="594"/>
      <c r="CA32" s="594"/>
      <c r="CB32" s="605"/>
      <c r="CD32" s="545"/>
      <c r="CE32" s="547"/>
      <c r="CF32" s="568" t="s">
        <v>393</v>
      </c>
      <c r="CG32" s="457"/>
      <c r="CH32" s="457"/>
      <c r="CI32" s="457"/>
      <c r="CJ32" s="457"/>
      <c r="CK32" s="457"/>
      <c r="CL32" s="457"/>
      <c r="CM32" s="457"/>
      <c r="CN32" s="457"/>
      <c r="CO32" s="457"/>
      <c r="CP32" s="457"/>
      <c r="CQ32" s="569"/>
      <c r="CR32" s="563">
        <v>180</v>
      </c>
      <c r="CS32" s="342"/>
      <c r="CT32" s="342"/>
      <c r="CU32" s="342"/>
      <c r="CV32" s="342"/>
      <c r="CW32" s="342"/>
      <c r="CX32" s="342"/>
      <c r="CY32" s="564"/>
      <c r="CZ32" s="570">
        <v>0</v>
      </c>
      <c r="DA32" s="596"/>
      <c r="DB32" s="596"/>
      <c r="DC32" s="597"/>
      <c r="DD32" s="573">
        <v>180</v>
      </c>
      <c r="DE32" s="342"/>
      <c r="DF32" s="342"/>
      <c r="DG32" s="342"/>
      <c r="DH32" s="342"/>
      <c r="DI32" s="342"/>
      <c r="DJ32" s="342"/>
      <c r="DK32" s="564"/>
      <c r="DL32" s="573">
        <v>180</v>
      </c>
      <c r="DM32" s="342"/>
      <c r="DN32" s="342"/>
      <c r="DO32" s="342"/>
      <c r="DP32" s="342"/>
      <c r="DQ32" s="342"/>
      <c r="DR32" s="342"/>
      <c r="DS32" s="342"/>
      <c r="DT32" s="342"/>
      <c r="DU32" s="342"/>
      <c r="DV32" s="564"/>
      <c r="DW32" s="570">
        <v>0</v>
      </c>
      <c r="DX32" s="596"/>
      <c r="DY32" s="596"/>
      <c r="DZ32" s="596"/>
      <c r="EA32" s="596"/>
      <c r="EB32" s="596"/>
      <c r="EC32" s="598"/>
    </row>
    <row r="33" spans="2:133" ht="11.3" customHeight="1" x14ac:dyDescent="0.2">
      <c r="B33" s="568" t="s">
        <v>234</v>
      </c>
      <c r="C33" s="457"/>
      <c r="D33" s="457"/>
      <c r="E33" s="457"/>
      <c r="F33" s="457"/>
      <c r="G33" s="457"/>
      <c r="H33" s="457"/>
      <c r="I33" s="457"/>
      <c r="J33" s="457"/>
      <c r="K33" s="457"/>
      <c r="L33" s="457"/>
      <c r="M33" s="457"/>
      <c r="N33" s="457"/>
      <c r="O33" s="457"/>
      <c r="P33" s="457"/>
      <c r="Q33" s="569"/>
      <c r="R33" s="563">
        <v>135791</v>
      </c>
      <c r="S33" s="342"/>
      <c r="T33" s="342"/>
      <c r="U33" s="342"/>
      <c r="V33" s="342"/>
      <c r="W33" s="342"/>
      <c r="X33" s="342"/>
      <c r="Y33" s="564"/>
      <c r="Z33" s="565">
        <v>0.5</v>
      </c>
      <c r="AA33" s="565"/>
      <c r="AB33" s="565"/>
      <c r="AC33" s="565"/>
      <c r="AD33" s="566">
        <v>1020</v>
      </c>
      <c r="AE33" s="566"/>
      <c r="AF33" s="566"/>
      <c r="AG33" s="566"/>
      <c r="AH33" s="566"/>
      <c r="AI33" s="566"/>
      <c r="AJ33" s="566"/>
      <c r="AK33" s="566"/>
      <c r="AL33" s="570">
        <v>0</v>
      </c>
      <c r="AM33" s="348"/>
      <c r="AN33" s="348"/>
      <c r="AO33" s="571"/>
      <c r="AP33" s="520"/>
      <c r="AQ33" s="521"/>
      <c r="AR33" s="521"/>
      <c r="AS33" s="521"/>
      <c r="AT33" s="648"/>
      <c r="AU33" s="43"/>
      <c r="AV33" s="43"/>
      <c r="AW33" s="43"/>
      <c r="AX33" s="581" t="s">
        <v>157</v>
      </c>
      <c r="AY33" s="582"/>
      <c r="AZ33" s="582"/>
      <c r="BA33" s="582"/>
      <c r="BB33" s="582"/>
      <c r="BC33" s="582"/>
      <c r="BD33" s="582"/>
      <c r="BE33" s="582"/>
      <c r="BF33" s="583"/>
      <c r="BG33" s="606">
        <v>99.1</v>
      </c>
      <c r="BH33" s="607"/>
      <c r="BI33" s="607"/>
      <c r="BJ33" s="607"/>
      <c r="BK33" s="607"/>
      <c r="BL33" s="607"/>
      <c r="BM33" s="608">
        <v>90</v>
      </c>
      <c r="BN33" s="607"/>
      <c r="BO33" s="607"/>
      <c r="BP33" s="607"/>
      <c r="BQ33" s="609"/>
      <c r="BR33" s="606">
        <v>98.9</v>
      </c>
      <c r="BS33" s="607"/>
      <c r="BT33" s="607"/>
      <c r="BU33" s="607"/>
      <c r="BV33" s="607"/>
      <c r="BW33" s="607"/>
      <c r="BX33" s="608">
        <v>90.2</v>
      </c>
      <c r="BY33" s="607"/>
      <c r="BZ33" s="607"/>
      <c r="CA33" s="607"/>
      <c r="CB33" s="609"/>
      <c r="CD33" s="568" t="s">
        <v>394</v>
      </c>
      <c r="CE33" s="457"/>
      <c r="CF33" s="457"/>
      <c r="CG33" s="457"/>
      <c r="CH33" s="457"/>
      <c r="CI33" s="457"/>
      <c r="CJ33" s="457"/>
      <c r="CK33" s="457"/>
      <c r="CL33" s="457"/>
      <c r="CM33" s="457"/>
      <c r="CN33" s="457"/>
      <c r="CO33" s="457"/>
      <c r="CP33" s="457"/>
      <c r="CQ33" s="569"/>
      <c r="CR33" s="563">
        <v>10112588</v>
      </c>
      <c r="CS33" s="594"/>
      <c r="CT33" s="594"/>
      <c r="CU33" s="594"/>
      <c r="CV33" s="594"/>
      <c r="CW33" s="594"/>
      <c r="CX33" s="594"/>
      <c r="CY33" s="595"/>
      <c r="CZ33" s="570">
        <v>43.9</v>
      </c>
      <c r="DA33" s="596"/>
      <c r="DB33" s="596"/>
      <c r="DC33" s="597"/>
      <c r="DD33" s="573">
        <v>8334429</v>
      </c>
      <c r="DE33" s="594"/>
      <c r="DF33" s="594"/>
      <c r="DG33" s="594"/>
      <c r="DH33" s="594"/>
      <c r="DI33" s="594"/>
      <c r="DJ33" s="594"/>
      <c r="DK33" s="595"/>
      <c r="DL33" s="573">
        <v>6809729</v>
      </c>
      <c r="DM33" s="594"/>
      <c r="DN33" s="594"/>
      <c r="DO33" s="594"/>
      <c r="DP33" s="594"/>
      <c r="DQ33" s="594"/>
      <c r="DR33" s="594"/>
      <c r="DS33" s="594"/>
      <c r="DT33" s="594"/>
      <c r="DU33" s="594"/>
      <c r="DV33" s="595"/>
      <c r="DW33" s="570">
        <v>46.3</v>
      </c>
      <c r="DX33" s="596"/>
      <c r="DY33" s="596"/>
      <c r="DZ33" s="596"/>
      <c r="EA33" s="596"/>
      <c r="EB33" s="596"/>
      <c r="EC33" s="598"/>
    </row>
    <row r="34" spans="2:133" ht="11.3" customHeight="1" x14ac:dyDescent="0.2">
      <c r="B34" s="568" t="s">
        <v>144</v>
      </c>
      <c r="C34" s="457"/>
      <c r="D34" s="457"/>
      <c r="E34" s="457"/>
      <c r="F34" s="457"/>
      <c r="G34" s="457"/>
      <c r="H34" s="457"/>
      <c r="I34" s="457"/>
      <c r="J34" s="457"/>
      <c r="K34" s="457"/>
      <c r="L34" s="457"/>
      <c r="M34" s="457"/>
      <c r="N34" s="457"/>
      <c r="O34" s="457"/>
      <c r="P34" s="457"/>
      <c r="Q34" s="569"/>
      <c r="R34" s="563">
        <v>170545</v>
      </c>
      <c r="S34" s="342"/>
      <c r="T34" s="342"/>
      <c r="U34" s="342"/>
      <c r="V34" s="342"/>
      <c r="W34" s="342"/>
      <c r="X34" s="342"/>
      <c r="Y34" s="564"/>
      <c r="Z34" s="565">
        <v>0.7</v>
      </c>
      <c r="AA34" s="565"/>
      <c r="AB34" s="565"/>
      <c r="AC34" s="565"/>
      <c r="AD34" s="566" t="s">
        <v>198</v>
      </c>
      <c r="AE34" s="566"/>
      <c r="AF34" s="566"/>
      <c r="AG34" s="566"/>
      <c r="AH34" s="566"/>
      <c r="AI34" s="566"/>
      <c r="AJ34" s="566"/>
      <c r="AK34" s="566"/>
      <c r="AL34" s="570" t="s">
        <v>198</v>
      </c>
      <c r="AM34" s="348"/>
      <c r="AN34" s="348"/>
      <c r="AO34" s="571"/>
      <c r="AP34" s="11"/>
      <c r="AQ34" s="13"/>
      <c r="AS34" s="42"/>
      <c r="AT34" s="42"/>
      <c r="AU34" s="42"/>
      <c r="AV34" s="42"/>
      <c r="AW34" s="42"/>
      <c r="AX34" s="42"/>
      <c r="AY34" s="42"/>
      <c r="AZ34" s="42"/>
      <c r="BA34" s="42"/>
      <c r="BB34" s="42"/>
      <c r="BC34" s="42"/>
      <c r="BD34" s="42"/>
      <c r="BE34" s="42"/>
      <c r="BF34" s="42"/>
      <c r="BG34" s="13"/>
      <c r="BH34" s="13"/>
      <c r="BI34" s="13"/>
      <c r="BJ34" s="13"/>
      <c r="BK34" s="13"/>
      <c r="BL34" s="13"/>
      <c r="BM34" s="13"/>
      <c r="BN34" s="13"/>
      <c r="BO34" s="13"/>
      <c r="BP34" s="13"/>
      <c r="BQ34" s="13"/>
      <c r="BR34" s="13"/>
      <c r="BS34" s="13"/>
      <c r="BT34" s="13"/>
      <c r="BU34" s="13"/>
      <c r="BV34" s="13"/>
      <c r="BW34" s="13"/>
      <c r="BX34" s="13"/>
      <c r="BY34" s="13"/>
      <c r="BZ34" s="13"/>
      <c r="CA34" s="13"/>
      <c r="CB34" s="13"/>
      <c r="CD34" s="568" t="s">
        <v>397</v>
      </c>
      <c r="CE34" s="457"/>
      <c r="CF34" s="457"/>
      <c r="CG34" s="457"/>
      <c r="CH34" s="457"/>
      <c r="CI34" s="457"/>
      <c r="CJ34" s="457"/>
      <c r="CK34" s="457"/>
      <c r="CL34" s="457"/>
      <c r="CM34" s="457"/>
      <c r="CN34" s="457"/>
      <c r="CO34" s="457"/>
      <c r="CP34" s="457"/>
      <c r="CQ34" s="569"/>
      <c r="CR34" s="563">
        <v>3068938</v>
      </c>
      <c r="CS34" s="342"/>
      <c r="CT34" s="342"/>
      <c r="CU34" s="342"/>
      <c r="CV34" s="342"/>
      <c r="CW34" s="342"/>
      <c r="CX34" s="342"/>
      <c r="CY34" s="564"/>
      <c r="CZ34" s="570">
        <v>13.3</v>
      </c>
      <c r="DA34" s="596"/>
      <c r="DB34" s="596"/>
      <c r="DC34" s="597"/>
      <c r="DD34" s="573">
        <v>2505157</v>
      </c>
      <c r="DE34" s="342"/>
      <c r="DF34" s="342"/>
      <c r="DG34" s="342"/>
      <c r="DH34" s="342"/>
      <c r="DI34" s="342"/>
      <c r="DJ34" s="342"/>
      <c r="DK34" s="564"/>
      <c r="DL34" s="573">
        <v>2241656</v>
      </c>
      <c r="DM34" s="342"/>
      <c r="DN34" s="342"/>
      <c r="DO34" s="342"/>
      <c r="DP34" s="342"/>
      <c r="DQ34" s="342"/>
      <c r="DR34" s="342"/>
      <c r="DS34" s="342"/>
      <c r="DT34" s="342"/>
      <c r="DU34" s="342"/>
      <c r="DV34" s="564"/>
      <c r="DW34" s="570">
        <v>15.2</v>
      </c>
      <c r="DX34" s="596"/>
      <c r="DY34" s="596"/>
      <c r="DZ34" s="596"/>
      <c r="EA34" s="596"/>
      <c r="EB34" s="596"/>
      <c r="EC34" s="598"/>
    </row>
    <row r="35" spans="2:133" ht="11.3" customHeight="1" x14ac:dyDescent="0.2">
      <c r="B35" s="568" t="s">
        <v>400</v>
      </c>
      <c r="C35" s="457"/>
      <c r="D35" s="457"/>
      <c r="E35" s="457"/>
      <c r="F35" s="457"/>
      <c r="G35" s="457"/>
      <c r="H35" s="457"/>
      <c r="I35" s="457"/>
      <c r="J35" s="457"/>
      <c r="K35" s="457"/>
      <c r="L35" s="457"/>
      <c r="M35" s="457"/>
      <c r="N35" s="457"/>
      <c r="O35" s="457"/>
      <c r="P35" s="457"/>
      <c r="Q35" s="569"/>
      <c r="R35" s="563">
        <v>104960</v>
      </c>
      <c r="S35" s="342"/>
      <c r="T35" s="342"/>
      <c r="U35" s="342"/>
      <c r="V35" s="342"/>
      <c r="W35" s="342"/>
      <c r="X35" s="342"/>
      <c r="Y35" s="564"/>
      <c r="Z35" s="565">
        <v>0.4</v>
      </c>
      <c r="AA35" s="565"/>
      <c r="AB35" s="565"/>
      <c r="AC35" s="565"/>
      <c r="AD35" s="566" t="s">
        <v>198</v>
      </c>
      <c r="AE35" s="566"/>
      <c r="AF35" s="566"/>
      <c r="AG35" s="566"/>
      <c r="AH35" s="566"/>
      <c r="AI35" s="566"/>
      <c r="AJ35" s="566"/>
      <c r="AK35" s="566"/>
      <c r="AL35" s="570" t="s">
        <v>198</v>
      </c>
      <c r="AM35" s="348"/>
      <c r="AN35" s="348"/>
      <c r="AO35" s="571"/>
      <c r="AP35" s="16"/>
      <c r="AQ35" s="336" t="s">
        <v>401</v>
      </c>
      <c r="AR35" s="337"/>
      <c r="AS35" s="337"/>
      <c r="AT35" s="337"/>
      <c r="AU35" s="337"/>
      <c r="AV35" s="337"/>
      <c r="AW35" s="337"/>
      <c r="AX35" s="337"/>
      <c r="AY35" s="337"/>
      <c r="AZ35" s="337"/>
      <c r="BA35" s="337"/>
      <c r="BB35" s="337"/>
      <c r="BC35" s="337"/>
      <c r="BD35" s="337"/>
      <c r="BE35" s="337"/>
      <c r="BF35" s="379"/>
      <c r="BG35" s="336" t="s">
        <v>206</v>
      </c>
      <c r="BH35" s="337"/>
      <c r="BI35" s="337"/>
      <c r="BJ35" s="337"/>
      <c r="BK35" s="337"/>
      <c r="BL35" s="337"/>
      <c r="BM35" s="337"/>
      <c r="BN35" s="337"/>
      <c r="BO35" s="337"/>
      <c r="BP35" s="337"/>
      <c r="BQ35" s="337"/>
      <c r="BR35" s="337"/>
      <c r="BS35" s="337"/>
      <c r="BT35" s="337"/>
      <c r="BU35" s="337"/>
      <c r="BV35" s="337"/>
      <c r="BW35" s="337"/>
      <c r="BX35" s="337"/>
      <c r="BY35" s="337"/>
      <c r="BZ35" s="337"/>
      <c r="CA35" s="337"/>
      <c r="CB35" s="379"/>
      <c r="CD35" s="568" t="s">
        <v>402</v>
      </c>
      <c r="CE35" s="457"/>
      <c r="CF35" s="457"/>
      <c r="CG35" s="457"/>
      <c r="CH35" s="457"/>
      <c r="CI35" s="457"/>
      <c r="CJ35" s="457"/>
      <c r="CK35" s="457"/>
      <c r="CL35" s="457"/>
      <c r="CM35" s="457"/>
      <c r="CN35" s="457"/>
      <c r="CO35" s="457"/>
      <c r="CP35" s="457"/>
      <c r="CQ35" s="569"/>
      <c r="CR35" s="563">
        <v>522298</v>
      </c>
      <c r="CS35" s="594"/>
      <c r="CT35" s="594"/>
      <c r="CU35" s="594"/>
      <c r="CV35" s="594"/>
      <c r="CW35" s="594"/>
      <c r="CX35" s="594"/>
      <c r="CY35" s="595"/>
      <c r="CZ35" s="570">
        <v>2.2999999999999998</v>
      </c>
      <c r="DA35" s="596"/>
      <c r="DB35" s="596"/>
      <c r="DC35" s="597"/>
      <c r="DD35" s="573">
        <v>391469</v>
      </c>
      <c r="DE35" s="594"/>
      <c r="DF35" s="594"/>
      <c r="DG35" s="594"/>
      <c r="DH35" s="594"/>
      <c r="DI35" s="594"/>
      <c r="DJ35" s="594"/>
      <c r="DK35" s="595"/>
      <c r="DL35" s="573">
        <v>167290</v>
      </c>
      <c r="DM35" s="594"/>
      <c r="DN35" s="594"/>
      <c r="DO35" s="594"/>
      <c r="DP35" s="594"/>
      <c r="DQ35" s="594"/>
      <c r="DR35" s="594"/>
      <c r="DS35" s="594"/>
      <c r="DT35" s="594"/>
      <c r="DU35" s="594"/>
      <c r="DV35" s="595"/>
      <c r="DW35" s="570">
        <v>1.1000000000000001</v>
      </c>
      <c r="DX35" s="596"/>
      <c r="DY35" s="596"/>
      <c r="DZ35" s="596"/>
      <c r="EA35" s="596"/>
      <c r="EB35" s="596"/>
      <c r="EC35" s="598"/>
    </row>
    <row r="36" spans="2:133" ht="11.3" customHeight="1" x14ac:dyDescent="0.2">
      <c r="B36" s="568" t="s">
        <v>371</v>
      </c>
      <c r="C36" s="457"/>
      <c r="D36" s="457"/>
      <c r="E36" s="457"/>
      <c r="F36" s="457"/>
      <c r="G36" s="457"/>
      <c r="H36" s="457"/>
      <c r="I36" s="457"/>
      <c r="J36" s="457"/>
      <c r="K36" s="457"/>
      <c r="L36" s="457"/>
      <c r="M36" s="457"/>
      <c r="N36" s="457"/>
      <c r="O36" s="457"/>
      <c r="P36" s="457"/>
      <c r="Q36" s="569"/>
      <c r="R36" s="563">
        <v>1667822</v>
      </c>
      <c r="S36" s="342"/>
      <c r="T36" s="342"/>
      <c r="U36" s="342"/>
      <c r="V36" s="342"/>
      <c r="W36" s="342"/>
      <c r="X36" s="342"/>
      <c r="Y36" s="564"/>
      <c r="Z36" s="565">
        <v>6.7</v>
      </c>
      <c r="AA36" s="565"/>
      <c r="AB36" s="565"/>
      <c r="AC36" s="565"/>
      <c r="AD36" s="566" t="s">
        <v>198</v>
      </c>
      <c r="AE36" s="566"/>
      <c r="AF36" s="566"/>
      <c r="AG36" s="566"/>
      <c r="AH36" s="566"/>
      <c r="AI36" s="566"/>
      <c r="AJ36" s="566"/>
      <c r="AK36" s="566"/>
      <c r="AL36" s="570" t="s">
        <v>198</v>
      </c>
      <c r="AM36" s="348"/>
      <c r="AN36" s="348"/>
      <c r="AO36" s="571"/>
      <c r="AP36" s="16"/>
      <c r="AQ36" s="610" t="s">
        <v>386</v>
      </c>
      <c r="AR36" s="611"/>
      <c r="AS36" s="611"/>
      <c r="AT36" s="611"/>
      <c r="AU36" s="611"/>
      <c r="AV36" s="611"/>
      <c r="AW36" s="611"/>
      <c r="AX36" s="611"/>
      <c r="AY36" s="612"/>
      <c r="AZ36" s="555">
        <v>3450060</v>
      </c>
      <c r="BA36" s="556"/>
      <c r="BB36" s="556"/>
      <c r="BC36" s="556"/>
      <c r="BD36" s="556"/>
      <c r="BE36" s="556"/>
      <c r="BF36" s="613"/>
      <c r="BG36" s="552" t="s">
        <v>405</v>
      </c>
      <c r="BH36" s="553"/>
      <c r="BI36" s="553"/>
      <c r="BJ36" s="553"/>
      <c r="BK36" s="553"/>
      <c r="BL36" s="553"/>
      <c r="BM36" s="553"/>
      <c r="BN36" s="553"/>
      <c r="BO36" s="553"/>
      <c r="BP36" s="553"/>
      <c r="BQ36" s="553"/>
      <c r="BR36" s="553"/>
      <c r="BS36" s="553"/>
      <c r="BT36" s="553"/>
      <c r="BU36" s="554"/>
      <c r="BV36" s="555">
        <v>70655</v>
      </c>
      <c r="BW36" s="556"/>
      <c r="BX36" s="556"/>
      <c r="BY36" s="556"/>
      <c r="BZ36" s="556"/>
      <c r="CA36" s="556"/>
      <c r="CB36" s="613"/>
      <c r="CD36" s="568" t="s">
        <v>31</v>
      </c>
      <c r="CE36" s="457"/>
      <c r="CF36" s="457"/>
      <c r="CG36" s="457"/>
      <c r="CH36" s="457"/>
      <c r="CI36" s="457"/>
      <c r="CJ36" s="457"/>
      <c r="CK36" s="457"/>
      <c r="CL36" s="457"/>
      <c r="CM36" s="457"/>
      <c r="CN36" s="457"/>
      <c r="CO36" s="457"/>
      <c r="CP36" s="457"/>
      <c r="CQ36" s="569"/>
      <c r="CR36" s="563">
        <v>4680586</v>
      </c>
      <c r="CS36" s="342"/>
      <c r="CT36" s="342"/>
      <c r="CU36" s="342"/>
      <c r="CV36" s="342"/>
      <c r="CW36" s="342"/>
      <c r="CX36" s="342"/>
      <c r="CY36" s="564"/>
      <c r="CZ36" s="570">
        <v>20.3</v>
      </c>
      <c r="DA36" s="596"/>
      <c r="DB36" s="596"/>
      <c r="DC36" s="597"/>
      <c r="DD36" s="573">
        <v>4011741</v>
      </c>
      <c r="DE36" s="342"/>
      <c r="DF36" s="342"/>
      <c r="DG36" s="342"/>
      <c r="DH36" s="342"/>
      <c r="DI36" s="342"/>
      <c r="DJ36" s="342"/>
      <c r="DK36" s="564"/>
      <c r="DL36" s="573">
        <v>3124279</v>
      </c>
      <c r="DM36" s="342"/>
      <c r="DN36" s="342"/>
      <c r="DO36" s="342"/>
      <c r="DP36" s="342"/>
      <c r="DQ36" s="342"/>
      <c r="DR36" s="342"/>
      <c r="DS36" s="342"/>
      <c r="DT36" s="342"/>
      <c r="DU36" s="342"/>
      <c r="DV36" s="564"/>
      <c r="DW36" s="570">
        <v>21.2</v>
      </c>
      <c r="DX36" s="596"/>
      <c r="DY36" s="596"/>
      <c r="DZ36" s="596"/>
      <c r="EA36" s="596"/>
      <c r="EB36" s="596"/>
      <c r="EC36" s="598"/>
    </row>
    <row r="37" spans="2:133" ht="11.3" customHeight="1" x14ac:dyDescent="0.2">
      <c r="B37" s="568" t="s">
        <v>395</v>
      </c>
      <c r="C37" s="457"/>
      <c r="D37" s="457"/>
      <c r="E37" s="457"/>
      <c r="F37" s="457"/>
      <c r="G37" s="457"/>
      <c r="H37" s="457"/>
      <c r="I37" s="457"/>
      <c r="J37" s="457"/>
      <c r="K37" s="457"/>
      <c r="L37" s="457"/>
      <c r="M37" s="457"/>
      <c r="N37" s="457"/>
      <c r="O37" s="457"/>
      <c r="P37" s="457"/>
      <c r="Q37" s="569"/>
      <c r="R37" s="563">
        <v>620592</v>
      </c>
      <c r="S37" s="342"/>
      <c r="T37" s="342"/>
      <c r="U37" s="342"/>
      <c r="V37" s="342"/>
      <c r="W37" s="342"/>
      <c r="X37" s="342"/>
      <c r="Y37" s="564"/>
      <c r="Z37" s="565">
        <v>2.5</v>
      </c>
      <c r="AA37" s="565"/>
      <c r="AB37" s="565"/>
      <c r="AC37" s="565"/>
      <c r="AD37" s="566">
        <v>22796</v>
      </c>
      <c r="AE37" s="566"/>
      <c r="AF37" s="566"/>
      <c r="AG37" s="566"/>
      <c r="AH37" s="566"/>
      <c r="AI37" s="566"/>
      <c r="AJ37" s="566"/>
      <c r="AK37" s="566"/>
      <c r="AL37" s="570">
        <v>0.2</v>
      </c>
      <c r="AM37" s="348"/>
      <c r="AN37" s="348"/>
      <c r="AO37" s="571"/>
      <c r="AQ37" s="614" t="s">
        <v>406</v>
      </c>
      <c r="AR37" s="345"/>
      <c r="AS37" s="345"/>
      <c r="AT37" s="345"/>
      <c r="AU37" s="345"/>
      <c r="AV37" s="345"/>
      <c r="AW37" s="345"/>
      <c r="AX37" s="345"/>
      <c r="AY37" s="615"/>
      <c r="AZ37" s="563">
        <v>1200000</v>
      </c>
      <c r="BA37" s="342"/>
      <c r="BB37" s="342"/>
      <c r="BC37" s="342"/>
      <c r="BD37" s="594"/>
      <c r="BE37" s="594"/>
      <c r="BF37" s="605"/>
      <c r="BG37" s="568" t="s">
        <v>411</v>
      </c>
      <c r="BH37" s="457"/>
      <c r="BI37" s="457"/>
      <c r="BJ37" s="457"/>
      <c r="BK37" s="457"/>
      <c r="BL37" s="457"/>
      <c r="BM37" s="457"/>
      <c r="BN37" s="457"/>
      <c r="BO37" s="457"/>
      <c r="BP37" s="457"/>
      <c r="BQ37" s="457"/>
      <c r="BR37" s="457"/>
      <c r="BS37" s="457"/>
      <c r="BT37" s="457"/>
      <c r="BU37" s="569"/>
      <c r="BV37" s="563">
        <v>54658</v>
      </c>
      <c r="BW37" s="342"/>
      <c r="BX37" s="342"/>
      <c r="BY37" s="342"/>
      <c r="BZ37" s="342"/>
      <c r="CA37" s="342"/>
      <c r="CB37" s="574"/>
      <c r="CD37" s="568" t="s">
        <v>156</v>
      </c>
      <c r="CE37" s="457"/>
      <c r="CF37" s="457"/>
      <c r="CG37" s="457"/>
      <c r="CH37" s="457"/>
      <c r="CI37" s="457"/>
      <c r="CJ37" s="457"/>
      <c r="CK37" s="457"/>
      <c r="CL37" s="457"/>
      <c r="CM37" s="457"/>
      <c r="CN37" s="457"/>
      <c r="CO37" s="457"/>
      <c r="CP37" s="457"/>
      <c r="CQ37" s="569"/>
      <c r="CR37" s="563">
        <v>1291233</v>
      </c>
      <c r="CS37" s="594"/>
      <c r="CT37" s="594"/>
      <c r="CU37" s="594"/>
      <c r="CV37" s="594"/>
      <c r="CW37" s="594"/>
      <c r="CX37" s="594"/>
      <c r="CY37" s="595"/>
      <c r="CZ37" s="570">
        <v>5.6</v>
      </c>
      <c r="DA37" s="596"/>
      <c r="DB37" s="596"/>
      <c r="DC37" s="597"/>
      <c r="DD37" s="573">
        <v>1101333</v>
      </c>
      <c r="DE37" s="594"/>
      <c r="DF37" s="594"/>
      <c r="DG37" s="594"/>
      <c r="DH37" s="594"/>
      <c r="DI37" s="594"/>
      <c r="DJ37" s="594"/>
      <c r="DK37" s="595"/>
      <c r="DL37" s="573">
        <v>814485</v>
      </c>
      <c r="DM37" s="594"/>
      <c r="DN37" s="594"/>
      <c r="DO37" s="594"/>
      <c r="DP37" s="594"/>
      <c r="DQ37" s="594"/>
      <c r="DR37" s="594"/>
      <c r="DS37" s="594"/>
      <c r="DT37" s="594"/>
      <c r="DU37" s="594"/>
      <c r="DV37" s="595"/>
      <c r="DW37" s="570">
        <v>5.5</v>
      </c>
      <c r="DX37" s="596"/>
      <c r="DY37" s="596"/>
      <c r="DZ37" s="596"/>
      <c r="EA37" s="596"/>
      <c r="EB37" s="596"/>
      <c r="EC37" s="598"/>
    </row>
    <row r="38" spans="2:133" ht="11.3" customHeight="1" x14ac:dyDescent="0.2">
      <c r="B38" s="568" t="s">
        <v>412</v>
      </c>
      <c r="C38" s="457"/>
      <c r="D38" s="457"/>
      <c r="E38" s="457"/>
      <c r="F38" s="457"/>
      <c r="G38" s="457"/>
      <c r="H38" s="457"/>
      <c r="I38" s="457"/>
      <c r="J38" s="457"/>
      <c r="K38" s="457"/>
      <c r="L38" s="457"/>
      <c r="M38" s="457"/>
      <c r="N38" s="457"/>
      <c r="O38" s="457"/>
      <c r="P38" s="457"/>
      <c r="Q38" s="569"/>
      <c r="R38" s="563">
        <v>970669</v>
      </c>
      <c r="S38" s="342"/>
      <c r="T38" s="342"/>
      <c r="U38" s="342"/>
      <c r="V38" s="342"/>
      <c r="W38" s="342"/>
      <c r="X38" s="342"/>
      <c r="Y38" s="564"/>
      <c r="Z38" s="565">
        <v>3.9</v>
      </c>
      <c r="AA38" s="565"/>
      <c r="AB38" s="565"/>
      <c r="AC38" s="565"/>
      <c r="AD38" s="566" t="s">
        <v>198</v>
      </c>
      <c r="AE38" s="566"/>
      <c r="AF38" s="566"/>
      <c r="AG38" s="566"/>
      <c r="AH38" s="566"/>
      <c r="AI38" s="566"/>
      <c r="AJ38" s="566"/>
      <c r="AK38" s="566"/>
      <c r="AL38" s="570" t="s">
        <v>198</v>
      </c>
      <c r="AM38" s="348"/>
      <c r="AN38" s="348"/>
      <c r="AO38" s="571"/>
      <c r="AQ38" s="614" t="s">
        <v>413</v>
      </c>
      <c r="AR38" s="345"/>
      <c r="AS38" s="345"/>
      <c r="AT38" s="345"/>
      <c r="AU38" s="345"/>
      <c r="AV38" s="345"/>
      <c r="AW38" s="345"/>
      <c r="AX38" s="345"/>
      <c r="AY38" s="615"/>
      <c r="AZ38" s="563">
        <v>710597</v>
      </c>
      <c r="BA38" s="342"/>
      <c r="BB38" s="342"/>
      <c r="BC38" s="342"/>
      <c r="BD38" s="594"/>
      <c r="BE38" s="594"/>
      <c r="BF38" s="605"/>
      <c r="BG38" s="568" t="s">
        <v>414</v>
      </c>
      <c r="BH38" s="457"/>
      <c r="BI38" s="457"/>
      <c r="BJ38" s="457"/>
      <c r="BK38" s="457"/>
      <c r="BL38" s="457"/>
      <c r="BM38" s="457"/>
      <c r="BN38" s="457"/>
      <c r="BO38" s="457"/>
      <c r="BP38" s="457"/>
      <c r="BQ38" s="457"/>
      <c r="BR38" s="457"/>
      <c r="BS38" s="457"/>
      <c r="BT38" s="457"/>
      <c r="BU38" s="569"/>
      <c r="BV38" s="563">
        <v>4694</v>
      </c>
      <c r="BW38" s="342"/>
      <c r="BX38" s="342"/>
      <c r="BY38" s="342"/>
      <c r="BZ38" s="342"/>
      <c r="CA38" s="342"/>
      <c r="CB38" s="574"/>
      <c r="CD38" s="568" t="s">
        <v>415</v>
      </c>
      <c r="CE38" s="457"/>
      <c r="CF38" s="457"/>
      <c r="CG38" s="457"/>
      <c r="CH38" s="457"/>
      <c r="CI38" s="457"/>
      <c r="CJ38" s="457"/>
      <c r="CK38" s="457"/>
      <c r="CL38" s="457"/>
      <c r="CM38" s="457"/>
      <c r="CN38" s="457"/>
      <c r="CO38" s="457"/>
      <c r="CP38" s="457"/>
      <c r="CQ38" s="569"/>
      <c r="CR38" s="563">
        <v>1539463</v>
      </c>
      <c r="CS38" s="342"/>
      <c r="CT38" s="342"/>
      <c r="CU38" s="342"/>
      <c r="CV38" s="342"/>
      <c r="CW38" s="342"/>
      <c r="CX38" s="342"/>
      <c r="CY38" s="564"/>
      <c r="CZ38" s="570">
        <v>6.7</v>
      </c>
      <c r="DA38" s="596"/>
      <c r="DB38" s="596"/>
      <c r="DC38" s="597"/>
      <c r="DD38" s="573">
        <v>1317048</v>
      </c>
      <c r="DE38" s="342"/>
      <c r="DF38" s="342"/>
      <c r="DG38" s="342"/>
      <c r="DH38" s="342"/>
      <c r="DI38" s="342"/>
      <c r="DJ38" s="342"/>
      <c r="DK38" s="564"/>
      <c r="DL38" s="573">
        <v>1258504</v>
      </c>
      <c r="DM38" s="342"/>
      <c r="DN38" s="342"/>
      <c r="DO38" s="342"/>
      <c r="DP38" s="342"/>
      <c r="DQ38" s="342"/>
      <c r="DR38" s="342"/>
      <c r="DS38" s="342"/>
      <c r="DT38" s="342"/>
      <c r="DU38" s="342"/>
      <c r="DV38" s="564"/>
      <c r="DW38" s="570">
        <v>8.6</v>
      </c>
      <c r="DX38" s="596"/>
      <c r="DY38" s="596"/>
      <c r="DZ38" s="596"/>
      <c r="EA38" s="596"/>
      <c r="EB38" s="596"/>
      <c r="EC38" s="598"/>
    </row>
    <row r="39" spans="2:133" ht="11.3" customHeight="1" x14ac:dyDescent="0.2">
      <c r="B39" s="568" t="s">
        <v>416</v>
      </c>
      <c r="C39" s="457"/>
      <c r="D39" s="457"/>
      <c r="E39" s="457"/>
      <c r="F39" s="457"/>
      <c r="G39" s="457"/>
      <c r="H39" s="457"/>
      <c r="I39" s="457"/>
      <c r="J39" s="457"/>
      <c r="K39" s="457"/>
      <c r="L39" s="457"/>
      <c r="M39" s="457"/>
      <c r="N39" s="457"/>
      <c r="O39" s="457"/>
      <c r="P39" s="457"/>
      <c r="Q39" s="569"/>
      <c r="R39" s="563" t="s">
        <v>198</v>
      </c>
      <c r="S39" s="342"/>
      <c r="T39" s="342"/>
      <c r="U39" s="342"/>
      <c r="V39" s="342"/>
      <c r="W39" s="342"/>
      <c r="X39" s="342"/>
      <c r="Y39" s="564"/>
      <c r="Z39" s="565" t="s">
        <v>198</v>
      </c>
      <c r="AA39" s="565"/>
      <c r="AB39" s="565"/>
      <c r="AC39" s="565"/>
      <c r="AD39" s="566" t="s">
        <v>198</v>
      </c>
      <c r="AE39" s="566"/>
      <c r="AF39" s="566"/>
      <c r="AG39" s="566"/>
      <c r="AH39" s="566"/>
      <c r="AI39" s="566"/>
      <c r="AJ39" s="566"/>
      <c r="AK39" s="566"/>
      <c r="AL39" s="570" t="s">
        <v>198</v>
      </c>
      <c r="AM39" s="348"/>
      <c r="AN39" s="348"/>
      <c r="AO39" s="571"/>
      <c r="AQ39" s="614" t="s">
        <v>29</v>
      </c>
      <c r="AR39" s="345"/>
      <c r="AS39" s="345"/>
      <c r="AT39" s="345"/>
      <c r="AU39" s="345"/>
      <c r="AV39" s="345"/>
      <c r="AW39" s="345"/>
      <c r="AX39" s="345"/>
      <c r="AY39" s="615"/>
      <c r="AZ39" s="563">
        <v>8385</v>
      </c>
      <c r="BA39" s="342"/>
      <c r="BB39" s="342"/>
      <c r="BC39" s="342"/>
      <c r="BD39" s="594"/>
      <c r="BE39" s="594"/>
      <c r="BF39" s="605"/>
      <c r="BG39" s="568" t="s">
        <v>332</v>
      </c>
      <c r="BH39" s="457"/>
      <c r="BI39" s="457"/>
      <c r="BJ39" s="457"/>
      <c r="BK39" s="457"/>
      <c r="BL39" s="457"/>
      <c r="BM39" s="457"/>
      <c r="BN39" s="457"/>
      <c r="BO39" s="457"/>
      <c r="BP39" s="457"/>
      <c r="BQ39" s="457"/>
      <c r="BR39" s="457"/>
      <c r="BS39" s="457"/>
      <c r="BT39" s="457"/>
      <c r="BU39" s="569"/>
      <c r="BV39" s="563">
        <v>6718</v>
      </c>
      <c r="BW39" s="342"/>
      <c r="BX39" s="342"/>
      <c r="BY39" s="342"/>
      <c r="BZ39" s="342"/>
      <c r="CA39" s="342"/>
      <c r="CB39" s="574"/>
      <c r="CD39" s="568" t="s">
        <v>421</v>
      </c>
      <c r="CE39" s="457"/>
      <c r="CF39" s="457"/>
      <c r="CG39" s="457"/>
      <c r="CH39" s="457"/>
      <c r="CI39" s="457"/>
      <c r="CJ39" s="457"/>
      <c r="CK39" s="457"/>
      <c r="CL39" s="457"/>
      <c r="CM39" s="457"/>
      <c r="CN39" s="457"/>
      <c r="CO39" s="457"/>
      <c r="CP39" s="457"/>
      <c r="CQ39" s="569"/>
      <c r="CR39" s="563">
        <v>144783</v>
      </c>
      <c r="CS39" s="594"/>
      <c r="CT39" s="594"/>
      <c r="CU39" s="594"/>
      <c r="CV39" s="594"/>
      <c r="CW39" s="594"/>
      <c r="CX39" s="594"/>
      <c r="CY39" s="595"/>
      <c r="CZ39" s="570">
        <v>0.6</v>
      </c>
      <c r="DA39" s="596"/>
      <c r="DB39" s="596"/>
      <c r="DC39" s="597"/>
      <c r="DD39" s="573">
        <v>91014</v>
      </c>
      <c r="DE39" s="594"/>
      <c r="DF39" s="594"/>
      <c r="DG39" s="594"/>
      <c r="DH39" s="594"/>
      <c r="DI39" s="594"/>
      <c r="DJ39" s="594"/>
      <c r="DK39" s="595"/>
      <c r="DL39" s="573" t="s">
        <v>198</v>
      </c>
      <c r="DM39" s="594"/>
      <c r="DN39" s="594"/>
      <c r="DO39" s="594"/>
      <c r="DP39" s="594"/>
      <c r="DQ39" s="594"/>
      <c r="DR39" s="594"/>
      <c r="DS39" s="594"/>
      <c r="DT39" s="594"/>
      <c r="DU39" s="594"/>
      <c r="DV39" s="595"/>
      <c r="DW39" s="570" t="s">
        <v>198</v>
      </c>
      <c r="DX39" s="596"/>
      <c r="DY39" s="596"/>
      <c r="DZ39" s="596"/>
      <c r="EA39" s="596"/>
      <c r="EB39" s="596"/>
      <c r="EC39" s="598"/>
    </row>
    <row r="40" spans="2:133" ht="11.3" customHeight="1" x14ac:dyDescent="0.2">
      <c r="B40" s="568" t="s">
        <v>422</v>
      </c>
      <c r="C40" s="457"/>
      <c r="D40" s="457"/>
      <c r="E40" s="457"/>
      <c r="F40" s="457"/>
      <c r="G40" s="457"/>
      <c r="H40" s="457"/>
      <c r="I40" s="457"/>
      <c r="J40" s="457"/>
      <c r="K40" s="457"/>
      <c r="L40" s="457"/>
      <c r="M40" s="457"/>
      <c r="N40" s="457"/>
      <c r="O40" s="457"/>
      <c r="P40" s="457"/>
      <c r="Q40" s="569"/>
      <c r="R40" s="563">
        <v>52469</v>
      </c>
      <c r="S40" s="342"/>
      <c r="T40" s="342"/>
      <c r="U40" s="342"/>
      <c r="V40" s="342"/>
      <c r="W40" s="342"/>
      <c r="X40" s="342"/>
      <c r="Y40" s="564"/>
      <c r="Z40" s="565">
        <v>0.2</v>
      </c>
      <c r="AA40" s="565"/>
      <c r="AB40" s="565"/>
      <c r="AC40" s="565"/>
      <c r="AD40" s="566" t="s">
        <v>198</v>
      </c>
      <c r="AE40" s="566"/>
      <c r="AF40" s="566"/>
      <c r="AG40" s="566"/>
      <c r="AH40" s="566"/>
      <c r="AI40" s="566"/>
      <c r="AJ40" s="566"/>
      <c r="AK40" s="566"/>
      <c r="AL40" s="570" t="s">
        <v>198</v>
      </c>
      <c r="AM40" s="348"/>
      <c r="AN40" s="348"/>
      <c r="AO40" s="571"/>
      <c r="AQ40" s="614" t="s">
        <v>305</v>
      </c>
      <c r="AR40" s="345"/>
      <c r="AS40" s="345"/>
      <c r="AT40" s="345"/>
      <c r="AU40" s="345"/>
      <c r="AV40" s="345"/>
      <c r="AW40" s="345"/>
      <c r="AX40" s="345"/>
      <c r="AY40" s="615"/>
      <c r="AZ40" s="563" t="s">
        <v>198</v>
      </c>
      <c r="BA40" s="342"/>
      <c r="BB40" s="342"/>
      <c r="BC40" s="342"/>
      <c r="BD40" s="594"/>
      <c r="BE40" s="594"/>
      <c r="BF40" s="605"/>
      <c r="BG40" s="645" t="s">
        <v>424</v>
      </c>
      <c r="BH40" s="504"/>
      <c r="BI40" s="504"/>
      <c r="BJ40" s="504"/>
      <c r="BK40" s="504"/>
      <c r="BL40" s="7"/>
      <c r="BM40" s="457" t="s">
        <v>425</v>
      </c>
      <c r="BN40" s="457"/>
      <c r="BO40" s="457"/>
      <c r="BP40" s="457"/>
      <c r="BQ40" s="457"/>
      <c r="BR40" s="457"/>
      <c r="BS40" s="457"/>
      <c r="BT40" s="457"/>
      <c r="BU40" s="569"/>
      <c r="BV40" s="563">
        <v>108</v>
      </c>
      <c r="BW40" s="342"/>
      <c r="BX40" s="342"/>
      <c r="BY40" s="342"/>
      <c r="BZ40" s="342"/>
      <c r="CA40" s="342"/>
      <c r="CB40" s="574"/>
      <c r="CD40" s="568" t="s">
        <v>366</v>
      </c>
      <c r="CE40" s="457"/>
      <c r="CF40" s="457"/>
      <c r="CG40" s="457"/>
      <c r="CH40" s="457"/>
      <c r="CI40" s="457"/>
      <c r="CJ40" s="457"/>
      <c r="CK40" s="457"/>
      <c r="CL40" s="457"/>
      <c r="CM40" s="457"/>
      <c r="CN40" s="457"/>
      <c r="CO40" s="457"/>
      <c r="CP40" s="457"/>
      <c r="CQ40" s="569"/>
      <c r="CR40" s="563">
        <v>156520</v>
      </c>
      <c r="CS40" s="342"/>
      <c r="CT40" s="342"/>
      <c r="CU40" s="342"/>
      <c r="CV40" s="342"/>
      <c r="CW40" s="342"/>
      <c r="CX40" s="342"/>
      <c r="CY40" s="564"/>
      <c r="CZ40" s="570">
        <v>0.7</v>
      </c>
      <c r="DA40" s="596"/>
      <c r="DB40" s="596"/>
      <c r="DC40" s="597"/>
      <c r="DD40" s="573">
        <v>18000</v>
      </c>
      <c r="DE40" s="342"/>
      <c r="DF40" s="342"/>
      <c r="DG40" s="342"/>
      <c r="DH40" s="342"/>
      <c r="DI40" s="342"/>
      <c r="DJ40" s="342"/>
      <c r="DK40" s="564"/>
      <c r="DL40" s="573">
        <v>18000</v>
      </c>
      <c r="DM40" s="342"/>
      <c r="DN40" s="342"/>
      <c r="DO40" s="342"/>
      <c r="DP40" s="342"/>
      <c r="DQ40" s="342"/>
      <c r="DR40" s="342"/>
      <c r="DS40" s="342"/>
      <c r="DT40" s="342"/>
      <c r="DU40" s="342"/>
      <c r="DV40" s="564"/>
      <c r="DW40" s="570">
        <v>0.1</v>
      </c>
      <c r="DX40" s="596"/>
      <c r="DY40" s="596"/>
      <c r="DZ40" s="596"/>
      <c r="EA40" s="596"/>
      <c r="EB40" s="596"/>
      <c r="EC40" s="598"/>
    </row>
    <row r="41" spans="2:133" ht="11.3" customHeight="1" x14ac:dyDescent="0.2">
      <c r="B41" s="581" t="s">
        <v>423</v>
      </c>
      <c r="C41" s="582"/>
      <c r="D41" s="582"/>
      <c r="E41" s="582"/>
      <c r="F41" s="582"/>
      <c r="G41" s="582"/>
      <c r="H41" s="582"/>
      <c r="I41" s="582"/>
      <c r="J41" s="582"/>
      <c r="K41" s="582"/>
      <c r="L41" s="582"/>
      <c r="M41" s="582"/>
      <c r="N41" s="582"/>
      <c r="O41" s="582"/>
      <c r="P41" s="582"/>
      <c r="Q41" s="583"/>
      <c r="R41" s="616">
        <v>24837536</v>
      </c>
      <c r="S41" s="617"/>
      <c r="T41" s="617"/>
      <c r="U41" s="617"/>
      <c r="V41" s="617"/>
      <c r="W41" s="617"/>
      <c r="X41" s="617"/>
      <c r="Y41" s="618"/>
      <c r="Z41" s="619">
        <v>100</v>
      </c>
      <c r="AA41" s="619"/>
      <c r="AB41" s="619"/>
      <c r="AC41" s="619"/>
      <c r="AD41" s="620">
        <v>14660288</v>
      </c>
      <c r="AE41" s="620"/>
      <c r="AF41" s="620"/>
      <c r="AG41" s="620"/>
      <c r="AH41" s="620"/>
      <c r="AI41" s="620"/>
      <c r="AJ41" s="620"/>
      <c r="AK41" s="620"/>
      <c r="AL41" s="621">
        <v>100</v>
      </c>
      <c r="AM41" s="608"/>
      <c r="AN41" s="608"/>
      <c r="AO41" s="622"/>
      <c r="AQ41" s="614" t="s">
        <v>426</v>
      </c>
      <c r="AR41" s="345"/>
      <c r="AS41" s="345"/>
      <c r="AT41" s="345"/>
      <c r="AU41" s="345"/>
      <c r="AV41" s="345"/>
      <c r="AW41" s="345"/>
      <c r="AX41" s="345"/>
      <c r="AY41" s="615"/>
      <c r="AZ41" s="563">
        <v>195707</v>
      </c>
      <c r="BA41" s="342"/>
      <c r="BB41" s="342"/>
      <c r="BC41" s="342"/>
      <c r="BD41" s="594"/>
      <c r="BE41" s="594"/>
      <c r="BF41" s="605"/>
      <c r="BG41" s="645"/>
      <c r="BH41" s="504"/>
      <c r="BI41" s="504"/>
      <c r="BJ41" s="504"/>
      <c r="BK41" s="504"/>
      <c r="BL41" s="7"/>
      <c r="BM41" s="457" t="s">
        <v>337</v>
      </c>
      <c r="BN41" s="457"/>
      <c r="BO41" s="457"/>
      <c r="BP41" s="457"/>
      <c r="BQ41" s="457"/>
      <c r="BR41" s="457"/>
      <c r="BS41" s="457"/>
      <c r="BT41" s="457"/>
      <c r="BU41" s="569"/>
      <c r="BV41" s="563">
        <v>1</v>
      </c>
      <c r="BW41" s="342"/>
      <c r="BX41" s="342"/>
      <c r="BY41" s="342"/>
      <c r="BZ41" s="342"/>
      <c r="CA41" s="342"/>
      <c r="CB41" s="574"/>
      <c r="CD41" s="568" t="s">
        <v>282</v>
      </c>
      <c r="CE41" s="457"/>
      <c r="CF41" s="457"/>
      <c r="CG41" s="457"/>
      <c r="CH41" s="457"/>
      <c r="CI41" s="457"/>
      <c r="CJ41" s="457"/>
      <c r="CK41" s="457"/>
      <c r="CL41" s="457"/>
      <c r="CM41" s="457"/>
      <c r="CN41" s="457"/>
      <c r="CO41" s="457"/>
      <c r="CP41" s="457"/>
      <c r="CQ41" s="569"/>
      <c r="CR41" s="563" t="s">
        <v>198</v>
      </c>
      <c r="CS41" s="594"/>
      <c r="CT41" s="594"/>
      <c r="CU41" s="594"/>
      <c r="CV41" s="594"/>
      <c r="CW41" s="594"/>
      <c r="CX41" s="594"/>
      <c r="CY41" s="595"/>
      <c r="CZ41" s="570" t="s">
        <v>198</v>
      </c>
      <c r="DA41" s="596"/>
      <c r="DB41" s="596"/>
      <c r="DC41" s="597"/>
      <c r="DD41" s="573" t="s">
        <v>198</v>
      </c>
      <c r="DE41" s="594"/>
      <c r="DF41" s="594"/>
      <c r="DG41" s="594"/>
      <c r="DH41" s="594"/>
      <c r="DI41" s="594"/>
      <c r="DJ41" s="594"/>
      <c r="DK41" s="595"/>
      <c r="DL41" s="623"/>
      <c r="DM41" s="624"/>
      <c r="DN41" s="624"/>
      <c r="DO41" s="624"/>
      <c r="DP41" s="624"/>
      <c r="DQ41" s="624"/>
      <c r="DR41" s="624"/>
      <c r="DS41" s="624"/>
      <c r="DT41" s="624"/>
      <c r="DU41" s="624"/>
      <c r="DV41" s="625"/>
      <c r="DW41" s="626"/>
      <c r="DX41" s="627"/>
      <c r="DY41" s="627"/>
      <c r="DZ41" s="627"/>
      <c r="EA41" s="627"/>
      <c r="EB41" s="627"/>
      <c r="EC41" s="628"/>
    </row>
    <row r="42" spans="2:133" ht="11.3" customHeight="1" x14ac:dyDescent="0.2">
      <c r="AQ42" s="629" t="s">
        <v>427</v>
      </c>
      <c r="AR42" s="630"/>
      <c r="AS42" s="630"/>
      <c r="AT42" s="630"/>
      <c r="AU42" s="630"/>
      <c r="AV42" s="630"/>
      <c r="AW42" s="630"/>
      <c r="AX42" s="630"/>
      <c r="AY42" s="631"/>
      <c r="AZ42" s="616">
        <v>1335371</v>
      </c>
      <c r="BA42" s="617"/>
      <c r="BB42" s="617"/>
      <c r="BC42" s="617"/>
      <c r="BD42" s="607"/>
      <c r="BE42" s="607"/>
      <c r="BF42" s="609"/>
      <c r="BG42" s="520"/>
      <c r="BH42" s="521"/>
      <c r="BI42" s="521"/>
      <c r="BJ42" s="521"/>
      <c r="BK42" s="521"/>
      <c r="BL42" s="20"/>
      <c r="BM42" s="582" t="s">
        <v>428</v>
      </c>
      <c r="BN42" s="582"/>
      <c r="BO42" s="582"/>
      <c r="BP42" s="582"/>
      <c r="BQ42" s="582"/>
      <c r="BR42" s="582"/>
      <c r="BS42" s="582"/>
      <c r="BT42" s="582"/>
      <c r="BU42" s="583"/>
      <c r="BV42" s="616">
        <v>347</v>
      </c>
      <c r="BW42" s="617"/>
      <c r="BX42" s="617"/>
      <c r="BY42" s="617"/>
      <c r="BZ42" s="617"/>
      <c r="CA42" s="617"/>
      <c r="CB42" s="632"/>
      <c r="CD42" s="568" t="s">
        <v>275</v>
      </c>
      <c r="CE42" s="457"/>
      <c r="CF42" s="457"/>
      <c r="CG42" s="457"/>
      <c r="CH42" s="457"/>
      <c r="CI42" s="457"/>
      <c r="CJ42" s="457"/>
      <c r="CK42" s="457"/>
      <c r="CL42" s="457"/>
      <c r="CM42" s="457"/>
      <c r="CN42" s="457"/>
      <c r="CO42" s="457"/>
      <c r="CP42" s="457"/>
      <c r="CQ42" s="569"/>
      <c r="CR42" s="563">
        <v>2474719</v>
      </c>
      <c r="CS42" s="594"/>
      <c r="CT42" s="594"/>
      <c r="CU42" s="594"/>
      <c r="CV42" s="594"/>
      <c r="CW42" s="594"/>
      <c r="CX42" s="594"/>
      <c r="CY42" s="595"/>
      <c r="CZ42" s="570">
        <v>10.7</v>
      </c>
      <c r="DA42" s="596"/>
      <c r="DB42" s="596"/>
      <c r="DC42" s="597"/>
      <c r="DD42" s="573">
        <v>713751</v>
      </c>
      <c r="DE42" s="594"/>
      <c r="DF42" s="594"/>
      <c r="DG42" s="594"/>
      <c r="DH42" s="594"/>
      <c r="DI42" s="594"/>
      <c r="DJ42" s="594"/>
      <c r="DK42" s="595"/>
      <c r="DL42" s="623"/>
      <c r="DM42" s="624"/>
      <c r="DN42" s="624"/>
      <c r="DO42" s="624"/>
      <c r="DP42" s="624"/>
      <c r="DQ42" s="624"/>
      <c r="DR42" s="624"/>
      <c r="DS42" s="624"/>
      <c r="DT42" s="624"/>
      <c r="DU42" s="624"/>
      <c r="DV42" s="625"/>
      <c r="DW42" s="626"/>
      <c r="DX42" s="627"/>
      <c r="DY42" s="627"/>
      <c r="DZ42" s="627"/>
      <c r="EA42" s="627"/>
      <c r="EB42" s="627"/>
      <c r="EC42" s="628"/>
    </row>
    <row r="43" spans="2:133" ht="11.3" customHeight="1" x14ac:dyDescent="0.2">
      <c r="B43" s="1" t="s">
        <v>51</v>
      </c>
      <c r="CD43" s="568" t="s">
        <v>84</v>
      </c>
      <c r="CE43" s="457"/>
      <c r="CF43" s="457"/>
      <c r="CG43" s="457"/>
      <c r="CH43" s="457"/>
      <c r="CI43" s="457"/>
      <c r="CJ43" s="457"/>
      <c r="CK43" s="457"/>
      <c r="CL43" s="457"/>
      <c r="CM43" s="457"/>
      <c r="CN43" s="457"/>
      <c r="CO43" s="457"/>
      <c r="CP43" s="457"/>
      <c r="CQ43" s="569"/>
      <c r="CR43" s="563">
        <v>113685</v>
      </c>
      <c r="CS43" s="594"/>
      <c r="CT43" s="594"/>
      <c r="CU43" s="594"/>
      <c r="CV43" s="594"/>
      <c r="CW43" s="594"/>
      <c r="CX43" s="594"/>
      <c r="CY43" s="595"/>
      <c r="CZ43" s="570">
        <v>0.5</v>
      </c>
      <c r="DA43" s="596"/>
      <c r="DB43" s="596"/>
      <c r="DC43" s="597"/>
      <c r="DD43" s="573">
        <v>113685</v>
      </c>
      <c r="DE43" s="594"/>
      <c r="DF43" s="594"/>
      <c r="DG43" s="594"/>
      <c r="DH43" s="594"/>
      <c r="DI43" s="594"/>
      <c r="DJ43" s="594"/>
      <c r="DK43" s="595"/>
      <c r="DL43" s="623"/>
      <c r="DM43" s="624"/>
      <c r="DN43" s="624"/>
      <c r="DO43" s="624"/>
      <c r="DP43" s="624"/>
      <c r="DQ43" s="624"/>
      <c r="DR43" s="624"/>
      <c r="DS43" s="624"/>
      <c r="DT43" s="624"/>
      <c r="DU43" s="624"/>
      <c r="DV43" s="625"/>
      <c r="DW43" s="626"/>
      <c r="DX43" s="627"/>
      <c r="DY43" s="627"/>
      <c r="DZ43" s="627"/>
      <c r="EA43" s="627"/>
      <c r="EB43" s="627"/>
      <c r="EC43" s="628"/>
    </row>
    <row r="44" spans="2:133" ht="11.3" customHeight="1" x14ac:dyDescent="0.2">
      <c r="B44" s="633" t="s">
        <v>404</v>
      </c>
      <c r="C44" s="633"/>
      <c r="D44" s="633"/>
      <c r="E44" s="633"/>
      <c r="F44" s="633"/>
      <c r="G44" s="633"/>
      <c r="H44" s="633"/>
      <c r="I44" s="633"/>
      <c r="J44" s="633"/>
      <c r="K44" s="633"/>
      <c r="L44" s="633"/>
      <c r="M44" s="633"/>
      <c r="N44" s="633"/>
      <c r="O44" s="633"/>
      <c r="P44" s="633"/>
      <c r="Q44" s="633"/>
      <c r="R44" s="633"/>
      <c r="S44" s="633"/>
      <c r="T44" s="633"/>
      <c r="U44" s="633"/>
      <c r="V44" s="633"/>
      <c r="W44" s="633"/>
      <c r="X44" s="633"/>
      <c r="Y44" s="633"/>
      <c r="Z44" s="633"/>
      <c r="AA44" s="633"/>
      <c r="AB44" s="633"/>
      <c r="AC44" s="633"/>
      <c r="AD44" s="633"/>
      <c r="AE44" s="633"/>
      <c r="AF44" s="633"/>
      <c r="AG44" s="633"/>
      <c r="AH44" s="633"/>
      <c r="AI44" s="633"/>
      <c r="AJ44" s="633"/>
      <c r="AK44" s="633"/>
      <c r="AL44" s="633"/>
      <c r="AM44" s="633"/>
      <c r="AN44" s="633"/>
      <c r="AO44" s="633"/>
      <c r="AP44" s="633"/>
      <c r="AQ44" s="633"/>
      <c r="AR44" s="633"/>
      <c r="AS44" s="633"/>
      <c r="AT44" s="633"/>
      <c r="AU44" s="633"/>
      <c r="AV44" s="633"/>
      <c r="AW44" s="633"/>
      <c r="AX44" s="633"/>
      <c r="AY44" s="633"/>
      <c r="AZ44" s="633"/>
      <c r="BA44" s="633"/>
      <c r="BB44" s="633"/>
      <c r="BC44" s="633"/>
      <c r="BD44" s="633"/>
      <c r="BE44" s="633"/>
      <c r="BF44" s="633"/>
      <c r="BG44" s="633"/>
      <c r="BH44" s="633"/>
      <c r="BI44" s="633"/>
      <c r="BJ44" s="633"/>
      <c r="BK44" s="633"/>
      <c r="BL44" s="633"/>
      <c r="BM44" s="633"/>
      <c r="BN44" s="633"/>
      <c r="BO44" s="633"/>
      <c r="BP44" s="633"/>
      <c r="BQ44" s="633"/>
      <c r="BR44" s="633"/>
      <c r="BS44" s="633"/>
      <c r="BT44" s="633"/>
      <c r="BU44" s="633"/>
      <c r="BV44" s="633"/>
      <c r="BW44" s="633"/>
      <c r="BX44" s="633"/>
      <c r="BY44" s="633"/>
      <c r="BZ44" s="633"/>
      <c r="CA44" s="633"/>
      <c r="CB44" s="633"/>
      <c r="CC44" s="634"/>
      <c r="CD44" s="543" t="s">
        <v>172</v>
      </c>
      <c r="CE44" s="536"/>
      <c r="CF44" s="568" t="s">
        <v>429</v>
      </c>
      <c r="CG44" s="457"/>
      <c r="CH44" s="457"/>
      <c r="CI44" s="457"/>
      <c r="CJ44" s="457"/>
      <c r="CK44" s="457"/>
      <c r="CL44" s="457"/>
      <c r="CM44" s="457"/>
      <c r="CN44" s="457"/>
      <c r="CO44" s="457"/>
      <c r="CP44" s="457"/>
      <c r="CQ44" s="569"/>
      <c r="CR44" s="563">
        <v>2177925</v>
      </c>
      <c r="CS44" s="342"/>
      <c r="CT44" s="342"/>
      <c r="CU44" s="342"/>
      <c r="CV44" s="342"/>
      <c r="CW44" s="342"/>
      <c r="CX44" s="342"/>
      <c r="CY44" s="564"/>
      <c r="CZ44" s="570">
        <v>9.5</v>
      </c>
      <c r="DA44" s="348"/>
      <c r="DB44" s="348"/>
      <c r="DC44" s="575"/>
      <c r="DD44" s="573">
        <v>658508</v>
      </c>
      <c r="DE44" s="342"/>
      <c r="DF44" s="342"/>
      <c r="DG44" s="342"/>
      <c r="DH44" s="342"/>
      <c r="DI44" s="342"/>
      <c r="DJ44" s="342"/>
      <c r="DK44" s="564"/>
      <c r="DL44" s="623"/>
      <c r="DM44" s="624"/>
      <c r="DN44" s="624"/>
      <c r="DO44" s="624"/>
      <c r="DP44" s="624"/>
      <c r="DQ44" s="624"/>
      <c r="DR44" s="624"/>
      <c r="DS44" s="624"/>
      <c r="DT44" s="624"/>
      <c r="DU44" s="624"/>
      <c r="DV44" s="625"/>
      <c r="DW44" s="626"/>
      <c r="DX44" s="627"/>
      <c r="DY44" s="627"/>
      <c r="DZ44" s="627"/>
      <c r="EA44" s="627"/>
      <c r="EB44" s="627"/>
      <c r="EC44" s="628"/>
    </row>
    <row r="45" spans="2:133" ht="11.3" customHeight="1" x14ac:dyDescent="0.2">
      <c r="B45" s="633" t="s">
        <v>161</v>
      </c>
      <c r="C45" s="633"/>
      <c r="D45" s="633"/>
      <c r="E45" s="633"/>
      <c r="F45" s="633"/>
      <c r="G45" s="633"/>
      <c r="H45" s="633"/>
      <c r="I45" s="633"/>
      <c r="J45" s="633"/>
      <c r="K45" s="633"/>
      <c r="L45" s="633"/>
      <c r="M45" s="633"/>
      <c r="N45" s="633"/>
      <c r="O45" s="633"/>
      <c r="P45" s="633"/>
      <c r="Q45" s="633"/>
      <c r="R45" s="633"/>
      <c r="S45" s="633"/>
      <c r="T45" s="633"/>
      <c r="U45" s="633"/>
      <c r="V45" s="633"/>
      <c r="W45" s="633"/>
      <c r="X45" s="633"/>
      <c r="Y45" s="633"/>
      <c r="Z45" s="633"/>
      <c r="AA45" s="633"/>
      <c r="AB45" s="633"/>
      <c r="AC45" s="633"/>
      <c r="AD45" s="633"/>
      <c r="AE45" s="633"/>
      <c r="AF45" s="633"/>
      <c r="AG45" s="633"/>
      <c r="AH45" s="633"/>
      <c r="AI45" s="633"/>
      <c r="AJ45" s="633"/>
      <c r="AK45" s="633"/>
      <c r="AL45" s="633"/>
      <c r="AM45" s="633"/>
      <c r="AN45" s="633"/>
      <c r="AO45" s="633"/>
      <c r="AP45" s="633"/>
      <c r="AQ45" s="633"/>
      <c r="AR45" s="633"/>
      <c r="AS45" s="633"/>
      <c r="AT45" s="633"/>
      <c r="AU45" s="633"/>
      <c r="AV45" s="633"/>
      <c r="AW45" s="633"/>
      <c r="AX45" s="633"/>
      <c r="AY45" s="633"/>
      <c r="AZ45" s="633"/>
      <c r="BA45" s="633"/>
      <c r="BB45" s="633"/>
      <c r="BC45" s="633"/>
      <c r="BD45" s="633"/>
      <c r="BE45" s="633"/>
      <c r="BF45" s="633"/>
      <c r="BG45" s="633"/>
      <c r="BH45" s="633"/>
      <c r="BI45" s="633"/>
      <c r="BJ45" s="633"/>
      <c r="BK45" s="633"/>
      <c r="BL45" s="633"/>
      <c r="BM45" s="633"/>
      <c r="BN45" s="633"/>
      <c r="BO45" s="633"/>
      <c r="BP45" s="633"/>
      <c r="BQ45" s="633"/>
      <c r="BR45" s="633"/>
      <c r="BS45" s="633"/>
      <c r="BT45" s="633"/>
      <c r="BU45" s="633"/>
      <c r="BV45" s="633"/>
      <c r="BW45" s="633"/>
      <c r="BX45" s="633"/>
      <c r="BY45" s="633"/>
      <c r="BZ45" s="633"/>
      <c r="CA45" s="633"/>
      <c r="CB45" s="633"/>
      <c r="CC45" s="634"/>
      <c r="CD45" s="544"/>
      <c r="CE45" s="539"/>
      <c r="CF45" s="568" t="s">
        <v>430</v>
      </c>
      <c r="CG45" s="457"/>
      <c r="CH45" s="457"/>
      <c r="CI45" s="457"/>
      <c r="CJ45" s="457"/>
      <c r="CK45" s="457"/>
      <c r="CL45" s="457"/>
      <c r="CM45" s="457"/>
      <c r="CN45" s="457"/>
      <c r="CO45" s="457"/>
      <c r="CP45" s="457"/>
      <c r="CQ45" s="569"/>
      <c r="CR45" s="563">
        <v>1102309</v>
      </c>
      <c r="CS45" s="594"/>
      <c r="CT45" s="594"/>
      <c r="CU45" s="594"/>
      <c r="CV45" s="594"/>
      <c r="CW45" s="594"/>
      <c r="CX45" s="594"/>
      <c r="CY45" s="595"/>
      <c r="CZ45" s="570">
        <v>4.8</v>
      </c>
      <c r="DA45" s="596"/>
      <c r="DB45" s="596"/>
      <c r="DC45" s="597"/>
      <c r="DD45" s="573">
        <v>141555</v>
      </c>
      <c r="DE45" s="594"/>
      <c r="DF45" s="594"/>
      <c r="DG45" s="594"/>
      <c r="DH45" s="594"/>
      <c r="DI45" s="594"/>
      <c r="DJ45" s="594"/>
      <c r="DK45" s="595"/>
      <c r="DL45" s="623"/>
      <c r="DM45" s="624"/>
      <c r="DN45" s="624"/>
      <c r="DO45" s="624"/>
      <c r="DP45" s="624"/>
      <c r="DQ45" s="624"/>
      <c r="DR45" s="624"/>
      <c r="DS45" s="624"/>
      <c r="DT45" s="624"/>
      <c r="DU45" s="624"/>
      <c r="DV45" s="625"/>
      <c r="DW45" s="626"/>
      <c r="DX45" s="627"/>
      <c r="DY45" s="627"/>
      <c r="DZ45" s="627"/>
      <c r="EA45" s="627"/>
      <c r="EB45" s="627"/>
      <c r="EC45" s="628"/>
    </row>
    <row r="46" spans="2:133" ht="11.3" customHeight="1" x14ac:dyDescent="0.2">
      <c r="B46" s="41"/>
      <c r="CD46" s="544"/>
      <c r="CE46" s="539"/>
      <c r="CF46" s="568" t="s">
        <v>432</v>
      </c>
      <c r="CG46" s="457"/>
      <c r="CH46" s="457"/>
      <c r="CI46" s="457"/>
      <c r="CJ46" s="457"/>
      <c r="CK46" s="457"/>
      <c r="CL46" s="457"/>
      <c r="CM46" s="457"/>
      <c r="CN46" s="457"/>
      <c r="CO46" s="457"/>
      <c r="CP46" s="457"/>
      <c r="CQ46" s="569"/>
      <c r="CR46" s="563">
        <v>749441</v>
      </c>
      <c r="CS46" s="342"/>
      <c r="CT46" s="342"/>
      <c r="CU46" s="342"/>
      <c r="CV46" s="342"/>
      <c r="CW46" s="342"/>
      <c r="CX46" s="342"/>
      <c r="CY46" s="564"/>
      <c r="CZ46" s="570">
        <v>3.3</v>
      </c>
      <c r="DA46" s="348"/>
      <c r="DB46" s="348"/>
      <c r="DC46" s="575"/>
      <c r="DD46" s="573">
        <v>435730</v>
      </c>
      <c r="DE46" s="342"/>
      <c r="DF46" s="342"/>
      <c r="DG46" s="342"/>
      <c r="DH46" s="342"/>
      <c r="DI46" s="342"/>
      <c r="DJ46" s="342"/>
      <c r="DK46" s="564"/>
      <c r="DL46" s="623"/>
      <c r="DM46" s="624"/>
      <c r="DN46" s="624"/>
      <c r="DO46" s="624"/>
      <c r="DP46" s="624"/>
      <c r="DQ46" s="624"/>
      <c r="DR46" s="624"/>
      <c r="DS46" s="624"/>
      <c r="DT46" s="624"/>
      <c r="DU46" s="624"/>
      <c r="DV46" s="625"/>
      <c r="DW46" s="626"/>
      <c r="DX46" s="627"/>
      <c r="DY46" s="627"/>
      <c r="DZ46" s="627"/>
      <c r="EA46" s="627"/>
      <c r="EB46" s="627"/>
      <c r="EC46" s="628"/>
    </row>
    <row r="47" spans="2:133" ht="11.3" customHeight="1" x14ac:dyDescent="0.2">
      <c r="B47" s="41"/>
      <c r="CD47" s="544"/>
      <c r="CE47" s="539"/>
      <c r="CF47" s="568" t="s">
        <v>434</v>
      </c>
      <c r="CG47" s="457"/>
      <c r="CH47" s="457"/>
      <c r="CI47" s="457"/>
      <c r="CJ47" s="457"/>
      <c r="CK47" s="457"/>
      <c r="CL47" s="457"/>
      <c r="CM47" s="457"/>
      <c r="CN47" s="457"/>
      <c r="CO47" s="457"/>
      <c r="CP47" s="457"/>
      <c r="CQ47" s="569"/>
      <c r="CR47" s="563">
        <v>296794</v>
      </c>
      <c r="CS47" s="594"/>
      <c r="CT47" s="594"/>
      <c r="CU47" s="594"/>
      <c r="CV47" s="594"/>
      <c r="CW47" s="594"/>
      <c r="CX47" s="594"/>
      <c r="CY47" s="595"/>
      <c r="CZ47" s="570">
        <v>1.3</v>
      </c>
      <c r="DA47" s="596"/>
      <c r="DB47" s="596"/>
      <c r="DC47" s="597"/>
      <c r="DD47" s="573">
        <v>55243</v>
      </c>
      <c r="DE47" s="594"/>
      <c r="DF47" s="594"/>
      <c r="DG47" s="594"/>
      <c r="DH47" s="594"/>
      <c r="DI47" s="594"/>
      <c r="DJ47" s="594"/>
      <c r="DK47" s="595"/>
      <c r="DL47" s="623"/>
      <c r="DM47" s="624"/>
      <c r="DN47" s="624"/>
      <c r="DO47" s="624"/>
      <c r="DP47" s="624"/>
      <c r="DQ47" s="624"/>
      <c r="DR47" s="624"/>
      <c r="DS47" s="624"/>
      <c r="DT47" s="624"/>
      <c r="DU47" s="624"/>
      <c r="DV47" s="625"/>
      <c r="DW47" s="626"/>
      <c r="DX47" s="627"/>
      <c r="DY47" s="627"/>
      <c r="DZ47" s="627"/>
      <c r="EA47" s="627"/>
      <c r="EB47" s="627"/>
      <c r="EC47" s="628"/>
    </row>
    <row r="48" spans="2:133" ht="10.65" x14ac:dyDescent="0.2">
      <c r="B48" s="41"/>
      <c r="CD48" s="545"/>
      <c r="CE48" s="547"/>
      <c r="CF48" s="568" t="s">
        <v>358</v>
      </c>
      <c r="CG48" s="457"/>
      <c r="CH48" s="457"/>
      <c r="CI48" s="457"/>
      <c r="CJ48" s="457"/>
      <c r="CK48" s="457"/>
      <c r="CL48" s="457"/>
      <c r="CM48" s="457"/>
      <c r="CN48" s="457"/>
      <c r="CO48" s="457"/>
      <c r="CP48" s="457"/>
      <c r="CQ48" s="569"/>
      <c r="CR48" s="563" t="s">
        <v>198</v>
      </c>
      <c r="CS48" s="342"/>
      <c r="CT48" s="342"/>
      <c r="CU48" s="342"/>
      <c r="CV48" s="342"/>
      <c r="CW48" s="342"/>
      <c r="CX48" s="342"/>
      <c r="CY48" s="564"/>
      <c r="CZ48" s="570" t="s">
        <v>198</v>
      </c>
      <c r="DA48" s="348"/>
      <c r="DB48" s="348"/>
      <c r="DC48" s="575"/>
      <c r="DD48" s="573" t="s">
        <v>198</v>
      </c>
      <c r="DE48" s="342"/>
      <c r="DF48" s="342"/>
      <c r="DG48" s="342"/>
      <c r="DH48" s="342"/>
      <c r="DI48" s="342"/>
      <c r="DJ48" s="342"/>
      <c r="DK48" s="564"/>
      <c r="DL48" s="623"/>
      <c r="DM48" s="624"/>
      <c r="DN48" s="624"/>
      <c r="DO48" s="624"/>
      <c r="DP48" s="624"/>
      <c r="DQ48" s="624"/>
      <c r="DR48" s="624"/>
      <c r="DS48" s="624"/>
      <c r="DT48" s="624"/>
      <c r="DU48" s="624"/>
      <c r="DV48" s="625"/>
      <c r="DW48" s="626"/>
      <c r="DX48" s="627"/>
      <c r="DY48" s="627"/>
      <c r="DZ48" s="627"/>
      <c r="EA48" s="627"/>
      <c r="EB48" s="627"/>
      <c r="EC48" s="628"/>
    </row>
    <row r="49" spans="2:133" ht="11.3" customHeight="1" x14ac:dyDescent="0.2">
      <c r="B49" s="41"/>
      <c r="CD49" s="581" t="s">
        <v>190</v>
      </c>
      <c r="CE49" s="582"/>
      <c r="CF49" s="582"/>
      <c r="CG49" s="582"/>
      <c r="CH49" s="582"/>
      <c r="CI49" s="582"/>
      <c r="CJ49" s="582"/>
      <c r="CK49" s="582"/>
      <c r="CL49" s="582"/>
      <c r="CM49" s="582"/>
      <c r="CN49" s="582"/>
      <c r="CO49" s="582"/>
      <c r="CP49" s="582"/>
      <c r="CQ49" s="583"/>
      <c r="CR49" s="616">
        <v>23042638</v>
      </c>
      <c r="CS49" s="607"/>
      <c r="CT49" s="607"/>
      <c r="CU49" s="607"/>
      <c r="CV49" s="607"/>
      <c r="CW49" s="607"/>
      <c r="CX49" s="607"/>
      <c r="CY49" s="635"/>
      <c r="CZ49" s="621">
        <v>100</v>
      </c>
      <c r="DA49" s="636"/>
      <c r="DB49" s="636"/>
      <c r="DC49" s="637"/>
      <c r="DD49" s="638">
        <v>16587979</v>
      </c>
      <c r="DE49" s="607"/>
      <c r="DF49" s="607"/>
      <c r="DG49" s="607"/>
      <c r="DH49" s="607"/>
      <c r="DI49" s="607"/>
      <c r="DJ49" s="607"/>
      <c r="DK49" s="635"/>
      <c r="DL49" s="639"/>
      <c r="DM49" s="640"/>
      <c r="DN49" s="640"/>
      <c r="DO49" s="640"/>
      <c r="DP49" s="640"/>
      <c r="DQ49" s="640"/>
      <c r="DR49" s="640"/>
      <c r="DS49" s="640"/>
      <c r="DT49" s="640"/>
      <c r="DU49" s="640"/>
      <c r="DV49" s="641"/>
      <c r="DW49" s="642"/>
      <c r="DX49" s="643"/>
      <c r="DY49" s="643"/>
      <c r="DZ49" s="643"/>
      <c r="EA49" s="643"/>
      <c r="EB49" s="643"/>
      <c r="EC49" s="644"/>
    </row>
  </sheetData>
  <sheetProtection algorithmName="SHA-512" hashValue="9g3kDVAtONs6aEBOyJEIoIXfMulPzaRTgcrF8JHYOXhvYzl0kGGgWtC+FEmHsF9ctIH8+a7VCJCRnXSAgx/bZA==" saltValue="ZHtD/grSnlFvVxJCLcpWbg==" spinCount="100000" sheet="1" objects="1" scenarios="1"/>
  <mergeCells count="603">
    <mergeCell ref="CD49:CQ49"/>
    <mergeCell ref="CR49:CY49"/>
    <mergeCell ref="CZ49:DC49"/>
    <mergeCell ref="DD49:DK49"/>
    <mergeCell ref="DL49:DV49"/>
    <mergeCell ref="DW49:EC49"/>
    <mergeCell ref="CD29:CE32"/>
    <mergeCell ref="AP31:AS33"/>
    <mergeCell ref="AT31:AT33"/>
    <mergeCell ref="BG40:BK42"/>
    <mergeCell ref="CD44:CE48"/>
    <mergeCell ref="CF47:CQ47"/>
    <mergeCell ref="CR47:CY47"/>
    <mergeCell ref="CZ47:DC47"/>
    <mergeCell ref="DD47:DK47"/>
    <mergeCell ref="DL47:DV47"/>
    <mergeCell ref="DW47:EC47"/>
    <mergeCell ref="CF48:CQ48"/>
    <mergeCell ref="CR48:CY48"/>
    <mergeCell ref="CZ48:DC48"/>
    <mergeCell ref="DD48:DK48"/>
    <mergeCell ref="DL48:DV48"/>
    <mergeCell ref="DW48:EC48"/>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B41:Q41"/>
    <mergeCell ref="R41:Y41"/>
    <mergeCell ref="Z41:AC41"/>
    <mergeCell ref="AD41:AK41"/>
    <mergeCell ref="AL41:AO41"/>
    <mergeCell ref="AQ41:AY41"/>
    <mergeCell ref="AZ41:BF41"/>
    <mergeCell ref="BM41:BU41"/>
    <mergeCell ref="BV41:CB41"/>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39:Q39"/>
    <mergeCell ref="R39:Y39"/>
    <mergeCell ref="Z39:AC39"/>
    <mergeCell ref="AD39:AK39"/>
    <mergeCell ref="AL39:AO39"/>
    <mergeCell ref="AQ39:AY39"/>
    <mergeCell ref="AZ39:BF39"/>
    <mergeCell ref="BG39:BU39"/>
    <mergeCell ref="BV39:CB39"/>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7:Q37"/>
    <mergeCell ref="R37:Y37"/>
    <mergeCell ref="Z37:AC37"/>
    <mergeCell ref="AD37:AK37"/>
    <mergeCell ref="AL37:AO37"/>
    <mergeCell ref="AQ37:AY37"/>
    <mergeCell ref="AZ37:BF37"/>
    <mergeCell ref="BG37:BU37"/>
    <mergeCell ref="BV37:CB37"/>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5:Q35"/>
    <mergeCell ref="R35:Y35"/>
    <mergeCell ref="Z35:AC35"/>
    <mergeCell ref="AD35:AK35"/>
    <mergeCell ref="AL35:AO35"/>
    <mergeCell ref="AQ35:BF35"/>
    <mergeCell ref="BG35:CB35"/>
    <mergeCell ref="CD35:CQ35"/>
    <mergeCell ref="CR35:CY35"/>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3:Q33"/>
    <mergeCell ref="R33:Y33"/>
    <mergeCell ref="Z33:AC33"/>
    <mergeCell ref="AD33:AK33"/>
    <mergeCell ref="AL33:AO33"/>
    <mergeCell ref="AX33:BF33"/>
    <mergeCell ref="BG33:BL33"/>
    <mergeCell ref="BM33:BQ33"/>
    <mergeCell ref="BR33:BW33"/>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1:Q31"/>
    <mergeCell ref="R31:Y31"/>
    <mergeCell ref="Z31:AC31"/>
    <mergeCell ref="AD31:AK31"/>
    <mergeCell ref="AL31:AO31"/>
    <mergeCell ref="AX31:BF31"/>
    <mergeCell ref="BG31:BL31"/>
    <mergeCell ref="BM31:BQ31"/>
    <mergeCell ref="BR31:BW31"/>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29:Q29"/>
    <mergeCell ref="R29:Y29"/>
    <mergeCell ref="Z29:AC29"/>
    <mergeCell ref="AD29:AK29"/>
    <mergeCell ref="AL29:AO29"/>
    <mergeCell ref="AP29:BF29"/>
    <mergeCell ref="BG29:BN29"/>
    <mergeCell ref="BO29:BR29"/>
    <mergeCell ref="BS29:CB29"/>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7:Q27"/>
    <mergeCell ref="R27:Y27"/>
    <mergeCell ref="Z27:AC27"/>
    <mergeCell ref="AD27:AK27"/>
    <mergeCell ref="AL27:AO27"/>
    <mergeCell ref="AP27:BF27"/>
    <mergeCell ref="BG27:BN27"/>
    <mergeCell ref="BO27:BR27"/>
    <mergeCell ref="BS27:CB27"/>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5:Q25"/>
    <mergeCell ref="R25:Y25"/>
    <mergeCell ref="Z25:AC25"/>
    <mergeCell ref="AD25:AK25"/>
    <mergeCell ref="AL25:AO25"/>
    <mergeCell ref="AP25:BF25"/>
    <mergeCell ref="BG25:BN25"/>
    <mergeCell ref="BO25:BR25"/>
    <mergeCell ref="BS25:CB25"/>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3:Q23"/>
    <mergeCell ref="R23:Y23"/>
    <mergeCell ref="Z23:AC23"/>
    <mergeCell ref="AD23:AK23"/>
    <mergeCell ref="AL23:AO23"/>
    <mergeCell ref="AP23:BF23"/>
    <mergeCell ref="BG23:BN23"/>
    <mergeCell ref="BO23:BR23"/>
    <mergeCell ref="BS23:CB23"/>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1:Q21"/>
    <mergeCell ref="R21:Y21"/>
    <mergeCell ref="Z21:AC21"/>
    <mergeCell ref="AD21:AK21"/>
    <mergeCell ref="AL21:AO21"/>
    <mergeCell ref="AP21:BF21"/>
    <mergeCell ref="BG21:BN21"/>
    <mergeCell ref="BO21:BR21"/>
    <mergeCell ref="BS21:CB21"/>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19:Q19"/>
    <mergeCell ref="R19:Y19"/>
    <mergeCell ref="Z19:AC19"/>
    <mergeCell ref="AD19:AK19"/>
    <mergeCell ref="AL19:AO19"/>
    <mergeCell ref="AP19:BF19"/>
    <mergeCell ref="BG19:BN19"/>
    <mergeCell ref="BO19:BR19"/>
    <mergeCell ref="BS19:CB19"/>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7:Q17"/>
    <mergeCell ref="R17:Y17"/>
    <mergeCell ref="Z17:AC17"/>
    <mergeCell ref="AD17:AK17"/>
    <mergeCell ref="AL17:AO17"/>
    <mergeCell ref="AP17:BF17"/>
    <mergeCell ref="BG17:BN17"/>
    <mergeCell ref="BO17:BR17"/>
    <mergeCell ref="BS17:CB17"/>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5:Q15"/>
    <mergeCell ref="R15:Y15"/>
    <mergeCell ref="Z15:AC15"/>
    <mergeCell ref="AD15:AK15"/>
    <mergeCell ref="AL15:AO15"/>
    <mergeCell ref="AP15:BF15"/>
    <mergeCell ref="BG15:BN15"/>
    <mergeCell ref="BO15:BR15"/>
    <mergeCell ref="BS15:CB15"/>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3:Q13"/>
    <mergeCell ref="R13:Y13"/>
    <mergeCell ref="Z13:AC13"/>
    <mergeCell ref="AD13:AK13"/>
    <mergeCell ref="AL13:AO13"/>
    <mergeCell ref="AP13:BF13"/>
    <mergeCell ref="BG13:BN13"/>
    <mergeCell ref="BO13:BR13"/>
    <mergeCell ref="BS13:CB13"/>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1:Q11"/>
    <mergeCell ref="R11:Y11"/>
    <mergeCell ref="Z11:AC11"/>
    <mergeCell ref="AD11:AK11"/>
    <mergeCell ref="AL11:AO11"/>
    <mergeCell ref="AP11:BF11"/>
    <mergeCell ref="BG11:BN11"/>
    <mergeCell ref="BO11:BR11"/>
    <mergeCell ref="BS11:CB11"/>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9:Q9"/>
    <mergeCell ref="R9:Y9"/>
    <mergeCell ref="Z9:AC9"/>
    <mergeCell ref="AD9:AK9"/>
    <mergeCell ref="AL9:AO9"/>
    <mergeCell ref="AP9:BF9"/>
    <mergeCell ref="BG9:BN9"/>
    <mergeCell ref="BO9:BR9"/>
    <mergeCell ref="BS9:CB9"/>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7:Q7"/>
    <mergeCell ref="R7:Y7"/>
    <mergeCell ref="Z7:AC7"/>
    <mergeCell ref="AD7:AK7"/>
    <mergeCell ref="AL7:AO7"/>
    <mergeCell ref="AP7:BF7"/>
    <mergeCell ref="BG7:BN7"/>
    <mergeCell ref="BO7:BR7"/>
    <mergeCell ref="BS7:CB7"/>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5:Q5"/>
    <mergeCell ref="R5:Y5"/>
    <mergeCell ref="Z5:AC5"/>
    <mergeCell ref="AD5:AK5"/>
    <mergeCell ref="AL5:AO5"/>
    <mergeCell ref="AP5:BF5"/>
    <mergeCell ref="BG5:BN5"/>
    <mergeCell ref="BO5:BR5"/>
    <mergeCell ref="BS5:CB5"/>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5"/>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8" zeroHeight="1" x14ac:dyDescent="0.2"/>
  <cols>
    <col min="1" max="130" width="2.77734375" style="46" customWidth="1"/>
    <col min="131" max="131" width="1.6640625" style="46" customWidth="1"/>
    <col min="132" max="132" width="9" style="46" hidden="1" customWidth="1"/>
    <col min="133" max="16384" width="9" style="46" hidden="1"/>
  </cols>
  <sheetData>
    <row r="1" spans="1:131" ht="11.3" customHeight="1" x14ac:dyDescent="0.2">
      <c r="A1" s="49"/>
      <c r="B1" s="49"/>
      <c r="C1" s="49"/>
      <c r="D1" s="49"/>
      <c r="E1" s="49"/>
      <c r="F1" s="49"/>
      <c r="G1" s="49"/>
      <c r="H1" s="49"/>
      <c r="I1" s="49"/>
      <c r="J1" s="49"/>
      <c r="K1" s="49"/>
      <c r="L1" s="49"/>
      <c r="M1" s="49"/>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76"/>
      <c r="DR1" s="76"/>
      <c r="DS1" s="76"/>
      <c r="DT1" s="76"/>
      <c r="DU1" s="76"/>
      <c r="DV1" s="76"/>
      <c r="DW1" s="76"/>
      <c r="DX1" s="76"/>
      <c r="DY1" s="76"/>
      <c r="DZ1" s="76"/>
      <c r="EA1" s="48"/>
    </row>
    <row r="2" spans="1:131" ht="26.3" customHeight="1" x14ac:dyDescent="0.2">
      <c r="A2" s="649" t="s">
        <v>293</v>
      </c>
      <c r="B2" s="649"/>
      <c r="C2" s="649"/>
      <c r="D2" s="649"/>
      <c r="E2" s="649"/>
      <c r="F2" s="649"/>
      <c r="G2" s="649"/>
      <c r="H2" s="649"/>
      <c r="I2" s="649"/>
      <c r="J2" s="649"/>
      <c r="K2" s="649"/>
      <c r="L2" s="649"/>
      <c r="M2" s="649"/>
      <c r="N2" s="649"/>
      <c r="O2" s="649"/>
      <c r="P2" s="649"/>
      <c r="Q2" s="649"/>
      <c r="R2" s="649"/>
      <c r="S2" s="649"/>
      <c r="T2" s="649"/>
      <c r="U2" s="649"/>
      <c r="V2" s="649"/>
      <c r="W2" s="649"/>
      <c r="X2" s="649"/>
      <c r="Y2" s="649"/>
      <c r="Z2" s="649"/>
      <c r="AA2" s="649"/>
      <c r="AB2" s="649"/>
      <c r="AC2" s="649"/>
      <c r="AD2" s="649"/>
      <c r="AE2" s="649"/>
      <c r="AF2" s="649"/>
      <c r="AG2" s="649"/>
      <c r="AH2" s="649"/>
      <c r="AI2" s="649"/>
      <c r="AJ2" s="649"/>
      <c r="AK2" s="649"/>
      <c r="AL2" s="649"/>
      <c r="AM2" s="649"/>
      <c r="AN2" s="649"/>
      <c r="AO2" s="649"/>
      <c r="AP2" s="649"/>
      <c r="AQ2" s="649"/>
      <c r="AR2" s="649"/>
      <c r="AS2" s="649"/>
      <c r="AT2" s="649"/>
      <c r="AU2" s="649"/>
      <c r="AV2" s="649"/>
      <c r="AW2" s="649"/>
      <c r="AX2" s="649"/>
      <c r="AY2" s="649"/>
      <c r="AZ2" s="649"/>
      <c r="BA2" s="649"/>
      <c r="BB2" s="649"/>
      <c r="BC2" s="649"/>
      <c r="BD2" s="649"/>
      <c r="BE2" s="649"/>
      <c r="BF2" s="649"/>
      <c r="BG2" s="649"/>
      <c r="BH2" s="649"/>
      <c r="BI2" s="649"/>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650" t="s">
        <v>300</v>
      </c>
      <c r="DK2" s="651"/>
      <c r="DL2" s="651"/>
      <c r="DM2" s="651"/>
      <c r="DN2" s="651"/>
      <c r="DO2" s="652"/>
      <c r="DP2" s="50"/>
      <c r="DQ2" s="650" t="s">
        <v>183</v>
      </c>
      <c r="DR2" s="651"/>
      <c r="DS2" s="651"/>
      <c r="DT2" s="651"/>
      <c r="DU2" s="651"/>
      <c r="DV2" s="651"/>
      <c r="DW2" s="651"/>
      <c r="DX2" s="651"/>
      <c r="DY2" s="651"/>
      <c r="DZ2" s="652"/>
      <c r="EA2" s="48"/>
    </row>
    <row r="3" spans="1:131" ht="11.3" customHeight="1" x14ac:dyDescent="0.2">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48"/>
    </row>
    <row r="4" spans="1:131" s="47" customFormat="1" ht="26.3" customHeight="1" x14ac:dyDescent="0.2">
      <c r="A4" s="653" t="s">
        <v>435</v>
      </c>
      <c r="B4" s="653"/>
      <c r="C4" s="653"/>
      <c r="D4" s="653"/>
      <c r="E4" s="653"/>
      <c r="F4" s="653"/>
      <c r="G4" s="653"/>
      <c r="H4" s="653"/>
      <c r="I4" s="653"/>
      <c r="J4" s="653"/>
      <c r="K4" s="653"/>
      <c r="L4" s="653"/>
      <c r="M4" s="653"/>
      <c r="N4" s="653"/>
      <c r="O4" s="653"/>
      <c r="P4" s="653"/>
      <c r="Q4" s="653"/>
      <c r="R4" s="653"/>
      <c r="S4" s="653"/>
      <c r="T4" s="653"/>
      <c r="U4" s="653"/>
      <c r="V4" s="653"/>
      <c r="W4" s="653"/>
      <c r="X4" s="653"/>
      <c r="Y4" s="653"/>
      <c r="Z4" s="653"/>
      <c r="AA4" s="653"/>
      <c r="AB4" s="653"/>
      <c r="AC4" s="653"/>
      <c r="AD4" s="653"/>
      <c r="AE4" s="653"/>
      <c r="AF4" s="653"/>
      <c r="AG4" s="653"/>
      <c r="AH4" s="653"/>
      <c r="AI4" s="653"/>
      <c r="AJ4" s="653"/>
      <c r="AK4" s="653"/>
      <c r="AL4" s="653"/>
      <c r="AM4" s="653"/>
      <c r="AN4" s="653"/>
      <c r="AO4" s="653"/>
      <c r="AP4" s="653"/>
      <c r="AQ4" s="653"/>
      <c r="AR4" s="653"/>
      <c r="AS4" s="653"/>
      <c r="AT4" s="653"/>
      <c r="AU4" s="653"/>
      <c r="AV4" s="653"/>
      <c r="AW4" s="653"/>
      <c r="AX4" s="653"/>
      <c r="AY4" s="653"/>
      <c r="AZ4" s="56"/>
      <c r="BA4" s="56"/>
      <c r="BB4" s="56"/>
      <c r="BC4" s="56"/>
      <c r="BD4" s="56"/>
      <c r="BE4" s="67"/>
      <c r="BF4" s="67"/>
      <c r="BG4" s="67"/>
      <c r="BH4" s="67"/>
      <c r="BI4" s="67"/>
      <c r="BJ4" s="67"/>
      <c r="BK4" s="67"/>
      <c r="BL4" s="67"/>
      <c r="BM4" s="67"/>
      <c r="BN4" s="67"/>
      <c r="BO4" s="67"/>
      <c r="BP4" s="67"/>
      <c r="BQ4" s="654" t="s">
        <v>436</v>
      </c>
      <c r="BR4" s="654"/>
      <c r="BS4" s="654"/>
      <c r="BT4" s="654"/>
      <c r="BU4" s="654"/>
      <c r="BV4" s="654"/>
      <c r="BW4" s="654"/>
      <c r="BX4" s="654"/>
      <c r="BY4" s="654"/>
      <c r="BZ4" s="654"/>
      <c r="CA4" s="654"/>
      <c r="CB4" s="654"/>
      <c r="CC4" s="654"/>
      <c r="CD4" s="654"/>
      <c r="CE4" s="654"/>
      <c r="CF4" s="654"/>
      <c r="CG4" s="654"/>
      <c r="CH4" s="654"/>
      <c r="CI4" s="654"/>
      <c r="CJ4" s="654"/>
      <c r="CK4" s="654"/>
      <c r="CL4" s="654"/>
      <c r="CM4" s="654"/>
      <c r="CN4" s="654"/>
      <c r="CO4" s="654"/>
      <c r="CP4" s="654"/>
      <c r="CQ4" s="654"/>
      <c r="CR4" s="654"/>
      <c r="CS4" s="654"/>
      <c r="CT4" s="654"/>
      <c r="CU4" s="654"/>
      <c r="CV4" s="654"/>
      <c r="CW4" s="654"/>
      <c r="CX4" s="654"/>
      <c r="CY4" s="654"/>
      <c r="CZ4" s="654"/>
      <c r="DA4" s="654"/>
      <c r="DB4" s="654"/>
      <c r="DC4" s="654"/>
      <c r="DD4" s="654"/>
      <c r="DE4" s="654"/>
      <c r="DF4" s="654"/>
      <c r="DG4" s="654"/>
      <c r="DH4" s="654"/>
      <c r="DI4" s="654"/>
      <c r="DJ4" s="654"/>
      <c r="DK4" s="654"/>
      <c r="DL4" s="654"/>
      <c r="DM4" s="654"/>
      <c r="DN4" s="654"/>
      <c r="DO4" s="654"/>
      <c r="DP4" s="654"/>
      <c r="DQ4" s="654"/>
      <c r="DR4" s="654"/>
      <c r="DS4" s="654"/>
      <c r="DT4" s="654"/>
      <c r="DU4" s="654"/>
      <c r="DV4" s="654"/>
      <c r="DW4" s="654"/>
      <c r="DX4" s="654"/>
      <c r="DY4" s="654"/>
      <c r="DZ4" s="654"/>
      <c r="EA4" s="67"/>
    </row>
    <row r="5" spans="1:131" s="47" customFormat="1" ht="26.3" customHeight="1" x14ac:dyDescent="0.2">
      <c r="A5" s="908" t="s">
        <v>437</v>
      </c>
      <c r="B5" s="909"/>
      <c r="C5" s="909"/>
      <c r="D5" s="909"/>
      <c r="E5" s="909"/>
      <c r="F5" s="909"/>
      <c r="G5" s="909"/>
      <c r="H5" s="909"/>
      <c r="I5" s="909"/>
      <c r="J5" s="909"/>
      <c r="K5" s="909"/>
      <c r="L5" s="909"/>
      <c r="M5" s="909"/>
      <c r="N5" s="909"/>
      <c r="O5" s="909"/>
      <c r="P5" s="910"/>
      <c r="Q5" s="914" t="s">
        <v>175</v>
      </c>
      <c r="R5" s="915"/>
      <c r="S5" s="915"/>
      <c r="T5" s="915"/>
      <c r="U5" s="916"/>
      <c r="V5" s="914" t="s">
        <v>438</v>
      </c>
      <c r="W5" s="915"/>
      <c r="X5" s="915"/>
      <c r="Y5" s="915"/>
      <c r="Z5" s="916"/>
      <c r="AA5" s="914" t="s">
        <v>439</v>
      </c>
      <c r="AB5" s="915"/>
      <c r="AC5" s="915"/>
      <c r="AD5" s="915"/>
      <c r="AE5" s="915"/>
      <c r="AF5" s="920" t="s">
        <v>173</v>
      </c>
      <c r="AG5" s="915"/>
      <c r="AH5" s="915"/>
      <c r="AI5" s="915"/>
      <c r="AJ5" s="921"/>
      <c r="AK5" s="915" t="s">
        <v>440</v>
      </c>
      <c r="AL5" s="915"/>
      <c r="AM5" s="915"/>
      <c r="AN5" s="915"/>
      <c r="AO5" s="916"/>
      <c r="AP5" s="914" t="s">
        <v>441</v>
      </c>
      <c r="AQ5" s="915"/>
      <c r="AR5" s="915"/>
      <c r="AS5" s="915"/>
      <c r="AT5" s="916"/>
      <c r="AU5" s="914" t="s">
        <v>443</v>
      </c>
      <c r="AV5" s="915"/>
      <c r="AW5" s="915"/>
      <c r="AX5" s="915"/>
      <c r="AY5" s="921"/>
      <c r="AZ5" s="56"/>
      <c r="BA5" s="56"/>
      <c r="BB5" s="56"/>
      <c r="BC5" s="56"/>
      <c r="BD5" s="56"/>
      <c r="BE5" s="67"/>
      <c r="BF5" s="67"/>
      <c r="BG5" s="67"/>
      <c r="BH5" s="67"/>
      <c r="BI5" s="67"/>
      <c r="BJ5" s="67"/>
      <c r="BK5" s="67"/>
      <c r="BL5" s="67"/>
      <c r="BM5" s="67"/>
      <c r="BN5" s="67"/>
      <c r="BO5" s="67"/>
      <c r="BP5" s="67"/>
      <c r="BQ5" s="908" t="s">
        <v>444</v>
      </c>
      <c r="BR5" s="909"/>
      <c r="BS5" s="909"/>
      <c r="BT5" s="909"/>
      <c r="BU5" s="909"/>
      <c r="BV5" s="909"/>
      <c r="BW5" s="909"/>
      <c r="BX5" s="909"/>
      <c r="BY5" s="909"/>
      <c r="BZ5" s="909"/>
      <c r="CA5" s="909"/>
      <c r="CB5" s="909"/>
      <c r="CC5" s="909"/>
      <c r="CD5" s="909"/>
      <c r="CE5" s="909"/>
      <c r="CF5" s="909"/>
      <c r="CG5" s="910"/>
      <c r="CH5" s="914" t="s">
        <v>364</v>
      </c>
      <c r="CI5" s="915"/>
      <c r="CJ5" s="915"/>
      <c r="CK5" s="915"/>
      <c r="CL5" s="916"/>
      <c r="CM5" s="914" t="s">
        <v>226</v>
      </c>
      <c r="CN5" s="915"/>
      <c r="CO5" s="915"/>
      <c r="CP5" s="915"/>
      <c r="CQ5" s="916"/>
      <c r="CR5" s="914" t="s">
        <v>243</v>
      </c>
      <c r="CS5" s="915"/>
      <c r="CT5" s="915"/>
      <c r="CU5" s="915"/>
      <c r="CV5" s="916"/>
      <c r="CW5" s="914" t="s">
        <v>52</v>
      </c>
      <c r="CX5" s="915"/>
      <c r="CY5" s="915"/>
      <c r="CZ5" s="915"/>
      <c r="DA5" s="916"/>
      <c r="DB5" s="914" t="s">
        <v>408</v>
      </c>
      <c r="DC5" s="915"/>
      <c r="DD5" s="915"/>
      <c r="DE5" s="915"/>
      <c r="DF5" s="916"/>
      <c r="DG5" s="924" t="s">
        <v>241</v>
      </c>
      <c r="DH5" s="925"/>
      <c r="DI5" s="925"/>
      <c r="DJ5" s="925"/>
      <c r="DK5" s="926"/>
      <c r="DL5" s="924" t="s">
        <v>445</v>
      </c>
      <c r="DM5" s="925"/>
      <c r="DN5" s="925"/>
      <c r="DO5" s="925"/>
      <c r="DP5" s="926"/>
      <c r="DQ5" s="914" t="s">
        <v>447</v>
      </c>
      <c r="DR5" s="915"/>
      <c r="DS5" s="915"/>
      <c r="DT5" s="915"/>
      <c r="DU5" s="916"/>
      <c r="DV5" s="914" t="s">
        <v>443</v>
      </c>
      <c r="DW5" s="915"/>
      <c r="DX5" s="915"/>
      <c r="DY5" s="915"/>
      <c r="DZ5" s="921"/>
      <c r="EA5" s="67"/>
    </row>
    <row r="6" spans="1:131" s="47" customFormat="1" ht="26.3" customHeight="1" x14ac:dyDescent="0.2">
      <c r="A6" s="911"/>
      <c r="B6" s="912"/>
      <c r="C6" s="912"/>
      <c r="D6" s="912"/>
      <c r="E6" s="912"/>
      <c r="F6" s="912"/>
      <c r="G6" s="912"/>
      <c r="H6" s="912"/>
      <c r="I6" s="912"/>
      <c r="J6" s="912"/>
      <c r="K6" s="912"/>
      <c r="L6" s="912"/>
      <c r="M6" s="912"/>
      <c r="N6" s="912"/>
      <c r="O6" s="912"/>
      <c r="P6" s="913"/>
      <c r="Q6" s="917"/>
      <c r="R6" s="918"/>
      <c r="S6" s="918"/>
      <c r="T6" s="918"/>
      <c r="U6" s="919"/>
      <c r="V6" s="917"/>
      <c r="W6" s="918"/>
      <c r="X6" s="918"/>
      <c r="Y6" s="918"/>
      <c r="Z6" s="919"/>
      <c r="AA6" s="917"/>
      <c r="AB6" s="918"/>
      <c r="AC6" s="918"/>
      <c r="AD6" s="918"/>
      <c r="AE6" s="918"/>
      <c r="AF6" s="922"/>
      <c r="AG6" s="918"/>
      <c r="AH6" s="918"/>
      <c r="AI6" s="918"/>
      <c r="AJ6" s="923"/>
      <c r="AK6" s="918"/>
      <c r="AL6" s="918"/>
      <c r="AM6" s="918"/>
      <c r="AN6" s="918"/>
      <c r="AO6" s="919"/>
      <c r="AP6" s="917"/>
      <c r="AQ6" s="918"/>
      <c r="AR6" s="918"/>
      <c r="AS6" s="918"/>
      <c r="AT6" s="919"/>
      <c r="AU6" s="917"/>
      <c r="AV6" s="918"/>
      <c r="AW6" s="918"/>
      <c r="AX6" s="918"/>
      <c r="AY6" s="923"/>
      <c r="AZ6" s="56"/>
      <c r="BA6" s="56"/>
      <c r="BB6" s="56"/>
      <c r="BC6" s="56"/>
      <c r="BD6" s="56"/>
      <c r="BE6" s="67"/>
      <c r="BF6" s="67"/>
      <c r="BG6" s="67"/>
      <c r="BH6" s="67"/>
      <c r="BI6" s="67"/>
      <c r="BJ6" s="67"/>
      <c r="BK6" s="67"/>
      <c r="BL6" s="67"/>
      <c r="BM6" s="67"/>
      <c r="BN6" s="67"/>
      <c r="BO6" s="67"/>
      <c r="BP6" s="67"/>
      <c r="BQ6" s="911"/>
      <c r="BR6" s="912"/>
      <c r="BS6" s="912"/>
      <c r="BT6" s="912"/>
      <c r="BU6" s="912"/>
      <c r="BV6" s="912"/>
      <c r="BW6" s="912"/>
      <c r="BX6" s="912"/>
      <c r="BY6" s="912"/>
      <c r="BZ6" s="912"/>
      <c r="CA6" s="912"/>
      <c r="CB6" s="912"/>
      <c r="CC6" s="912"/>
      <c r="CD6" s="912"/>
      <c r="CE6" s="912"/>
      <c r="CF6" s="912"/>
      <c r="CG6" s="913"/>
      <c r="CH6" s="917"/>
      <c r="CI6" s="918"/>
      <c r="CJ6" s="918"/>
      <c r="CK6" s="918"/>
      <c r="CL6" s="919"/>
      <c r="CM6" s="917"/>
      <c r="CN6" s="918"/>
      <c r="CO6" s="918"/>
      <c r="CP6" s="918"/>
      <c r="CQ6" s="919"/>
      <c r="CR6" s="917"/>
      <c r="CS6" s="918"/>
      <c r="CT6" s="918"/>
      <c r="CU6" s="918"/>
      <c r="CV6" s="919"/>
      <c r="CW6" s="917"/>
      <c r="CX6" s="918"/>
      <c r="CY6" s="918"/>
      <c r="CZ6" s="918"/>
      <c r="DA6" s="919"/>
      <c r="DB6" s="917"/>
      <c r="DC6" s="918"/>
      <c r="DD6" s="918"/>
      <c r="DE6" s="918"/>
      <c r="DF6" s="919"/>
      <c r="DG6" s="927"/>
      <c r="DH6" s="928"/>
      <c r="DI6" s="928"/>
      <c r="DJ6" s="928"/>
      <c r="DK6" s="929"/>
      <c r="DL6" s="927"/>
      <c r="DM6" s="928"/>
      <c r="DN6" s="928"/>
      <c r="DO6" s="928"/>
      <c r="DP6" s="929"/>
      <c r="DQ6" s="917"/>
      <c r="DR6" s="918"/>
      <c r="DS6" s="918"/>
      <c r="DT6" s="918"/>
      <c r="DU6" s="919"/>
      <c r="DV6" s="917"/>
      <c r="DW6" s="918"/>
      <c r="DX6" s="918"/>
      <c r="DY6" s="918"/>
      <c r="DZ6" s="923"/>
      <c r="EA6" s="67"/>
    </row>
    <row r="7" spans="1:131" s="47" customFormat="1" ht="26.3" customHeight="1" x14ac:dyDescent="0.2">
      <c r="A7" s="51">
        <v>1</v>
      </c>
      <c r="B7" s="655" t="s">
        <v>448</v>
      </c>
      <c r="C7" s="656"/>
      <c r="D7" s="656"/>
      <c r="E7" s="656"/>
      <c r="F7" s="656"/>
      <c r="G7" s="656"/>
      <c r="H7" s="656"/>
      <c r="I7" s="656"/>
      <c r="J7" s="656"/>
      <c r="K7" s="656"/>
      <c r="L7" s="656"/>
      <c r="M7" s="656"/>
      <c r="N7" s="656"/>
      <c r="O7" s="656"/>
      <c r="P7" s="657"/>
      <c r="Q7" s="658">
        <v>25247</v>
      </c>
      <c r="R7" s="659"/>
      <c r="S7" s="659"/>
      <c r="T7" s="659"/>
      <c r="U7" s="659"/>
      <c r="V7" s="659">
        <v>23459</v>
      </c>
      <c r="W7" s="659"/>
      <c r="X7" s="659"/>
      <c r="Y7" s="659"/>
      <c r="Z7" s="659"/>
      <c r="AA7" s="659">
        <v>1788</v>
      </c>
      <c r="AB7" s="659"/>
      <c r="AC7" s="659"/>
      <c r="AD7" s="659"/>
      <c r="AE7" s="660"/>
      <c r="AF7" s="661">
        <v>1648</v>
      </c>
      <c r="AG7" s="662"/>
      <c r="AH7" s="662"/>
      <c r="AI7" s="662"/>
      <c r="AJ7" s="663"/>
      <c r="AK7" s="664">
        <v>105</v>
      </c>
      <c r="AL7" s="659"/>
      <c r="AM7" s="659"/>
      <c r="AN7" s="659"/>
      <c r="AO7" s="659"/>
      <c r="AP7" s="659">
        <v>18277</v>
      </c>
      <c r="AQ7" s="659"/>
      <c r="AR7" s="659"/>
      <c r="AS7" s="659"/>
      <c r="AT7" s="659"/>
      <c r="AU7" s="665"/>
      <c r="AV7" s="665"/>
      <c r="AW7" s="665"/>
      <c r="AX7" s="665"/>
      <c r="AY7" s="666"/>
      <c r="AZ7" s="56"/>
      <c r="BA7" s="56"/>
      <c r="BB7" s="56"/>
      <c r="BC7" s="56"/>
      <c r="BD7" s="56"/>
      <c r="BE7" s="67"/>
      <c r="BF7" s="67"/>
      <c r="BG7" s="67"/>
      <c r="BH7" s="67"/>
      <c r="BI7" s="67"/>
      <c r="BJ7" s="67"/>
      <c r="BK7" s="67"/>
      <c r="BL7" s="67"/>
      <c r="BM7" s="67"/>
      <c r="BN7" s="67"/>
      <c r="BO7" s="67"/>
      <c r="BP7" s="67"/>
      <c r="BQ7" s="51">
        <v>1</v>
      </c>
      <c r="BR7" s="71"/>
      <c r="BS7" s="655" t="s">
        <v>539</v>
      </c>
      <c r="BT7" s="656"/>
      <c r="BU7" s="656"/>
      <c r="BV7" s="656"/>
      <c r="BW7" s="656"/>
      <c r="BX7" s="656"/>
      <c r="BY7" s="656"/>
      <c r="BZ7" s="656"/>
      <c r="CA7" s="656"/>
      <c r="CB7" s="656"/>
      <c r="CC7" s="656"/>
      <c r="CD7" s="656"/>
      <c r="CE7" s="656"/>
      <c r="CF7" s="656"/>
      <c r="CG7" s="657"/>
      <c r="CH7" s="667">
        <v>9</v>
      </c>
      <c r="CI7" s="668"/>
      <c r="CJ7" s="668"/>
      <c r="CK7" s="668"/>
      <c r="CL7" s="669"/>
      <c r="CM7" s="667">
        <v>464</v>
      </c>
      <c r="CN7" s="668"/>
      <c r="CO7" s="668"/>
      <c r="CP7" s="668"/>
      <c r="CQ7" s="669"/>
      <c r="CR7" s="667">
        <v>5</v>
      </c>
      <c r="CS7" s="668"/>
      <c r="CT7" s="668"/>
      <c r="CU7" s="668"/>
      <c r="CV7" s="669"/>
      <c r="CW7" s="667" t="s">
        <v>198</v>
      </c>
      <c r="CX7" s="668"/>
      <c r="CY7" s="668"/>
      <c r="CZ7" s="668"/>
      <c r="DA7" s="669"/>
      <c r="DB7" s="667" t="s">
        <v>198</v>
      </c>
      <c r="DC7" s="668"/>
      <c r="DD7" s="668"/>
      <c r="DE7" s="668"/>
      <c r="DF7" s="669"/>
      <c r="DG7" s="667" t="s">
        <v>198</v>
      </c>
      <c r="DH7" s="668"/>
      <c r="DI7" s="668"/>
      <c r="DJ7" s="668"/>
      <c r="DK7" s="669"/>
      <c r="DL7" s="667" t="s">
        <v>198</v>
      </c>
      <c r="DM7" s="668"/>
      <c r="DN7" s="668"/>
      <c r="DO7" s="668"/>
      <c r="DP7" s="669"/>
      <c r="DQ7" s="667" t="s">
        <v>198</v>
      </c>
      <c r="DR7" s="668"/>
      <c r="DS7" s="668"/>
      <c r="DT7" s="668"/>
      <c r="DU7" s="669"/>
      <c r="DV7" s="655"/>
      <c r="DW7" s="656"/>
      <c r="DX7" s="656"/>
      <c r="DY7" s="656"/>
      <c r="DZ7" s="670"/>
      <c r="EA7" s="67"/>
    </row>
    <row r="8" spans="1:131" s="47" customFormat="1" ht="26.3" customHeight="1" x14ac:dyDescent="0.2">
      <c r="A8" s="52">
        <v>2</v>
      </c>
      <c r="B8" s="671" t="s">
        <v>450</v>
      </c>
      <c r="C8" s="672"/>
      <c r="D8" s="672"/>
      <c r="E8" s="672"/>
      <c r="F8" s="672"/>
      <c r="G8" s="672"/>
      <c r="H8" s="672"/>
      <c r="I8" s="672"/>
      <c r="J8" s="672"/>
      <c r="K8" s="672"/>
      <c r="L8" s="672"/>
      <c r="M8" s="672"/>
      <c r="N8" s="672"/>
      <c r="O8" s="672"/>
      <c r="P8" s="673"/>
      <c r="Q8" s="674">
        <v>13</v>
      </c>
      <c r="R8" s="675"/>
      <c r="S8" s="675"/>
      <c r="T8" s="675"/>
      <c r="U8" s="675"/>
      <c r="V8" s="675">
        <v>6</v>
      </c>
      <c r="W8" s="675"/>
      <c r="X8" s="675"/>
      <c r="Y8" s="675"/>
      <c r="Z8" s="675"/>
      <c r="AA8" s="675">
        <v>7</v>
      </c>
      <c r="AB8" s="675"/>
      <c r="AC8" s="675"/>
      <c r="AD8" s="675"/>
      <c r="AE8" s="676"/>
      <c r="AF8" s="677">
        <v>2</v>
      </c>
      <c r="AG8" s="678"/>
      <c r="AH8" s="678"/>
      <c r="AI8" s="678"/>
      <c r="AJ8" s="679"/>
      <c r="AK8" s="680" t="s">
        <v>198</v>
      </c>
      <c r="AL8" s="675"/>
      <c r="AM8" s="675"/>
      <c r="AN8" s="675"/>
      <c r="AO8" s="675"/>
      <c r="AP8" s="675">
        <v>11</v>
      </c>
      <c r="AQ8" s="675"/>
      <c r="AR8" s="675"/>
      <c r="AS8" s="675"/>
      <c r="AT8" s="675"/>
      <c r="AU8" s="681"/>
      <c r="AV8" s="681"/>
      <c r="AW8" s="681"/>
      <c r="AX8" s="681"/>
      <c r="AY8" s="682"/>
      <c r="AZ8" s="56"/>
      <c r="BA8" s="56"/>
      <c r="BB8" s="56"/>
      <c r="BC8" s="56"/>
      <c r="BD8" s="56"/>
      <c r="BE8" s="67"/>
      <c r="BF8" s="67"/>
      <c r="BG8" s="67"/>
      <c r="BH8" s="67"/>
      <c r="BI8" s="67"/>
      <c r="BJ8" s="67"/>
      <c r="BK8" s="67"/>
      <c r="BL8" s="67"/>
      <c r="BM8" s="67"/>
      <c r="BN8" s="67"/>
      <c r="BO8" s="67"/>
      <c r="BP8" s="67"/>
      <c r="BQ8" s="52">
        <v>2</v>
      </c>
      <c r="BR8" s="72"/>
      <c r="BS8" s="671" t="s">
        <v>540</v>
      </c>
      <c r="BT8" s="672"/>
      <c r="BU8" s="672"/>
      <c r="BV8" s="672"/>
      <c r="BW8" s="672"/>
      <c r="BX8" s="672"/>
      <c r="BY8" s="672"/>
      <c r="BZ8" s="672"/>
      <c r="CA8" s="672"/>
      <c r="CB8" s="672"/>
      <c r="CC8" s="672"/>
      <c r="CD8" s="672"/>
      <c r="CE8" s="672"/>
      <c r="CF8" s="672"/>
      <c r="CG8" s="673"/>
      <c r="CH8" s="683">
        <v>14</v>
      </c>
      <c r="CI8" s="678"/>
      <c r="CJ8" s="678"/>
      <c r="CK8" s="678"/>
      <c r="CL8" s="684"/>
      <c r="CM8" s="683">
        <v>131</v>
      </c>
      <c r="CN8" s="678"/>
      <c r="CO8" s="678"/>
      <c r="CP8" s="678"/>
      <c r="CQ8" s="684"/>
      <c r="CR8" s="683">
        <v>31</v>
      </c>
      <c r="CS8" s="678"/>
      <c r="CT8" s="678"/>
      <c r="CU8" s="678"/>
      <c r="CV8" s="684"/>
      <c r="CW8" s="683">
        <v>225</v>
      </c>
      <c r="CX8" s="678"/>
      <c r="CY8" s="678"/>
      <c r="CZ8" s="678"/>
      <c r="DA8" s="684"/>
      <c r="DB8" s="683" t="s">
        <v>198</v>
      </c>
      <c r="DC8" s="678"/>
      <c r="DD8" s="678"/>
      <c r="DE8" s="678"/>
      <c r="DF8" s="684"/>
      <c r="DG8" s="683" t="s">
        <v>198</v>
      </c>
      <c r="DH8" s="678"/>
      <c r="DI8" s="678"/>
      <c r="DJ8" s="678"/>
      <c r="DK8" s="684"/>
      <c r="DL8" s="683" t="s">
        <v>198</v>
      </c>
      <c r="DM8" s="678"/>
      <c r="DN8" s="678"/>
      <c r="DO8" s="678"/>
      <c r="DP8" s="684"/>
      <c r="DQ8" s="683" t="s">
        <v>198</v>
      </c>
      <c r="DR8" s="678"/>
      <c r="DS8" s="678"/>
      <c r="DT8" s="678"/>
      <c r="DU8" s="684"/>
      <c r="DV8" s="671"/>
      <c r="DW8" s="672"/>
      <c r="DX8" s="672"/>
      <c r="DY8" s="672"/>
      <c r="DZ8" s="685"/>
      <c r="EA8" s="67"/>
    </row>
    <row r="9" spans="1:131" s="47" customFormat="1" ht="26.3" customHeight="1" x14ac:dyDescent="0.2">
      <c r="A9" s="52">
        <v>3</v>
      </c>
      <c r="B9" s="671"/>
      <c r="C9" s="672"/>
      <c r="D9" s="672"/>
      <c r="E9" s="672"/>
      <c r="F9" s="672"/>
      <c r="G9" s="672"/>
      <c r="H9" s="672"/>
      <c r="I9" s="672"/>
      <c r="J9" s="672"/>
      <c r="K9" s="672"/>
      <c r="L9" s="672"/>
      <c r="M9" s="672"/>
      <c r="N9" s="672"/>
      <c r="O9" s="672"/>
      <c r="P9" s="673"/>
      <c r="Q9" s="674"/>
      <c r="R9" s="675"/>
      <c r="S9" s="675"/>
      <c r="T9" s="675"/>
      <c r="U9" s="675"/>
      <c r="V9" s="675"/>
      <c r="W9" s="675"/>
      <c r="X9" s="675"/>
      <c r="Y9" s="675"/>
      <c r="Z9" s="675"/>
      <c r="AA9" s="675"/>
      <c r="AB9" s="675"/>
      <c r="AC9" s="675"/>
      <c r="AD9" s="675"/>
      <c r="AE9" s="676"/>
      <c r="AF9" s="677"/>
      <c r="AG9" s="678"/>
      <c r="AH9" s="678"/>
      <c r="AI9" s="678"/>
      <c r="AJ9" s="679"/>
      <c r="AK9" s="680"/>
      <c r="AL9" s="675"/>
      <c r="AM9" s="675"/>
      <c r="AN9" s="675"/>
      <c r="AO9" s="675"/>
      <c r="AP9" s="675"/>
      <c r="AQ9" s="675"/>
      <c r="AR9" s="675"/>
      <c r="AS9" s="675"/>
      <c r="AT9" s="675"/>
      <c r="AU9" s="681"/>
      <c r="AV9" s="681"/>
      <c r="AW9" s="681"/>
      <c r="AX9" s="681"/>
      <c r="AY9" s="682"/>
      <c r="AZ9" s="56"/>
      <c r="BA9" s="56"/>
      <c r="BB9" s="56"/>
      <c r="BC9" s="56"/>
      <c r="BD9" s="56"/>
      <c r="BE9" s="67"/>
      <c r="BF9" s="67"/>
      <c r="BG9" s="67"/>
      <c r="BH9" s="67"/>
      <c r="BI9" s="67"/>
      <c r="BJ9" s="67"/>
      <c r="BK9" s="67"/>
      <c r="BL9" s="67"/>
      <c r="BM9" s="67"/>
      <c r="BN9" s="67"/>
      <c r="BO9" s="67"/>
      <c r="BP9" s="67"/>
      <c r="BQ9" s="52">
        <v>3</v>
      </c>
      <c r="BR9" s="72"/>
      <c r="BS9" s="671" t="s">
        <v>344</v>
      </c>
      <c r="BT9" s="672"/>
      <c r="BU9" s="672"/>
      <c r="BV9" s="672"/>
      <c r="BW9" s="672"/>
      <c r="BX9" s="672"/>
      <c r="BY9" s="672"/>
      <c r="BZ9" s="672"/>
      <c r="CA9" s="672"/>
      <c r="CB9" s="672"/>
      <c r="CC9" s="672"/>
      <c r="CD9" s="672"/>
      <c r="CE9" s="672"/>
      <c r="CF9" s="672"/>
      <c r="CG9" s="673"/>
      <c r="CH9" s="683">
        <v>1</v>
      </c>
      <c r="CI9" s="678"/>
      <c r="CJ9" s="678"/>
      <c r="CK9" s="678"/>
      <c r="CL9" s="684"/>
      <c r="CM9" s="683">
        <v>126</v>
      </c>
      <c r="CN9" s="678"/>
      <c r="CO9" s="678"/>
      <c r="CP9" s="678"/>
      <c r="CQ9" s="684"/>
      <c r="CR9" s="683">
        <v>111</v>
      </c>
      <c r="CS9" s="678"/>
      <c r="CT9" s="678"/>
      <c r="CU9" s="678"/>
      <c r="CV9" s="684"/>
      <c r="CW9" s="683">
        <v>54</v>
      </c>
      <c r="CX9" s="678"/>
      <c r="CY9" s="678"/>
      <c r="CZ9" s="678"/>
      <c r="DA9" s="684"/>
      <c r="DB9" s="683" t="s">
        <v>198</v>
      </c>
      <c r="DC9" s="678"/>
      <c r="DD9" s="678"/>
      <c r="DE9" s="678"/>
      <c r="DF9" s="684"/>
      <c r="DG9" s="683" t="s">
        <v>198</v>
      </c>
      <c r="DH9" s="678"/>
      <c r="DI9" s="678"/>
      <c r="DJ9" s="678"/>
      <c r="DK9" s="684"/>
      <c r="DL9" s="683" t="s">
        <v>198</v>
      </c>
      <c r="DM9" s="678"/>
      <c r="DN9" s="678"/>
      <c r="DO9" s="678"/>
      <c r="DP9" s="684"/>
      <c r="DQ9" s="683" t="s">
        <v>198</v>
      </c>
      <c r="DR9" s="678"/>
      <c r="DS9" s="678"/>
      <c r="DT9" s="678"/>
      <c r="DU9" s="684"/>
      <c r="DV9" s="671"/>
      <c r="DW9" s="672"/>
      <c r="DX9" s="672"/>
      <c r="DY9" s="672"/>
      <c r="DZ9" s="685"/>
      <c r="EA9" s="67"/>
    </row>
    <row r="10" spans="1:131" s="47" customFormat="1" ht="26.3" customHeight="1" x14ac:dyDescent="0.2">
      <c r="A10" s="52">
        <v>4</v>
      </c>
      <c r="B10" s="671"/>
      <c r="C10" s="672"/>
      <c r="D10" s="672"/>
      <c r="E10" s="672"/>
      <c r="F10" s="672"/>
      <c r="G10" s="672"/>
      <c r="H10" s="672"/>
      <c r="I10" s="672"/>
      <c r="J10" s="672"/>
      <c r="K10" s="672"/>
      <c r="L10" s="672"/>
      <c r="M10" s="672"/>
      <c r="N10" s="672"/>
      <c r="O10" s="672"/>
      <c r="P10" s="673"/>
      <c r="Q10" s="674"/>
      <c r="R10" s="675"/>
      <c r="S10" s="675"/>
      <c r="T10" s="675"/>
      <c r="U10" s="675"/>
      <c r="V10" s="675"/>
      <c r="W10" s="675"/>
      <c r="X10" s="675"/>
      <c r="Y10" s="675"/>
      <c r="Z10" s="675"/>
      <c r="AA10" s="675"/>
      <c r="AB10" s="675"/>
      <c r="AC10" s="675"/>
      <c r="AD10" s="675"/>
      <c r="AE10" s="676"/>
      <c r="AF10" s="677"/>
      <c r="AG10" s="678"/>
      <c r="AH10" s="678"/>
      <c r="AI10" s="678"/>
      <c r="AJ10" s="679"/>
      <c r="AK10" s="680"/>
      <c r="AL10" s="675"/>
      <c r="AM10" s="675"/>
      <c r="AN10" s="675"/>
      <c r="AO10" s="675"/>
      <c r="AP10" s="675"/>
      <c r="AQ10" s="675"/>
      <c r="AR10" s="675"/>
      <c r="AS10" s="675"/>
      <c r="AT10" s="675"/>
      <c r="AU10" s="681"/>
      <c r="AV10" s="681"/>
      <c r="AW10" s="681"/>
      <c r="AX10" s="681"/>
      <c r="AY10" s="682"/>
      <c r="AZ10" s="56"/>
      <c r="BA10" s="56"/>
      <c r="BB10" s="56"/>
      <c r="BC10" s="56"/>
      <c r="BD10" s="56"/>
      <c r="BE10" s="67"/>
      <c r="BF10" s="67"/>
      <c r="BG10" s="67"/>
      <c r="BH10" s="67"/>
      <c r="BI10" s="67"/>
      <c r="BJ10" s="67"/>
      <c r="BK10" s="67"/>
      <c r="BL10" s="67"/>
      <c r="BM10" s="67"/>
      <c r="BN10" s="67"/>
      <c r="BO10" s="67"/>
      <c r="BP10" s="67"/>
      <c r="BQ10" s="52">
        <v>4</v>
      </c>
      <c r="BR10" s="72"/>
      <c r="BS10" s="671" t="s">
        <v>541</v>
      </c>
      <c r="BT10" s="672"/>
      <c r="BU10" s="672"/>
      <c r="BV10" s="672"/>
      <c r="BW10" s="672"/>
      <c r="BX10" s="672"/>
      <c r="BY10" s="672"/>
      <c r="BZ10" s="672"/>
      <c r="CA10" s="672"/>
      <c r="CB10" s="672"/>
      <c r="CC10" s="672"/>
      <c r="CD10" s="672"/>
      <c r="CE10" s="672"/>
      <c r="CF10" s="672"/>
      <c r="CG10" s="673"/>
      <c r="CH10" s="683">
        <v>1</v>
      </c>
      <c r="CI10" s="678"/>
      <c r="CJ10" s="678"/>
      <c r="CK10" s="678"/>
      <c r="CL10" s="684"/>
      <c r="CM10" s="683">
        <v>16</v>
      </c>
      <c r="CN10" s="678"/>
      <c r="CO10" s="678"/>
      <c r="CP10" s="678"/>
      <c r="CQ10" s="684"/>
      <c r="CR10" s="683">
        <v>3</v>
      </c>
      <c r="CS10" s="678"/>
      <c r="CT10" s="678"/>
      <c r="CU10" s="678"/>
      <c r="CV10" s="684"/>
      <c r="CW10" s="683" t="s">
        <v>198</v>
      </c>
      <c r="CX10" s="678"/>
      <c r="CY10" s="678"/>
      <c r="CZ10" s="678"/>
      <c r="DA10" s="684"/>
      <c r="DB10" s="683" t="s">
        <v>198</v>
      </c>
      <c r="DC10" s="678"/>
      <c r="DD10" s="678"/>
      <c r="DE10" s="678"/>
      <c r="DF10" s="684"/>
      <c r="DG10" s="683" t="s">
        <v>198</v>
      </c>
      <c r="DH10" s="678"/>
      <c r="DI10" s="678"/>
      <c r="DJ10" s="678"/>
      <c r="DK10" s="684"/>
      <c r="DL10" s="683" t="s">
        <v>198</v>
      </c>
      <c r="DM10" s="678"/>
      <c r="DN10" s="678"/>
      <c r="DO10" s="678"/>
      <c r="DP10" s="684"/>
      <c r="DQ10" s="683" t="s">
        <v>198</v>
      </c>
      <c r="DR10" s="678"/>
      <c r="DS10" s="678"/>
      <c r="DT10" s="678"/>
      <c r="DU10" s="684"/>
      <c r="DV10" s="671"/>
      <c r="DW10" s="672"/>
      <c r="DX10" s="672"/>
      <c r="DY10" s="672"/>
      <c r="DZ10" s="685"/>
      <c r="EA10" s="67"/>
    </row>
    <row r="11" spans="1:131" s="47" customFormat="1" ht="26.3" customHeight="1" x14ac:dyDescent="0.2">
      <c r="A11" s="52">
        <v>5</v>
      </c>
      <c r="B11" s="671"/>
      <c r="C11" s="672"/>
      <c r="D11" s="672"/>
      <c r="E11" s="672"/>
      <c r="F11" s="672"/>
      <c r="G11" s="672"/>
      <c r="H11" s="672"/>
      <c r="I11" s="672"/>
      <c r="J11" s="672"/>
      <c r="K11" s="672"/>
      <c r="L11" s="672"/>
      <c r="M11" s="672"/>
      <c r="N11" s="672"/>
      <c r="O11" s="672"/>
      <c r="P11" s="673"/>
      <c r="Q11" s="674"/>
      <c r="R11" s="675"/>
      <c r="S11" s="675"/>
      <c r="T11" s="675"/>
      <c r="U11" s="675"/>
      <c r="V11" s="675"/>
      <c r="W11" s="675"/>
      <c r="X11" s="675"/>
      <c r="Y11" s="675"/>
      <c r="Z11" s="675"/>
      <c r="AA11" s="675"/>
      <c r="AB11" s="675"/>
      <c r="AC11" s="675"/>
      <c r="AD11" s="675"/>
      <c r="AE11" s="676"/>
      <c r="AF11" s="677"/>
      <c r="AG11" s="678"/>
      <c r="AH11" s="678"/>
      <c r="AI11" s="678"/>
      <c r="AJ11" s="679"/>
      <c r="AK11" s="680"/>
      <c r="AL11" s="675"/>
      <c r="AM11" s="675"/>
      <c r="AN11" s="675"/>
      <c r="AO11" s="675"/>
      <c r="AP11" s="675"/>
      <c r="AQ11" s="675"/>
      <c r="AR11" s="675"/>
      <c r="AS11" s="675"/>
      <c r="AT11" s="675"/>
      <c r="AU11" s="681"/>
      <c r="AV11" s="681"/>
      <c r="AW11" s="681"/>
      <c r="AX11" s="681"/>
      <c r="AY11" s="682"/>
      <c r="AZ11" s="56"/>
      <c r="BA11" s="56"/>
      <c r="BB11" s="56"/>
      <c r="BC11" s="56"/>
      <c r="BD11" s="56"/>
      <c r="BE11" s="67"/>
      <c r="BF11" s="67"/>
      <c r="BG11" s="67"/>
      <c r="BH11" s="67"/>
      <c r="BI11" s="67"/>
      <c r="BJ11" s="67"/>
      <c r="BK11" s="67"/>
      <c r="BL11" s="67"/>
      <c r="BM11" s="67"/>
      <c r="BN11" s="67"/>
      <c r="BO11" s="67"/>
      <c r="BP11" s="67"/>
      <c r="BQ11" s="52">
        <v>5</v>
      </c>
      <c r="BR11" s="72"/>
      <c r="BS11" s="671" t="s">
        <v>211</v>
      </c>
      <c r="BT11" s="672"/>
      <c r="BU11" s="672"/>
      <c r="BV11" s="672"/>
      <c r="BW11" s="672"/>
      <c r="BX11" s="672"/>
      <c r="BY11" s="672"/>
      <c r="BZ11" s="672"/>
      <c r="CA11" s="672"/>
      <c r="CB11" s="672"/>
      <c r="CC11" s="672"/>
      <c r="CD11" s="672"/>
      <c r="CE11" s="672"/>
      <c r="CF11" s="672"/>
      <c r="CG11" s="673"/>
      <c r="CH11" s="683">
        <v>7</v>
      </c>
      <c r="CI11" s="678"/>
      <c r="CJ11" s="678"/>
      <c r="CK11" s="678"/>
      <c r="CL11" s="684"/>
      <c r="CM11" s="683">
        <v>118</v>
      </c>
      <c r="CN11" s="678"/>
      <c r="CO11" s="678"/>
      <c r="CP11" s="678"/>
      <c r="CQ11" s="684"/>
      <c r="CR11" s="683">
        <v>45</v>
      </c>
      <c r="CS11" s="678"/>
      <c r="CT11" s="678"/>
      <c r="CU11" s="678"/>
      <c r="CV11" s="684"/>
      <c r="CW11" s="683" t="s">
        <v>198</v>
      </c>
      <c r="CX11" s="678"/>
      <c r="CY11" s="678"/>
      <c r="CZ11" s="678"/>
      <c r="DA11" s="684"/>
      <c r="DB11" s="683">
        <v>115</v>
      </c>
      <c r="DC11" s="678"/>
      <c r="DD11" s="678"/>
      <c r="DE11" s="678"/>
      <c r="DF11" s="684"/>
      <c r="DG11" s="683" t="s">
        <v>198</v>
      </c>
      <c r="DH11" s="678"/>
      <c r="DI11" s="678"/>
      <c r="DJ11" s="678"/>
      <c r="DK11" s="684"/>
      <c r="DL11" s="683" t="s">
        <v>198</v>
      </c>
      <c r="DM11" s="678"/>
      <c r="DN11" s="678"/>
      <c r="DO11" s="678"/>
      <c r="DP11" s="684"/>
      <c r="DQ11" s="683" t="s">
        <v>198</v>
      </c>
      <c r="DR11" s="678"/>
      <c r="DS11" s="678"/>
      <c r="DT11" s="678"/>
      <c r="DU11" s="684"/>
      <c r="DV11" s="671"/>
      <c r="DW11" s="672"/>
      <c r="DX11" s="672"/>
      <c r="DY11" s="672"/>
      <c r="DZ11" s="685"/>
      <c r="EA11" s="67"/>
    </row>
    <row r="12" spans="1:131" s="47" customFormat="1" ht="26.3" customHeight="1" x14ac:dyDescent="0.2">
      <c r="A12" s="52">
        <v>6</v>
      </c>
      <c r="B12" s="671"/>
      <c r="C12" s="672"/>
      <c r="D12" s="672"/>
      <c r="E12" s="672"/>
      <c r="F12" s="672"/>
      <c r="G12" s="672"/>
      <c r="H12" s="672"/>
      <c r="I12" s="672"/>
      <c r="J12" s="672"/>
      <c r="K12" s="672"/>
      <c r="L12" s="672"/>
      <c r="M12" s="672"/>
      <c r="N12" s="672"/>
      <c r="O12" s="672"/>
      <c r="P12" s="673"/>
      <c r="Q12" s="674"/>
      <c r="R12" s="675"/>
      <c r="S12" s="675"/>
      <c r="T12" s="675"/>
      <c r="U12" s="675"/>
      <c r="V12" s="675"/>
      <c r="W12" s="675"/>
      <c r="X12" s="675"/>
      <c r="Y12" s="675"/>
      <c r="Z12" s="675"/>
      <c r="AA12" s="675"/>
      <c r="AB12" s="675"/>
      <c r="AC12" s="675"/>
      <c r="AD12" s="675"/>
      <c r="AE12" s="676"/>
      <c r="AF12" s="677"/>
      <c r="AG12" s="678"/>
      <c r="AH12" s="678"/>
      <c r="AI12" s="678"/>
      <c r="AJ12" s="679"/>
      <c r="AK12" s="680"/>
      <c r="AL12" s="675"/>
      <c r="AM12" s="675"/>
      <c r="AN12" s="675"/>
      <c r="AO12" s="675"/>
      <c r="AP12" s="675"/>
      <c r="AQ12" s="675"/>
      <c r="AR12" s="675"/>
      <c r="AS12" s="675"/>
      <c r="AT12" s="675"/>
      <c r="AU12" s="681"/>
      <c r="AV12" s="681"/>
      <c r="AW12" s="681"/>
      <c r="AX12" s="681"/>
      <c r="AY12" s="682"/>
      <c r="AZ12" s="56"/>
      <c r="BA12" s="56"/>
      <c r="BB12" s="56"/>
      <c r="BC12" s="56"/>
      <c r="BD12" s="56"/>
      <c r="BE12" s="67"/>
      <c r="BF12" s="67"/>
      <c r="BG12" s="67"/>
      <c r="BH12" s="67"/>
      <c r="BI12" s="67"/>
      <c r="BJ12" s="67"/>
      <c r="BK12" s="67"/>
      <c r="BL12" s="67"/>
      <c r="BM12" s="67"/>
      <c r="BN12" s="67"/>
      <c r="BO12" s="67"/>
      <c r="BP12" s="67"/>
      <c r="BQ12" s="52">
        <v>6</v>
      </c>
      <c r="BR12" s="72"/>
      <c r="BS12" s="671" t="s">
        <v>542</v>
      </c>
      <c r="BT12" s="672"/>
      <c r="BU12" s="672"/>
      <c r="BV12" s="672"/>
      <c r="BW12" s="672"/>
      <c r="BX12" s="672"/>
      <c r="BY12" s="672"/>
      <c r="BZ12" s="672"/>
      <c r="CA12" s="672"/>
      <c r="CB12" s="672"/>
      <c r="CC12" s="672"/>
      <c r="CD12" s="672"/>
      <c r="CE12" s="672"/>
      <c r="CF12" s="672"/>
      <c r="CG12" s="673"/>
      <c r="CH12" s="683">
        <v>1</v>
      </c>
      <c r="CI12" s="678"/>
      <c r="CJ12" s="678"/>
      <c r="CK12" s="678"/>
      <c r="CL12" s="684"/>
      <c r="CM12" s="683">
        <v>66</v>
      </c>
      <c r="CN12" s="678"/>
      <c r="CO12" s="678"/>
      <c r="CP12" s="678"/>
      <c r="CQ12" s="684"/>
      <c r="CR12" s="683">
        <v>43</v>
      </c>
      <c r="CS12" s="678"/>
      <c r="CT12" s="678"/>
      <c r="CU12" s="678"/>
      <c r="CV12" s="684"/>
      <c r="CW12" s="683" t="s">
        <v>198</v>
      </c>
      <c r="CX12" s="678"/>
      <c r="CY12" s="678"/>
      <c r="CZ12" s="678"/>
      <c r="DA12" s="684"/>
      <c r="DB12" s="683" t="s">
        <v>198</v>
      </c>
      <c r="DC12" s="678"/>
      <c r="DD12" s="678"/>
      <c r="DE12" s="678"/>
      <c r="DF12" s="684"/>
      <c r="DG12" s="683" t="s">
        <v>198</v>
      </c>
      <c r="DH12" s="678"/>
      <c r="DI12" s="678"/>
      <c r="DJ12" s="678"/>
      <c r="DK12" s="684"/>
      <c r="DL12" s="683" t="s">
        <v>198</v>
      </c>
      <c r="DM12" s="678"/>
      <c r="DN12" s="678"/>
      <c r="DO12" s="678"/>
      <c r="DP12" s="684"/>
      <c r="DQ12" s="683" t="s">
        <v>198</v>
      </c>
      <c r="DR12" s="678"/>
      <c r="DS12" s="678"/>
      <c r="DT12" s="678"/>
      <c r="DU12" s="684"/>
      <c r="DV12" s="671"/>
      <c r="DW12" s="672"/>
      <c r="DX12" s="672"/>
      <c r="DY12" s="672"/>
      <c r="DZ12" s="685"/>
      <c r="EA12" s="67"/>
    </row>
    <row r="13" spans="1:131" s="47" customFormat="1" ht="26.3" customHeight="1" x14ac:dyDescent="0.2">
      <c r="A13" s="52">
        <v>7</v>
      </c>
      <c r="B13" s="671"/>
      <c r="C13" s="672"/>
      <c r="D13" s="672"/>
      <c r="E13" s="672"/>
      <c r="F13" s="672"/>
      <c r="G13" s="672"/>
      <c r="H13" s="672"/>
      <c r="I13" s="672"/>
      <c r="J13" s="672"/>
      <c r="K13" s="672"/>
      <c r="L13" s="672"/>
      <c r="M13" s="672"/>
      <c r="N13" s="672"/>
      <c r="O13" s="672"/>
      <c r="P13" s="673"/>
      <c r="Q13" s="674"/>
      <c r="R13" s="675"/>
      <c r="S13" s="675"/>
      <c r="T13" s="675"/>
      <c r="U13" s="675"/>
      <c r="V13" s="675"/>
      <c r="W13" s="675"/>
      <c r="X13" s="675"/>
      <c r="Y13" s="675"/>
      <c r="Z13" s="675"/>
      <c r="AA13" s="675"/>
      <c r="AB13" s="675"/>
      <c r="AC13" s="675"/>
      <c r="AD13" s="675"/>
      <c r="AE13" s="676"/>
      <c r="AF13" s="677"/>
      <c r="AG13" s="678"/>
      <c r="AH13" s="678"/>
      <c r="AI13" s="678"/>
      <c r="AJ13" s="679"/>
      <c r="AK13" s="680"/>
      <c r="AL13" s="675"/>
      <c r="AM13" s="675"/>
      <c r="AN13" s="675"/>
      <c r="AO13" s="675"/>
      <c r="AP13" s="675"/>
      <c r="AQ13" s="675"/>
      <c r="AR13" s="675"/>
      <c r="AS13" s="675"/>
      <c r="AT13" s="675"/>
      <c r="AU13" s="681"/>
      <c r="AV13" s="681"/>
      <c r="AW13" s="681"/>
      <c r="AX13" s="681"/>
      <c r="AY13" s="682"/>
      <c r="AZ13" s="56"/>
      <c r="BA13" s="56"/>
      <c r="BB13" s="56"/>
      <c r="BC13" s="56"/>
      <c r="BD13" s="56"/>
      <c r="BE13" s="67"/>
      <c r="BF13" s="67"/>
      <c r="BG13" s="67"/>
      <c r="BH13" s="67"/>
      <c r="BI13" s="67"/>
      <c r="BJ13" s="67"/>
      <c r="BK13" s="67"/>
      <c r="BL13" s="67"/>
      <c r="BM13" s="67"/>
      <c r="BN13" s="67"/>
      <c r="BO13" s="67"/>
      <c r="BP13" s="67"/>
      <c r="BQ13" s="52">
        <v>7</v>
      </c>
      <c r="BR13" s="72"/>
      <c r="BS13" s="671"/>
      <c r="BT13" s="672"/>
      <c r="BU13" s="672"/>
      <c r="BV13" s="672"/>
      <c r="BW13" s="672"/>
      <c r="BX13" s="672"/>
      <c r="BY13" s="672"/>
      <c r="BZ13" s="672"/>
      <c r="CA13" s="672"/>
      <c r="CB13" s="672"/>
      <c r="CC13" s="672"/>
      <c r="CD13" s="672"/>
      <c r="CE13" s="672"/>
      <c r="CF13" s="672"/>
      <c r="CG13" s="673"/>
      <c r="CH13" s="683"/>
      <c r="CI13" s="678"/>
      <c r="CJ13" s="678"/>
      <c r="CK13" s="678"/>
      <c r="CL13" s="684"/>
      <c r="CM13" s="683"/>
      <c r="CN13" s="678"/>
      <c r="CO13" s="678"/>
      <c r="CP13" s="678"/>
      <c r="CQ13" s="684"/>
      <c r="CR13" s="683"/>
      <c r="CS13" s="678"/>
      <c r="CT13" s="678"/>
      <c r="CU13" s="678"/>
      <c r="CV13" s="684"/>
      <c r="CW13" s="683"/>
      <c r="CX13" s="678"/>
      <c r="CY13" s="678"/>
      <c r="CZ13" s="678"/>
      <c r="DA13" s="684"/>
      <c r="DB13" s="683"/>
      <c r="DC13" s="678"/>
      <c r="DD13" s="678"/>
      <c r="DE13" s="678"/>
      <c r="DF13" s="684"/>
      <c r="DG13" s="683"/>
      <c r="DH13" s="678"/>
      <c r="DI13" s="678"/>
      <c r="DJ13" s="678"/>
      <c r="DK13" s="684"/>
      <c r="DL13" s="683"/>
      <c r="DM13" s="678"/>
      <c r="DN13" s="678"/>
      <c r="DO13" s="678"/>
      <c r="DP13" s="684"/>
      <c r="DQ13" s="683"/>
      <c r="DR13" s="678"/>
      <c r="DS13" s="678"/>
      <c r="DT13" s="678"/>
      <c r="DU13" s="684"/>
      <c r="DV13" s="671"/>
      <c r="DW13" s="672"/>
      <c r="DX13" s="672"/>
      <c r="DY13" s="672"/>
      <c r="DZ13" s="685"/>
      <c r="EA13" s="67"/>
    </row>
    <row r="14" spans="1:131" s="47" customFormat="1" ht="26.3" customHeight="1" x14ac:dyDescent="0.2">
      <c r="A14" s="52">
        <v>8</v>
      </c>
      <c r="B14" s="671"/>
      <c r="C14" s="672"/>
      <c r="D14" s="672"/>
      <c r="E14" s="672"/>
      <c r="F14" s="672"/>
      <c r="G14" s="672"/>
      <c r="H14" s="672"/>
      <c r="I14" s="672"/>
      <c r="J14" s="672"/>
      <c r="K14" s="672"/>
      <c r="L14" s="672"/>
      <c r="M14" s="672"/>
      <c r="N14" s="672"/>
      <c r="O14" s="672"/>
      <c r="P14" s="673"/>
      <c r="Q14" s="674"/>
      <c r="R14" s="675"/>
      <c r="S14" s="675"/>
      <c r="T14" s="675"/>
      <c r="U14" s="675"/>
      <c r="V14" s="675"/>
      <c r="W14" s="675"/>
      <c r="X14" s="675"/>
      <c r="Y14" s="675"/>
      <c r="Z14" s="675"/>
      <c r="AA14" s="675"/>
      <c r="AB14" s="675"/>
      <c r="AC14" s="675"/>
      <c r="AD14" s="675"/>
      <c r="AE14" s="676"/>
      <c r="AF14" s="677"/>
      <c r="AG14" s="678"/>
      <c r="AH14" s="678"/>
      <c r="AI14" s="678"/>
      <c r="AJ14" s="679"/>
      <c r="AK14" s="680"/>
      <c r="AL14" s="675"/>
      <c r="AM14" s="675"/>
      <c r="AN14" s="675"/>
      <c r="AO14" s="675"/>
      <c r="AP14" s="675"/>
      <c r="AQ14" s="675"/>
      <c r="AR14" s="675"/>
      <c r="AS14" s="675"/>
      <c r="AT14" s="675"/>
      <c r="AU14" s="681"/>
      <c r="AV14" s="681"/>
      <c r="AW14" s="681"/>
      <c r="AX14" s="681"/>
      <c r="AY14" s="682"/>
      <c r="AZ14" s="56"/>
      <c r="BA14" s="56"/>
      <c r="BB14" s="56"/>
      <c r="BC14" s="56"/>
      <c r="BD14" s="56"/>
      <c r="BE14" s="67"/>
      <c r="BF14" s="67"/>
      <c r="BG14" s="67"/>
      <c r="BH14" s="67"/>
      <c r="BI14" s="67"/>
      <c r="BJ14" s="67"/>
      <c r="BK14" s="67"/>
      <c r="BL14" s="67"/>
      <c r="BM14" s="67"/>
      <c r="BN14" s="67"/>
      <c r="BO14" s="67"/>
      <c r="BP14" s="67"/>
      <c r="BQ14" s="52">
        <v>8</v>
      </c>
      <c r="BR14" s="72"/>
      <c r="BS14" s="671"/>
      <c r="BT14" s="672"/>
      <c r="BU14" s="672"/>
      <c r="BV14" s="672"/>
      <c r="BW14" s="672"/>
      <c r="BX14" s="672"/>
      <c r="BY14" s="672"/>
      <c r="BZ14" s="672"/>
      <c r="CA14" s="672"/>
      <c r="CB14" s="672"/>
      <c r="CC14" s="672"/>
      <c r="CD14" s="672"/>
      <c r="CE14" s="672"/>
      <c r="CF14" s="672"/>
      <c r="CG14" s="673"/>
      <c r="CH14" s="683"/>
      <c r="CI14" s="678"/>
      <c r="CJ14" s="678"/>
      <c r="CK14" s="678"/>
      <c r="CL14" s="684"/>
      <c r="CM14" s="683"/>
      <c r="CN14" s="678"/>
      <c r="CO14" s="678"/>
      <c r="CP14" s="678"/>
      <c r="CQ14" s="684"/>
      <c r="CR14" s="683"/>
      <c r="CS14" s="678"/>
      <c r="CT14" s="678"/>
      <c r="CU14" s="678"/>
      <c r="CV14" s="684"/>
      <c r="CW14" s="683"/>
      <c r="CX14" s="678"/>
      <c r="CY14" s="678"/>
      <c r="CZ14" s="678"/>
      <c r="DA14" s="684"/>
      <c r="DB14" s="683"/>
      <c r="DC14" s="678"/>
      <c r="DD14" s="678"/>
      <c r="DE14" s="678"/>
      <c r="DF14" s="684"/>
      <c r="DG14" s="683"/>
      <c r="DH14" s="678"/>
      <c r="DI14" s="678"/>
      <c r="DJ14" s="678"/>
      <c r="DK14" s="684"/>
      <c r="DL14" s="683"/>
      <c r="DM14" s="678"/>
      <c r="DN14" s="678"/>
      <c r="DO14" s="678"/>
      <c r="DP14" s="684"/>
      <c r="DQ14" s="683"/>
      <c r="DR14" s="678"/>
      <c r="DS14" s="678"/>
      <c r="DT14" s="678"/>
      <c r="DU14" s="684"/>
      <c r="DV14" s="671"/>
      <c r="DW14" s="672"/>
      <c r="DX14" s="672"/>
      <c r="DY14" s="672"/>
      <c r="DZ14" s="685"/>
      <c r="EA14" s="67"/>
    </row>
    <row r="15" spans="1:131" s="47" customFormat="1" ht="26.3" customHeight="1" x14ac:dyDescent="0.2">
      <c r="A15" s="52">
        <v>9</v>
      </c>
      <c r="B15" s="671"/>
      <c r="C15" s="672"/>
      <c r="D15" s="672"/>
      <c r="E15" s="672"/>
      <c r="F15" s="672"/>
      <c r="G15" s="672"/>
      <c r="H15" s="672"/>
      <c r="I15" s="672"/>
      <c r="J15" s="672"/>
      <c r="K15" s="672"/>
      <c r="L15" s="672"/>
      <c r="M15" s="672"/>
      <c r="N15" s="672"/>
      <c r="O15" s="672"/>
      <c r="P15" s="673"/>
      <c r="Q15" s="674"/>
      <c r="R15" s="675"/>
      <c r="S15" s="675"/>
      <c r="T15" s="675"/>
      <c r="U15" s="675"/>
      <c r="V15" s="675"/>
      <c r="W15" s="675"/>
      <c r="X15" s="675"/>
      <c r="Y15" s="675"/>
      <c r="Z15" s="675"/>
      <c r="AA15" s="675"/>
      <c r="AB15" s="675"/>
      <c r="AC15" s="675"/>
      <c r="AD15" s="675"/>
      <c r="AE15" s="676"/>
      <c r="AF15" s="677"/>
      <c r="AG15" s="678"/>
      <c r="AH15" s="678"/>
      <c r="AI15" s="678"/>
      <c r="AJ15" s="679"/>
      <c r="AK15" s="680"/>
      <c r="AL15" s="675"/>
      <c r="AM15" s="675"/>
      <c r="AN15" s="675"/>
      <c r="AO15" s="675"/>
      <c r="AP15" s="675"/>
      <c r="AQ15" s="675"/>
      <c r="AR15" s="675"/>
      <c r="AS15" s="675"/>
      <c r="AT15" s="675"/>
      <c r="AU15" s="681"/>
      <c r="AV15" s="681"/>
      <c r="AW15" s="681"/>
      <c r="AX15" s="681"/>
      <c r="AY15" s="682"/>
      <c r="AZ15" s="56"/>
      <c r="BA15" s="56"/>
      <c r="BB15" s="56"/>
      <c r="BC15" s="56"/>
      <c r="BD15" s="56"/>
      <c r="BE15" s="67"/>
      <c r="BF15" s="67"/>
      <c r="BG15" s="67"/>
      <c r="BH15" s="67"/>
      <c r="BI15" s="67"/>
      <c r="BJ15" s="67"/>
      <c r="BK15" s="67"/>
      <c r="BL15" s="67"/>
      <c r="BM15" s="67"/>
      <c r="BN15" s="67"/>
      <c r="BO15" s="67"/>
      <c r="BP15" s="67"/>
      <c r="BQ15" s="52">
        <v>9</v>
      </c>
      <c r="BR15" s="72"/>
      <c r="BS15" s="671"/>
      <c r="BT15" s="672"/>
      <c r="BU15" s="672"/>
      <c r="BV15" s="672"/>
      <c r="BW15" s="672"/>
      <c r="BX15" s="672"/>
      <c r="BY15" s="672"/>
      <c r="BZ15" s="672"/>
      <c r="CA15" s="672"/>
      <c r="CB15" s="672"/>
      <c r="CC15" s="672"/>
      <c r="CD15" s="672"/>
      <c r="CE15" s="672"/>
      <c r="CF15" s="672"/>
      <c r="CG15" s="673"/>
      <c r="CH15" s="683"/>
      <c r="CI15" s="678"/>
      <c r="CJ15" s="678"/>
      <c r="CK15" s="678"/>
      <c r="CL15" s="684"/>
      <c r="CM15" s="683"/>
      <c r="CN15" s="678"/>
      <c r="CO15" s="678"/>
      <c r="CP15" s="678"/>
      <c r="CQ15" s="684"/>
      <c r="CR15" s="683"/>
      <c r="CS15" s="678"/>
      <c r="CT15" s="678"/>
      <c r="CU15" s="678"/>
      <c r="CV15" s="684"/>
      <c r="CW15" s="683"/>
      <c r="CX15" s="678"/>
      <c r="CY15" s="678"/>
      <c r="CZ15" s="678"/>
      <c r="DA15" s="684"/>
      <c r="DB15" s="683"/>
      <c r="DC15" s="678"/>
      <c r="DD15" s="678"/>
      <c r="DE15" s="678"/>
      <c r="DF15" s="684"/>
      <c r="DG15" s="683"/>
      <c r="DH15" s="678"/>
      <c r="DI15" s="678"/>
      <c r="DJ15" s="678"/>
      <c r="DK15" s="684"/>
      <c r="DL15" s="683"/>
      <c r="DM15" s="678"/>
      <c r="DN15" s="678"/>
      <c r="DO15" s="678"/>
      <c r="DP15" s="684"/>
      <c r="DQ15" s="683"/>
      <c r="DR15" s="678"/>
      <c r="DS15" s="678"/>
      <c r="DT15" s="678"/>
      <c r="DU15" s="684"/>
      <c r="DV15" s="671"/>
      <c r="DW15" s="672"/>
      <c r="DX15" s="672"/>
      <c r="DY15" s="672"/>
      <c r="DZ15" s="685"/>
      <c r="EA15" s="67"/>
    </row>
    <row r="16" spans="1:131" s="47" customFormat="1" ht="26.3" customHeight="1" x14ac:dyDescent="0.2">
      <c r="A16" s="52">
        <v>10</v>
      </c>
      <c r="B16" s="671"/>
      <c r="C16" s="672"/>
      <c r="D16" s="672"/>
      <c r="E16" s="672"/>
      <c r="F16" s="672"/>
      <c r="G16" s="672"/>
      <c r="H16" s="672"/>
      <c r="I16" s="672"/>
      <c r="J16" s="672"/>
      <c r="K16" s="672"/>
      <c r="L16" s="672"/>
      <c r="M16" s="672"/>
      <c r="N16" s="672"/>
      <c r="O16" s="672"/>
      <c r="P16" s="673"/>
      <c r="Q16" s="674"/>
      <c r="R16" s="675"/>
      <c r="S16" s="675"/>
      <c r="T16" s="675"/>
      <c r="U16" s="675"/>
      <c r="V16" s="675"/>
      <c r="W16" s="675"/>
      <c r="X16" s="675"/>
      <c r="Y16" s="675"/>
      <c r="Z16" s="675"/>
      <c r="AA16" s="675"/>
      <c r="AB16" s="675"/>
      <c r="AC16" s="675"/>
      <c r="AD16" s="675"/>
      <c r="AE16" s="676"/>
      <c r="AF16" s="677"/>
      <c r="AG16" s="678"/>
      <c r="AH16" s="678"/>
      <c r="AI16" s="678"/>
      <c r="AJ16" s="679"/>
      <c r="AK16" s="680"/>
      <c r="AL16" s="675"/>
      <c r="AM16" s="675"/>
      <c r="AN16" s="675"/>
      <c r="AO16" s="675"/>
      <c r="AP16" s="675"/>
      <c r="AQ16" s="675"/>
      <c r="AR16" s="675"/>
      <c r="AS16" s="675"/>
      <c r="AT16" s="675"/>
      <c r="AU16" s="681"/>
      <c r="AV16" s="681"/>
      <c r="AW16" s="681"/>
      <c r="AX16" s="681"/>
      <c r="AY16" s="682"/>
      <c r="AZ16" s="56"/>
      <c r="BA16" s="56"/>
      <c r="BB16" s="56"/>
      <c r="BC16" s="56"/>
      <c r="BD16" s="56"/>
      <c r="BE16" s="67"/>
      <c r="BF16" s="67"/>
      <c r="BG16" s="67"/>
      <c r="BH16" s="67"/>
      <c r="BI16" s="67"/>
      <c r="BJ16" s="67"/>
      <c r="BK16" s="67"/>
      <c r="BL16" s="67"/>
      <c r="BM16" s="67"/>
      <c r="BN16" s="67"/>
      <c r="BO16" s="67"/>
      <c r="BP16" s="67"/>
      <c r="BQ16" s="52">
        <v>10</v>
      </c>
      <c r="BR16" s="72"/>
      <c r="BS16" s="671"/>
      <c r="BT16" s="672"/>
      <c r="BU16" s="672"/>
      <c r="BV16" s="672"/>
      <c r="BW16" s="672"/>
      <c r="BX16" s="672"/>
      <c r="BY16" s="672"/>
      <c r="BZ16" s="672"/>
      <c r="CA16" s="672"/>
      <c r="CB16" s="672"/>
      <c r="CC16" s="672"/>
      <c r="CD16" s="672"/>
      <c r="CE16" s="672"/>
      <c r="CF16" s="672"/>
      <c r="CG16" s="673"/>
      <c r="CH16" s="683"/>
      <c r="CI16" s="678"/>
      <c r="CJ16" s="678"/>
      <c r="CK16" s="678"/>
      <c r="CL16" s="684"/>
      <c r="CM16" s="683"/>
      <c r="CN16" s="678"/>
      <c r="CO16" s="678"/>
      <c r="CP16" s="678"/>
      <c r="CQ16" s="684"/>
      <c r="CR16" s="683"/>
      <c r="CS16" s="678"/>
      <c r="CT16" s="678"/>
      <c r="CU16" s="678"/>
      <c r="CV16" s="684"/>
      <c r="CW16" s="683"/>
      <c r="CX16" s="678"/>
      <c r="CY16" s="678"/>
      <c r="CZ16" s="678"/>
      <c r="DA16" s="684"/>
      <c r="DB16" s="683"/>
      <c r="DC16" s="678"/>
      <c r="DD16" s="678"/>
      <c r="DE16" s="678"/>
      <c r="DF16" s="684"/>
      <c r="DG16" s="683"/>
      <c r="DH16" s="678"/>
      <c r="DI16" s="678"/>
      <c r="DJ16" s="678"/>
      <c r="DK16" s="684"/>
      <c r="DL16" s="683"/>
      <c r="DM16" s="678"/>
      <c r="DN16" s="678"/>
      <c r="DO16" s="678"/>
      <c r="DP16" s="684"/>
      <c r="DQ16" s="683"/>
      <c r="DR16" s="678"/>
      <c r="DS16" s="678"/>
      <c r="DT16" s="678"/>
      <c r="DU16" s="684"/>
      <c r="DV16" s="671"/>
      <c r="DW16" s="672"/>
      <c r="DX16" s="672"/>
      <c r="DY16" s="672"/>
      <c r="DZ16" s="685"/>
      <c r="EA16" s="67"/>
    </row>
    <row r="17" spans="1:131" s="47" customFormat="1" ht="26.3" customHeight="1" x14ac:dyDescent="0.2">
      <c r="A17" s="52">
        <v>11</v>
      </c>
      <c r="B17" s="671"/>
      <c r="C17" s="672"/>
      <c r="D17" s="672"/>
      <c r="E17" s="672"/>
      <c r="F17" s="672"/>
      <c r="G17" s="672"/>
      <c r="H17" s="672"/>
      <c r="I17" s="672"/>
      <c r="J17" s="672"/>
      <c r="K17" s="672"/>
      <c r="L17" s="672"/>
      <c r="M17" s="672"/>
      <c r="N17" s="672"/>
      <c r="O17" s="672"/>
      <c r="P17" s="673"/>
      <c r="Q17" s="674"/>
      <c r="R17" s="675"/>
      <c r="S17" s="675"/>
      <c r="T17" s="675"/>
      <c r="U17" s="675"/>
      <c r="V17" s="675"/>
      <c r="W17" s="675"/>
      <c r="X17" s="675"/>
      <c r="Y17" s="675"/>
      <c r="Z17" s="675"/>
      <c r="AA17" s="675"/>
      <c r="AB17" s="675"/>
      <c r="AC17" s="675"/>
      <c r="AD17" s="675"/>
      <c r="AE17" s="676"/>
      <c r="AF17" s="677"/>
      <c r="AG17" s="678"/>
      <c r="AH17" s="678"/>
      <c r="AI17" s="678"/>
      <c r="AJ17" s="679"/>
      <c r="AK17" s="680"/>
      <c r="AL17" s="675"/>
      <c r="AM17" s="675"/>
      <c r="AN17" s="675"/>
      <c r="AO17" s="675"/>
      <c r="AP17" s="675"/>
      <c r="AQ17" s="675"/>
      <c r="AR17" s="675"/>
      <c r="AS17" s="675"/>
      <c r="AT17" s="675"/>
      <c r="AU17" s="681"/>
      <c r="AV17" s="681"/>
      <c r="AW17" s="681"/>
      <c r="AX17" s="681"/>
      <c r="AY17" s="682"/>
      <c r="AZ17" s="56"/>
      <c r="BA17" s="56"/>
      <c r="BB17" s="56"/>
      <c r="BC17" s="56"/>
      <c r="BD17" s="56"/>
      <c r="BE17" s="67"/>
      <c r="BF17" s="67"/>
      <c r="BG17" s="67"/>
      <c r="BH17" s="67"/>
      <c r="BI17" s="67"/>
      <c r="BJ17" s="67"/>
      <c r="BK17" s="67"/>
      <c r="BL17" s="67"/>
      <c r="BM17" s="67"/>
      <c r="BN17" s="67"/>
      <c r="BO17" s="67"/>
      <c r="BP17" s="67"/>
      <c r="BQ17" s="52">
        <v>11</v>
      </c>
      <c r="BR17" s="72"/>
      <c r="BS17" s="671"/>
      <c r="BT17" s="672"/>
      <c r="BU17" s="672"/>
      <c r="BV17" s="672"/>
      <c r="BW17" s="672"/>
      <c r="BX17" s="672"/>
      <c r="BY17" s="672"/>
      <c r="BZ17" s="672"/>
      <c r="CA17" s="672"/>
      <c r="CB17" s="672"/>
      <c r="CC17" s="672"/>
      <c r="CD17" s="672"/>
      <c r="CE17" s="672"/>
      <c r="CF17" s="672"/>
      <c r="CG17" s="673"/>
      <c r="CH17" s="683"/>
      <c r="CI17" s="678"/>
      <c r="CJ17" s="678"/>
      <c r="CK17" s="678"/>
      <c r="CL17" s="684"/>
      <c r="CM17" s="683"/>
      <c r="CN17" s="678"/>
      <c r="CO17" s="678"/>
      <c r="CP17" s="678"/>
      <c r="CQ17" s="684"/>
      <c r="CR17" s="683"/>
      <c r="CS17" s="678"/>
      <c r="CT17" s="678"/>
      <c r="CU17" s="678"/>
      <c r="CV17" s="684"/>
      <c r="CW17" s="683"/>
      <c r="CX17" s="678"/>
      <c r="CY17" s="678"/>
      <c r="CZ17" s="678"/>
      <c r="DA17" s="684"/>
      <c r="DB17" s="683"/>
      <c r="DC17" s="678"/>
      <c r="DD17" s="678"/>
      <c r="DE17" s="678"/>
      <c r="DF17" s="684"/>
      <c r="DG17" s="683"/>
      <c r="DH17" s="678"/>
      <c r="DI17" s="678"/>
      <c r="DJ17" s="678"/>
      <c r="DK17" s="684"/>
      <c r="DL17" s="683"/>
      <c r="DM17" s="678"/>
      <c r="DN17" s="678"/>
      <c r="DO17" s="678"/>
      <c r="DP17" s="684"/>
      <c r="DQ17" s="683"/>
      <c r="DR17" s="678"/>
      <c r="DS17" s="678"/>
      <c r="DT17" s="678"/>
      <c r="DU17" s="684"/>
      <c r="DV17" s="671"/>
      <c r="DW17" s="672"/>
      <c r="DX17" s="672"/>
      <c r="DY17" s="672"/>
      <c r="DZ17" s="685"/>
      <c r="EA17" s="67"/>
    </row>
    <row r="18" spans="1:131" s="47" customFormat="1" ht="26.3" customHeight="1" x14ac:dyDescent="0.2">
      <c r="A18" s="52">
        <v>12</v>
      </c>
      <c r="B18" s="671"/>
      <c r="C18" s="672"/>
      <c r="D18" s="672"/>
      <c r="E18" s="672"/>
      <c r="F18" s="672"/>
      <c r="G18" s="672"/>
      <c r="H18" s="672"/>
      <c r="I18" s="672"/>
      <c r="J18" s="672"/>
      <c r="K18" s="672"/>
      <c r="L18" s="672"/>
      <c r="M18" s="672"/>
      <c r="N18" s="672"/>
      <c r="O18" s="672"/>
      <c r="P18" s="673"/>
      <c r="Q18" s="674"/>
      <c r="R18" s="675"/>
      <c r="S18" s="675"/>
      <c r="T18" s="675"/>
      <c r="U18" s="675"/>
      <c r="V18" s="675"/>
      <c r="W18" s="675"/>
      <c r="X18" s="675"/>
      <c r="Y18" s="675"/>
      <c r="Z18" s="675"/>
      <c r="AA18" s="675"/>
      <c r="AB18" s="675"/>
      <c r="AC18" s="675"/>
      <c r="AD18" s="675"/>
      <c r="AE18" s="676"/>
      <c r="AF18" s="677"/>
      <c r="AG18" s="678"/>
      <c r="AH18" s="678"/>
      <c r="AI18" s="678"/>
      <c r="AJ18" s="679"/>
      <c r="AK18" s="680"/>
      <c r="AL18" s="675"/>
      <c r="AM18" s="675"/>
      <c r="AN18" s="675"/>
      <c r="AO18" s="675"/>
      <c r="AP18" s="675"/>
      <c r="AQ18" s="675"/>
      <c r="AR18" s="675"/>
      <c r="AS18" s="675"/>
      <c r="AT18" s="675"/>
      <c r="AU18" s="681"/>
      <c r="AV18" s="681"/>
      <c r="AW18" s="681"/>
      <c r="AX18" s="681"/>
      <c r="AY18" s="682"/>
      <c r="AZ18" s="56"/>
      <c r="BA18" s="56"/>
      <c r="BB18" s="56"/>
      <c r="BC18" s="56"/>
      <c r="BD18" s="56"/>
      <c r="BE18" s="67"/>
      <c r="BF18" s="67"/>
      <c r="BG18" s="67"/>
      <c r="BH18" s="67"/>
      <c r="BI18" s="67"/>
      <c r="BJ18" s="67"/>
      <c r="BK18" s="67"/>
      <c r="BL18" s="67"/>
      <c r="BM18" s="67"/>
      <c r="BN18" s="67"/>
      <c r="BO18" s="67"/>
      <c r="BP18" s="67"/>
      <c r="BQ18" s="52">
        <v>12</v>
      </c>
      <c r="BR18" s="72"/>
      <c r="BS18" s="671"/>
      <c r="BT18" s="672"/>
      <c r="BU18" s="672"/>
      <c r="BV18" s="672"/>
      <c r="BW18" s="672"/>
      <c r="BX18" s="672"/>
      <c r="BY18" s="672"/>
      <c r="BZ18" s="672"/>
      <c r="CA18" s="672"/>
      <c r="CB18" s="672"/>
      <c r="CC18" s="672"/>
      <c r="CD18" s="672"/>
      <c r="CE18" s="672"/>
      <c r="CF18" s="672"/>
      <c r="CG18" s="673"/>
      <c r="CH18" s="683"/>
      <c r="CI18" s="678"/>
      <c r="CJ18" s="678"/>
      <c r="CK18" s="678"/>
      <c r="CL18" s="684"/>
      <c r="CM18" s="683"/>
      <c r="CN18" s="678"/>
      <c r="CO18" s="678"/>
      <c r="CP18" s="678"/>
      <c r="CQ18" s="684"/>
      <c r="CR18" s="683"/>
      <c r="CS18" s="678"/>
      <c r="CT18" s="678"/>
      <c r="CU18" s="678"/>
      <c r="CV18" s="684"/>
      <c r="CW18" s="683"/>
      <c r="CX18" s="678"/>
      <c r="CY18" s="678"/>
      <c r="CZ18" s="678"/>
      <c r="DA18" s="684"/>
      <c r="DB18" s="683"/>
      <c r="DC18" s="678"/>
      <c r="DD18" s="678"/>
      <c r="DE18" s="678"/>
      <c r="DF18" s="684"/>
      <c r="DG18" s="683"/>
      <c r="DH18" s="678"/>
      <c r="DI18" s="678"/>
      <c r="DJ18" s="678"/>
      <c r="DK18" s="684"/>
      <c r="DL18" s="683"/>
      <c r="DM18" s="678"/>
      <c r="DN18" s="678"/>
      <c r="DO18" s="678"/>
      <c r="DP18" s="684"/>
      <c r="DQ18" s="683"/>
      <c r="DR18" s="678"/>
      <c r="DS18" s="678"/>
      <c r="DT18" s="678"/>
      <c r="DU18" s="684"/>
      <c r="DV18" s="671"/>
      <c r="DW18" s="672"/>
      <c r="DX18" s="672"/>
      <c r="DY18" s="672"/>
      <c r="DZ18" s="685"/>
      <c r="EA18" s="67"/>
    </row>
    <row r="19" spans="1:131" s="47" customFormat="1" ht="26.3" customHeight="1" x14ac:dyDescent="0.2">
      <c r="A19" s="52">
        <v>13</v>
      </c>
      <c r="B19" s="671"/>
      <c r="C19" s="672"/>
      <c r="D19" s="672"/>
      <c r="E19" s="672"/>
      <c r="F19" s="672"/>
      <c r="G19" s="672"/>
      <c r="H19" s="672"/>
      <c r="I19" s="672"/>
      <c r="J19" s="672"/>
      <c r="K19" s="672"/>
      <c r="L19" s="672"/>
      <c r="M19" s="672"/>
      <c r="N19" s="672"/>
      <c r="O19" s="672"/>
      <c r="P19" s="673"/>
      <c r="Q19" s="674"/>
      <c r="R19" s="675"/>
      <c r="S19" s="675"/>
      <c r="T19" s="675"/>
      <c r="U19" s="675"/>
      <c r="V19" s="675"/>
      <c r="W19" s="675"/>
      <c r="X19" s="675"/>
      <c r="Y19" s="675"/>
      <c r="Z19" s="675"/>
      <c r="AA19" s="675"/>
      <c r="AB19" s="675"/>
      <c r="AC19" s="675"/>
      <c r="AD19" s="675"/>
      <c r="AE19" s="676"/>
      <c r="AF19" s="677"/>
      <c r="AG19" s="678"/>
      <c r="AH19" s="678"/>
      <c r="AI19" s="678"/>
      <c r="AJ19" s="679"/>
      <c r="AK19" s="680"/>
      <c r="AL19" s="675"/>
      <c r="AM19" s="675"/>
      <c r="AN19" s="675"/>
      <c r="AO19" s="675"/>
      <c r="AP19" s="675"/>
      <c r="AQ19" s="675"/>
      <c r="AR19" s="675"/>
      <c r="AS19" s="675"/>
      <c r="AT19" s="675"/>
      <c r="AU19" s="681"/>
      <c r="AV19" s="681"/>
      <c r="AW19" s="681"/>
      <c r="AX19" s="681"/>
      <c r="AY19" s="682"/>
      <c r="AZ19" s="56"/>
      <c r="BA19" s="56"/>
      <c r="BB19" s="56"/>
      <c r="BC19" s="56"/>
      <c r="BD19" s="56"/>
      <c r="BE19" s="67"/>
      <c r="BF19" s="67"/>
      <c r="BG19" s="67"/>
      <c r="BH19" s="67"/>
      <c r="BI19" s="67"/>
      <c r="BJ19" s="67"/>
      <c r="BK19" s="67"/>
      <c r="BL19" s="67"/>
      <c r="BM19" s="67"/>
      <c r="BN19" s="67"/>
      <c r="BO19" s="67"/>
      <c r="BP19" s="67"/>
      <c r="BQ19" s="52">
        <v>13</v>
      </c>
      <c r="BR19" s="72"/>
      <c r="BS19" s="671"/>
      <c r="BT19" s="672"/>
      <c r="BU19" s="672"/>
      <c r="BV19" s="672"/>
      <c r="BW19" s="672"/>
      <c r="BX19" s="672"/>
      <c r="BY19" s="672"/>
      <c r="BZ19" s="672"/>
      <c r="CA19" s="672"/>
      <c r="CB19" s="672"/>
      <c r="CC19" s="672"/>
      <c r="CD19" s="672"/>
      <c r="CE19" s="672"/>
      <c r="CF19" s="672"/>
      <c r="CG19" s="673"/>
      <c r="CH19" s="683"/>
      <c r="CI19" s="678"/>
      <c r="CJ19" s="678"/>
      <c r="CK19" s="678"/>
      <c r="CL19" s="684"/>
      <c r="CM19" s="683"/>
      <c r="CN19" s="678"/>
      <c r="CO19" s="678"/>
      <c r="CP19" s="678"/>
      <c r="CQ19" s="684"/>
      <c r="CR19" s="683"/>
      <c r="CS19" s="678"/>
      <c r="CT19" s="678"/>
      <c r="CU19" s="678"/>
      <c r="CV19" s="684"/>
      <c r="CW19" s="683"/>
      <c r="CX19" s="678"/>
      <c r="CY19" s="678"/>
      <c r="CZ19" s="678"/>
      <c r="DA19" s="684"/>
      <c r="DB19" s="683"/>
      <c r="DC19" s="678"/>
      <c r="DD19" s="678"/>
      <c r="DE19" s="678"/>
      <c r="DF19" s="684"/>
      <c r="DG19" s="683"/>
      <c r="DH19" s="678"/>
      <c r="DI19" s="678"/>
      <c r="DJ19" s="678"/>
      <c r="DK19" s="684"/>
      <c r="DL19" s="683"/>
      <c r="DM19" s="678"/>
      <c r="DN19" s="678"/>
      <c r="DO19" s="678"/>
      <c r="DP19" s="684"/>
      <c r="DQ19" s="683"/>
      <c r="DR19" s="678"/>
      <c r="DS19" s="678"/>
      <c r="DT19" s="678"/>
      <c r="DU19" s="684"/>
      <c r="DV19" s="671"/>
      <c r="DW19" s="672"/>
      <c r="DX19" s="672"/>
      <c r="DY19" s="672"/>
      <c r="DZ19" s="685"/>
      <c r="EA19" s="67"/>
    </row>
    <row r="20" spans="1:131" s="47" customFormat="1" ht="26.3" customHeight="1" x14ac:dyDescent="0.2">
      <c r="A20" s="52">
        <v>14</v>
      </c>
      <c r="B20" s="671"/>
      <c r="C20" s="672"/>
      <c r="D20" s="672"/>
      <c r="E20" s="672"/>
      <c r="F20" s="672"/>
      <c r="G20" s="672"/>
      <c r="H20" s="672"/>
      <c r="I20" s="672"/>
      <c r="J20" s="672"/>
      <c r="K20" s="672"/>
      <c r="L20" s="672"/>
      <c r="M20" s="672"/>
      <c r="N20" s="672"/>
      <c r="O20" s="672"/>
      <c r="P20" s="673"/>
      <c r="Q20" s="674"/>
      <c r="R20" s="675"/>
      <c r="S20" s="675"/>
      <c r="T20" s="675"/>
      <c r="U20" s="675"/>
      <c r="V20" s="675"/>
      <c r="W20" s="675"/>
      <c r="X20" s="675"/>
      <c r="Y20" s="675"/>
      <c r="Z20" s="675"/>
      <c r="AA20" s="675"/>
      <c r="AB20" s="675"/>
      <c r="AC20" s="675"/>
      <c r="AD20" s="675"/>
      <c r="AE20" s="676"/>
      <c r="AF20" s="677"/>
      <c r="AG20" s="678"/>
      <c r="AH20" s="678"/>
      <c r="AI20" s="678"/>
      <c r="AJ20" s="679"/>
      <c r="AK20" s="680"/>
      <c r="AL20" s="675"/>
      <c r="AM20" s="675"/>
      <c r="AN20" s="675"/>
      <c r="AO20" s="675"/>
      <c r="AP20" s="675"/>
      <c r="AQ20" s="675"/>
      <c r="AR20" s="675"/>
      <c r="AS20" s="675"/>
      <c r="AT20" s="675"/>
      <c r="AU20" s="681"/>
      <c r="AV20" s="681"/>
      <c r="AW20" s="681"/>
      <c r="AX20" s="681"/>
      <c r="AY20" s="682"/>
      <c r="AZ20" s="56"/>
      <c r="BA20" s="56"/>
      <c r="BB20" s="56"/>
      <c r="BC20" s="56"/>
      <c r="BD20" s="56"/>
      <c r="BE20" s="67"/>
      <c r="BF20" s="67"/>
      <c r="BG20" s="67"/>
      <c r="BH20" s="67"/>
      <c r="BI20" s="67"/>
      <c r="BJ20" s="67"/>
      <c r="BK20" s="67"/>
      <c r="BL20" s="67"/>
      <c r="BM20" s="67"/>
      <c r="BN20" s="67"/>
      <c r="BO20" s="67"/>
      <c r="BP20" s="67"/>
      <c r="BQ20" s="52">
        <v>14</v>
      </c>
      <c r="BR20" s="72"/>
      <c r="BS20" s="671"/>
      <c r="BT20" s="672"/>
      <c r="BU20" s="672"/>
      <c r="BV20" s="672"/>
      <c r="BW20" s="672"/>
      <c r="BX20" s="672"/>
      <c r="BY20" s="672"/>
      <c r="BZ20" s="672"/>
      <c r="CA20" s="672"/>
      <c r="CB20" s="672"/>
      <c r="CC20" s="672"/>
      <c r="CD20" s="672"/>
      <c r="CE20" s="672"/>
      <c r="CF20" s="672"/>
      <c r="CG20" s="673"/>
      <c r="CH20" s="683"/>
      <c r="CI20" s="678"/>
      <c r="CJ20" s="678"/>
      <c r="CK20" s="678"/>
      <c r="CL20" s="684"/>
      <c r="CM20" s="683"/>
      <c r="CN20" s="678"/>
      <c r="CO20" s="678"/>
      <c r="CP20" s="678"/>
      <c r="CQ20" s="684"/>
      <c r="CR20" s="683"/>
      <c r="CS20" s="678"/>
      <c r="CT20" s="678"/>
      <c r="CU20" s="678"/>
      <c r="CV20" s="684"/>
      <c r="CW20" s="683"/>
      <c r="CX20" s="678"/>
      <c r="CY20" s="678"/>
      <c r="CZ20" s="678"/>
      <c r="DA20" s="684"/>
      <c r="DB20" s="683"/>
      <c r="DC20" s="678"/>
      <c r="DD20" s="678"/>
      <c r="DE20" s="678"/>
      <c r="DF20" s="684"/>
      <c r="DG20" s="683"/>
      <c r="DH20" s="678"/>
      <c r="DI20" s="678"/>
      <c r="DJ20" s="678"/>
      <c r="DK20" s="684"/>
      <c r="DL20" s="683"/>
      <c r="DM20" s="678"/>
      <c r="DN20" s="678"/>
      <c r="DO20" s="678"/>
      <c r="DP20" s="684"/>
      <c r="DQ20" s="683"/>
      <c r="DR20" s="678"/>
      <c r="DS20" s="678"/>
      <c r="DT20" s="678"/>
      <c r="DU20" s="684"/>
      <c r="DV20" s="671"/>
      <c r="DW20" s="672"/>
      <c r="DX20" s="672"/>
      <c r="DY20" s="672"/>
      <c r="DZ20" s="685"/>
      <c r="EA20" s="67"/>
    </row>
    <row r="21" spans="1:131" s="47" customFormat="1" ht="26.3" customHeight="1" x14ac:dyDescent="0.2">
      <c r="A21" s="52">
        <v>15</v>
      </c>
      <c r="B21" s="671"/>
      <c r="C21" s="672"/>
      <c r="D21" s="672"/>
      <c r="E21" s="672"/>
      <c r="F21" s="672"/>
      <c r="G21" s="672"/>
      <c r="H21" s="672"/>
      <c r="I21" s="672"/>
      <c r="J21" s="672"/>
      <c r="K21" s="672"/>
      <c r="L21" s="672"/>
      <c r="M21" s="672"/>
      <c r="N21" s="672"/>
      <c r="O21" s="672"/>
      <c r="P21" s="673"/>
      <c r="Q21" s="674"/>
      <c r="R21" s="675"/>
      <c r="S21" s="675"/>
      <c r="T21" s="675"/>
      <c r="U21" s="675"/>
      <c r="V21" s="675"/>
      <c r="W21" s="675"/>
      <c r="X21" s="675"/>
      <c r="Y21" s="675"/>
      <c r="Z21" s="675"/>
      <c r="AA21" s="675"/>
      <c r="AB21" s="675"/>
      <c r="AC21" s="675"/>
      <c r="AD21" s="675"/>
      <c r="AE21" s="676"/>
      <c r="AF21" s="677"/>
      <c r="AG21" s="678"/>
      <c r="AH21" s="678"/>
      <c r="AI21" s="678"/>
      <c r="AJ21" s="679"/>
      <c r="AK21" s="680"/>
      <c r="AL21" s="675"/>
      <c r="AM21" s="675"/>
      <c r="AN21" s="675"/>
      <c r="AO21" s="675"/>
      <c r="AP21" s="675"/>
      <c r="AQ21" s="675"/>
      <c r="AR21" s="675"/>
      <c r="AS21" s="675"/>
      <c r="AT21" s="675"/>
      <c r="AU21" s="681"/>
      <c r="AV21" s="681"/>
      <c r="AW21" s="681"/>
      <c r="AX21" s="681"/>
      <c r="AY21" s="682"/>
      <c r="AZ21" s="56"/>
      <c r="BA21" s="56"/>
      <c r="BB21" s="56"/>
      <c r="BC21" s="56"/>
      <c r="BD21" s="56"/>
      <c r="BE21" s="67"/>
      <c r="BF21" s="67"/>
      <c r="BG21" s="67"/>
      <c r="BH21" s="67"/>
      <c r="BI21" s="67"/>
      <c r="BJ21" s="67"/>
      <c r="BK21" s="67"/>
      <c r="BL21" s="67"/>
      <c r="BM21" s="67"/>
      <c r="BN21" s="67"/>
      <c r="BO21" s="67"/>
      <c r="BP21" s="67"/>
      <c r="BQ21" s="52">
        <v>15</v>
      </c>
      <c r="BR21" s="72"/>
      <c r="BS21" s="671"/>
      <c r="BT21" s="672"/>
      <c r="BU21" s="672"/>
      <c r="BV21" s="672"/>
      <c r="BW21" s="672"/>
      <c r="BX21" s="672"/>
      <c r="BY21" s="672"/>
      <c r="BZ21" s="672"/>
      <c r="CA21" s="672"/>
      <c r="CB21" s="672"/>
      <c r="CC21" s="672"/>
      <c r="CD21" s="672"/>
      <c r="CE21" s="672"/>
      <c r="CF21" s="672"/>
      <c r="CG21" s="673"/>
      <c r="CH21" s="683"/>
      <c r="CI21" s="678"/>
      <c r="CJ21" s="678"/>
      <c r="CK21" s="678"/>
      <c r="CL21" s="684"/>
      <c r="CM21" s="683"/>
      <c r="CN21" s="678"/>
      <c r="CO21" s="678"/>
      <c r="CP21" s="678"/>
      <c r="CQ21" s="684"/>
      <c r="CR21" s="683"/>
      <c r="CS21" s="678"/>
      <c r="CT21" s="678"/>
      <c r="CU21" s="678"/>
      <c r="CV21" s="684"/>
      <c r="CW21" s="683"/>
      <c r="CX21" s="678"/>
      <c r="CY21" s="678"/>
      <c r="CZ21" s="678"/>
      <c r="DA21" s="684"/>
      <c r="DB21" s="683"/>
      <c r="DC21" s="678"/>
      <c r="DD21" s="678"/>
      <c r="DE21" s="678"/>
      <c r="DF21" s="684"/>
      <c r="DG21" s="683"/>
      <c r="DH21" s="678"/>
      <c r="DI21" s="678"/>
      <c r="DJ21" s="678"/>
      <c r="DK21" s="684"/>
      <c r="DL21" s="683"/>
      <c r="DM21" s="678"/>
      <c r="DN21" s="678"/>
      <c r="DO21" s="678"/>
      <c r="DP21" s="684"/>
      <c r="DQ21" s="683"/>
      <c r="DR21" s="678"/>
      <c r="DS21" s="678"/>
      <c r="DT21" s="678"/>
      <c r="DU21" s="684"/>
      <c r="DV21" s="671"/>
      <c r="DW21" s="672"/>
      <c r="DX21" s="672"/>
      <c r="DY21" s="672"/>
      <c r="DZ21" s="685"/>
      <c r="EA21" s="67"/>
    </row>
    <row r="22" spans="1:131" s="47" customFormat="1" ht="26.3" customHeight="1" x14ac:dyDescent="0.2">
      <c r="A22" s="52">
        <v>16</v>
      </c>
      <c r="B22" s="671"/>
      <c r="C22" s="672"/>
      <c r="D22" s="672"/>
      <c r="E22" s="672"/>
      <c r="F22" s="672"/>
      <c r="G22" s="672"/>
      <c r="H22" s="672"/>
      <c r="I22" s="672"/>
      <c r="J22" s="672"/>
      <c r="K22" s="672"/>
      <c r="L22" s="672"/>
      <c r="M22" s="672"/>
      <c r="N22" s="672"/>
      <c r="O22" s="672"/>
      <c r="P22" s="673"/>
      <c r="Q22" s="686"/>
      <c r="R22" s="687"/>
      <c r="S22" s="687"/>
      <c r="T22" s="687"/>
      <c r="U22" s="687"/>
      <c r="V22" s="687"/>
      <c r="W22" s="687"/>
      <c r="X22" s="687"/>
      <c r="Y22" s="687"/>
      <c r="Z22" s="687"/>
      <c r="AA22" s="687"/>
      <c r="AB22" s="687"/>
      <c r="AC22" s="687"/>
      <c r="AD22" s="687"/>
      <c r="AE22" s="688"/>
      <c r="AF22" s="677"/>
      <c r="AG22" s="678"/>
      <c r="AH22" s="678"/>
      <c r="AI22" s="678"/>
      <c r="AJ22" s="679"/>
      <c r="AK22" s="689"/>
      <c r="AL22" s="687"/>
      <c r="AM22" s="687"/>
      <c r="AN22" s="687"/>
      <c r="AO22" s="687"/>
      <c r="AP22" s="687"/>
      <c r="AQ22" s="687"/>
      <c r="AR22" s="687"/>
      <c r="AS22" s="687"/>
      <c r="AT22" s="687"/>
      <c r="AU22" s="690"/>
      <c r="AV22" s="690"/>
      <c r="AW22" s="690"/>
      <c r="AX22" s="690"/>
      <c r="AY22" s="691"/>
      <c r="AZ22" s="692" t="s">
        <v>451</v>
      </c>
      <c r="BA22" s="692"/>
      <c r="BB22" s="692"/>
      <c r="BC22" s="692"/>
      <c r="BD22" s="693"/>
      <c r="BE22" s="67"/>
      <c r="BF22" s="67"/>
      <c r="BG22" s="67"/>
      <c r="BH22" s="67"/>
      <c r="BI22" s="67"/>
      <c r="BJ22" s="67"/>
      <c r="BK22" s="67"/>
      <c r="BL22" s="67"/>
      <c r="BM22" s="67"/>
      <c r="BN22" s="67"/>
      <c r="BO22" s="67"/>
      <c r="BP22" s="67"/>
      <c r="BQ22" s="52">
        <v>16</v>
      </c>
      <c r="BR22" s="72"/>
      <c r="BS22" s="671"/>
      <c r="BT22" s="672"/>
      <c r="BU22" s="672"/>
      <c r="BV22" s="672"/>
      <c r="BW22" s="672"/>
      <c r="BX22" s="672"/>
      <c r="BY22" s="672"/>
      <c r="BZ22" s="672"/>
      <c r="CA22" s="672"/>
      <c r="CB22" s="672"/>
      <c r="CC22" s="672"/>
      <c r="CD22" s="672"/>
      <c r="CE22" s="672"/>
      <c r="CF22" s="672"/>
      <c r="CG22" s="673"/>
      <c r="CH22" s="683"/>
      <c r="CI22" s="678"/>
      <c r="CJ22" s="678"/>
      <c r="CK22" s="678"/>
      <c r="CL22" s="684"/>
      <c r="CM22" s="683"/>
      <c r="CN22" s="678"/>
      <c r="CO22" s="678"/>
      <c r="CP22" s="678"/>
      <c r="CQ22" s="684"/>
      <c r="CR22" s="683"/>
      <c r="CS22" s="678"/>
      <c r="CT22" s="678"/>
      <c r="CU22" s="678"/>
      <c r="CV22" s="684"/>
      <c r="CW22" s="683"/>
      <c r="CX22" s="678"/>
      <c r="CY22" s="678"/>
      <c r="CZ22" s="678"/>
      <c r="DA22" s="684"/>
      <c r="DB22" s="683"/>
      <c r="DC22" s="678"/>
      <c r="DD22" s="678"/>
      <c r="DE22" s="678"/>
      <c r="DF22" s="684"/>
      <c r="DG22" s="683"/>
      <c r="DH22" s="678"/>
      <c r="DI22" s="678"/>
      <c r="DJ22" s="678"/>
      <c r="DK22" s="684"/>
      <c r="DL22" s="683"/>
      <c r="DM22" s="678"/>
      <c r="DN22" s="678"/>
      <c r="DO22" s="678"/>
      <c r="DP22" s="684"/>
      <c r="DQ22" s="683"/>
      <c r="DR22" s="678"/>
      <c r="DS22" s="678"/>
      <c r="DT22" s="678"/>
      <c r="DU22" s="684"/>
      <c r="DV22" s="671"/>
      <c r="DW22" s="672"/>
      <c r="DX22" s="672"/>
      <c r="DY22" s="672"/>
      <c r="DZ22" s="685"/>
      <c r="EA22" s="67"/>
    </row>
    <row r="23" spans="1:131" s="47" customFormat="1" ht="26.3" customHeight="1" x14ac:dyDescent="0.2">
      <c r="A23" s="53" t="s">
        <v>251</v>
      </c>
      <c r="B23" s="694" t="s">
        <v>301</v>
      </c>
      <c r="C23" s="695"/>
      <c r="D23" s="695"/>
      <c r="E23" s="695"/>
      <c r="F23" s="695"/>
      <c r="G23" s="695"/>
      <c r="H23" s="695"/>
      <c r="I23" s="695"/>
      <c r="J23" s="695"/>
      <c r="K23" s="695"/>
      <c r="L23" s="695"/>
      <c r="M23" s="695"/>
      <c r="N23" s="695"/>
      <c r="O23" s="695"/>
      <c r="P23" s="696"/>
      <c r="Q23" s="697"/>
      <c r="R23" s="698"/>
      <c r="S23" s="698"/>
      <c r="T23" s="698"/>
      <c r="U23" s="698"/>
      <c r="V23" s="698"/>
      <c r="W23" s="698"/>
      <c r="X23" s="698"/>
      <c r="Y23" s="698"/>
      <c r="Z23" s="698"/>
      <c r="AA23" s="698"/>
      <c r="AB23" s="698"/>
      <c r="AC23" s="698"/>
      <c r="AD23" s="698"/>
      <c r="AE23" s="699"/>
      <c r="AF23" s="700">
        <v>1650</v>
      </c>
      <c r="AG23" s="698"/>
      <c r="AH23" s="698"/>
      <c r="AI23" s="698"/>
      <c r="AJ23" s="701"/>
      <c r="AK23" s="702"/>
      <c r="AL23" s="703"/>
      <c r="AM23" s="703"/>
      <c r="AN23" s="703"/>
      <c r="AO23" s="703"/>
      <c r="AP23" s="698"/>
      <c r="AQ23" s="698"/>
      <c r="AR23" s="698"/>
      <c r="AS23" s="698"/>
      <c r="AT23" s="698"/>
      <c r="AU23" s="704"/>
      <c r="AV23" s="704"/>
      <c r="AW23" s="704"/>
      <c r="AX23" s="704"/>
      <c r="AY23" s="705"/>
      <c r="AZ23" s="706" t="s">
        <v>198</v>
      </c>
      <c r="BA23" s="707"/>
      <c r="BB23" s="707"/>
      <c r="BC23" s="707"/>
      <c r="BD23" s="708"/>
      <c r="BE23" s="67"/>
      <c r="BF23" s="67"/>
      <c r="BG23" s="67"/>
      <c r="BH23" s="67"/>
      <c r="BI23" s="67"/>
      <c r="BJ23" s="67"/>
      <c r="BK23" s="67"/>
      <c r="BL23" s="67"/>
      <c r="BM23" s="67"/>
      <c r="BN23" s="67"/>
      <c r="BO23" s="67"/>
      <c r="BP23" s="67"/>
      <c r="BQ23" s="52">
        <v>17</v>
      </c>
      <c r="BR23" s="72"/>
      <c r="BS23" s="671"/>
      <c r="BT23" s="672"/>
      <c r="BU23" s="672"/>
      <c r="BV23" s="672"/>
      <c r="BW23" s="672"/>
      <c r="BX23" s="672"/>
      <c r="BY23" s="672"/>
      <c r="BZ23" s="672"/>
      <c r="CA23" s="672"/>
      <c r="CB23" s="672"/>
      <c r="CC23" s="672"/>
      <c r="CD23" s="672"/>
      <c r="CE23" s="672"/>
      <c r="CF23" s="672"/>
      <c r="CG23" s="673"/>
      <c r="CH23" s="683"/>
      <c r="CI23" s="678"/>
      <c r="CJ23" s="678"/>
      <c r="CK23" s="678"/>
      <c r="CL23" s="684"/>
      <c r="CM23" s="683"/>
      <c r="CN23" s="678"/>
      <c r="CO23" s="678"/>
      <c r="CP23" s="678"/>
      <c r="CQ23" s="684"/>
      <c r="CR23" s="683"/>
      <c r="CS23" s="678"/>
      <c r="CT23" s="678"/>
      <c r="CU23" s="678"/>
      <c r="CV23" s="684"/>
      <c r="CW23" s="683"/>
      <c r="CX23" s="678"/>
      <c r="CY23" s="678"/>
      <c r="CZ23" s="678"/>
      <c r="DA23" s="684"/>
      <c r="DB23" s="683"/>
      <c r="DC23" s="678"/>
      <c r="DD23" s="678"/>
      <c r="DE23" s="678"/>
      <c r="DF23" s="684"/>
      <c r="DG23" s="683"/>
      <c r="DH23" s="678"/>
      <c r="DI23" s="678"/>
      <c r="DJ23" s="678"/>
      <c r="DK23" s="684"/>
      <c r="DL23" s="683"/>
      <c r="DM23" s="678"/>
      <c r="DN23" s="678"/>
      <c r="DO23" s="678"/>
      <c r="DP23" s="684"/>
      <c r="DQ23" s="683"/>
      <c r="DR23" s="678"/>
      <c r="DS23" s="678"/>
      <c r="DT23" s="678"/>
      <c r="DU23" s="684"/>
      <c r="DV23" s="671"/>
      <c r="DW23" s="672"/>
      <c r="DX23" s="672"/>
      <c r="DY23" s="672"/>
      <c r="DZ23" s="685"/>
      <c r="EA23" s="67"/>
    </row>
    <row r="24" spans="1:131" s="47" customFormat="1" ht="26.3" customHeight="1" x14ac:dyDescent="0.2">
      <c r="A24" s="709" t="s">
        <v>383</v>
      </c>
      <c r="B24" s="709"/>
      <c r="C24" s="709"/>
      <c r="D24" s="709"/>
      <c r="E24" s="709"/>
      <c r="F24" s="709"/>
      <c r="G24" s="709"/>
      <c r="H24" s="709"/>
      <c r="I24" s="709"/>
      <c r="J24" s="709"/>
      <c r="K24" s="709"/>
      <c r="L24" s="709"/>
      <c r="M24" s="709"/>
      <c r="N24" s="709"/>
      <c r="O24" s="709"/>
      <c r="P24" s="709"/>
      <c r="Q24" s="709"/>
      <c r="R24" s="709"/>
      <c r="S24" s="709"/>
      <c r="T24" s="709"/>
      <c r="U24" s="709"/>
      <c r="V24" s="709"/>
      <c r="W24" s="709"/>
      <c r="X24" s="709"/>
      <c r="Y24" s="709"/>
      <c r="Z24" s="709"/>
      <c r="AA24" s="709"/>
      <c r="AB24" s="709"/>
      <c r="AC24" s="709"/>
      <c r="AD24" s="709"/>
      <c r="AE24" s="709"/>
      <c r="AF24" s="709"/>
      <c r="AG24" s="709"/>
      <c r="AH24" s="709"/>
      <c r="AI24" s="709"/>
      <c r="AJ24" s="709"/>
      <c r="AK24" s="709"/>
      <c r="AL24" s="709"/>
      <c r="AM24" s="709"/>
      <c r="AN24" s="709"/>
      <c r="AO24" s="709"/>
      <c r="AP24" s="709"/>
      <c r="AQ24" s="709"/>
      <c r="AR24" s="709"/>
      <c r="AS24" s="709"/>
      <c r="AT24" s="709"/>
      <c r="AU24" s="709"/>
      <c r="AV24" s="709"/>
      <c r="AW24" s="709"/>
      <c r="AX24" s="709"/>
      <c r="AY24" s="709"/>
      <c r="AZ24" s="56"/>
      <c r="BA24" s="56"/>
      <c r="BB24" s="56"/>
      <c r="BC24" s="56"/>
      <c r="BD24" s="56"/>
      <c r="BE24" s="67"/>
      <c r="BF24" s="67"/>
      <c r="BG24" s="67"/>
      <c r="BH24" s="67"/>
      <c r="BI24" s="67"/>
      <c r="BJ24" s="67"/>
      <c r="BK24" s="67"/>
      <c r="BL24" s="67"/>
      <c r="BM24" s="67"/>
      <c r="BN24" s="67"/>
      <c r="BO24" s="67"/>
      <c r="BP24" s="67"/>
      <c r="BQ24" s="52">
        <v>18</v>
      </c>
      <c r="BR24" s="72"/>
      <c r="BS24" s="671"/>
      <c r="BT24" s="672"/>
      <c r="BU24" s="672"/>
      <c r="BV24" s="672"/>
      <c r="BW24" s="672"/>
      <c r="BX24" s="672"/>
      <c r="BY24" s="672"/>
      <c r="BZ24" s="672"/>
      <c r="CA24" s="672"/>
      <c r="CB24" s="672"/>
      <c r="CC24" s="672"/>
      <c r="CD24" s="672"/>
      <c r="CE24" s="672"/>
      <c r="CF24" s="672"/>
      <c r="CG24" s="673"/>
      <c r="CH24" s="683"/>
      <c r="CI24" s="678"/>
      <c r="CJ24" s="678"/>
      <c r="CK24" s="678"/>
      <c r="CL24" s="684"/>
      <c r="CM24" s="683"/>
      <c r="CN24" s="678"/>
      <c r="CO24" s="678"/>
      <c r="CP24" s="678"/>
      <c r="CQ24" s="684"/>
      <c r="CR24" s="683"/>
      <c r="CS24" s="678"/>
      <c r="CT24" s="678"/>
      <c r="CU24" s="678"/>
      <c r="CV24" s="684"/>
      <c r="CW24" s="683"/>
      <c r="CX24" s="678"/>
      <c r="CY24" s="678"/>
      <c r="CZ24" s="678"/>
      <c r="DA24" s="684"/>
      <c r="DB24" s="683"/>
      <c r="DC24" s="678"/>
      <c r="DD24" s="678"/>
      <c r="DE24" s="678"/>
      <c r="DF24" s="684"/>
      <c r="DG24" s="683"/>
      <c r="DH24" s="678"/>
      <c r="DI24" s="678"/>
      <c r="DJ24" s="678"/>
      <c r="DK24" s="684"/>
      <c r="DL24" s="683"/>
      <c r="DM24" s="678"/>
      <c r="DN24" s="678"/>
      <c r="DO24" s="678"/>
      <c r="DP24" s="684"/>
      <c r="DQ24" s="683"/>
      <c r="DR24" s="678"/>
      <c r="DS24" s="678"/>
      <c r="DT24" s="678"/>
      <c r="DU24" s="684"/>
      <c r="DV24" s="671"/>
      <c r="DW24" s="672"/>
      <c r="DX24" s="672"/>
      <c r="DY24" s="672"/>
      <c r="DZ24" s="685"/>
      <c r="EA24" s="67"/>
    </row>
    <row r="25" spans="1:131" ht="26.3" customHeight="1" x14ac:dyDescent="0.2">
      <c r="A25" s="653" t="s">
        <v>418</v>
      </c>
      <c r="B25" s="653"/>
      <c r="C25" s="653"/>
      <c r="D25" s="653"/>
      <c r="E25" s="653"/>
      <c r="F25" s="653"/>
      <c r="G25" s="653"/>
      <c r="H25" s="653"/>
      <c r="I25" s="653"/>
      <c r="J25" s="653"/>
      <c r="K25" s="653"/>
      <c r="L25" s="653"/>
      <c r="M25" s="653"/>
      <c r="N25" s="653"/>
      <c r="O25" s="653"/>
      <c r="P25" s="653"/>
      <c r="Q25" s="653"/>
      <c r="R25" s="653"/>
      <c r="S25" s="653"/>
      <c r="T25" s="653"/>
      <c r="U25" s="653"/>
      <c r="V25" s="653"/>
      <c r="W25" s="653"/>
      <c r="X25" s="653"/>
      <c r="Y25" s="653"/>
      <c r="Z25" s="653"/>
      <c r="AA25" s="653"/>
      <c r="AB25" s="653"/>
      <c r="AC25" s="653"/>
      <c r="AD25" s="653"/>
      <c r="AE25" s="653"/>
      <c r="AF25" s="653"/>
      <c r="AG25" s="653"/>
      <c r="AH25" s="653"/>
      <c r="AI25" s="653"/>
      <c r="AJ25" s="653"/>
      <c r="AK25" s="653"/>
      <c r="AL25" s="653"/>
      <c r="AM25" s="653"/>
      <c r="AN25" s="653"/>
      <c r="AO25" s="653"/>
      <c r="AP25" s="653"/>
      <c r="AQ25" s="653"/>
      <c r="AR25" s="653"/>
      <c r="AS25" s="653"/>
      <c r="AT25" s="653"/>
      <c r="AU25" s="653"/>
      <c r="AV25" s="653"/>
      <c r="AW25" s="653"/>
      <c r="AX25" s="653"/>
      <c r="AY25" s="653"/>
      <c r="AZ25" s="653"/>
      <c r="BA25" s="653"/>
      <c r="BB25" s="653"/>
      <c r="BC25" s="653"/>
      <c r="BD25" s="653"/>
      <c r="BE25" s="653"/>
      <c r="BF25" s="653"/>
      <c r="BG25" s="653"/>
      <c r="BH25" s="653"/>
      <c r="BI25" s="653"/>
      <c r="BJ25" s="56"/>
      <c r="BK25" s="56"/>
      <c r="BL25" s="56"/>
      <c r="BM25" s="56"/>
      <c r="BN25" s="56"/>
      <c r="BO25" s="55"/>
      <c r="BP25" s="55"/>
      <c r="BQ25" s="52">
        <v>19</v>
      </c>
      <c r="BR25" s="72"/>
      <c r="BS25" s="671"/>
      <c r="BT25" s="672"/>
      <c r="BU25" s="672"/>
      <c r="BV25" s="672"/>
      <c r="BW25" s="672"/>
      <c r="BX25" s="672"/>
      <c r="BY25" s="672"/>
      <c r="BZ25" s="672"/>
      <c r="CA25" s="672"/>
      <c r="CB25" s="672"/>
      <c r="CC25" s="672"/>
      <c r="CD25" s="672"/>
      <c r="CE25" s="672"/>
      <c r="CF25" s="672"/>
      <c r="CG25" s="673"/>
      <c r="CH25" s="683"/>
      <c r="CI25" s="678"/>
      <c r="CJ25" s="678"/>
      <c r="CK25" s="678"/>
      <c r="CL25" s="684"/>
      <c r="CM25" s="683"/>
      <c r="CN25" s="678"/>
      <c r="CO25" s="678"/>
      <c r="CP25" s="678"/>
      <c r="CQ25" s="684"/>
      <c r="CR25" s="683"/>
      <c r="CS25" s="678"/>
      <c r="CT25" s="678"/>
      <c r="CU25" s="678"/>
      <c r="CV25" s="684"/>
      <c r="CW25" s="683"/>
      <c r="CX25" s="678"/>
      <c r="CY25" s="678"/>
      <c r="CZ25" s="678"/>
      <c r="DA25" s="684"/>
      <c r="DB25" s="683"/>
      <c r="DC25" s="678"/>
      <c r="DD25" s="678"/>
      <c r="DE25" s="678"/>
      <c r="DF25" s="684"/>
      <c r="DG25" s="683"/>
      <c r="DH25" s="678"/>
      <c r="DI25" s="678"/>
      <c r="DJ25" s="678"/>
      <c r="DK25" s="684"/>
      <c r="DL25" s="683"/>
      <c r="DM25" s="678"/>
      <c r="DN25" s="678"/>
      <c r="DO25" s="678"/>
      <c r="DP25" s="684"/>
      <c r="DQ25" s="683"/>
      <c r="DR25" s="678"/>
      <c r="DS25" s="678"/>
      <c r="DT25" s="678"/>
      <c r="DU25" s="684"/>
      <c r="DV25" s="671"/>
      <c r="DW25" s="672"/>
      <c r="DX25" s="672"/>
      <c r="DY25" s="672"/>
      <c r="DZ25" s="685"/>
      <c r="EA25" s="48"/>
    </row>
    <row r="26" spans="1:131" ht="26.3" customHeight="1" x14ac:dyDescent="0.2">
      <c r="A26" s="908" t="s">
        <v>437</v>
      </c>
      <c r="B26" s="909"/>
      <c r="C26" s="909"/>
      <c r="D26" s="909"/>
      <c r="E26" s="909"/>
      <c r="F26" s="909"/>
      <c r="G26" s="909"/>
      <c r="H26" s="909"/>
      <c r="I26" s="909"/>
      <c r="J26" s="909"/>
      <c r="K26" s="909"/>
      <c r="L26" s="909"/>
      <c r="M26" s="909"/>
      <c r="N26" s="909"/>
      <c r="O26" s="909"/>
      <c r="P26" s="910"/>
      <c r="Q26" s="914" t="s">
        <v>453</v>
      </c>
      <c r="R26" s="915"/>
      <c r="S26" s="915"/>
      <c r="T26" s="915"/>
      <c r="U26" s="916"/>
      <c r="V26" s="914" t="s">
        <v>454</v>
      </c>
      <c r="W26" s="915"/>
      <c r="X26" s="915"/>
      <c r="Y26" s="915"/>
      <c r="Z26" s="916"/>
      <c r="AA26" s="914" t="s">
        <v>455</v>
      </c>
      <c r="AB26" s="915"/>
      <c r="AC26" s="915"/>
      <c r="AD26" s="915"/>
      <c r="AE26" s="915"/>
      <c r="AF26" s="930" t="s">
        <v>247</v>
      </c>
      <c r="AG26" s="931"/>
      <c r="AH26" s="931"/>
      <c r="AI26" s="931"/>
      <c r="AJ26" s="932"/>
      <c r="AK26" s="915" t="s">
        <v>387</v>
      </c>
      <c r="AL26" s="915"/>
      <c r="AM26" s="915"/>
      <c r="AN26" s="915"/>
      <c r="AO26" s="916"/>
      <c r="AP26" s="914" t="s">
        <v>355</v>
      </c>
      <c r="AQ26" s="915"/>
      <c r="AR26" s="915"/>
      <c r="AS26" s="915"/>
      <c r="AT26" s="916"/>
      <c r="AU26" s="914" t="s">
        <v>456</v>
      </c>
      <c r="AV26" s="915"/>
      <c r="AW26" s="915"/>
      <c r="AX26" s="915"/>
      <c r="AY26" s="916"/>
      <c r="AZ26" s="914" t="s">
        <v>458</v>
      </c>
      <c r="BA26" s="915"/>
      <c r="BB26" s="915"/>
      <c r="BC26" s="915"/>
      <c r="BD26" s="916"/>
      <c r="BE26" s="914" t="s">
        <v>443</v>
      </c>
      <c r="BF26" s="915"/>
      <c r="BG26" s="915"/>
      <c r="BH26" s="915"/>
      <c r="BI26" s="921"/>
      <c r="BJ26" s="56"/>
      <c r="BK26" s="56"/>
      <c r="BL26" s="56"/>
      <c r="BM26" s="56"/>
      <c r="BN26" s="56"/>
      <c r="BO26" s="55"/>
      <c r="BP26" s="55"/>
      <c r="BQ26" s="52">
        <v>20</v>
      </c>
      <c r="BR26" s="72"/>
      <c r="BS26" s="671"/>
      <c r="BT26" s="672"/>
      <c r="BU26" s="672"/>
      <c r="BV26" s="672"/>
      <c r="BW26" s="672"/>
      <c r="BX26" s="672"/>
      <c r="BY26" s="672"/>
      <c r="BZ26" s="672"/>
      <c r="CA26" s="672"/>
      <c r="CB26" s="672"/>
      <c r="CC26" s="672"/>
      <c r="CD26" s="672"/>
      <c r="CE26" s="672"/>
      <c r="CF26" s="672"/>
      <c r="CG26" s="673"/>
      <c r="CH26" s="683"/>
      <c r="CI26" s="678"/>
      <c r="CJ26" s="678"/>
      <c r="CK26" s="678"/>
      <c r="CL26" s="684"/>
      <c r="CM26" s="683"/>
      <c r="CN26" s="678"/>
      <c r="CO26" s="678"/>
      <c r="CP26" s="678"/>
      <c r="CQ26" s="684"/>
      <c r="CR26" s="683"/>
      <c r="CS26" s="678"/>
      <c r="CT26" s="678"/>
      <c r="CU26" s="678"/>
      <c r="CV26" s="684"/>
      <c r="CW26" s="683"/>
      <c r="CX26" s="678"/>
      <c r="CY26" s="678"/>
      <c r="CZ26" s="678"/>
      <c r="DA26" s="684"/>
      <c r="DB26" s="683"/>
      <c r="DC26" s="678"/>
      <c r="DD26" s="678"/>
      <c r="DE26" s="678"/>
      <c r="DF26" s="684"/>
      <c r="DG26" s="683"/>
      <c r="DH26" s="678"/>
      <c r="DI26" s="678"/>
      <c r="DJ26" s="678"/>
      <c r="DK26" s="684"/>
      <c r="DL26" s="683"/>
      <c r="DM26" s="678"/>
      <c r="DN26" s="678"/>
      <c r="DO26" s="678"/>
      <c r="DP26" s="684"/>
      <c r="DQ26" s="683"/>
      <c r="DR26" s="678"/>
      <c r="DS26" s="678"/>
      <c r="DT26" s="678"/>
      <c r="DU26" s="684"/>
      <c r="DV26" s="671"/>
      <c r="DW26" s="672"/>
      <c r="DX26" s="672"/>
      <c r="DY26" s="672"/>
      <c r="DZ26" s="685"/>
      <c r="EA26" s="48"/>
    </row>
    <row r="27" spans="1:131" ht="26.3" customHeight="1" x14ac:dyDescent="0.2">
      <c r="A27" s="911"/>
      <c r="B27" s="912"/>
      <c r="C27" s="912"/>
      <c r="D27" s="912"/>
      <c r="E27" s="912"/>
      <c r="F27" s="912"/>
      <c r="G27" s="912"/>
      <c r="H27" s="912"/>
      <c r="I27" s="912"/>
      <c r="J27" s="912"/>
      <c r="K27" s="912"/>
      <c r="L27" s="912"/>
      <c r="M27" s="912"/>
      <c r="N27" s="912"/>
      <c r="O27" s="912"/>
      <c r="P27" s="913"/>
      <c r="Q27" s="917"/>
      <c r="R27" s="918"/>
      <c r="S27" s="918"/>
      <c r="T27" s="918"/>
      <c r="U27" s="919"/>
      <c r="V27" s="917"/>
      <c r="W27" s="918"/>
      <c r="X27" s="918"/>
      <c r="Y27" s="918"/>
      <c r="Z27" s="919"/>
      <c r="AA27" s="917"/>
      <c r="AB27" s="918"/>
      <c r="AC27" s="918"/>
      <c r="AD27" s="918"/>
      <c r="AE27" s="918"/>
      <c r="AF27" s="933"/>
      <c r="AG27" s="934"/>
      <c r="AH27" s="934"/>
      <c r="AI27" s="934"/>
      <c r="AJ27" s="935"/>
      <c r="AK27" s="918"/>
      <c r="AL27" s="918"/>
      <c r="AM27" s="918"/>
      <c r="AN27" s="918"/>
      <c r="AO27" s="919"/>
      <c r="AP27" s="917"/>
      <c r="AQ27" s="918"/>
      <c r="AR27" s="918"/>
      <c r="AS27" s="918"/>
      <c r="AT27" s="919"/>
      <c r="AU27" s="917"/>
      <c r="AV27" s="918"/>
      <c r="AW27" s="918"/>
      <c r="AX27" s="918"/>
      <c r="AY27" s="919"/>
      <c r="AZ27" s="917"/>
      <c r="BA27" s="918"/>
      <c r="BB27" s="918"/>
      <c r="BC27" s="918"/>
      <c r="BD27" s="919"/>
      <c r="BE27" s="917"/>
      <c r="BF27" s="918"/>
      <c r="BG27" s="918"/>
      <c r="BH27" s="918"/>
      <c r="BI27" s="923"/>
      <c r="BJ27" s="56"/>
      <c r="BK27" s="56"/>
      <c r="BL27" s="56"/>
      <c r="BM27" s="56"/>
      <c r="BN27" s="56"/>
      <c r="BO27" s="55"/>
      <c r="BP27" s="55"/>
      <c r="BQ27" s="52">
        <v>21</v>
      </c>
      <c r="BR27" s="72"/>
      <c r="BS27" s="671"/>
      <c r="BT27" s="672"/>
      <c r="BU27" s="672"/>
      <c r="BV27" s="672"/>
      <c r="BW27" s="672"/>
      <c r="BX27" s="672"/>
      <c r="BY27" s="672"/>
      <c r="BZ27" s="672"/>
      <c r="CA27" s="672"/>
      <c r="CB27" s="672"/>
      <c r="CC27" s="672"/>
      <c r="CD27" s="672"/>
      <c r="CE27" s="672"/>
      <c r="CF27" s="672"/>
      <c r="CG27" s="673"/>
      <c r="CH27" s="683"/>
      <c r="CI27" s="678"/>
      <c r="CJ27" s="678"/>
      <c r="CK27" s="678"/>
      <c r="CL27" s="684"/>
      <c r="CM27" s="683"/>
      <c r="CN27" s="678"/>
      <c r="CO27" s="678"/>
      <c r="CP27" s="678"/>
      <c r="CQ27" s="684"/>
      <c r="CR27" s="683"/>
      <c r="CS27" s="678"/>
      <c r="CT27" s="678"/>
      <c r="CU27" s="678"/>
      <c r="CV27" s="684"/>
      <c r="CW27" s="683"/>
      <c r="CX27" s="678"/>
      <c r="CY27" s="678"/>
      <c r="CZ27" s="678"/>
      <c r="DA27" s="684"/>
      <c r="DB27" s="683"/>
      <c r="DC27" s="678"/>
      <c r="DD27" s="678"/>
      <c r="DE27" s="678"/>
      <c r="DF27" s="684"/>
      <c r="DG27" s="683"/>
      <c r="DH27" s="678"/>
      <c r="DI27" s="678"/>
      <c r="DJ27" s="678"/>
      <c r="DK27" s="684"/>
      <c r="DL27" s="683"/>
      <c r="DM27" s="678"/>
      <c r="DN27" s="678"/>
      <c r="DO27" s="678"/>
      <c r="DP27" s="684"/>
      <c r="DQ27" s="683"/>
      <c r="DR27" s="678"/>
      <c r="DS27" s="678"/>
      <c r="DT27" s="678"/>
      <c r="DU27" s="684"/>
      <c r="DV27" s="671"/>
      <c r="DW27" s="672"/>
      <c r="DX27" s="672"/>
      <c r="DY27" s="672"/>
      <c r="DZ27" s="685"/>
      <c r="EA27" s="48"/>
    </row>
    <row r="28" spans="1:131" ht="26.3" customHeight="1" x14ac:dyDescent="0.2">
      <c r="A28" s="54">
        <v>1</v>
      </c>
      <c r="B28" s="655" t="s">
        <v>459</v>
      </c>
      <c r="C28" s="656"/>
      <c r="D28" s="656"/>
      <c r="E28" s="656"/>
      <c r="F28" s="656"/>
      <c r="G28" s="656"/>
      <c r="H28" s="656"/>
      <c r="I28" s="656"/>
      <c r="J28" s="656"/>
      <c r="K28" s="656"/>
      <c r="L28" s="656"/>
      <c r="M28" s="656"/>
      <c r="N28" s="656"/>
      <c r="O28" s="656"/>
      <c r="P28" s="657"/>
      <c r="Q28" s="710">
        <v>3447</v>
      </c>
      <c r="R28" s="711"/>
      <c r="S28" s="711"/>
      <c r="T28" s="711"/>
      <c r="U28" s="711"/>
      <c r="V28" s="711">
        <v>3377</v>
      </c>
      <c r="W28" s="711"/>
      <c r="X28" s="711"/>
      <c r="Y28" s="711"/>
      <c r="Z28" s="711"/>
      <c r="AA28" s="711">
        <v>71</v>
      </c>
      <c r="AB28" s="711"/>
      <c r="AC28" s="711"/>
      <c r="AD28" s="711"/>
      <c r="AE28" s="712"/>
      <c r="AF28" s="713">
        <v>71</v>
      </c>
      <c r="AG28" s="711"/>
      <c r="AH28" s="711"/>
      <c r="AI28" s="711"/>
      <c r="AJ28" s="714"/>
      <c r="AK28" s="715">
        <v>217</v>
      </c>
      <c r="AL28" s="711"/>
      <c r="AM28" s="711"/>
      <c r="AN28" s="711"/>
      <c r="AO28" s="711"/>
      <c r="AP28" s="675" t="s">
        <v>198</v>
      </c>
      <c r="AQ28" s="675"/>
      <c r="AR28" s="675"/>
      <c r="AS28" s="675"/>
      <c r="AT28" s="675"/>
      <c r="AU28" s="716" t="s">
        <v>198</v>
      </c>
      <c r="AV28" s="716"/>
      <c r="AW28" s="716"/>
      <c r="AX28" s="716"/>
      <c r="AY28" s="716"/>
      <c r="AZ28" s="717" t="s">
        <v>198</v>
      </c>
      <c r="BA28" s="717"/>
      <c r="BB28" s="717"/>
      <c r="BC28" s="717"/>
      <c r="BD28" s="717"/>
      <c r="BE28" s="718"/>
      <c r="BF28" s="718"/>
      <c r="BG28" s="718"/>
      <c r="BH28" s="718"/>
      <c r="BI28" s="719"/>
      <c r="BJ28" s="56"/>
      <c r="BK28" s="56"/>
      <c r="BL28" s="56"/>
      <c r="BM28" s="56"/>
      <c r="BN28" s="56"/>
      <c r="BO28" s="55"/>
      <c r="BP28" s="55"/>
      <c r="BQ28" s="52">
        <v>22</v>
      </c>
      <c r="BR28" s="72"/>
      <c r="BS28" s="671"/>
      <c r="BT28" s="672"/>
      <c r="BU28" s="672"/>
      <c r="BV28" s="672"/>
      <c r="BW28" s="672"/>
      <c r="BX28" s="672"/>
      <c r="BY28" s="672"/>
      <c r="BZ28" s="672"/>
      <c r="CA28" s="672"/>
      <c r="CB28" s="672"/>
      <c r="CC28" s="672"/>
      <c r="CD28" s="672"/>
      <c r="CE28" s="672"/>
      <c r="CF28" s="672"/>
      <c r="CG28" s="673"/>
      <c r="CH28" s="683"/>
      <c r="CI28" s="678"/>
      <c r="CJ28" s="678"/>
      <c r="CK28" s="678"/>
      <c r="CL28" s="684"/>
      <c r="CM28" s="683"/>
      <c r="CN28" s="678"/>
      <c r="CO28" s="678"/>
      <c r="CP28" s="678"/>
      <c r="CQ28" s="684"/>
      <c r="CR28" s="683"/>
      <c r="CS28" s="678"/>
      <c r="CT28" s="678"/>
      <c r="CU28" s="678"/>
      <c r="CV28" s="684"/>
      <c r="CW28" s="683"/>
      <c r="CX28" s="678"/>
      <c r="CY28" s="678"/>
      <c r="CZ28" s="678"/>
      <c r="DA28" s="684"/>
      <c r="DB28" s="683"/>
      <c r="DC28" s="678"/>
      <c r="DD28" s="678"/>
      <c r="DE28" s="678"/>
      <c r="DF28" s="684"/>
      <c r="DG28" s="683"/>
      <c r="DH28" s="678"/>
      <c r="DI28" s="678"/>
      <c r="DJ28" s="678"/>
      <c r="DK28" s="684"/>
      <c r="DL28" s="683"/>
      <c r="DM28" s="678"/>
      <c r="DN28" s="678"/>
      <c r="DO28" s="678"/>
      <c r="DP28" s="684"/>
      <c r="DQ28" s="683"/>
      <c r="DR28" s="678"/>
      <c r="DS28" s="678"/>
      <c r="DT28" s="678"/>
      <c r="DU28" s="684"/>
      <c r="DV28" s="671"/>
      <c r="DW28" s="672"/>
      <c r="DX28" s="672"/>
      <c r="DY28" s="672"/>
      <c r="DZ28" s="685"/>
      <c r="EA28" s="48"/>
    </row>
    <row r="29" spans="1:131" ht="26.3" customHeight="1" x14ac:dyDescent="0.2">
      <c r="A29" s="54">
        <v>2</v>
      </c>
      <c r="B29" s="671" t="s">
        <v>460</v>
      </c>
      <c r="C29" s="672"/>
      <c r="D29" s="672"/>
      <c r="E29" s="672"/>
      <c r="F29" s="672"/>
      <c r="G29" s="672"/>
      <c r="H29" s="672"/>
      <c r="I29" s="672"/>
      <c r="J29" s="672"/>
      <c r="K29" s="672"/>
      <c r="L29" s="672"/>
      <c r="M29" s="672"/>
      <c r="N29" s="672"/>
      <c r="O29" s="672"/>
      <c r="P29" s="673"/>
      <c r="Q29" s="674">
        <v>818</v>
      </c>
      <c r="R29" s="675"/>
      <c r="S29" s="675"/>
      <c r="T29" s="675"/>
      <c r="U29" s="675"/>
      <c r="V29" s="675">
        <v>815</v>
      </c>
      <c r="W29" s="675"/>
      <c r="X29" s="675"/>
      <c r="Y29" s="675"/>
      <c r="Z29" s="675"/>
      <c r="AA29" s="675">
        <v>2</v>
      </c>
      <c r="AB29" s="675"/>
      <c r="AC29" s="675"/>
      <c r="AD29" s="675"/>
      <c r="AE29" s="676"/>
      <c r="AF29" s="677">
        <v>2</v>
      </c>
      <c r="AG29" s="678"/>
      <c r="AH29" s="678"/>
      <c r="AI29" s="678"/>
      <c r="AJ29" s="679"/>
      <c r="AK29" s="680">
        <v>165</v>
      </c>
      <c r="AL29" s="675"/>
      <c r="AM29" s="675"/>
      <c r="AN29" s="675"/>
      <c r="AO29" s="675"/>
      <c r="AP29" s="675" t="s">
        <v>198</v>
      </c>
      <c r="AQ29" s="675"/>
      <c r="AR29" s="675"/>
      <c r="AS29" s="675"/>
      <c r="AT29" s="675"/>
      <c r="AU29" s="675" t="s">
        <v>198</v>
      </c>
      <c r="AV29" s="675"/>
      <c r="AW29" s="675"/>
      <c r="AX29" s="675"/>
      <c r="AY29" s="675"/>
      <c r="AZ29" s="716" t="s">
        <v>198</v>
      </c>
      <c r="BA29" s="716"/>
      <c r="BB29" s="716"/>
      <c r="BC29" s="716"/>
      <c r="BD29" s="716"/>
      <c r="BE29" s="681"/>
      <c r="BF29" s="681"/>
      <c r="BG29" s="681"/>
      <c r="BH29" s="681"/>
      <c r="BI29" s="682"/>
      <c r="BJ29" s="56"/>
      <c r="BK29" s="56"/>
      <c r="BL29" s="56"/>
      <c r="BM29" s="56"/>
      <c r="BN29" s="56"/>
      <c r="BO29" s="55"/>
      <c r="BP29" s="55"/>
      <c r="BQ29" s="52">
        <v>23</v>
      </c>
      <c r="BR29" s="72"/>
      <c r="BS29" s="671"/>
      <c r="BT29" s="672"/>
      <c r="BU29" s="672"/>
      <c r="BV29" s="672"/>
      <c r="BW29" s="672"/>
      <c r="BX29" s="672"/>
      <c r="BY29" s="672"/>
      <c r="BZ29" s="672"/>
      <c r="CA29" s="672"/>
      <c r="CB29" s="672"/>
      <c r="CC29" s="672"/>
      <c r="CD29" s="672"/>
      <c r="CE29" s="672"/>
      <c r="CF29" s="672"/>
      <c r="CG29" s="673"/>
      <c r="CH29" s="683"/>
      <c r="CI29" s="678"/>
      <c r="CJ29" s="678"/>
      <c r="CK29" s="678"/>
      <c r="CL29" s="684"/>
      <c r="CM29" s="683"/>
      <c r="CN29" s="678"/>
      <c r="CO29" s="678"/>
      <c r="CP29" s="678"/>
      <c r="CQ29" s="684"/>
      <c r="CR29" s="683"/>
      <c r="CS29" s="678"/>
      <c r="CT29" s="678"/>
      <c r="CU29" s="678"/>
      <c r="CV29" s="684"/>
      <c r="CW29" s="683"/>
      <c r="CX29" s="678"/>
      <c r="CY29" s="678"/>
      <c r="CZ29" s="678"/>
      <c r="DA29" s="684"/>
      <c r="DB29" s="683"/>
      <c r="DC29" s="678"/>
      <c r="DD29" s="678"/>
      <c r="DE29" s="678"/>
      <c r="DF29" s="684"/>
      <c r="DG29" s="683"/>
      <c r="DH29" s="678"/>
      <c r="DI29" s="678"/>
      <c r="DJ29" s="678"/>
      <c r="DK29" s="684"/>
      <c r="DL29" s="683"/>
      <c r="DM29" s="678"/>
      <c r="DN29" s="678"/>
      <c r="DO29" s="678"/>
      <c r="DP29" s="684"/>
      <c r="DQ29" s="683"/>
      <c r="DR29" s="678"/>
      <c r="DS29" s="678"/>
      <c r="DT29" s="678"/>
      <c r="DU29" s="684"/>
      <c r="DV29" s="671"/>
      <c r="DW29" s="672"/>
      <c r="DX29" s="672"/>
      <c r="DY29" s="672"/>
      <c r="DZ29" s="685"/>
      <c r="EA29" s="48"/>
    </row>
    <row r="30" spans="1:131" ht="26.3" customHeight="1" x14ac:dyDescent="0.2">
      <c r="A30" s="54">
        <v>3</v>
      </c>
      <c r="B30" s="671" t="s">
        <v>461</v>
      </c>
      <c r="C30" s="672"/>
      <c r="D30" s="672"/>
      <c r="E30" s="672"/>
      <c r="F30" s="672"/>
      <c r="G30" s="672"/>
      <c r="H30" s="672"/>
      <c r="I30" s="672"/>
      <c r="J30" s="672"/>
      <c r="K30" s="672"/>
      <c r="L30" s="672"/>
      <c r="M30" s="672"/>
      <c r="N30" s="672"/>
      <c r="O30" s="672"/>
      <c r="P30" s="673"/>
      <c r="Q30" s="674">
        <v>1002</v>
      </c>
      <c r="R30" s="675"/>
      <c r="S30" s="675"/>
      <c r="T30" s="675"/>
      <c r="U30" s="675"/>
      <c r="V30" s="675">
        <v>868</v>
      </c>
      <c r="W30" s="675"/>
      <c r="X30" s="675"/>
      <c r="Y30" s="675"/>
      <c r="Z30" s="675"/>
      <c r="AA30" s="675">
        <v>134</v>
      </c>
      <c r="AB30" s="675"/>
      <c r="AC30" s="675"/>
      <c r="AD30" s="675"/>
      <c r="AE30" s="676"/>
      <c r="AF30" s="677">
        <v>1764</v>
      </c>
      <c r="AG30" s="678"/>
      <c r="AH30" s="678"/>
      <c r="AI30" s="678"/>
      <c r="AJ30" s="679"/>
      <c r="AK30" s="680" t="s">
        <v>198</v>
      </c>
      <c r="AL30" s="675"/>
      <c r="AM30" s="675"/>
      <c r="AN30" s="675"/>
      <c r="AO30" s="675"/>
      <c r="AP30" s="675">
        <v>1842</v>
      </c>
      <c r="AQ30" s="675"/>
      <c r="AR30" s="675"/>
      <c r="AS30" s="675"/>
      <c r="AT30" s="675"/>
      <c r="AU30" s="675" t="s">
        <v>198</v>
      </c>
      <c r="AV30" s="675"/>
      <c r="AW30" s="675"/>
      <c r="AX30" s="675"/>
      <c r="AY30" s="675"/>
      <c r="AZ30" s="716" t="s">
        <v>198</v>
      </c>
      <c r="BA30" s="716"/>
      <c r="BB30" s="716"/>
      <c r="BC30" s="716"/>
      <c r="BD30" s="716"/>
      <c r="BE30" s="681" t="s">
        <v>463</v>
      </c>
      <c r="BF30" s="681"/>
      <c r="BG30" s="681"/>
      <c r="BH30" s="681"/>
      <c r="BI30" s="682"/>
      <c r="BJ30" s="56"/>
      <c r="BK30" s="56"/>
      <c r="BL30" s="56"/>
      <c r="BM30" s="56"/>
      <c r="BN30" s="56"/>
      <c r="BO30" s="55"/>
      <c r="BP30" s="55"/>
      <c r="BQ30" s="52">
        <v>24</v>
      </c>
      <c r="BR30" s="72"/>
      <c r="BS30" s="671"/>
      <c r="BT30" s="672"/>
      <c r="BU30" s="672"/>
      <c r="BV30" s="672"/>
      <c r="BW30" s="672"/>
      <c r="BX30" s="672"/>
      <c r="BY30" s="672"/>
      <c r="BZ30" s="672"/>
      <c r="CA30" s="672"/>
      <c r="CB30" s="672"/>
      <c r="CC30" s="672"/>
      <c r="CD30" s="672"/>
      <c r="CE30" s="672"/>
      <c r="CF30" s="672"/>
      <c r="CG30" s="673"/>
      <c r="CH30" s="683"/>
      <c r="CI30" s="678"/>
      <c r="CJ30" s="678"/>
      <c r="CK30" s="678"/>
      <c r="CL30" s="684"/>
      <c r="CM30" s="683"/>
      <c r="CN30" s="678"/>
      <c r="CO30" s="678"/>
      <c r="CP30" s="678"/>
      <c r="CQ30" s="684"/>
      <c r="CR30" s="683"/>
      <c r="CS30" s="678"/>
      <c r="CT30" s="678"/>
      <c r="CU30" s="678"/>
      <c r="CV30" s="684"/>
      <c r="CW30" s="683"/>
      <c r="CX30" s="678"/>
      <c r="CY30" s="678"/>
      <c r="CZ30" s="678"/>
      <c r="DA30" s="684"/>
      <c r="DB30" s="683"/>
      <c r="DC30" s="678"/>
      <c r="DD30" s="678"/>
      <c r="DE30" s="678"/>
      <c r="DF30" s="684"/>
      <c r="DG30" s="683"/>
      <c r="DH30" s="678"/>
      <c r="DI30" s="678"/>
      <c r="DJ30" s="678"/>
      <c r="DK30" s="684"/>
      <c r="DL30" s="683"/>
      <c r="DM30" s="678"/>
      <c r="DN30" s="678"/>
      <c r="DO30" s="678"/>
      <c r="DP30" s="684"/>
      <c r="DQ30" s="683"/>
      <c r="DR30" s="678"/>
      <c r="DS30" s="678"/>
      <c r="DT30" s="678"/>
      <c r="DU30" s="684"/>
      <c r="DV30" s="671"/>
      <c r="DW30" s="672"/>
      <c r="DX30" s="672"/>
      <c r="DY30" s="672"/>
      <c r="DZ30" s="685"/>
      <c r="EA30" s="48"/>
    </row>
    <row r="31" spans="1:131" ht="26.3" customHeight="1" x14ac:dyDescent="0.2">
      <c r="A31" s="54">
        <v>4</v>
      </c>
      <c r="B31" s="671" t="s">
        <v>457</v>
      </c>
      <c r="C31" s="672"/>
      <c r="D31" s="672"/>
      <c r="E31" s="672"/>
      <c r="F31" s="672"/>
      <c r="G31" s="672"/>
      <c r="H31" s="672"/>
      <c r="I31" s="672"/>
      <c r="J31" s="672"/>
      <c r="K31" s="672"/>
      <c r="L31" s="672"/>
      <c r="M31" s="672"/>
      <c r="N31" s="672"/>
      <c r="O31" s="672"/>
      <c r="P31" s="673"/>
      <c r="Q31" s="674">
        <v>20</v>
      </c>
      <c r="R31" s="675"/>
      <c r="S31" s="675"/>
      <c r="T31" s="675"/>
      <c r="U31" s="675"/>
      <c r="V31" s="675">
        <v>13</v>
      </c>
      <c r="W31" s="675"/>
      <c r="X31" s="675"/>
      <c r="Y31" s="675"/>
      <c r="Z31" s="675"/>
      <c r="AA31" s="675">
        <v>7</v>
      </c>
      <c r="AB31" s="675"/>
      <c r="AC31" s="675"/>
      <c r="AD31" s="675"/>
      <c r="AE31" s="676"/>
      <c r="AF31" s="677">
        <v>62</v>
      </c>
      <c r="AG31" s="678"/>
      <c r="AH31" s="678"/>
      <c r="AI31" s="678"/>
      <c r="AJ31" s="679"/>
      <c r="AK31" s="680" t="s">
        <v>198</v>
      </c>
      <c r="AL31" s="675"/>
      <c r="AM31" s="675"/>
      <c r="AN31" s="675"/>
      <c r="AO31" s="675"/>
      <c r="AP31" s="675">
        <v>134</v>
      </c>
      <c r="AQ31" s="675"/>
      <c r="AR31" s="675"/>
      <c r="AS31" s="675"/>
      <c r="AT31" s="675"/>
      <c r="AU31" s="675" t="s">
        <v>198</v>
      </c>
      <c r="AV31" s="675"/>
      <c r="AW31" s="675"/>
      <c r="AX31" s="675"/>
      <c r="AY31" s="675"/>
      <c r="AZ31" s="716" t="s">
        <v>198</v>
      </c>
      <c r="BA31" s="716"/>
      <c r="BB31" s="716"/>
      <c r="BC31" s="716"/>
      <c r="BD31" s="716"/>
      <c r="BE31" s="681" t="s">
        <v>463</v>
      </c>
      <c r="BF31" s="681"/>
      <c r="BG31" s="681"/>
      <c r="BH31" s="681"/>
      <c r="BI31" s="682"/>
      <c r="BJ31" s="56"/>
      <c r="BK31" s="56"/>
      <c r="BL31" s="56"/>
      <c r="BM31" s="56"/>
      <c r="BN31" s="56"/>
      <c r="BO31" s="55"/>
      <c r="BP31" s="55"/>
      <c r="BQ31" s="52">
        <v>25</v>
      </c>
      <c r="BR31" s="72"/>
      <c r="BS31" s="671"/>
      <c r="BT31" s="672"/>
      <c r="BU31" s="672"/>
      <c r="BV31" s="672"/>
      <c r="BW31" s="672"/>
      <c r="BX31" s="672"/>
      <c r="BY31" s="672"/>
      <c r="BZ31" s="672"/>
      <c r="CA31" s="672"/>
      <c r="CB31" s="672"/>
      <c r="CC31" s="672"/>
      <c r="CD31" s="672"/>
      <c r="CE31" s="672"/>
      <c r="CF31" s="672"/>
      <c r="CG31" s="673"/>
      <c r="CH31" s="683"/>
      <c r="CI31" s="678"/>
      <c r="CJ31" s="678"/>
      <c r="CK31" s="678"/>
      <c r="CL31" s="684"/>
      <c r="CM31" s="683"/>
      <c r="CN31" s="678"/>
      <c r="CO31" s="678"/>
      <c r="CP31" s="678"/>
      <c r="CQ31" s="684"/>
      <c r="CR31" s="683"/>
      <c r="CS31" s="678"/>
      <c r="CT31" s="678"/>
      <c r="CU31" s="678"/>
      <c r="CV31" s="684"/>
      <c r="CW31" s="683"/>
      <c r="CX31" s="678"/>
      <c r="CY31" s="678"/>
      <c r="CZ31" s="678"/>
      <c r="DA31" s="684"/>
      <c r="DB31" s="683"/>
      <c r="DC31" s="678"/>
      <c r="DD31" s="678"/>
      <c r="DE31" s="678"/>
      <c r="DF31" s="684"/>
      <c r="DG31" s="683"/>
      <c r="DH31" s="678"/>
      <c r="DI31" s="678"/>
      <c r="DJ31" s="678"/>
      <c r="DK31" s="684"/>
      <c r="DL31" s="683"/>
      <c r="DM31" s="678"/>
      <c r="DN31" s="678"/>
      <c r="DO31" s="678"/>
      <c r="DP31" s="684"/>
      <c r="DQ31" s="683"/>
      <c r="DR31" s="678"/>
      <c r="DS31" s="678"/>
      <c r="DT31" s="678"/>
      <c r="DU31" s="684"/>
      <c r="DV31" s="671"/>
      <c r="DW31" s="672"/>
      <c r="DX31" s="672"/>
      <c r="DY31" s="672"/>
      <c r="DZ31" s="685"/>
      <c r="EA31" s="48"/>
    </row>
    <row r="32" spans="1:131" ht="26.3" customHeight="1" x14ac:dyDescent="0.2">
      <c r="A32" s="54">
        <v>5</v>
      </c>
      <c r="B32" s="671" t="s">
        <v>362</v>
      </c>
      <c r="C32" s="672"/>
      <c r="D32" s="672"/>
      <c r="E32" s="672"/>
      <c r="F32" s="672"/>
      <c r="G32" s="672"/>
      <c r="H32" s="672"/>
      <c r="I32" s="672"/>
      <c r="J32" s="672"/>
      <c r="K32" s="672"/>
      <c r="L32" s="672"/>
      <c r="M32" s="672"/>
      <c r="N32" s="672"/>
      <c r="O32" s="672"/>
      <c r="P32" s="673"/>
      <c r="Q32" s="674">
        <v>1456</v>
      </c>
      <c r="R32" s="675"/>
      <c r="S32" s="675"/>
      <c r="T32" s="675"/>
      <c r="U32" s="675"/>
      <c r="V32" s="675">
        <v>1414</v>
      </c>
      <c r="W32" s="675"/>
      <c r="X32" s="675"/>
      <c r="Y32" s="675"/>
      <c r="Z32" s="675"/>
      <c r="AA32" s="675">
        <v>42</v>
      </c>
      <c r="AB32" s="675"/>
      <c r="AC32" s="675"/>
      <c r="AD32" s="675"/>
      <c r="AE32" s="676"/>
      <c r="AF32" s="677">
        <v>751</v>
      </c>
      <c r="AG32" s="678"/>
      <c r="AH32" s="678"/>
      <c r="AI32" s="678"/>
      <c r="AJ32" s="679"/>
      <c r="AK32" s="680">
        <v>711</v>
      </c>
      <c r="AL32" s="675"/>
      <c r="AM32" s="675"/>
      <c r="AN32" s="675"/>
      <c r="AO32" s="675"/>
      <c r="AP32" s="675">
        <v>13491</v>
      </c>
      <c r="AQ32" s="675"/>
      <c r="AR32" s="675"/>
      <c r="AS32" s="675"/>
      <c r="AT32" s="675"/>
      <c r="AU32" s="675">
        <v>8607</v>
      </c>
      <c r="AV32" s="675"/>
      <c r="AW32" s="675"/>
      <c r="AX32" s="675"/>
      <c r="AY32" s="675"/>
      <c r="AZ32" s="716" t="s">
        <v>198</v>
      </c>
      <c r="BA32" s="716"/>
      <c r="BB32" s="716"/>
      <c r="BC32" s="716"/>
      <c r="BD32" s="716"/>
      <c r="BE32" s="681" t="s">
        <v>463</v>
      </c>
      <c r="BF32" s="681"/>
      <c r="BG32" s="681"/>
      <c r="BH32" s="681"/>
      <c r="BI32" s="682"/>
      <c r="BJ32" s="56"/>
      <c r="BK32" s="56"/>
      <c r="BL32" s="56"/>
      <c r="BM32" s="56"/>
      <c r="BN32" s="56"/>
      <c r="BO32" s="55"/>
      <c r="BP32" s="55"/>
      <c r="BQ32" s="52">
        <v>26</v>
      </c>
      <c r="BR32" s="72"/>
      <c r="BS32" s="671"/>
      <c r="BT32" s="672"/>
      <c r="BU32" s="672"/>
      <c r="BV32" s="672"/>
      <c r="BW32" s="672"/>
      <c r="BX32" s="672"/>
      <c r="BY32" s="672"/>
      <c r="BZ32" s="672"/>
      <c r="CA32" s="672"/>
      <c r="CB32" s="672"/>
      <c r="CC32" s="672"/>
      <c r="CD32" s="672"/>
      <c r="CE32" s="672"/>
      <c r="CF32" s="672"/>
      <c r="CG32" s="673"/>
      <c r="CH32" s="683"/>
      <c r="CI32" s="678"/>
      <c r="CJ32" s="678"/>
      <c r="CK32" s="678"/>
      <c r="CL32" s="684"/>
      <c r="CM32" s="683"/>
      <c r="CN32" s="678"/>
      <c r="CO32" s="678"/>
      <c r="CP32" s="678"/>
      <c r="CQ32" s="684"/>
      <c r="CR32" s="683"/>
      <c r="CS32" s="678"/>
      <c r="CT32" s="678"/>
      <c r="CU32" s="678"/>
      <c r="CV32" s="684"/>
      <c r="CW32" s="683"/>
      <c r="CX32" s="678"/>
      <c r="CY32" s="678"/>
      <c r="CZ32" s="678"/>
      <c r="DA32" s="684"/>
      <c r="DB32" s="683"/>
      <c r="DC32" s="678"/>
      <c r="DD32" s="678"/>
      <c r="DE32" s="678"/>
      <c r="DF32" s="684"/>
      <c r="DG32" s="683"/>
      <c r="DH32" s="678"/>
      <c r="DI32" s="678"/>
      <c r="DJ32" s="678"/>
      <c r="DK32" s="684"/>
      <c r="DL32" s="683"/>
      <c r="DM32" s="678"/>
      <c r="DN32" s="678"/>
      <c r="DO32" s="678"/>
      <c r="DP32" s="684"/>
      <c r="DQ32" s="683"/>
      <c r="DR32" s="678"/>
      <c r="DS32" s="678"/>
      <c r="DT32" s="678"/>
      <c r="DU32" s="684"/>
      <c r="DV32" s="671"/>
      <c r="DW32" s="672"/>
      <c r="DX32" s="672"/>
      <c r="DY32" s="672"/>
      <c r="DZ32" s="685"/>
      <c r="EA32" s="48"/>
    </row>
    <row r="33" spans="1:131" ht="26.3" customHeight="1" x14ac:dyDescent="0.2">
      <c r="A33" s="54">
        <v>6</v>
      </c>
      <c r="B33" s="671" t="s">
        <v>464</v>
      </c>
      <c r="C33" s="672"/>
      <c r="D33" s="672"/>
      <c r="E33" s="672"/>
      <c r="F33" s="672"/>
      <c r="G33" s="672"/>
      <c r="H33" s="672"/>
      <c r="I33" s="672"/>
      <c r="J33" s="672"/>
      <c r="K33" s="672"/>
      <c r="L33" s="672"/>
      <c r="M33" s="672"/>
      <c r="N33" s="672"/>
      <c r="O33" s="672"/>
      <c r="P33" s="673"/>
      <c r="Q33" s="674">
        <v>11417</v>
      </c>
      <c r="R33" s="675"/>
      <c r="S33" s="675"/>
      <c r="T33" s="675"/>
      <c r="U33" s="675"/>
      <c r="V33" s="675">
        <v>12404</v>
      </c>
      <c r="W33" s="675"/>
      <c r="X33" s="675"/>
      <c r="Y33" s="675"/>
      <c r="Z33" s="675"/>
      <c r="AA33" s="675">
        <v>-987</v>
      </c>
      <c r="AB33" s="675"/>
      <c r="AC33" s="675"/>
      <c r="AD33" s="675"/>
      <c r="AE33" s="676"/>
      <c r="AF33" s="677">
        <v>1202</v>
      </c>
      <c r="AG33" s="678"/>
      <c r="AH33" s="678"/>
      <c r="AI33" s="678"/>
      <c r="AJ33" s="679"/>
      <c r="AK33" s="680">
        <v>1200</v>
      </c>
      <c r="AL33" s="675"/>
      <c r="AM33" s="675"/>
      <c r="AN33" s="675"/>
      <c r="AO33" s="675"/>
      <c r="AP33" s="675">
        <v>7154</v>
      </c>
      <c r="AQ33" s="675"/>
      <c r="AR33" s="675"/>
      <c r="AS33" s="675"/>
      <c r="AT33" s="675"/>
      <c r="AU33" s="675">
        <v>4163</v>
      </c>
      <c r="AV33" s="675"/>
      <c r="AW33" s="675"/>
      <c r="AX33" s="675"/>
      <c r="AY33" s="675"/>
      <c r="AZ33" s="716" t="s">
        <v>198</v>
      </c>
      <c r="BA33" s="716"/>
      <c r="BB33" s="716"/>
      <c r="BC33" s="716"/>
      <c r="BD33" s="716"/>
      <c r="BE33" s="681" t="s">
        <v>463</v>
      </c>
      <c r="BF33" s="681"/>
      <c r="BG33" s="681"/>
      <c r="BH33" s="681"/>
      <c r="BI33" s="682"/>
      <c r="BJ33" s="56"/>
      <c r="BK33" s="56"/>
      <c r="BL33" s="56"/>
      <c r="BM33" s="56"/>
      <c r="BN33" s="56"/>
      <c r="BO33" s="55"/>
      <c r="BP33" s="55"/>
      <c r="BQ33" s="52">
        <v>27</v>
      </c>
      <c r="BR33" s="72"/>
      <c r="BS33" s="671"/>
      <c r="BT33" s="672"/>
      <c r="BU33" s="672"/>
      <c r="BV33" s="672"/>
      <c r="BW33" s="672"/>
      <c r="BX33" s="672"/>
      <c r="BY33" s="672"/>
      <c r="BZ33" s="672"/>
      <c r="CA33" s="672"/>
      <c r="CB33" s="672"/>
      <c r="CC33" s="672"/>
      <c r="CD33" s="672"/>
      <c r="CE33" s="672"/>
      <c r="CF33" s="672"/>
      <c r="CG33" s="673"/>
      <c r="CH33" s="683"/>
      <c r="CI33" s="678"/>
      <c r="CJ33" s="678"/>
      <c r="CK33" s="678"/>
      <c r="CL33" s="684"/>
      <c r="CM33" s="683"/>
      <c r="CN33" s="678"/>
      <c r="CO33" s="678"/>
      <c r="CP33" s="678"/>
      <c r="CQ33" s="684"/>
      <c r="CR33" s="683"/>
      <c r="CS33" s="678"/>
      <c r="CT33" s="678"/>
      <c r="CU33" s="678"/>
      <c r="CV33" s="684"/>
      <c r="CW33" s="683"/>
      <c r="CX33" s="678"/>
      <c r="CY33" s="678"/>
      <c r="CZ33" s="678"/>
      <c r="DA33" s="684"/>
      <c r="DB33" s="683"/>
      <c r="DC33" s="678"/>
      <c r="DD33" s="678"/>
      <c r="DE33" s="678"/>
      <c r="DF33" s="684"/>
      <c r="DG33" s="683"/>
      <c r="DH33" s="678"/>
      <c r="DI33" s="678"/>
      <c r="DJ33" s="678"/>
      <c r="DK33" s="684"/>
      <c r="DL33" s="683"/>
      <c r="DM33" s="678"/>
      <c r="DN33" s="678"/>
      <c r="DO33" s="678"/>
      <c r="DP33" s="684"/>
      <c r="DQ33" s="683"/>
      <c r="DR33" s="678"/>
      <c r="DS33" s="678"/>
      <c r="DT33" s="678"/>
      <c r="DU33" s="684"/>
      <c r="DV33" s="671"/>
      <c r="DW33" s="672"/>
      <c r="DX33" s="672"/>
      <c r="DY33" s="672"/>
      <c r="DZ33" s="685"/>
      <c r="EA33" s="48"/>
    </row>
    <row r="34" spans="1:131" ht="26.3" customHeight="1" x14ac:dyDescent="0.2">
      <c r="A34" s="54">
        <v>7</v>
      </c>
      <c r="B34" s="671" t="s">
        <v>431</v>
      </c>
      <c r="C34" s="672"/>
      <c r="D34" s="672"/>
      <c r="E34" s="672"/>
      <c r="F34" s="672"/>
      <c r="G34" s="672"/>
      <c r="H34" s="672"/>
      <c r="I34" s="672"/>
      <c r="J34" s="672"/>
      <c r="K34" s="672"/>
      <c r="L34" s="672"/>
      <c r="M34" s="672"/>
      <c r="N34" s="672"/>
      <c r="O34" s="672"/>
      <c r="P34" s="673"/>
      <c r="Q34" s="674">
        <v>184</v>
      </c>
      <c r="R34" s="675"/>
      <c r="S34" s="675"/>
      <c r="T34" s="675"/>
      <c r="U34" s="675"/>
      <c r="V34" s="675">
        <v>185</v>
      </c>
      <c r="W34" s="675"/>
      <c r="X34" s="675"/>
      <c r="Y34" s="675"/>
      <c r="Z34" s="675"/>
      <c r="AA34" s="675">
        <v>-1</v>
      </c>
      <c r="AB34" s="675"/>
      <c r="AC34" s="675"/>
      <c r="AD34" s="675"/>
      <c r="AE34" s="676"/>
      <c r="AF34" s="677">
        <v>425</v>
      </c>
      <c r="AG34" s="678"/>
      <c r="AH34" s="678"/>
      <c r="AI34" s="678"/>
      <c r="AJ34" s="679"/>
      <c r="AK34" s="680">
        <v>3881</v>
      </c>
      <c r="AL34" s="675"/>
      <c r="AM34" s="675"/>
      <c r="AN34" s="675"/>
      <c r="AO34" s="675"/>
      <c r="AP34" s="675">
        <v>536</v>
      </c>
      <c r="AQ34" s="675"/>
      <c r="AR34" s="675"/>
      <c r="AS34" s="675"/>
      <c r="AT34" s="675"/>
      <c r="AU34" s="675">
        <v>161</v>
      </c>
      <c r="AV34" s="675"/>
      <c r="AW34" s="675"/>
      <c r="AX34" s="675"/>
      <c r="AY34" s="675"/>
      <c r="AZ34" s="716" t="s">
        <v>198</v>
      </c>
      <c r="BA34" s="716"/>
      <c r="BB34" s="716"/>
      <c r="BC34" s="716"/>
      <c r="BD34" s="716"/>
      <c r="BE34" s="681" t="s">
        <v>22</v>
      </c>
      <c r="BF34" s="681"/>
      <c r="BG34" s="681"/>
      <c r="BH34" s="681"/>
      <c r="BI34" s="682"/>
      <c r="BJ34" s="56"/>
      <c r="BK34" s="56"/>
      <c r="BL34" s="56"/>
      <c r="BM34" s="56"/>
      <c r="BN34" s="56"/>
      <c r="BO34" s="55"/>
      <c r="BP34" s="55"/>
      <c r="BQ34" s="52">
        <v>28</v>
      </c>
      <c r="BR34" s="72"/>
      <c r="BS34" s="671"/>
      <c r="BT34" s="672"/>
      <c r="BU34" s="672"/>
      <c r="BV34" s="672"/>
      <c r="BW34" s="672"/>
      <c r="BX34" s="672"/>
      <c r="BY34" s="672"/>
      <c r="BZ34" s="672"/>
      <c r="CA34" s="672"/>
      <c r="CB34" s="672"/>
      <c r="CC34" s="672"/>
      <c r="CD34" s="672"/>
      <c r="CE34" s="672"/>
      <c r="CF34" s="672"/>
      <c r="CG34" s="673"/>
      <c r="CH34" s="683"/>
      <c r="CI34" s="678"/>
      <c r="CJ34" s="678"/>
      <c r="CK34" s="678"/>
      <c r="CL34" s="684"/>
      <c r="CM34" s="683"/>
      <c r="CN34" s="678"/>
      <c r="CO34" s="678"/>
      <c r="CP34" s="678"/>
      <c r="CQ34" s="684"/>
      <c r="CR34" s="683"/>
      <c r="CS34" s="678"/>
      <c r="CT34" s="678"/>
      <c r="CU34" s="678"/>
      <c r="CV34" s="684"/>
      <c r="CW34" s="683"/>
      <c r="CX34" s="678"/>
      <c r="CY34" s="678"/>
      <c r="CZ34" s="678"/>
      <c r="DA34" s="684"/>
      <c r="DB34" s="683"/>
      <c r="DC34" s="678"/>
      <c r="DD34" s="678"/>
      <c r="DE34" s="678"/>
      <c r="DF34" s="684"/>
      <c r="DG34" s="683"/>
      <c r="DH34" s="678"/>
      <c r="DI34" s="678"/>
      <c r="DJ34" s="678"/>
      <c r="DK34" s="684"/>
      <c r="DL34" s="683"/>
      <c r="DM34" s="678"/>
      <c r="DN34" s="678"/>
      <c r="DO34" s="678"/>
      <c r="DP34" s="684"/>
      <c r="DQ34" s="683"/>
      <c r="DR34" s="678"/>
      <c r="DS34" s="678"/>
      <c r="DT34" s="678"/>
      <c r="DU34" s="684"/>
      <c r="DV34" s="671"/>
      <c r="DW34" s="672"/>
      <c r="DX34" s="672"/>
      <c r="DY34" s="672"/>
      <c r="DZ34" s="685"/>
      <c r="EA34" s="48"/>
    </row>
    <row r="35" spans="1:131" ht="26.3" customHeight="1" x14ac:dyDescent="0.2">
      <c r="A35" s="54">
        <v>8</v>
      </c>
      <c r="B35" s="671"/>
      <c r="C35" s="672"/>
      <c r="D35" s="672"/>
      <c r="E35" s="672"/>
      <c r="F35" s="672"/>
      <c r="G35" s="672"/>
      <c r="H35" s="672"/>
      <c r="I35" s="672"/>
      <c r="J35" s="672"/>
      <c r="K35" s="672"/>
      <c r="L35" s="672"/>
      <c r="M35" s="672"/>
      <c r="N35" s="672"/>
      <c r="O35" s="672"/>
      <c r="P35" s="673"/>
      <c r="Q35" s="674"/>
      <c r="R35" s="675"/>
      <c r="S35" s="675"/>
      <c r="T35" s="675"/>
      <c r="U35" s="675"/>
      <c r="V35" s="675"/>
      <c r="W35" s="675"/>
      <c r="X35" s="675"/>
      <c r="Y35" s="675"/>
      <c r="Z35" s="675"/>
      <c r="AA35" s="675"/>
      <c r="AB35" s="675"/>
      <c r="AC35" s="675"/>
      <c r="AD35" s="675"/>
      <c r="AE35" s="676"/>
      <c r="AF35" s="677"/>
      <c r="AG35" s="678"/>
      <c r="AH35" s="678"/>
      <c r="AI35" s="678"/>
      <c r="AJ35" s="679"/>
      <c r="AK35" s="680"/>
      <c r="AL35" s="675"/>
      <c r="AM35" s="675"/>
      <c r="AN35" s="675"/>
      <c r="AO35" s="675"/>
      <c r="AP35" s="675"/>
      <c r="AQ35" s="675"/>
      <c r="AR35" s="675"/>
      <c r="AS35" s="675"/>
      <c r="AT35" s="675"/>
      <c r="AU35" s="675"/>
      <c r="AV35" s="675"/>
      <c r="AW35" s="675"/>
      <c r="AX35" s="675"/>
      <c r="AY35" s="675"/>
      <c r="AZ35" s="716"/>
      <c r="BA35" s="716"/>
      <c r="BB35" s="716"/>
      <c r="BC35" s="716"/>
      <c r="BD35" s="716"/>
      <c r="BE35" s="681"/>
      <c r="BF35" s="681"/>
      <c r="BG35" s="681"/>
      <c r="BH35" s="681"/>
      <c r="BI35" s="682"/>
      <c r="BJ35" s="56"/>
      <c r="BK35" s="56"/>
      <c r="BL35" s="56"/>
      <c r="BM35" s="56"/>
      <c r="BN35" s="56"/>
      <c r="BO35" s="55"/>
      <c r="BP35" s="55"/>
      <c r="BQ35" s="52">
        <v>29</v>
      </c>
      <c r="BR35" s="72"/>
      <c r="BS35" s="671"/>
      <c r="BT35" s="672"/>
      <c r="BU35" s="672"/>
      <c r="BV35" s="672"/>
      <c r="BW35" s="672"/>
      <c r="BX35" s="672"/>
      <c r="BY35" s="672"/>
      <c r="BZ35" s="672"/>
      <c r="CA35" s="672"/>
      <c r="CB35" s="672"/>
      <c r="CC35" s="672"/>
      <c r="CD35" s="672"/>
      <c r="CE35" s="672"/>
      <c r="CF35" s="672"/>
      <c r="CG35" s="673"/>
      <c r="CH35" s="683"/>
      <c r="CI35" s="678"/>
      <c r="CJ35" s="678"/>
      <c r="CK35" s="678"/>
      <c r="CL35" s="684"/>
      <c r="CM35" s="683"/>
      <c r="CN35" s="678"/>
      <c r="CO35" s="678"/>
      <c r="CP35" s="678"/>
      <c r="CQ35" s="684"/>
      <c r="CR35" s="683"/>
      <c r="CS35" s="678"/>
      <c r="CT35" s="678"/>
      <c r="CU35" s="678"/>
      <c r="CV35" s="684"/>
      <c r="CW35" s="683"/>
      <c r="CX35" s="678"/>
      <c r="CY35" s="678"/>
      <c r="CZ35" s="678"/>
      <c r="DA35" s="684"/>
      <c r="DB35" s="683"/>
      <c r="DC35" s="678"/>
      <c r="DD35" s="678"/>
      <c r="DE35" s="678"/>
      <c r="DF35" s="684"/>
      <c r="DG35" s="683"/>
      <c r="DH35" s="678"/>
      <c r="DI35" s="678"/>
      <c r="DJ35" s="678"/>
      <c r="DK35" s="684"/>
      <c r="DL35" s="683"/>
      <c r="DM35" s="678"/>
      <c r="DN35" s="678"/>
      <c r="DO35" s="678"/>
      <c r="DP35" s="684"/>
      <c r="DQ35" s="683"/>
      <c r="DR35" s="678"/>
      <c r="DS35" s="678"/>
      <c r="DT35" s="678"/>
      <c r="DU35" s="684"/>
      <c r="DV35" s="671"/>
      <c r="DW35" s="672"/>
      <c r="DX35" s="672"/>
      <c r="DY35" s="672"/>
      <c r="DZ35" s="685"/>
      <c r="EA35" s="48"/>
    </row>
    <row r="36" spans="1:131" ht="26.3" customHeight="1" x14ac:dyDescent="0.2">
      <c r="A36" s="54">
        <v>9</v>
      </c>
      <c r="B36" s="671"/>
      <c r="C36" s="672"/>
      <c r="D36" s="672"/>
      <c r="E36" s="672"/>
      <c r="F36" s="672"/>
      <c r="G36" s="672"/>
      <c r="H36" s="672"/>
      <c r="I36" s="672"/>
      <c r="J36" s="672"/>
      <c r="K36" s="672"/>
      <c r="L36" s="672"/>
      <c r="M36" s="672"/>
      <c r="N36" s="672"/>
      <c r="O36" s="672"/>
      <c r="P36" s="673"/>
      <c r="Q36" s="674"/>
      <c r="R36" s="675"/>
      <c r="S36" s="675"/>
      <c r="T36" s="675"/>
      <c r="U36" s="675"/>
      <c r="V36" s="675"/>
      <c r="W36" s="675"/>
      <c r="X36" s="675"/>
      <c r="Y36" s="675"/>
      <c r="Z36" s="675"/>
      <c r="AA36" s="675"/>
      <c r="AB36" s="675"/>
      <c r="AC36" s="675"/>
      <c r="AD36" s="675"/>
      <c r="AE36" s="676"/>
      <c r="AF36" s="677"/>
      <c r="AG36" s="678"/>
      <c r="AH36" s="678"/>
      <c r="AI36" s="678"/>
      <c r="AJ36" s="679"/>
      <c r="AK36" s="680"/>
      <c r="AL36" s="675"/>
      <c r="AM36" s="675"/>
      <c r="AN36" s="675"/>
      <c r="AO36" s="675"/>
      <c r="AP36" s="675"/>
      <c r="AQ36" s="675"/>
      <c r="AR36" s="675"/>
      <c r="AS36" s="675"/>
      <c r="AT36" s="675"/>
      <c r="AU36" s="675"/>
      <c r="AV36" s="675"/>
      <c r="AW36" s="675"/>
      <c r="AX36" s="675"/>
      <c r="AY36" s="675"/>
      <c r="AZ36" s="716"/>
      <c r="BA36" s="716"/>
      <c r="BB36" s="716"/>
      <c r="BC36" s="716"/>
      <c r="BD36" s="716"/>
      <c r="BE36" s="681"/>
      <c r="BF36" s="681"/>
      <c r="BG36" s="681"/>
      <c r="BH36" s="681"/>
      <c r="BI36" s="682"/>
      <c r="BJ36" s="56"/>
      <c r="BK36" s="56"/>
      <c r="BL36" s="56"/>
      <c r="BM36" s="56"/>
      <c r="BN36" s="56"/>
      <c r="BO36" s="55"/>
      <c r="BP36" s="55"/>
      <c r="BQ36" s="52">
        <v>30</v>
      </c>
      <c r="BR36" s="72"/>
      <c r="BS36" s="671"/>
      <c r="BT36" s="672"/>
      <c r="BU36" s="672"/>
      <c r="BV36" s="672"/>
      <c r="BW36" s="672"/>
      <c r="BX36" s="672"/>
      <c r="BY36" s="672"/>
      <c r="BZ36" s="672"/>
      <c r="CA36" s="672"/>
      <c r="CB36" s="672"/>
      <c r="CC36" s="672"/>
      <c r="CD36" s="672"/>
      <c r="CE36" s="672"/>
      <c r="CF36" s="672"/>
      <c r="CG36" s="673"/>
      <c r="CH36" s="683"/>
      <c r="CI36" s="678"/>
      <c r="CJ36" s="678"/>
      <c r="CK36" s="678"/>
      <c r="CL36" s="684"/>
      <c r="CM36" s="683"/>
      <c r="CN36" s="678"/>
      <c r="CO36" s="678"/>
      <c r="CP36" s="678"/>
      <c r="CQ36" s="684"/>
      <c r="CR36" s="683"/>
      <c r="CS36" s="678"/>
      <c r="CT36" s="678"/>
      <c r="CU36" s="678"/>
      <c r="CV36" s="684"/>
      <c r="CW36" s="683"/>
      <c r="CX36" s="678"/>
      <c r="CY36" s="678"/>
      <c r="CZ36" s="678"/>
      <c r="DA36" s="684"/>
      <c r="DB36" s="683"/>
      <c r="DC36" s="678"/>
      <c r="DD36" s="678"/>
      <c r="DE36" s="678"/>
      <c r="DF36" s="684"/>
      <c r="DG36" s="683"/>
      <c r="DH36" s="678"/>
      <c r="DI36" s="678"/>
      <c r="DJ36" s="678"/>
      <c r="DK36" s="684"/>
      <c r="DL36" s="683"/>
      <c r="DM36" s="678"/>
      <c r="DN36" s="678"/>
      <c r="DO36" s="678"/>
      <c r="DP36" s="684"/>
      <c r="DQ36" s="683"/>
      <c r="DR36" s="678"/>
      <c r="DS36" s="678"/>
      <c r="DT36" s="678"/>
      <c r="DU36" s="684"/>
      <c r="DV36" s="671"/>
      <c r="DW36" s="672"/>
      <c r="DX36" s="672"/>
      <c r="DY36" s="672"/>
      <c r="DZ36" s="685"/>
      <c r="EA36" s="48"/>
    </row>
    <row r="37" spans="1:131" ht="26.3" customHeight="1" x14ac:dyDescent="0.2">
      <c r="A37" s="54">
        <v>10</v>
      </c>
      <c r="B37" s="671"/>
      <c r="C37" s="672"/>
      <c r="D37" s="672"/>
      <c r="E37" s="672"/>
      <c r="F37" s="672"/>
      <c r="G37" s="672"/>
      <c r="H37" s="672"/>
      <c r="I37" s="672"/>
      <c r="J37" s="672"/>
      <c r="K37" s="672"/>
      <c r="L37" s="672"/>
      <c r="M37" s="672"/>
      <c r="N37" s="672"/>
      <c r="O37" s="672"/>
      <c r="P37" s="673"/>
      <c r="Q37" s="674"/>
      <c r="R37" s="675"/>
      <c r="S37" s="675"/>
      <c r="T37" s="675"/>
      <c r="U37" s="675"/>
      <c r="V37" s="675"/>
      <c r="W37" s="675"/>
      <c r="X37" s="675"/>
      <c r="Y37" s="675"/>
      <c r="Z37" s="675"/>
      <c r="AA37" s="675"/>
      <c r="AB37" s="675"/>
      <c r="AC37" s="675"/>
      <c r="AD37" s="675"/>
      <c r="AE37" s="676"/>
      <c r="AF37" s="677"/>
      <c r="AG37" s="678"/>
      <c r="AH37" s="678"/>
      <c r="AI37" s="678"/>
      <c r="AJ37" s="679"/>
      <c r="AK37" s="680"/>
      <c r="AL37" s="675"/>
      <c r="AM37" s="675"/>
      <c r="AN37" s="675"/>
      <c r="AO37" s="675"/>
      <c r="AP37" s="675"/>
      <c r="AQ37" s="675"/>
      <c r="AR37" s="675"/>
      <c r="AS37" s="675"/>
      <c r="AT37" s="675"/>
      <c r="AU37" s="675"/>
      <c r="AV37" s="675"/>
      <c r="AW37" s="675"/>
      <c r="AX37" s="675"/>
      <c r="AY37" s="675"/>
      <c r="AZ37" s="716"/>
      <c r="BA37" s="716"/>
      <c r="BB37" s="716"/>
      <c r="BC37" s="716"/>
      <c r="BD37" s="716"/>
      <c r="BE37" s="681"/>
      <c r="BF37" s="681"/>
      <c r="BG37" s="681"/>
      <c r="BH37" s="681"/>
      <c r="BI37" s="682"/>
      <c r="BJ37" s="56"/>
      <c r="BK37" s="56"/>
      <c r="BL37" s="56"/>
      <c r="BM37" s="56"/>
      <c r="BN37" s="56"/>
      <c r="BO37" s="55"/>
      <c r="BP37" s="55"/>
      <c r="BQ37" s="52">
        <v>31</v>
      </c>
      <c r="BR37" s="72"/>
      <c r="BS37" s="671"/>
      <c r="BT37" s="672"/>
      <c r="BU37" s="672"/>
      <c r="BV37" s="672"/>
      <c r="BW37" s="672"/>
      <c r="BX37" s="672"/>
      <c r="BY37" s="672"/>
      <c r="BZ37" s="672"/>
      <c r="CA37" s="672"/>
      <c r="CB37" s="672"/>
      <c r="CC37" s="672"/>
      <c r="CD37" s="672"/>
      <c r="CE37" s="672"/>
      <c r="CF37" s="672"/>
      <c r="CG37" s="673"/>
      <c r="CH37" s="683"/>
      <c r="CI37" s="678"/>
      <c r="CJ37" s="678"/>
      <c r="CK37" s="678"/>
      <c r="CL37" s="684"/>
      <c r="CM37" s="683"/>
      <c r="CN37" s="678"/>
      <c r="CO37" s="678"/>
      <c r="CP37" s="678"/>
      <c r="CQ37" s="684"/>
      <c r="CR37" s="683"/>
      <c r="CS37" s="678"/>
      <c r="CT37" s="678"/>
      <c r="CU37" s="678"/>
      <c r="CV37" s="684"/>
      <c r="CW37" s="683"/>
      <c r="CX37" s="678"/>
      <c r="CY37" s="678"/>
      <c r="CZ37" s="678"/>
      <c r="DA37" s="684"/>
      <c r="DB37" s="683"/>
      <c r="DC37" s="678"/>
      <c r="DD37" s="678"/>
      <c r="DE37" s="678"/>
      <c r="DF37" s="684"/>
      <c r="DG37" s="683"/>
      <c r="DH37" s="678"/>
      <c r="DI37" s="678"/>
      <c r="DJ37" s="678"/>
      <c r="DK37" s="684"/>
      <c r="DL37" s="683"/>
      <c r="DM37" s="678"/>
      <c r="DN37" s="678"/>
      <c r="DO37" s="678"/>
      <c r="DP37" s="684"/>
      <c r="DQ37" s="683"/>
      <c r="DR37" s="678"/>
      <c r="DS37" s="678"/>
      <c r="DT37" s="678"/>
      <c r="DU37" s="684"/>
      <c r="DV37" s="671"/>
      <c r="DW37" s="672"/>
      <c r="DX37" s="672"/>
      <c r="DY37" s="672"/>
      <c r="DZ37" s="685"/>
      <c r="EA37" s="48"/>
    </row>
    <row r="38" spans="1:131" ht="26.3" customHeight="1" x14ac:dyDescent="0.2">
      <c r="A38" s="54">
        <v>11</v>
      </c>
      <c r="B38" s="671"/>
      <c r="C38" s="672"/>
      <c r="D38" s="672"/>
      <c r="E38" s="672"/>
      <c r="F38" s="672"/>
      <c r="G38" s="672"/>
      <c r="H38" s="672"/>
      <c r="I38" s="672"/>
      <c r="J38" s="672"/>
      <c r="K38" s="672"/>
      <c r="L38" s="672"/>
      <c r="M38" s="672"/>
      <c r="N38" s="672"/>
      <c r="O38" s="672"/>
      <c r="P38" s="673"/>
      <c r="Q38" s="674"/>
      <c r="R38" s="675"/>
      <c r="S38" s="675"/>
      <c r="T38" s="675"/>
      <c r="U38" s="675"/>
      <c r="V38" s="675"/>
      <c r="W38" s="675"/>
      <c r="X38" s="675"/>
      <c r="Y38" s="675"/>
      <c r="Z38" s="675"/>
      <c r="AA38" s="675"/>
      <c r="AB38" s="675"/>
      <c r="AC38" s="675"/>
      <c r="AD38" s="675"/>
      <c r="AE38" s="676"/>
      <c r="AF38" s="677"/>
      <c r="AG38" s="678"/>
      <c r="AH38" s="678"/>
      <c r="AI38" s="678"/>
      <c r="AJ38" s="679"/>
      <c r="AK38" s="680"/>
      <c r="AL38" s="675"/>
      <c r="AM38" s="675"/>
      <c r="AN38" s="675"/>
      <c r="AO38" s="675"/>
      <c r="AP38" s="675"/>
      <c r="AQ38" s="675"/>
      <c r="AR38" s="675"/>
      <c r="AS38" s="675"/>
      <c r="AT38" s="675"/>
      <c r="AU38" s="675"/>
      <c r="AV38" s="675"/>
      <c r="AW38" s="675"/>
      <c r="AX38" s="675"/>
      <c r="AY38" s="675"/>
      <c r="AZ38" s="716"/>
      <c r="BA38" s="716"/>
      <c r="BB38" s="716"/>
      <c r="BC38" s="716"/>
      <c r="BD38" s="716"/>
      <c r="BE38" s="681"/>
      <c r="BF38" s="681"/>
      <c r="BG38" s="681"/>
      <c r="BH38" s="681"/>
      <c r="BI38" s="682"/>
      <c r="BJ38" s="56"/>
      <c r="BK38" s="56"/>
      <c r="BL38" s="56"/>
      <c r="BM38" s="56"/>
      <c r="BN38" s="56"/>
      <c r="BO38" s="55"/>
      <c r="BP38" s="55"/>
      <c r="BQ38" s="52">
        <v>32</v>
      </c>
      <c r="BR38" s="72"/>
      <c r="BS38" s="671"/>
      <c r="BT38" s="672"/>
      <c r="BU38" s="672"/>
      <c r="BV38" s="672"/>
      <c r="BW38" s="672"/>
      <c r="BX38" s="672"/>
      <c r="BY38" s="672"/>
      <c r="BZ38" s="672"/>
      <c r="CA38" s="672"/>
      <c r="CB38" s="672"/>
      <c r="CC38" s="672"/>
      <c r="CD38" s="672"/>
      <c r="CE38" s="672"/>
      <c r="CF38" s="672"/>
      <c r="CG38" s="673"/>
      <c r="CH38" s="683"/>
      <c r="CI38" s="678"/>
      <c r="CJ38" s="678"/>
      <c r="CK38" s="678"/>
      <c r="CL38" s="684"/>
      <c r="CM38" s="683"/>
      <c r="CN38" s="678"/>
      <c r="CO38" s="678"/>
      <c r="CP38" s="678"/>
      <c r="CQ38" s="684"/>
      <c r="CR38" s="683"/>
      <c r="CS38" s="678"/>
      <c r="CT38" s="678"/>
      <c r="CU38" s="678"/>
      <c r="CV38" s="684"/>
      <c r="CW38" s="683"/>
      <c r="CX38" s="678"/>
      <c r="CY38" s="678"/>
      <c r="CZ38" s="678"/>
      <c r="DA38" s="684"/>
      <c r="DB38" s="683"/>
      <c r="DC38" s="678"/>
      <c r="DD38" s="678"/>
      <c r="DE38" s="678"/>
      <c r="DF38" s="684"/>
      <c r="DG38" s="683"/>
      <c r="DH38" s="678"/>
      <c r="DI38" s="678"/>
      <c r="DJ38" s="678"/>
      <c r="DK38" s="684"/>
      <c r="DL38" s="683"/>
      <c r="DM38" s="678"/>
      <c r="DN38" s="678"/>
      <c r="DO38" s="678"/>
      <c r="DP38" s="684"/>
      <c r="DQ38" s="683"/>
      <c r="DR38" s="678"/>
      <c r="DS38" s="678"/>
      <c r="DT38" s="678"/>
      <c r="DU38" s="684"/>
      <c r="DV38" s="671"/>
      <c r="DW38" s="672"/>
      <c r="DX38" s="672"/>
      <c r="DY38" s="672"/>
      <c r="DZ38" s="685"/>
      <c r="EA38" s="48"/>
    </row>
    <row r="39" spans="1:131" ht="26.3" customHeight="1" x14ac:dyDescent="0.2">
      <c r="A39" s="54">
        <v>12</v>
      </c>
      <c r="B39" s="671"/>
      <c r="C39" s="672"/>
      <c r="D39" s="672"/>
      <c r="E39" s="672"/>
      <c r="F39" s="672"/>
      <c r="G39" s="672"/>
      <c r="H39" s="672"/>
      <c r="I39" s="672"/>
      <c r="J39" s="672"/>
      <c r="K39" s="672"/>
      <c r="L39" s="672"/>
      <c r="M39" s="672"/>
      <c r="N39" s="672"/>
      <c r="O39" s="672"/>
      <c r="P39" s="673"/>
      <c r="Q39" s="674"/>
      <c r="R39" s="675"/>
      <c r="S39" s="675"/>
      <c r="T39" s="675"/>
      <c r="U39" s="675"/>
      <c r="V39" s="675"/>
      <c r="W39" s="675"/>
      <c r="X39" s="675"/>
      <c r="Y39" s="675"/>
      <c r="Z39" s="675"/>
      <c r="AA39" s="675"/>
      <c r="AB39" s="675"/>
      <c r="AC39" s="675"/>
      <c r="AD39" s="675"/>
      <c r="AE39" s="676"/>
      <c r="AF39" s="677"/>
      <c r="AG39" s="678"/>
      <c r="AH39" s="678"/>
      <c r="AI39" s="678"/>
      <c r="AJ39" s="679"/>
      <c r="AK39" s="680"/>
      <c r="AL39" s="675"/>
      <c r="AM39" s="675"/>
      <c r="AN39" s="675"/>
      <c r="AO39" s="675"/>
      <c r="AP39" s="675"/>
      <c r="AQ39" s="675"/>
      <c r="AR39" s="675"/>
      <c r="AS39" s="675"/>
      <c r="AT39" s="675"/>
      <c r="AU39" s="675"/>
      <c r="AV39" s="675"/>
      <c r="AW39" s="675"/>
      <c r="AX39" s="675"/>
      <c r="AY39" s="675"/>
      <c r="AZ39" s="716"/>
      <c r="BA39" s="716"/>
      <c r="BB39" s="716"/>
      <c r="BC39" s="716"/>
      <c r="BD39" s="716"/>
      <c r="BE39" s="681"/>
      <c r="BF39" s="681"/>
      <c r="BG39" s="681"/>
      <c r="BH39" s="681"/>
      <c r="BI39" s="682"/>
      <c r="BJ39" s="56"/>
      <c r="BK39" s="56"/>
      <c r="BL39" s="56"/>
      <c r="BM39" s="56"/>
      <c r="BN39" s="56"/>
      <c r="BO39" s="55"/>
      <c r="BP39" s="55"/>
      <c r="BQ39" s="52">
        <v>33</v>
      </c>
      <c r="BR39" s="72"/>
      <c r="BS39" s="671"/>
      <c r="BT39" s="672"/>
      <c r="BU39" s="672"/>
      <c r="BV39" s="672"/>
      <c r="BW39" s="672"/>
      <c r="BX39" s="672"/>
      <c r="BY39" s="672"/>
      <c r="BZ39" s="672"/>
      <c r="CA39" s="672"/>
      <c r="CB39" s="672"/>
      <c r="CC39" s="672"/>
      <c r="CD39" s="672"/>
      <c r="CE39" s="672"/>
      <c r="CF39" s="672"/>
      <c r="CG39" s="673"/>
      <c r="CH39" s="683"/>
      <c r="CI39" s="678"/>
      <c r="CJ39" s="678"/>
      <c r="CK39" s="678"/>
      <c r="CL39" s="684"/>
      <c r="CM39" s="683"/>
      <c r="CN39" s="678"/>
      <c r="CO39" s="678"/>
      <c r="CP39" s="678"/>
      <c r="CQ39" s="684"/>
      <c r="CR39" s="683"/>
      <c r="CS39" s="678"/>
      <c r="CT39" s="678"/>
      <c r="CU39" s="678"/>
      <c r="CV39" s="684"/>
      <c r="CW39" s="683"/>
      <c r="CX39" s="678"/>
      <c r="CY39" s="678"/>
      <c r="CZ39" s="678"/>
      <c r="DA39" s="684"/>
      <c r="DB39" s="683"/>
      <c r="DC39" s="678"/>
      <c r="DD39" s="678"/>
      <c r="DE39" s="678"/>
      <c r="DF39" s="684"/>
      <c r="DG39" s="683"/>
      <c r="DH39" s="678"/>
      <c r="DI39" s="678"/>
      <c r="DJ39" s="678"/>
      <c r="DK39" s="684"/>
      <c r="DL39" s="683"/>
      <c r="DM39" s="678"/>
      <c r="DN39" s="678"/>
      <c r="DO39" s="678"/>
      <c r="DP39" s="684"/>
      <c r="DQ39" s="683"/>
      <c r="DR39" s="678"/>
      <c r="DS39" s="678"/>
      <c r="DT39" s="678"/>
      <c r="DU39" s="684"/>
      <c r="DV39" s="671"/>
      <c r="DW39" s="672"/>
      <c r="DX39" s="672"/>
      <c r="DY39" s="672"/>
      <c r="DZ39" s="685"/>
      <c r="EA39" s="48"/>
    </row>
    <row r="40" spans="1:131" ht="26.3" customHeight="1" x14ac:dyDescent="0.2">
      <c r="A40" s="52">
        <v>13</v>
      </c>
      <c r="B40" s="671"/>
      <c r="C40" s="672"/>
      <c r="D40" s="672"/>
      <c r="E40" s="672"/>
      <c r="F40" s="672"/>
      <c r="G40" s="672"/>
      <c r="H40" s="672"/>
      <c r="I40" s="672"/>
      <c r="J40" s="672"/>
      <c r="K40" s="672"/>
      <c r="L40" s="672"/>
      <c r="M40" s="672"/>
      <c r="N40" s="672"/>
      <c r="O40" s="672"/>
      <c r="P40" s="673"/>
      <c r="Q40" s="674"/>
      <c r="R40" s="675"/>
      <c r="S40" s="675"/>
      <c r="T40" s="675"/>
      <c r="U40" s="675"/>
      <c r="V40" s="675"/>
      <c r="W40" s="675"/>
      <c r="X40" s="675"/>
      <c r="Y40" s="675"/>
      <c r="Z40" s="675"/>
      <c r="AA40" s="675"/>
      <c r="AB40" s="675"/>
      <c r="AC40" s="675"/>
      <c r="AD40" s="675"/>
      <c r="AE40" s="676"/>
      <c r="AF40" s="677"/>
      <c r="AG40" s="678"/>
      <c r="AH40" s="678"/>
      <c r="AI40" s="678"/>
      <c r="AJ40" s="679"/>
      <c r="AK40" s="680"/>
      <c r="AL40" s="675"/>
      <c r="AM40" s="675"/>
      <c r="AN40" s="675"/>
      <c r="AO40" s="675"/>
      <c r="AP40" s="675"/>
      <c r="AQ40" s="675"/>
      <c r="AR40" s="675"/>
      <c r="AS40" s="675"/>
      <c r="AT40" s="675"/>
      <c r="AU40" s="675"/>
      <c r="AV40" s="675"/>
      <c r="AW40" s="675"/>
      <c r="AX40" s="675"/>
      <c r="AY40" s="675"/>
      <c r="AZ40" s="716"/>
      <c r="BA40" s="716"/>
      <c r="BB40" s="716"/>
      <c r="BC40" s="716"/>
      <c r="BD40" s="716"/>
      <c r="BE40" s="681"/>
      <c r="BF40" s="681"/>
      <c r="BG40" s="681"/>
      <c r="BH40" s="681"/>
      <c r="BI40" s="682"/>
      <c r="BJ40" s="56"/>
      <c r="BK40" s="56"/>
      <c r="BL40" s="56"/>
      <c r="BM40" s="56"/>
      <c r="BN40" s="56"/>
      <c r="BO40" s="55"/>
      <c r="BP40" s="55"/>
      <c r="BQ40" s="52">
        <v>34</v>
      </c>
      <c r="BR40" s="72"/>
      <c r="BS40" s="671"/>
      <c r="BT40" s="672"/>
      <c r="BU40" s="672"/>
      <c r="BV40" s="672"/>
      <c r="BW40" s="672"/>
      <c r="BX40" s="672"/>
      <c r="BY40" s="672"/>
      <c r="BZ40" s="672"/>
      <c r="CA40" s="672"/>
      <c r="CB40" s="672"/>
      <c r="CC40" s="672"/>
      <c r="CD40" s="672"/>
      <c r="CE40" s="672"/>
      <c r="CF40" s="672"/>
      <c r="CG40" s="673"/>
      <c r="CH40" s="683"/>
      <c r="CI40" s="678"/>
      <c r="CJ40" s="678"/>
      <c r="CK40" s="678"/>
      <c r="CL40" s="684"/>
      <c r="CM40" s="683"/>
      <c r="CN40" s="678"/>
      <c r="CO40" s="678"/>
      <c r="CP40" s="678"/>
      <c r="CQ40" s="684"/>
      <c r="CR40" s="683"/>
      <c r="CS40" s="678"/>
      <c r="CT40" s="678"/>
      <c r="CU40" s="678"/>
      <c r="CV40" s="684"/>
      <c r="CW40" s="683"/>
      <c r="CX40" s="678"/>
      <c r="CY40" s="678"/>
      <c r="CZ40" s="678"/>
      <c r="DA40" s="684"/>
      <c r="DB40" s="683"/>
      <c r="DC40" s="678"/>
      <c r="DD40" s="678"/>
      <c r="DE40" s="678"/>
      <c r="DF40" s="684"/>
      <c r="DG40" s="683"/>
      <c r="DH40" s="678"/>
      <c r="DI40" s="678"/>
      <c r="DJ40" s="678"/>
      <c r="DK40" s="684"/>
      <c r="DL40" s="683"/>
      <c r="DM40" s="678"/>
      <c r="DN40" s="678"/>
      <c r="DO40" s="678"/>
      <c r="DP40" s="684"/>
      <c r="DQ40" s="683"/>
      <c r="DR40" s="678"/>
      <c r="DS40" s="678"/>
      <c r="DT40" s="678"/>
      <c r="DU40" s="684"/>
      <c r="DV40" s="671"/>
      <c r="DW40" s="672"/>
      <c r="DX40" s="672"/>
      <c r="DY40" s="672"/>
      <c r="DZ40" s="685"/>
      <c r="EA40" s="48"/>
    </row>
    <row r="41" spans="1:131" ht="26.3" customHeight="1" x14ac:dyDescent="0.2">
      <c r="A41" s="52">
        <v>14</v>
      </c>
      <c r="B41" s="671"/>
      <c r="C41" s="672"/>
      <c r="D41" s="672"/>
      <c r="E41" s="672"/>
      <c r="F41" s="672"/>
      <c r="G41" s="672"/>
      <c r="H41" s="672"/>
      <c r="I41" s="672"/>
      <c r="J41" s="672"/>
      <c r="K41" s="672"/>
      <c r="L41" s="672"/>
      <c r="M41" s="672"/>
      <c r="N41" s="672"/>
      <c r="O41" s="672"/>
      <c r="P41" s="673"/>
      <c r="Q41" s="674"/>
      <c r="R41" s="675"/>
      <c r="S41" s="675"/>
      <c r="T41" s="675"/>
      <c r="U41" s="675"/>
      <c r="V41" s="675"/>
      <c r="W41" s="675"/>
      <c r="X41" s="675"/>
      <c r="Y41" s="675"/>
      <c r="Z41" s="675"/>
      <c r="AA41" s="675"/>
      <c r="AB41" s="675"/>
      <c r="AC41" s="675"/>
      <c r="AD41" s="675"/>
      <c r="AE41" s="676"/>
      <c r="AF41" s="677"/>
      <c r="AG41" s="678"/>
      <c r="AH41" s="678"/>
      <c r="AI41" s="678"/>
      <c r="AJ41" s="679"/>
      <c r="AK41" s="680"/>
      <c r="AL41" s="675"/>
      <c r="AM41" s="675"/>
      <c r="AN41" s="675"/>
      <c r="AO41" s="675"/>
      <c r="AP41" s="675"/>
      <c r="AQ41" s="675"/>
      <c r="AR41" s="675"/>
      <c r="AS41" s="675"/>
      <c r="AT41" s="675"/>
      <c r="AU41" s="675"/>
      <c r="AV41" s="675"/>
      <c r="AW41" s="675"/>
      <c r="AX41" s="675"/>
      <c r="AY41" s="675"/>
      <c r="AZ41" s="716"/>
      <c r="BA41" s="716"/>
      <c r="BB41" s="716"/>
      <c r="BC41" s="716"/>
      <c r="BD41" s="716"/>
      <c r="BE41" s="681"/>
      <c r="BF41" s="681"/>
      <c r="BG41" s="681"/>
      <c r="BH41" s="681"/>
      <c r="BI41" s="682"/>
      <c r="BJ41" s="56"/>
      <c r="BK41" s="56"/>
      <c r="BL41" s="56"/>
      <c r="BM41" s="56"/>
      <c r="BN41" s="56"/>
      <c r="BO41" s="55"/>
      <c r="BP41" s="55"/>
      <c r="BQ41" s="52">
        <v>35</v>
      </c>
      <c r="BR41" s="72"/>
      <c r="BS41" s="671"/>
      <c r="BT41" s="672"/>
      <c r="BU41" s="672"/>
      <c r="BV41" s="672"/>
      <c r="BW41" s="672"/>
      <c r="BX41" s="672"/>
      <c r="BY41" s="672"/>
      <c r="BZ41" s="672"/>
      <c r="CA41" s="672"/>
      <c r="CB41" s="672"/>
      <c r="CC41" s="672"/>
      <c r="CD41" s="672"/>
      <c r="CE41" s="672"/>
      <c r="CF41" s="672"/>
      <c r="CG41" s="673"/>
      <c r="CH41" s="683"/>
      <c r="CI41" s="678"/>
      <c r="CJ41" s="678"/>
      <c r="CK41" s="678"/>
      <c r="CL41" s="684"/>
      <c r="CM41" s="683"/>
      <c r="CN41" s="678"/>
      <c r="CO41" s="678"/>
      <c r="CP41" s="678"/>
      <c r="CQ41" s="684"/>
      <c r="CR41" s="683"/>
      <c r="CS41" s="678"/>
      <c r="CT41" s="678"/>
      <c r="CU41" s="678"/>
      <c r="CV41" s="684"/>
      <c r="CW41" s="683"/>
      <c r="CX41" s="678"/>
      <c r="CY41" s="678"/>
      <c r="CZ41" s="678"/>
      <c r="DA41" s="684"/>
      <c r="DB41" s="683"/>
      <c r="DC41" s="678"/>
      <c r="DD41" s="678"/>
      <c r="DE41" s="678"/>
      <c r="DF41" s="684"/>
      <c r="DG41" s="683"/>
      <c r="DH41" s="678"/>
      <c r="DI41" s="678"/>
      <c r="DJ41" s="678"/>
      <c r="DK41" s="684"/>
      <c r="DL41" s="683"/>
      <c r="DM41" s="678"/>
      <c r="DN41" s="678"/>
      <c r="DO41" s="678"/>
      <c r="DP41" s="684"/>
      <c r="DQ41" s="683"/>
      <c r="DR41" s="678"/>
      <c r="DS41" s="678"/>
      <c r="DT41" s="678"/>
      <c r="DU41" s="684"/>
      <c r="DV41" s="671"/>
      <c r="DW41" s="672"/>
      <c r="DX41" s="672"/>
      <c r="DY41" s="672"/>
      <c r="DZ41" s="685"/>
      <c r="EA41" s="48"/>
    </row>
    <row r="42" spans="1:131" ht="26.3" customHeight="1" x14ac:dyDescent="0.2">
      <c r="A42" s="52">
        <v>15</v>
      </c>
      <c r="B42" s="671"/>
      <c r="C42" s="672"/>
      <c r="D42" s="672"/>
      <c r="E42" s="672"/>
      <c r="F42" s="672"/>
      <c r="G42" s="672"/>
      <c r="H42" s="672"/>
      <c r="I42" s="672"/>
      <c r="J42" s="672"/>
      <c r="K42" s="672"/>
      <c r="L42" s="672"/>
      <c r="M42" s="672"/>
      <c r="N42" s="672"/>
      <c r="O42" s="672"/>
      <c r="P42" s="673"/>
      <c r="Q42" s="674"/>
      <c r="R42" s="675"/>
      <c r="S42" s="675"/>
      <c r="T42" s="675"/>
      <c r="U42" s="675"/>
      <c r="V42" s="675"/>
      <c r="W42" s="675"/>
      <c r="X42" s="675"/>
      <c r="Y42" s="675"/>
      <c r="Z42" s="675"/>
      <c r="AA42" s="675"/>
      <c r="AB42" s="675"/>
      <c r="AC42" s="675"/>
      <c r="AD42" s="675"/>
      <c r="AE42" s="676"/>
      <c r="AF42" s="677"/>
      <c r="AG42" s="678"/>
      <c r="AH42" s="678"/>
      <c r="AI42" s="678"/>
      <c r="AJ42" s="679"/>
      <c r="AK42" s="680"/>
      <c r="AL42" s="675"/>
      <c r="AM42" s="675"/>
      <c r="AN42" s="675"/>
      <c r="AO42" s="675"/>
      <c r="AP42" s="675"/>
      <c r="AQ42" s="675"/>
      <c r="AR42" s="675"/>
      <c r="AS42" s="675"/>
      <c r="AT42" s="675"/>
      <c r="AU42" s="675"/>
      <c r="AV42" s="675"/>
      <c r="AW42" s="675"/>
      <c r="AX42" s="675"/>
      <c r="AY42" s="675"/>
      <c r="AZ42" s="716"/>
      <c r="BA42" s="716"/>
      <c r="BB42" s="716"/>
      <c r="BC42" s="716"/>
      <c r="BD42" s="716"/>
      <c r="BE42" s="681"/>
      <c r="BF42" s="681"/>
      <c r="BG42" s="681"/>
      <c r="BH42" s="681"/>
      <c r="BI42" s="682"/>
      <c r="BJ42" s="56"/>
      <c r="BK42" s="56"/>
      <c r="BL42" s="56"/>
      <c r="BM42" s="56"/>
      <c r="BN42" s="56"/>
      <c r="BO42" s="55"/>
      <c r="BP42" s="55"/>
      <c r="BQ42" s="52">
        <v>36</v>
      </c>
      <c r="BR42" s="72"/>
      <c r="BS42" s="671"/>
      <c r="BT42" s="672"/>
      <c r="BU42" s="672"/>
      <c r="BV42" s="672"/>
      <c r="BW42" s="672"/>
      <c r="BX42" s="672"/>
      <c r="BY42" s="672"/>
      <c r="BZ42" s="672"/>
      <c r="CA42" s="672"/>
      <c r="CB42" s="672"/>
      <c r="CC42" s="672"/>
      <c r="CD42" s="672"/>
      <c r="CE42" s="672"/>
      <c r="CF42" s="672"/>
      <c r="CG42" s="673"/>
      <c r="CH42" s="683"/>
      <c r="CI42" s="678"/>
      <c r="CJ42" s="678"/>
      <c r="CK42" s="678"/>
      <c r="CL42" s="684"/>
      <c r="CM42" s="683"/>
      <c r="CN42" s="678"/>
      <c r="CO42" s="678"/>
      <c r="CP42" s="678"/>
      <c r="CQ42" s="684"/>
      <c r="CR42" s="683"/>
      <c r="CS42" s="678"/>
      <c r="CT42" s="678"/>
      <c r="CU42" s="678"/>
      <c r="CV42" s="684"/>
      <c r="CW42" s="683"/>
      <c r="CX42" s="678"/>
      <c r="CY42" s="678"/>
      <c r="CZ42" s="678"/>
      <c r="DA42" s="684"/>
      <c r="DB42" s="683"/>
      <c r="DC42" s="678"/>
      <c r="DD42" s="678"/>
      <c r="DE42" s="678"/>
      <c r="DF42" s="684"/>
      <c r="DG42" s="683"/>
      <c r="DH42" s="678"/>
      <c r="DI42" s="678"/>
      <c r="DJ42" s="678"/>
      <c r="DK42" s="684"/>
      <c r="DL42" s="683"/>
      <c r="DM42" s="678"/>
      <c r="DN42" s="678"/>
      <c r="DO42" s="678"/>
      <c r="DP42" s="684"/>
      <c r="DQ42" s="683"/>
      <c r="DR42" s="678"/>
      <c r="DS42" s="678"/>
      <c r="DT42" s="678"/>
      <c r="DU42" s="684"/>
      <c r="DV42" s="671"/>
      <c r="DW42" s="672"/>
      <c r="DX42" s="672"/>
      <c r="DY42" s="672"/>
      <c r="DZ42" s="685"/>
      <c r="EA42" s="48"/>
    </row>
    <row r="43" spans="1:131" ht="26.3" customHeight="1" x14ac:dyDescent="0.2">
      <c r="A43" s="52">
        <v>16</v>
      </c>
      <c r="B43" s="671"/>
      <c r="C43" s="672"/>
      <c r="D43" s="672"/>
      <c r="E43" s="672"/>
      <c r="F43" s="672"/>
      <c r="G43" s="672"/>
      <c r="H43" s="672"/>
      <c r="I43" s="672"/>
      <c r="J43" s="672"/>
      <c r="K43" s="672"/>
      <c r="L43" s="672"/>
      <c r="M43" s="672"/>
      <c r="N43" s="672"/>
      <c r="O43" s="672"/>
      <c r="P43" s="673"/>
      <c r="Q43" s="674"/>
      <c r="R43" s="675"/>
      <c r="S43" s="675"/>
      <c r="T43" s="675"/>
      <c r="U43" s="675"/>
      <c r="V43" s="675"/>
      <c r="W43" s="675"/>
      <c r="X43" s="675"/>
      <c r="Y43" s="675"/>
      <c r="Z43" s="675"/>
      <c r="AA43" s="675"/>
      <c r="AB43" s="675"/>
      <c r="AC43" s="675"/>
      <c r="AD43" s="675"/>
      <c r="AE43" s="676"/>
      <c r="AF43" s="677"/>
      <c r="AG43" s="678"/>
      <c r="AH43" s="678"/>
      <c r="AI43" s="678"/>
      <c r="AJ43" s="679"/>
      <c r="AK43" s="680"/>
      <c r="AL43" s="675"/>
      <c r="AM43" s="675"/>
      <c r="AN43" s="675"/>
      <c r="AO43" s="675"/>
      <c r="AP43" s="675"/>
      <c r="AQ43" s="675"/>
      <c r="AR43" s="675"/>
      <c r="AS43" s="675"/>
      <c r="AT43" s="675"/>
      <c r="AU43" s="675"/>
      <c r="AV43" s="675"/>
      <c r="AW43" s="675"/>
      <c r="AX43" s="675"/>
      <c r="AY43" s="675"/>
      <c r="AZ43" s="716"/>
      <c r="BA43" s="716"/>
      <c r="BB43" s="716"/>
      <c r="BC43" s="716"/>
      <c r="BD43" s="716"/>
      <c r="BE43" s="681"/>
      <c r="BF43" s="681"/>
      <c r="BG43" s="681"/>
      <c r="BH43" s="681"/>
      <c r="BI43" s="682"/>
      <c r="BJ43" s="56"/>
      <c r="BK43" s="56"/>
      <c r="BL43" s="56"/>
      <c r="BM43" s="56"/>
      <c r="BN43" s="56"/>
      <c r="BO43" s="55"/>
      <c r="BP43" s="55"/>
      <c r="BQ43" s="52">
        <v>37</v>
      </c>
      <c r="BR43" s="72"/>
      <c r="BS43" s="671"/>
      <c r="BT43" s="672"/>
      <c r="BU43" s="672"/>
      <c r="BV43" s="672"/>
      <c r="BW43" s="672"/>
      <c r="BX43" s="672"/>
      <c r="BY43" s="672"/>
      <c r="BZ43" s="672"/>
      <c r="CA43" s="672"/>
      <c r="CB43" s="672"/>
      <c r="CC43" s="672"/>
      <c r="CD43" s="672"/>
      <c r="CE43" s="672"/>
      <c r="CF43" s="672"/>
      <c r="CG43" s="673"/>
      <c r="CH43" s="683"/>
      <c r="CI43" s="678"/>
      <c r="CJ43" s="678"/>
      <c r="CK43" s="678"/>
      <c r="CL43" s="684"/>
      <c r="CM43" s="683"/>
      <c r="CN43" s="678"/>
      <c r="CO43" s="678"/>
      <c r="CP43" s="678"/>
      <c r="CQ43" s="684"/>
      <c r="CR43" s="683"/>
      <c r="CS43" s="678"/>
      <c r="CT43" s="678"/>
      <c r="CU43" s="678"/>
      <c r="CV43" s="684"/>
      <c r="CW43" s="683"/>
      <c r="CX43" s="678"/>
      <c r="CY43" s="678"/>
      <c r="CZ43" s="678"/>
      <c r="DA43" s="684"/>
      <c r="DB43" s="683"/>
      <c r="DC43" s="678"/>
      <c r="DD43" s="678"/>
      <c r="DE43" s="678"/>
      <c r="DF43" s="684"/>
      <c r="DG43" s="683"/>
      <c r="DH43" s="678"/>
      <c r="DI43" s="678"/>
      <c r="DJ43" s="678"/>
      <c r="DK43" s="684"/>
      <c r="DL43" s="683"/>
      <c r="DM43" s="678"/>
      <c r="DN43" s="678"/>
      <c r="DO43" s="678"/>
      <c r="DP43" s="684"/>
      <c r="DQ43" s="683"/>
      <c r="DR43" s="678"/>
      <c r="DS43" s="678"/>
      <c r="DT43" s="678"/>
      <c r="DU43" s="684"/>
      <c r="DV43" s="671"/>
      <c r="DW43" s="672"/>
      <c r="DX43" s="672"/>
      <c r="DY43" s="672"/>
      <c r="DZ43" s="685"/>
      <c r="EA43" s="48"/>
    </row>
    <row r="44" spans="1:131" ht="26.3" customHeight="1" x14ac:dyDescent="0.2">
      <c r="A44" s="52">
        <v>17</v>
      </c>
      <c r="B44" s="671"/>
      <c r="C44" s="672"/>
      <c r="D44" s="672"/>
      <c r="E44" s="672"/>
      <c r="F44" s="672"/>
      <c r="G44" s="672"/>
      <c r="H44" s="672"/>
      <c r="I44" s="672"/>
      <c r="J44" s="672"/>
      <c r="K44" s="672"/>
      <c r="L44" s="672"/>
      <c r="M44" s="672"/>
      <c r="N44" s="672"/>
      <c r="O44" s="672"/>
      <c r="P44" s="673"/>
      <c r="Q44" s="674"/>
      <c r="R44" s="675"/>
      <c r="S44" s="675"/>
      <c r="T44" s="675"/>
      <c r="U44" s="675"/>
      <c r="V44" s="675"/>
      <c r="W44" s="675"/>
      <c r="X44" s="675"/>
      <c r="Y44" s="675"/>
      <c r="Z44" s="675"/>
      <c r="AA44" s="675"/>
      <c r="AB44" s="675"/>
      <c r="AC44" s="675"/>
      <c r="AD44" s="675"/>
      <c r="AE44" s="676"/>
      <c r="AF44" s="677"/>
      <c r="AG44" s="678"/>
      <c r="AH44" s="678"/>
      <c r="AI44" s="678"/>
      <c r="AJ44" s="679"/>
      <c r="AK44" s="680"/>
      <c r="AL44" s="675"/>
      <c r="AM44" s="675"/>
      <c r="AN44" s="675"/>
      <c r="AO44" s="675"/>
      <c r="AP44" s="675"/>
      <c r="AQ44" s="675"/>
      <c r="AR44" s="675"/>
      <c r="AS44" s="675"/>
      <c r="AT44" s="675"/>
      <c r="AU44" s="675"/>
      <c r="AV44" s="675"/>
      <c r="AW44" s="675"/>
      <c r="AX44" s="675"/>
      <c r="AY44" s="675"/>
      <c r="AZ44" s="716"/>
      <c r="BA44" s="716"/>
      <c r="BB44" s="716"/>
      <c r="BC44" s="716"/>
      <c r="BD44" s="716"/>
      <c r="BE44" s="681"/>
      <c r="BF44" s="681"/>
      <c r="BG44" s="681"/>
      <c r="BH44" s="681"/>
      <c r="BI44" s="682"/>
      <c r="BJ44" s="56"/>
      <c r="BK44" s="56"/>
      <c r="BL44" s="56"/>
      <c r="BM44" s="56"/>
      <c r="BN44" s="56"/>
      <c r="BO44" s="55"/>
      <c r="BP44" s="55"/>
      <c r="BQ44" s="52">
        <v>38</v>
      </c>
      <c r="BR44" s="72"/>
      <c r="BS44" s="671"/>
      <c r="BT44" s="672"/>
      <c r="BU44" s="672"/>
      <c r="BV44" s="672"/>
      <c r="BW44" s="672"/>
      <c r="BX44" s="672"/>
      <c r="BY44" s="672"/>
      <c r="BZ44" s="672"/>
      <c r="CA44" s="672"/>
      <c r="CB44" s="672"/>
      <c r="CC44" s="672"/>
      <c r="CD44" s="672"/>
      <c r="CE44" s="672"/>
      <c r="CF44" s="672"/>
      <c r="CG44" s="673"/>
      <c r="CH44" s="683"/>
      <c r="CI44" s="678"/>
      <c r="CJ44" s="678"/>
      <c r="CK44" s="678"/>
      <c r="CL44" s="684"/>
      <c r="CM44" s="683"/>
      <c r="CN44" s="678"/>
      <c r="CO44" s="678"/>
      <c r="CP44" s="678"/>
      <c r="CQ44" s="684"/>
      <c r="CR44" s="683"/>
      <c r="CS44" s="678"/>
      <c r="CT44" s="678"/>
      <c r="CU44" s="678"/>
      <c r="CV44" s="684"/>
      <c r="CW44" s="683"/>
      <c r="CX44" s="678"/>
      <c r="CY44" s="678"/>
      <c r="CZ44" s="678"/>
      <c r="DA44" s="684"/>
      <c r="DB44" s="683"/>
      <c r="DC44" s="678"/>
      <c r="DD44" s="678"/>
      <c r="DE44" s="678"/>
      <c r="DF44" s="684"/>
      <c r="DG44" s="683"/>
      <c r="DH44" s="678"/>
      <c r="DI44" s="678"/>
      <c r="DJ44" s="678"/>
      <c r="DK44" s="684"/>
      <c r="DL44" s="683"/>
      <c r="DM44" s="678"/>
      <c r="DN44" s="678"/>
      <c r="DO44" s="678"/>
      <c r="DP44" s="684"/>
      <c r="DQ44" s="683"/>
      <c r="DR44" s="678"/>
      <c r="DS44" s="678"/>
      <c r="DT44" s="678"/>
      <c r="DU44" s="684"/>
      <c r="DV44" s="671"/>
      <c r="DW44" s="672"/>
      <c r="DX44" s="672"/>
      <c r="DY44" s="672"/>
      <c r="DZ44" s="685"/>
      <c r="EA44" s="48"/>
    </row>
    <row r="45" spans="1:131" ht="26.3" customHeight="1" x14ac:dyDescent="0.2">
      <c r="A45" s="52">
        <v>18</v>
      </c>
      <c r="B45" s="671"/>
      <c r="C45" s="672"/>
      <c r="D45" s="672"/>
      <c r="E45" s="672"/>
      <c r="F45" s="672"/>
      <c r="G45" s="672"/>
      <c r="H45" s="672"/>
      <c r="I45" s="672"/>
      <c r="J45" s="672"/>
      <c r="K45" s="672"/>
      <c r="L45" s="672"/>
      <c r="M45" s="672"/>
      <c r="N45" s="672"/>
      <c r="O45" s="672"/>
      <c r="P45" s="673"/>
      <c r="Q45" s="674"/>
      <c r="R45" s="675"/>
      <c r="S45" s="675"/>
      <c r="T45" s="675"/>
      <c r="U45" s="675"/>
      <c r="V45" s="675"/>
      <c r="W45" s="675"/>
      <c r="X45" s="675"/>
      <c r="Y45" s="675"/>
      <c r="Z45" s="675"/>
      <c r="AA45" s="675"/>
      <c r="AB45" s="675"/>
      <c r="AC45" s="675"/>
      <c r="AD45" s="675"/>
      <c r="AE45" s="676"/>
      <c r="AF45" s="677"/>
      <c r="AG45" s="678"/>
      <c r="AH45" s="678"/>
      <c r="AI45" s="678"/>
      <c r="AJ45" s="679"/>
      <c r="AK45" s="680"/>
      <c r="AL45" s="675"/>
      <c r="AM45" s="675"/>
      <c r="AN45" s="675"/>
      <c r="AO45" s="675"/>
      <c r="AP45" s="675"/>
      <c r="AQ45" s="675"/>
      <c r="AR45" s="675"/>
      <c r="AS45" s="675"/>
      <c r="AT45" s="675"/>
      <c r="AU45" s="675"/>
      <c r="AV45" s="675"/>
      <c r="AW45" s="675"/>
      <c r="AX45" s="675"/>
      <c r="AY45" s="675"/>
      <c r="AZ45" s="716"/>
      <c r="BA45" s="716"/>
      <c r="BB45" s="716"/>
      <c r="BC45" s="716"/>
      <c r="BD45" s="716"/>
      <c r="BE45" s="681"/>
      <c r="BF45" s="681"/>
      <c r="BG45" s="681"/>
      <c r="BH45" s="681"/>
      <c r="BI45" s="682"/>
      <c r="BJ45" s="56"/>
      <c r="BK45" s="56"/>
      <c r="BL45" s="56"/>
      <c r="BM45" s="56"/>
      <c r="BN45" s="56"/>
      <c r="BO45" s="55"/>
      <c r="BP45" s="55"/>
      <c r="BQ45" s="52">
        <v>39</v>
      </c>
      <c r="BR45" s="72"/>
      <c r="BS45" s="671"/>
      <c r="BT45" s="672"/>
      <c r="BU45" s="672"/>
      <c r="BV45" s="672"/>
      <c r="BW45" s="672"/>
      <c r="BX45" s="672"/>
      <c r="BY45" s="672"/>
      <c r="BZ45" s="672"/>
      <c r="CA45" s="672"/>
      <c r="CB45" s="672"/>
      <c r="CC45" s="672"/>
      <c r="CD45" s="672"/>
      <c r="CE45" s="672"/>
      <c r="CF45" s="672"/>
      <c r="CG45" s="673"/>
      <c r="CH45" s="683"/>
      <c r="CI45" s="678"/>
      <c r="CJ45" s="678"/>
      <c r="CK45" s="678"/>
      <c r="CL45" s="684"/>
      <c r="CM45" s="683"/>
      <c r="CN45" s="678"/>
      <c r="CO45" s="678"/>
      <c r="CP45" s="678"/>
      <c r="CQ45" s="684"/>
      <c r="CR45" s="683"/>
      <c r="CS45" s="678"/>
      <c r="CT45" s="678"/>
      <c r="CU45" s="678"/>
      <c r="CV45" s="684"/>
      <c r="CW45" s="683"/>
      <c r="CX45" s="678"/>
      <c r="CY45" s="678"/>
      <c r="CZ45" s="678"/>
      <c r="DA45" s="684"/>
      <c r="DB45" s="683"/>
      <c r="DC45" s="678"/>
      <c r="DD45" s="678"/>
      <c r="DE45" s="678"/>
      <c r="DF45" s="684"/>
      <c r="DG45" s="683"/>
      <c r="DH45" s="678"/>
      <c r="DI45" s="678"/>
      <c r="DJ45" s="678"/>
      <c r="DK45" s="684"/>
      <c r="DL45" s="683"/>
      <c r="DM45" s="678"/>
      <c r="DN45" s="678"/>
      <c r="DO45" s="678"/>
      <c r="DP45" s="684"/>
      <c r="DQ45" s="683"/>
      <c r="DR45" s="678"/>
      <c r="DS45" s="678"/>
      <c r="DT45" s="678"/>
      <c r="DU45" s="684"/>
      <c r="DV45" s="671"/>
      <c r="DW45" s="672"/>
      <c r="DX45" s="672"/>
      <c r="DY45" s="672"/>
      <c r="DZ45" s="685"/>
      <c r="EA45" s="48"/>
    </row>
    <row r="46" spans="1:131" ht="26.3" customHeight="1" x14ac:dyDescent="0.2">
      <c r="A46" s="52">
        <v>19</v>
      </c>
      <c r="B46" s="671"/>
      <c r="C46" s="672"/>
      <c r="D46" s="672"/>
      <c r="E46" s="672"/>
      <c r="F46" s="672"/>
      <c r="G46" s="672"/>
      <c r="H46" s="672"/>
      <c r="I46" s="672"/>
      <c r="J46" s="672"/>
      <c r="K46" s="672"/>
      <c r="L46" s="672"/>
      <c r="M46" s="672"/>
      <c r="N46" s="672"/>
      <c r="O46" s="672"/>
      <c r="P46" s="673"/>
      <c r="Q46" s="674"/>
      <c r="R46" s="675"/>
      <c r="S46" s="675"/>
      <c r="T46" s="675"/>
      <c r="U46" s="675"/>
      <c r="V46" s="675"/>
      <c r="W46" s="675"/>
      <c r="X46" s="675"/>
      <c r="Y46" s="675"/>
      <c r="Z46" s="675"/>
      <c r="AA46" s="675"/>
      <c r="AB46" s="675"/>
      <c r="AC46" s="675"/>
      <c r="AD46" s="675"/>
      <c r="AE46" s="676"/>
      <c r="AF46" s="677"/>
      <c r="AG46" s="678"/>
      <c r="AH46" s="678"/>
      <c r="AI46" s="678"/>
      <c r="AJ46" s="679"/>
      <c r="AK46" s="680"/>
      <c r="AL46" s="675"/>
      <c r="AM46" s="675"/>
      <c r="AN46" s="675"/>
      <c r="AO46" s="675"/>
      <c r="AP46" s="675"/>
      <c r="AQ46" s="675"/>
      <c r="AR46" s="675"/>
      <c r="AS46" s="675"/>
      <c r="AT46" s="675"/>
      <c r="AU46" s="675"/>
      <c r="AV46" s="675"/>
      <c r="AW46" s="675"/>
      <c r="AX46" s="675"/>
      <c r="AY46" s="675"/>
      <c r="AZ46" s="716"/>
      <c r="BA46" s="716"/>
      <c r="BB46" s="716"/>
      <c r="BC46" s="716"/>
      <c r="BD46" s="716"/>
      <c r="BE46" s="681"/>
      <c r="BF46" s="681"/>
      <c r="BG46" s="681"/>
      <c r="BH46" s="681"/>
      <c r="BI46" s="682"/>
      <c r="BJ46" s="56"/>
      <c r="BK46" s="56"/>
      <c r="BL46" s="56"/>
      <c r="BM46" s="56"/>
      <c r="BN46" s="56"/>
      <c r="BO46" s="55"/>
      <c r="BP46" s="55"/>
      <c r="BQ46" s="52">
        <v>40</v>
      </c>
      <c r="BR46" s="72"/>
      <c r="BS46" s="671"/>
      <c r="BT46" s="672"/>
      <c r="BU46" s="672"/>
      <c r="BV46" s="672"/>
      <c r="BW46" s="672"/>
      <c r="BX46" s="672"/>
      <c r="BY46" s="672"/>
      <c r="BZ46" s="672"/>
      <c r="CA46" s="672"/>
      <c r="CB46" s="672"/>
      <c r="CC46" s="672"/>
      <c r="CD46" s="672"/>
      <c r="CE46" s="672"/>
      <c r="CF46" s="672"/>
      <c r="CG46" s="673"/>
      <c r="CH46" s="683"/>
      <c r="CI46" s="678"/>
      <c r="CJ46" s="678"/>
      <c r="CK46" s="678"/>
      <c r="CL46" s="684"/>
      <c r="CM46" s="683"/>
      <c r="CN46" s="678"/>
      <c r="CO46" s="678"/>
      <c r="CP46" s="678"/>
      <c r="CQ46" s="684"/>
      <c r="CR46" s="683"/>
      <c r="CS46" s="678"/>
      <c r="CT46" s="678"/>
      <c r="CU46" s="678"/>
      <c r="CV46" s="684"/>
      <c r="CW46" s="683"/>
      <c r="CX46" s="678"/>
      <c r="CY46" s="678"/>
      <c r="CZ46" s="678"/>
      <c r="DA46" s="684"/>
      <c r="DB46" s="683"/>
      <c r="DC46" s="678"/>
      <c r="DD46" s="678"/>
      <c r="DE46" s="678"/>
      <c r="DF46" s="684"/>
      <c r="DG46" s="683"/>
      <c r="DH46" s="678"/>
      <c r="DI46" s="678"/>
      <c r="DJ46" s="678"/>
      <c r="DK46" s="684"/>
      <c r="DL46" s="683"/>
      <c r="DM46" s="678"/>
      <c r="DN46" s="678"/>
      <c r="DO46" s="678"/>
      <c r="DP46" s="684"/>
      <c r="DQ46" s="683"/>
      <c r="DR46" s="678"/>
      <c r="DS46" s="678"/>
      <c r="DT46" s="678"/>
      <c r="DU46" s="684"/>
      <c r="DV46" s="671"/>
      <c r="DW46" s="672"/>
      <c r="DX46" s="672"/>
      <c r="DY46" s="672"/>
      <c r="DZ46" s="685"/>
      <c r="EA46" s="48"/>
    </row>
    <row r="47" spans="1:131" ht="26.3" customHeight="1" x14ac:dyDescent="0.2">
      <c r="A47" s="52">
        <v>20</v>
      </c>
      <c r="B47" s="671"/>
      <c r="C47" s="672"/>
      <c r="D47" s="672"/>
      <c r="E47" s="672"/>
      <c r="F47" s="672"/>
      <c r="G47" s="672"/>
      <c r="H47" s="672"/>
      <c r="I47" s="672"/>
      <c r="J47" s="672"/>
      <c r="K47" s="672"/>
      <c r="L47" s="672"/>
      <c r="M47" s="672"/>
      <c r="N47" s="672"/>
      <c r="O47" s="672"/>
      <c r="P47" s="673"/>
      <c r="Q47" s="674"/>
      <c r="R47" s="675"/>
      <c r="S47" s="675"/>
      <c r="T47" s="675"/>
      <c r="U47" s="675"/>
      <c r="V47" s="675"/>
      <c r="W47" s="675"/>
      <c r="X47" s="675"/>
      <c r="Y47" s="675"/>
      <c r="Z47" s="675"/>
      <c r="AA47" s="675"/>
      <c r="AB47" s="675"/>
      <c r="AC47" s="675"/>
      <c r="AD47" s="675"/>
      <c r="AE47" s="676"/>
      <c r="AF47" s="677"/>
      <c r="AG47" s="678"/>
      <c r="AH47" s="678"/>
      <c r="AI47" s="678"/>
      <c r="AJ47" s="679"/>
      <c r="AK47" s="680"/>
      <c r="AL47" s="675"/>
      <c r="AM47" s="675"/>
      <c r="AN47" s="675"/>
      <c r="AO47" s="675"/>
      <c r="AP47" s="675"/>
      <c r="AQ47" s="675"/>
      <c r="AR47" s="675"/>
      <c r="AS47" s="675"/>
      <c r="AT47" s="675"/>
      <c r="AU47" s="675"/>
      <c r="AV47" s="675"/>
      <c r="AW47" s="675"/>
      <c r="AX47" s="675"/>
      <c r="AY47" s="675"/>
      <c r="AZ47" s="716"/>
      <c r="BA47" s="716"/>
      <c r="BB47" s="716"/>
      <c r="BC47" s="716"/>
      <c r="BD47" s="716"/>
      <c r="BE47" s="681"/>
      <c r="BF47" s="681"/>
      <c r="BG47" s="681"/>
      <c r="BH47" s="681"/>
      <c r="BI47" s="682"/>
      <c r="BJ47" s="56"/>
      <c r="BK47" s="56"/>
      <c r="BL47" s="56"/>
      <c r="BM47" s="56"/>
      <c r="BN47" s="56"/>
      <c r="BO47" s="55"/>
      <c r="BP47" s="55"/>
      <c r="BQ47" s="52">
        <v>41</v>
      </c>
      <c r="BR47" s="72"/>
      <c r="BS47" s="671"/>
      <c r="BT47" s="672"/>
      <c r="BU47" s="672"/>
      <c r="BV47" s="672"/>
      <c r="BW47" s="672"/>
      <c r="BX47" s="672"/>
      <c r="BY47" s="672"/>
      <c r="BZ47" s="672"/>
      <c r="CA47" s="672"/>
      <c r="CB47" s="672"/>
      <c r="CC47" s="672"/>
      <c r="CD47" s="672"/>
      <c r="CE47" s="672"/>
      <c r="CF47" s="672"/>
      <c r="CG47" s="673"/>
      <c r="CH47" s="683"/>
      <c r="CI47" s="678"/>
      <c r="CJ47" s="678"/>
      <c r="CK47" s="678"/>
      <c r="CL47" s="684"/>
      <c r="CM47" s="683"/>
      <c r="CN47" s="678"/>
      <c r="CO47" s="678"/>
      <c r="CP47" s="678"/>
      <c r="CQ47" s="684"/>
      <c r="CR47" s="683"/>
      <c r="CS47" s="678"/>
      <c r="CT47" s="678"/>
      <c r="CU47" s="678"/>
      <c r="CV47" s="684"/>
      <c r="CW47" s="683"/>
      <c r="CX47" s="678"/>
      <c r="CY47" s="678"/>
      <c r="CZ47" s="678"/>
      <c r="DA47" s="684"/>
      <c r="DB47" s="683"/>
      <c r="DC47" s="678"/>
      <c r="DD47" s="678"/>
      <c r="DE47" s="678"/>
      <c r="DF47" s="684"/>
      <c r="DG47" s="683"/>
      <c r="DH47" s="678"/>
      <c r="DI47" s="678"/>
      <c r="DJ47" s="678"/>
      <c r="DK47" s="684"/>
      <c r="DL47" s="683"/>
      <c r="DM47" s="678"/>
      <c r="DN47" s="678"/>
      <c r="DO47" s="678"/>
      <c r="DP47" s="684"/>
      <c r="DQ47" s="683"/>
      <c r="DR47" s="678"/>
      <c r="DS47" s="678"/>
      <c r="DT47" s="678"/>
      <c r="DU47" s="684"/>
      <c r="DV47" s="671"/>
      <c r="DW47" s="672"/>
      <c r="DX47" s="672"/>
      <c r="DY47" s="672"/>
      <c r="DZ47" s="685"/>
      <c r="EA47" s="48"/>
    </row>
    <row r="48" spans="1:131" ht="26.3" customHeight="1" x14ac:dyDescent="0.2">
      <c r="A48" s="52">
        <v>21</v>
      </c>
      <c r="B48" s="671"/>
      <c r="C48" s="672"/>
      <c r="D48" s="672"/>
      <c r="E48" s="672"/>
      <c r="F48" s="672"/>
      <c r="G48" s="672"/>
      <c r="H48" s="672"/>
      <c r="I48" s="672"/>
      <c r="J48" s="672"/>
      <c r="K48" s="672"/>
      <c r="L48" s="672"/>
      <c r="M48" s="672"/>
      <c r="N48" s="672"/>
      <c r="O48" s="672"/>
      <c r="P48" s="673"/>
      <c r="Q48" s="674"/>
      <c r="R48" s="675"/>
      <c r="S48" s="675"/>
      <c r="T48" s="675"/>
      <c r="U48" s="675"/>
      <c r="V48" s="675"/>
      <c r="W48" s="675"/>
      <c r="X48" s="675"/>
      <c r="Y48" s="675"/>
      <c r="Z48" s="675"/>
      <c r="AA48" s="675"/>
      <c r="AB48" s="675"/>
      <c r="AC48" s="675"/>
      <c r="AD48" s="675"/>
      <c r="AE48" s="676"/>
      <c r="AF48" s="677"/>
      <c r="AG48" s="678"/>
      <c r="AH48" s="678"/>
      <c r="AI48" s="678"/>
      <c r="AJ48" s="679"/>
      <c r="AK48" s="680"/>
      <c r="AL48" s="675"/>
      <c r="AM48" s="675"/>
      <c r="AN48" s="675"/>
      <c r="AO48" s="675"/>
      <c r="AP48" s="675"/>
      <c r="AQ48" s="675"/>
      <c r="AR48" s="675"/>
      <c r="AS48" s="675"/>
      <c r="AT48" s="675"/>
      <c r="AU48" s="675"/>
      <c r="AV48" s="675"/>
      <c r="AW48" s="675"/>
      <c r="AX48" s="675"/>
      <c r="AY48" s="675"/>
      <c r="AZ48" s="716"/>
      <c r="BA48" s="716"/>
      <c r="BB48" s="716"/>
      <c r="BC48" s="716"/>
      <c r="BD48" s="716"/>
      <c r="BE48" s="681"/>
      <c r="BF48" s="681"/>
      <c r="BG48" s="681"/>
      <c r="BH48" s="681"/>
      <c r="BI48" s="682"/>
      <c r="BJ48" s="56"/>
      <c r="BK48" s="56"/>
      <c r="BL48" s="56"/>
      <c r="BM48" s="56"/>
      <c r="BN48" s="56"/>
      <c r="BO48" s="55"/>
      <c r="BP48" s="55"/>
      <c r="BQ48" s="52">
        <v>42</v>
      </c>
      <c r="BR48" s="72"/>
      <c r="BS48" s="671"/>
      <c r="BT48" s="672"/>
      <c r="BU48" s="672"/>
      <c r="BV48" s="672"/>
      <c r="BW48" s="672"/>
      <c r="BX48" s="672"/>
      <c r="BY48" s="672"/>
      <c r="BZ48" s="672"/>
      <c r="CA48" s="672"/>
      <c r="CB48" s="672"/>
      <c r="CC48" s="672"/>
      <c r="CD48" s="672"/>
      <c r="CE48" s="672"/>
      <c r="CF48" s="672"/>
      <c r="CG48" s="673"/>
      <c r="CH48" s="683"/>
      <c r="CI48" s="678"/>
      <c r="CJ48" s="678"/>
      <c r="CK48" s="678"/>
      <c r="CL48" s="684"/>
      <c r="CM48" s="683"/>
      <c r="CN48" s="678"/>
      <c r="CO48" s="678"/>
      <c r="CP48" s="678"/>
      <c r="CQ48" s="684"/>
      <c r="CR48" s="683"/>
      <c r="CS48" s="678"/>
      <c r="CT48" s="678"/>
      <c r="CU48" s="678"/>
      <c r="CV48" s="684"/>
      <c r="CW48" s="683"/>
      <c r="CX48" s="678"/>
      <c r="CY48" s="678"/>
      <c r="CZ48" s="678"/>
      <c r="DA48" s="684"/>
      <c r="DB48" s="683"/>
      <c r="DC48" s="678"/>
      <c r="DD48" s="678"/>
      <c r="DE48" s="678"/>
      <c r="DF48" s="684"/>
      <c r="DG48" s="683"/>
      <c r="DH48" s="678"/>
      <c r="DI48" s="678"/>
      <c r="DJ48" s="678"/>
      <c r="DK48" s="684"/>
      <c r="DL48" s="683"/>
      <c r="DM48" s="678"/>
      <c r="DN48" s="678"/>
      <c r="DO48" s="678"/>
      <c r="DP48" s="684"/>
      <c r="DQ48" s="683"/>
      <c r="DR48" s="678"/>
      <c r="DS48" s="678"/>
      <c r="DT48" s="678"/>
      <c r="DU48" s="684"/>
      <c r="DV48" s="671"/>
      <c r="DW48" s="672"/>
      <c r="DX48" s="672"/>
      <c r="DY48" s="672"/>
      <c r="DZ48" s="685"/>
      <c r="EA48" s="48"/>
    </row>
    <row r="49" spans="1:131" ht="26.3" customHeight="1" x14ac:dyDescent="0.2">
      <c r="A49" s="52">
        <v>22</v>
      </c>
      <c r="B49" s="671"/>
      <c r="C49" s="672"/>
      <c r="D49" s="672"/>
      <c r="E49" s="672"/>
      <c r="F49" s="672"/>
      <c r="G49" s="672"/>
      <c r="H49" s="672"/>
      <c r="I49" s="672"/>
      <c r="J49" s="672"/>
      <c r="K49" s="672"/>
      <c r="L49" s="672"/>
      <c r="M49" s="672"/>
      <c r="N49" s="672"/>
      <c r="O49" s="672"/>
      <c r="P49" s="673"/>
      <c r="Q49" s="674"/>
      <c r="R49" s="675"/>
      <c r="S49" s="675"/>
      <c r="T49" s="675"/>
      <c r="U49" s="675"/>
      <c r="V49" s="675"/>
      <c r="W49" s="675"/>
      <c r="X49" s="675"/>
      <c r="Y49" s="675"/>
      <c r="Z49" s="675"/>
      <c r="AA49" s="675"/>
      <c r="AB49" s="675"/>
      <c r="AC49" s="675"/>
      <c r="AD49" s="675"/>
      <c r="AE49" s="676"/>
      <c r="AF49" s="677"/>
      <c r="AG49" s="678"/>
      <c r="AH49" s="678"/>
      <c r="AI49" s="678"/>
      <c r="AJ49" s="679"/>
      <c r="AK49" s="680"/>
      <c r="AL49" s="675"/>
      <c r="AM49" s="675"/>
      <c r="AN49" s="675"/>
      <c r="AO49" s="675"/>
      <c r="AP49" s="675"/>
      <c r="AQ49" s="675"/>
      <c r="AR49" s="675"/>
      <c r="AS49" s="675"/>
      <c r="AT49" s="675"/>
      <c r="AU49" s="675"/>
      <c r="AV49" s="675"/>
      <c r="AW49" s="675"/>
      <c r="AX49" s="675"/>
      <c r="AY49" s="675"/>
      <c r="AZ49" s="716"/>
      <c r="BA49" s="716"/>
      <c r="BB49" s="716"/>
      <c r="BC49" s="716"/>
      <c r="BD49" s="716"/>
      <c r="BE49" s="681"/>
      <c r="BF49" s="681"/>
      <c r="BG49" s="681"/>
      <c r="BH49" s="681"/>
      <c r="BI49" s="682"/>
      <c r="BJ49" s="56"/>
      <c r="BK49" s="56"/>
      <c r="BL49" s="56"/>
      <c r="BM49" s="56"/>
      <c r="BN49" s="56"/>
      <c r="BO49" s="55"/>
      <c r="BP49" s="55"/>
      <c r="BQ49" s="52">
        <v>43</v>
      </c>
      <c r="BR49" s="72"/>
      <c r="BS49" s="671"/>
      <c r="BT49" s="672"/>
      <c r="BU49" s="672"/>
      <c r="BV49" s="672"/>
      <c r="BW49" s="672"/>
      <c r="BX49" s="672"/>
      <c r="BY49" s="672"/>
      <c r="BZ49" s="672"/>
      <c r="CA49" s="672"/>
      <c r="CB49" s="672"/>
      <c r="CC49" s="672"/>
      <c r="CD49" s="672"/>
      <c r="CE49" s="672"/>
      <c r="CF49" s="672"/>
      <c r="CG49" s="673"/>
      <c r="CH49" s="683"/>
      <c r="CI49" s="678"/>
      <c r="CJ49" s="678"/>
      <c r="CK49" s="678"/>
      <c r="CL49" s="684"/>
      <c r="CM49" s="683"/>
      <c r="CN49" s="678"/>
      <c r="CO49" s="678"/>
      <c r="CP49" s="678"/>
      <c r="CQ49" s="684"/>
      <c r="CR49" s="683"/>
      <c r="CS49" s="678"/>
      <c r="CT49" s="678"/>
      <c r="CU49" s="678"/>
      <c r="CV49" s="684"/>
      <c r="CW49" s="683"/>
      <c r="CX49" s="678"/>
      <c r="CY49" s="678"/>
      <c r="CZ49" s="678"/>
      <c r="DA49" s="684"/>
      <c r="DB49" s="683"/>
      <c r="DC49" s="678"/>
      <c r="DD49" s="678"/>
      <c r="DE49" s="678"/>
      <c r="DF49" s="684"/>
      <c r="DG49" s="683"/>
      <c r="DH49" s="678"/>
      <c r="DI49" s="678"/>
      <c r="DJ49" s="678"/>
      <c r="DK49" s="684"/>
      <c r="DL49" s="683"/>
      <c r="DM49" s="678"/>
      <c r="DN49" s="678"/>
      <c r="DO49" s="678"/>
      <c r="DP49" s="684"/>
      <c r="DQ49" s="683"/>
      <c r="DR49" s="678"/>
      <c r="DS49" s="678"/>
      <c r="DT49" s="678"/>
      <c r="DU49" s="684"/>
      <c r="DV49" s="671"/>
      <c r="DW49" s="672"/>
      <c r="DX49" s="672"/>
      <c r="DY49" s="672"/>
      <c r="DZ49" s="685"/>
      <c r="EA49" s="48"/>
    </row>
    <row r="50" spans="1:131" ht="26.3" customHeight="1" x14ac:dyDescent="0.2">
      <c r="A50" s="52">
        <v>23</v>
      </c>
      <c r="B50" s="671"/>
      <c r="C50" s="672"/>
      <c r="D50" s="672"/>
      <c r="E50" s="672"/>
      <c r="F50" s="672"/>
      <c r="G50" s="672"/>
      <c r="H50" s="672"/>
      <c r="I50" s="672"/>
      <c r="J50" s="672"/>
      <c r="K50" s="672"/>
      <c r="L50" s="672"/>
      <c r="M50" s="672"/>
      <c r="N50" s="672"/>
      <c r="O50" s="672"/>
      <c r="P50" s="673"/>
      <c r="Q50" s="720"/>
      <c r="R50" s="721"/>
      <c r="S50" s="721"/>
      <c r="T50" s="721"/>
      <c r="U50" s="721"/>
      <c r="V50" s="721"/>
      <c r="W50" s="721"/>
      <c r="X50" s="721"/>
      <c r="Y50" s="721"/>
      <c r="Z50" s="721"/>
      <c r="AA50" s="721"/>
      <c r="AB50" s="721"/>
      <c r="AC50" s="721"/>
      <c r="AD50" s="721"/>
      <c r="AE50" s="722"/>
      <c r="AF50" s="677"/>
      <c r="AG50" s="678"/>
      <c r="AH50" s="678"/>
      <c r="AI50" s="678"/>
      <c r="AJ50" s="679"/>
      <c r="AK50" s="723"/>
      <c r="AL50" s="721"/>
      <c r="AM50" s="721"/>
      <c r="AN50" s="721"/>
      <c r="AO50" s="721"/>
      <c r="AP50" s="721"/>
      <c r="AQ50" s="721"/>
      <c r="AR50" s="721"/>
      <c r="AS50" s="721"/>
      <c r="AT50" s="721"/>
      <c r="AU50" s="721"/>
      <c r="AV50" s="721"/>
      <c r="AW50" s="721"/>
      <c r="AX50" s="721"/>
      <c r="AY50" s="721"/>
      <c r="AZ50" s="724"/>
      <c r="BA50" s="724"/>
      <c r="BB50" s="724"/>
      <c r="BC50" s="724"/>
      <c r="BD50" s="724"/>
      <c r="BE50" s="681"/>
      <c r="BF50" s="681"/>
      <c r="BG50" s="681"/>
      <c r="BH50" s="681"/>
      <c r="BI50" s="682"/>
      <c r="BJ50" s="56"/>
      <c r="BK50" s="56"/>
      <c r="BL50" s="56"/>
      <c r="BM50" s="56"/>
      <c r="BN50" s="56"/>
      <c r="BO50" s="55"/>
      <c r="BP50" s="55"/>
      <c r="BQ50" s="52">
        <v>44</v>
      </c>
      <c r="BR50" s="72"/>
      <c r="BS50" s="671"/>
      <c r="BT50" s="672"/>
      <c r="BU50" s="672"/>
      <c r="BV50" s="672"/>
      <c r="BW50" s="672"/>
      <c r="BX50" s="672"/>
      <c r="BY50" s="672"/>
      <c r="BZ50" s="672"/>
      <c r="CA50" s="672"/>
      <c r="CB50" s="672"/>
      <c r="CC50" s="672"/>
      <c r="CD50" s="672"/>
      <c r="CE50" s="672"/>
      <c r="CF50" s="672"/>
      <c r="CG50" s="673"/>
      <c r="CH50" s="683"/>
      <c r="CI50" s="678"/>
      <c r="CJ50" s="678"/>
      <c r="CK50" s="678"/>
      <c r="CL50" s="684"/>
      <c r="CM50" s="683"/>
      <c r="CN50" s="678"/>
      <c r="CO50" s="678"/>
      <c r="CP50" s="678"/>
      <c r="CQ50" s="684"/>
      <c r="CR50" s="683"/>
      <c r="CS50" s="678"/>
      <c r="CT50" s="678"/>
      <c r="CU50" s="678"/>
      <c r="CV50" s="684"/>
      <c r="CW50" s="683"/>
      <c r="CX50" s="678"/>
      <c r="CY50" s="678"/>
      <c r="CZ50" s="678"/>
      <c r="DA50" s="684"/>
      <c r="DB50" s="683"/>
      <c r="DC50" s="678"/>
      <c r="DD50" s="678"/>
      <c r="DE50" s="678"/>
      <c r="DF50" s="684"/>
      <c r="DG50" s="683"/>
      <c r="DH50" s="678"/>
      <c r="DI50" s="678"/>
      <c r="DJ50" s="678"/>
      <c r="DK50" s="684"/>
      <c r="DL50" s="683"/>
      <c r="DM50" s="678"/>
      <c r="DN50" s="678"/>
      <c r="DO50" s="678"/>
      <c r="DP50" s="684"/>
      <c r="DQ50" s="683"/>
      <c r="DR50" s="678"/>
      <c r="DS50" s="678"/>
      <c r="DT50" s="678"/>
      <c r="DU50" s="684"/>
      <c r="DV50" s="671"/>
      <c r="DW50" s="672"/>
      <c r="DX50" s="672"/>
      <c r="DY50" s="672"/>
      <c r="DZ50" s="685"/>
      <c r="EA50" s="48"/>
    </row>
    <row r="51" spans="1:131" ht="26.3" customHeight="1" x14ac:dyDescent="0.2">
      <c r="A51" s="52">
        <v>24</v>
      </c>
      <c r="B51" s="671"/>
      <c r="C51" s="672"/>
      <c r="D51" s="672"/>
      <c r="E51" s="672"/>
      <c r="F51" s="672"/>
      <c r="G51" s="672"/>
      <c r="H51" s="672"/>
      <c r="I51" s="672"/>
      <c r="J51" s="672"/>
      <c r="K51" s="672"/>
      <c r="L51" s="672"/>
      <c r="M51" s="672"/>
      <c r="N51" s="672"/>
      <c r="O51" s="672"/>
      <c r="P51" s="673"/>
      <c r="Q51" s="720"/>
      <c r="R51" s="721"/>
      <c r="S51" s="721"/>
      <c r="T51" s="721"/>
      <c r="U51" s="721"/>
      <c r="V51" s="721"/>
      <c r="W51" s="721"/>
      <c r="X51" s="721"/>
      <c r="Y51" s="721"/>
      <c r="Z51" s="721"/>
      <c r="AA51" s="721"/>
      <c r="AB51" s="721"/>
      <c r="AC51" s="721"/>
      <c r="AD51" s="721"/>
      <c r="AE51" s="722"/>
      <c r="AF51" s="677"/>
      <c r="AG51" s="678"/>
      <c r="AH51" s="678"/>
      <c r="AI51" s="678"/>
      <c r="AJ51" s="679"/>
      <c r="AK51" s="723"/>
      <c r="AL51" s="721"/>
      <c r="AM51" s="721"/>
      <c r="AN51" s="721"/>
      <c r="AO51" s="721"/>
      <c r="AP51" s="721"/>
      <c r="AQ51" s="721"/>
      <c r="AR51" s="721"/>
      <c r="AS51" s="721"/>
      <c r="AT51" s="721"/>
      <c r="AU51" s="721"/>
      <c r="AV51" s="721"/>
      <c r="AW51" s="721"/>
      <c r="AX51" s="721"/>
      <c r="AY51" s="721"/>
      <c r="AZ51" s="724"/>
      <c r="BA51" s="724"/>
      <c r="BB51" s="724"/>
      <c r="BC51" s="724"/>
      <c r="BD51" s="724"/>
      <c r="BE51" s="681"/>
      <c r="BF51" s="681"/>
      <c r="BG51" s="681"/>
      <c r="BH51" s="681"/>
      <c r="BI51" s="682"/>
      <c r="BJ51" s="56"/>
      <c r="BK51" s="56"/>
      <c r="BL51" s="56"/>
      <c r="BM51" s="56"/>
      <c r="BN51" s="56"/>
      <c r="BO51" s="55"/>
      <c r="BP51" s="55"/>
      <c r="BQ51" s="52">
        <v>45</v>
      </c>
      <c r="BR51" s="72"/>
      <c r="BS51" s="671"/>
      <c r="BT51" s="672"/>
      <c r="BU51" s="672"/>
      <c r="BV51" s="672"/>
      <c r="BW51" s="672"/>
      <c r="BX51" s="672"/>
      <c r="BY51" s="672"/>
      <c r="BZ51" s="672"/>
      <c r="CA51" s="672"/>
      <c r="CB51" s="672"/>
      <c r="CC51" s="672"/>
      <c r="CD51" s="672"/>
      <c r="CE51" s="672"/>
      <c r="CF51" s="672"/>
      <c r="CG51" s="673"/>
      <c r="CH51" s="683"/>
      <c r="CI51" s="678"/>
      <c r="CJ51" s="678"/>
      <c r="CK51" s="678"/>
      <c r="CL51" s="684"/>
      <c r="CM51" s="683"/>
      <c r="CN51" s="678"/>
      <c r="CO51" s="678"/>
      <c r="CP51" s="678"/>
      <c r="CQ51" s="684"/>
      <c r="CR51" s="683"/>
      <c r="CS51" s="678"/>
      <c r="CT51" s="678"/>
      <c r="CU51" s="678"/>
      <c r="CV51" s="684"/>
      <c r="CW51" s="683"/>
      <c r="CX51" s="678"/>
      <c r="CY51" s="678"/>
      <c r="CZ51" s="678"/>
      <c r="DA51" s="684"/>
      <c r="DB51" s="683"/>
      <c r="DC51" s="678"/>
      <c r="DD51" s="678"/>
      <c r="DE51" s="678"/>
      <c r="DF51" s="684"/>
      <c r="DG51" s="683"/>
      <c r="DH51" s="678"/>
      <c r="DI51" s="678"/>
      <c r="DJ51" s="678"/>
      <c r="DK51" s="684"/>
      <c r="DL51" s="683"/>
      <c r="DM51" s="678"/>
      <c r="DN51" s="678"/>
      <c r="DO51" s="678"/>
      <c r="DP51" s="684"/>
      <c r="DQ51" s="683"/>
      <c r="DR51" s="678"/>
      <c r="DS51" s="678"/>
      <c r="DT51" s="678"/>
      <c r="DU51" s="684"/>
      <c r="DV51" s="671"/>
      <c r="DW51" s="672"/>
      <c r="DX51" s="672"/>
      <c r="DY51" s="672"/>
      <c r="DZ51" s="685"/>
      <c r="EA51" s="48"/>
    </row>
    <row r="52" spans="1:131" ht="26.3" customHeight="1" x14ac:dyDescent="0.2">
      <c r="A52" s="52">
        <v>25</v>
      </c>
      <c r="B52" s="671"/>
      <c r="C52" s="672"/>
      <c r="D52" s="672"/>
      <c r="E52" s="672"/>
      <c r="F52" s="672"/>
      <c r="G52" s="672"/>
      <c r="H52" s="672"/>
      <c r="I52" s="672"/>
      <c r="J52" s="672"/>
      <c r="K52" s="672"/>
      <c r="L52" s="672"/>
      <c r="M52" s="672"/>
      <c r="N52" s="672"/>
      <c r="O52" s="672"/>
      <c r="P52" s="673"/>
      <c r="Q52" s="720"/>
      <c r="R52" s="721"/>
      <c r="S52" s="721"/>
      <c r="T52" s="721"/>
      <c r="U52" s="721"/>
      <c r="V52" s="721"/>
      <c r="W52" s="721"/>
      <c r="X52" s="721"/>
      <c r="Y52" s="721"/>
      <c r="Z52" s="721"/>
      <c r="AA52" s="721"/>
      <c r="AB52" s="721"/>
      <c r="AC52" s="721"/>
      <c r="AD52" s="721"/>
      <c r="AE52" s="722"/>
      <c r="AF52" s="677"/>
      <c r="AG52" s="678"/>
      <c r="AH52" s="678"/>
      <c r="AI52" s="678"/>
      <c r="AJ52" s="679"/>
      <c r="AK52" s="723"/>
      <c r="AL52" s="721"/>
      <c r="AM52" s="721"/>
      <c r="AN52" s="721"/>
      <c r="AO52" s="721"/>
      <c r="AP52" s="721"/>
      <c r="AQ52" s="721"/>
      <c r="AR52" s="721"/>
      <c r="AS52" s="721"/>
      <c r="AT52" s="721"/>
      <c r="AU52" s="721"/>
      <c r="AV52" s="721"/>
      <c r="AW52" s="721"/>
      <c r="AX52" s="721"/>
      <c r="AY52" s="721"/>
      <c r="AZ52" s="724"/>
      <c r="BA52" s="724"/>
      <c r="BB52" s="724"/>
      <c r="BC52" s="724"/>
      <c r="BD52" s="724"/>
      <c r="BE52" s="681"/>
      <c r="BF52" s="681"/>
      <c r="BG52" s="681"/>
      <c r="BH52" s="681"/>
      <c r="BI52" s="682"/>
      <c r="BJ52" s="56"/>
      <c r="BK52" s="56"/>
      <c r="BL52" s="56"/>
      <c r="BM52" s="56"/>
      <c r="BN52" s="56"/>
      <c r="BO52" s="55"/>
      <c r="BP52" s="55"/>
      <c r="BQ52" s="52">
        <v>46</v>
      </c>
      <c r="BR52" s="72"/>
      <c r="BS52" s="671"/>
      <c r="BT52" s="672"/>
      <c r="BU52" s="672"/>
      <c r="BV52" s="672"/>
      <c r="BW52" s="672"/>
      <c r="BX52" s="672"/>
      <c r="BY52" s="672"/>
      <c r="BZ52" s="672"/>
      <c r="CA52" s="672"/>
      <c r="CB52" s="672"/>
      <c r="CC52" s="672"/>
      <c r="CD52" s="672"/>
      <c r="CE52" s="672"/>
      <c r="CF52" s="672"/>
      <c r="CG52" s="673"/>
      <c r="CH52" s="683"/>
      <c r="CI52" s="678"/>
      <c r="CJ52" s="678"/>
      <c r="CK52" s="678"/>
      <c r="CL52" s="684"/>
      <c r="CM52" s="683"/>
      <c r="CN52" s="678"/>
      <c r="CO52" s="678"/>
      <c r="CP52" s="678"/>
      <c r="CQ52" s="684"/>
      <c r="CR52" s="683"/>
      <c r="CS52" s="678"/>
      <c r="CT52" s="678"/>
      <c r="CU52" s="678"/>
      <c r="CV52" s="684"/>
      <c r="CW52" s="683"/>
      <c r="CX52" s="678"/>
      <c r="CY52" s="678"/>
      <c r="CZ52" s="678"/>
      <c r="DA52" s="684"/>
      <c r="DB52" s="683"/>
      <c r="DC52" s="678"/>
      <c r="DD52" s="678"/>
      <c r="DE52" s="678"/>
      <c r="DF52" s="684"/>
      <c r="DG52" s="683"/>
      <c r="DH52" s="678"/>
      <c r="DI52" s="678"/>
      <c r="DJ52" s="678"/>
      <c r="DK52" s="684"/>
      <c r="DL52" s="683"/>
      <c r="DM52" s="678"/>
      <c r="DN52" s="678"/>
      <c r="DO52" s="678"/>
      <c r="DP52" s="684"/>
      <c r="DQ52" s="683"/>
      <c r="DR52" s="678"/>
      <c r="DS52" s="678"/>
      <c r="DT52" s="678"/>
      <c r="DU52" s="684"/>
      <c r="DV52" s="671"/>
      <c r="DW52" s="672"/>
      <c r="DX52" s="672"/>
      <c r="DY52" s="672"/>
      <c r="DZ52" s="685"/>
      <c r="EA52" s="48"/>
    </row>
    <row r="53" spans="1:131" ht="26.3" customHeight="1" x14ac:dyDescent="0.2">
      <c r="A53" s="52">
        <v>26</v>
      </c>
      <c r="B53" s="671"/>
      <c r="C53" s="672"/>
      <c r="D53" s="672"/>
      <c r="E53" s="672"/>
      <c r="F53" s="672"/>
      <c r="G53" s="672"/>
      <c r="H53" s="672"/>
      <c r="I53" s="672"/>
      <c r="J53" s="672"/>
      <c r="K53" s="672"/>
      <c r="L53" s="672"/>
      <c r="M53" s="672"/>
      <c r="N53" s="672"/>
      <c r="O53" s="672"/>
      <c r="P53" s="673"/>
      <c r="Q53" s="720"/>
      <c r="R53" s="721"/>
      <c r="S53" s="721"/>
      <c r="T53" s="721"/>
      <c r="U53" s="721"/>
      <c r="V53" s="721"/>
      <c r="W53" s="721"/>
      <c r="X53" s="721"/>
      <c r="Y53" s="721"/>
      <c r="Z53" s="721"/>
      <c r="AA53" s="721"/>
      <c r="AB53" s="721"/>
      <c r="AC53" s="721"/>
      <c r="AD53" s="721"/>
      <c r="AE53" s="722"/>
      <c r="AF53" s="677"/>
      <c r="AG53" s="678"/>
      <c r="AH53" s="678"/>
      <c r="AI53" s="678"/>
      <c r="AJ53" s="679"/>
      <c r="AK53" s="723"/>
      <c r="AL53" s="721"/>
      <c r="AM53" s="721"/>
      <c r="AN53" s="721"/>
      <c r="AO53" s="721"/>
      <c r="AP53" s="721"/>
      <c r="AQ53" s="721"/>
      <c r="AR53" s="721"/>
      <c r="AS53" s="721"/>
      <c r="AT53" s="721"/>
      <c r="AU53" s="721"/>
      <c r="AV53" s="721"/>
      <c r="AW53" s="721"/>
      <c r="AX53" s="721"/>
      <c r="AY53" s="721"/>
      <c r="AZ53" s="724"/>
      <c r="BA53" s="724"/>
      <c r="BB53" s="724"/>
      <c r="BC53" s="724"/>
      <c r="BD53" s="724"/>
      <c r="BE53" s="681"/>
      <c r="BF53" s="681"/>
      <c r="BG53" s="681"/>
      <c r="BH53" s="681"/>
      <c r="BI53" s="682"/>
      <c r="BJ53" s="56"/>
      <c r="BK53" s="56"/>
      <c r="BL53" s="56"/>
      <c r="BM53" s="56"/>
      <c r="BN53" s="56"/>
      <c r="BO53" s="55"/>
      <c r="BP53" s="55"/>
      <c r="BQ53" s="52">
        <v>47</v>
      </c>
      <c r="BR53" s="72"/>
      <c r="BS53" s="671"/>
      <c r="BT53" s="672"/>
      <c r="BU53" s="672"/>
      <c r="BV53" s="672"/>
      <c r="BW53" s="672"/>
      <c r="BX53" s="672"/>
      <c r="BY53" s="672"/>
      <c r="BZ53" s="672"/>
      <c r="CA53" s="672"/>
      <c r="CB53" s="672"/>
      <c r="CC53" s="672"/>
      <c r="CD53" s="672"/>
      <c r="CE53" s="672"/>
      <c r="CF53" s="672"/>
      <c r="CG53" s="673"/>
      <c r="CH53" s="683"/>
      <c r="CI53" s="678"/>
      <c r="CJ53" s="678"/>
      <c r="CK53" s="678"/>
      <c r="CL53" s="684"/>
      <c r="CM53" s="683"/>
      <c r="CN53" s="678"/>
      <c r="CO53" s="678"/>
      <c r="CP53" s="678"/>
      <c r="CQ53" s="684"/>
      <c r="CR53" s="683"/>
      <c r="CS53" s="678"/>
      <c r="CT53" s="678"/>
      <c r="CU53" s="678"/>
      <c r="CV53" s="684"/>
      <c r="CW53" s="683"/>
      <c r="CX53" s="678"/>
      <c r="CY53" s="678"/>
      <c r="CZ53" s="678"/>
      <c r="DA53" s="684"/>
      <c r="DB53" s="683"/>
      <c r="DC53" s="678"/>
      <c r="DD53" s="678"/>
      <c r="DE53" s="678"/>
      <c r="DF53" s="684"/>
      <c r="DG53" s="683"/>
      <c r="DH53" s="678"/>
      <c r="DI53" s="678"/>
      <c r="DJ53" s="678"/>
      <c r="DK53" s="684"/>
      <c r="DL53" s="683"/>
      <c r="DM53" s="678"/>
      <c r="DN53" s="678"/>
      <c r="DO53" s="678"/>
      <c r="DP53" s="684"/>
      <c r="DQ53" s="683"/>
      <c r="DR53" s="678"/>
      <c r="DS53" s="678"/>
      <c r="DT53" s="678"/>
      <c r="DU53" s="684"/>
      <c r="DV53" s="671"/>
      <c r="DW53" s="672"/>
      <c r="DX53" s="672"/>
      <c r="DY53" s="672"/>
      <c r="DZ53" s="685"/>
      <c r="EA53" s="48"/>
    </row>
    <row r="54" spans="1:131" ht="26.3" customHeight="1" x14ac:dyDescent="0.2">
      <c r="A54" s="52">
        <v>27</v>
      </c>
      <c r="B54" s="671"/>
      <c r="C54" s="672"/>
      <c r="D54" s="672"/>
      <c r="E54" s="672"/>
      <c r="F54" s="672"/>
      <c r="G54" s="672"/>
      <c r="H54" s="672"/>
      <c r="I54" s="672"/>
      <c r="J54" s="672"/>
      <c r="K54" s="672"/>
      <c r="L54" s="672"/>
      <c r="M54" s="672"/>
      <c r="N54" s="672"/>
      <c r="O54" s="672"/>
      <c r="P54" s="673"/>
      <c r="Q54" s="720"/>
      <c r="R54" s="721"/>
      <c r="S54" s="721"/>
      <c r="T54" s="721"/>
      <c r="U54" s="721"/>
      <c r="V54" s="721"/>
      <c r="W54" s="721"/>
      <c r="X54" s="721"/>
      <c r="Y54" s="721"/>
      <c r="Z54" s="721"/>
      <c r="AA54" s="721"/>
      <c r="AB54" s="721"/>
      <c r="AC54" s="721"/>
      <c r="AD54" s="721"/>
      <c r="AE54" s="722"/>
      <c r="AF54" s="677"/>
      <c r="AG54" s="678"/>
      <c r="AH54" s="678"/>
      <c r="AI54" s="678"/>
      <c r="AJ54" s="679"/>
      <c r="AK54" s="723"/>
      <c r="AL54" s="721"/>
      <c r="AM54" s="721"/>
      <c r="AN54" s="721"/>
      <c r="AO54" s="721"/>
      <c r="AP54" s="721"/>
      <c r="AQ54" s="721"/>
      <c r="AR54" s="721"/>
      <c r="AS54" s="721"/>
      <c r="AT54" s="721"/>
      <c r="AU54" s="721"/>
      <c r="AV54" s="721"/>
      <c r="AW54" s="721"/>
      <c r="AX54" s="721"/>
      <c r="AY54" s="721"/>
      <c r="AZ54" s="724"/>
      <c r="BA54" s="724"/>
      <c r="BB54" s="724"/>
      <c r="BC54" s="724"/>
      <c r="BD54" s="724"/>
      <c r="BE54" s="681"/>
      <c r="BF54" s="681"/>
      <c r="BG54" s="681"/>
      <c r="BH54" s="681"/>
      <c r="BI54" s="682"/>
      <c r="BJ54" s="56"/>
      <c r="BK54" s="56"/>
      <c r="BL54" s="56"/>
      <c r="BM54" s="56"/>
      <c r="BN54" s="56"/>
      <c r="BO54" s="55"/>
      <c r="BP54" s="55"/>
      <c r="BQ54" s="52">
        <v>48</v>
      </c>
      <c r="BR54" s="72"/>
      <c r="BS54" s="671"/>
      <c r="BT54" s="672"/>
      <c r="BU54" s="672"/>
      <c r="BV54" s="672"/>
      <c r="BW54" s="672"/>
      <c r="BX54" s="672"/>
      <c r="BY54" s="672"/>
      <c r="BZ54" s="672"/>
      <c r="CA54" s="672"/>
      <c r="CB54" s="672"/>
      <c r="CC54" s="672"/>
      <c r="CD54" s="672"/>
      <c r="CE54" s="672"/>
      <c r="CF54" s="672"/>
      <c r="CG54" s="673"/>
      <c r="CH54" s="683"/>
      <c r="CI54" s="678"/>
      <c r="CJ54" s="678"/>
      <c r="CK54" s="678"/>
      <c r="CL54" s="684"/>
      <c r="CM54" s="683"/>
      <c r="CN54" s="678"/>
      <c r="CO54" s="678"/>
      <c r="CP54" s="678"/>
      <c r="CQ54" s="684"/>
      <c r="CR54" s="683"/>
      <c r="CS54" s="678"/>
      <c r="CT54" s="678"/>
      <c r="CU54" s="678"/>
      <c r="CV54" s="684"/>
      <c r="CW54" s="683"/>
      <c r="CX54" s="678"/>
      <c r="CY54" s="678"/>
      <c r="CZ54" s="678"/>
      <c r="DA54" s="684"/>
      <c r="DB54" s="683"/>
      <c r="DC54" s="678"/>
      <c r="DD54" s="678"/>
      <c r="DE54" s="678"/>
      <c r="DF54" s="684"/>
      <c r="DG54" s="683"/>
      <c r="DH54" s="678"/>
      <c r="DI54" s="678"/>
      <c r="DJ54" s="678"/>
      <c r="DK54" s="684"/>
      <c r="DL54" s="683"/>
      <c r="DM54" s="678"/>
      <c r="DN54" s="678"/>
      <c r="DO54" s="678"/>
      <c r="DP54" s="684"/>
      <c r="DQ54" s="683"/>
      <c r="DR54" s="678"/>
      <c r="DS54" s="678"/>
      <c r="DT54" s="678"/>
      <c r="DU54" s="684"/>
      <c r="DV54" s="671"/>
      <c r="DW54" s="672"/>
      <c r="DX54" s="672"/>
      <c r="DY54" s="672"/>
      <c r="DZ54" s="685"/>
      <c r="EA54" s="48"/>
    </row>
    <row r="55" spans="1:131" ht="26.3" customHeight="1" x14ac:dyDescent="0.2">
      <c r="A55" s="52">
        <v>28</v>
      </c>
      <c r="B55" s="671"/>
      <c r="C55" s="672"/>
      <c r="D55" s="672"/>
      <c r="E55" s="672"/>
      <c r="F55" s="672"/>
      <c r="G55" s="672"/>
      <c r="H55" s="672"/>
      <c r="I55" s="672"/>
      <c r="J55" s="672"/>
      <c r="K55" s="672"/>
      <c r="L55" s="672"/>
      <c r="M55" s="672"/>
      <c r="N55" s="672"/>
      <c r="O55" s="672"/>
      <c r="P55" s="673"/>
      <c r="Q55" s="720"/>
      <c r="R55" s="721"/>
      <c r="S55" s="721"/>
      <c r="T55" s="721"/>
      <c r="U55" s="721"/>
      <c r="V55" s="721"/>
      <c r="W55" s="721"/>
      <c r="X55" s="721"/>
      <c r="Y55" s="721"/>
      <c r="Z55" s="721"/>
      <c r="AA55" s="721"/>
      <c r="AB55" s="721"/>
      <c r="AC55" s="721"/>
      <c r="AD55" s="721"/>
      <c r="AE55" s="722"/>
      <c r="AF55" s="677"/>
      <c r="AG55" s="678"/>
      <c r="AH55" s="678"/>
      <c r="AI55" s="678"/>
      <c r="AJ55" s="679"/>
      <c r="AK55" s="723"/>
      <c r="AL55" s="721"/>
      <c r="AM55" s="721"/>
      <c r="AN55" s="721"/>
      <c r="AO55" s="721"/>
      <c r="AP55" s="721"/>
      <c r="AQ55" s="721"/>
      <c r="AR55" s="721"/>
      <c r="AS55" s="721"/>
      <c r="AT55" s="721"/>
      <c r="AU55" s="721"/>
      <c r="AV55" s="721"/>
      <c r="AW55" s="721"/>
      <c r="AX55" s="721"/>
      <c r="AY55" s="721"/>
      <c r="AZ55" s="724"/>
      <c r="BA55" s="724"/>
      <c r="BB55" s="724"/>
      <c r="BC55" s="724"/>
      <c r="BD55" s="724"/>
      <c r="BE55" s="681"/>
      <c r="BF55" s="681"/>
      <c r="BG55" s="681"/>
      <c r="BH55" s="681"/>
      <c r="BI55" s="682"/>
      <c r="BJ55" s="56"/>
      <c r="BK55" s="56"/>
      <c r="BL55" s="56"/>
      <c r="BM55" s="56"/>
      <c r="BN55" s="56"/>
      <c r="BO55" s="55"/>
      <c r="BP55" s="55"/>
      <c r="BQ55" s="52">
        <v>49</v>
      </c>
      <c r="BR55" s="72"/>
      <c r="BS55" s="671"/>
      <c r="BT55" s="672"/>
      <c r="BU55" s="672"/>
      <c r="BV55" s="672"/>
      <c r="BW55" s="672"/>
      <c r="BX55" s="672"/>
      <c r="BY55" s="672"/>
      <c r="BZ55" s="672"/>
      <c r="CA55" s="672"/>
      <c r="CB55" s="672"/>
      <c r="CC55" s="672"/>
      <c r="CD55" s="672"/>
      <c r="CE55" s="672"/>
      <c r="CF55" s="672"/>
      <c r="CG55" s="673"/>
      <c r="CH55" s="683"/>
      <c r="CI55" s="678"/>
      <c r="CJ55" s="678"/>
      <c r="CK55" s="678"/>
      <c r="CL55" s="684"/>
      <c r="CM55" s="683"/>
      <c r="CN55" s="678"/>
      <c r="CO55" s="678"/>
      <c r="CP55" s="678"/>
      <c r="CQ55" s="684"/>
      <c r="CR55" s="683"/>
      <c r="CS55" s="678"/>
      <c r="CT55" s="678"/>
      <c r="CU55" s="678"/>
      <c r="CV55" s="684"/>
      <c r="CW55" s="683"/>
      <c r="CX55" s="678"/>
      <c r="CY55" s="678"/>
      <c r="CZ55" s="678"/>
      <c r="DA55" s="684"/>
      <c r="DB55" s="683"/>
      <c r="DC55" s="678"/>
      <c r="DD55" s="678"/>
      <c r="DE55" s="678"/>
      <c r="DF55" s="684"/>
      <c r="DG55" s="683"/>
      <c r="DH55" s="678"/>
      <c r="DI55" s="678"/>
      <c r="DJ55" s="678"/>
      <c r="DK55" s="684"/>
      <c r="DL55" s="683"/>
      <c r="DM55" s="678"/>
      <c r="DN55" s="678"/>
      <c r="DO55" s="678"/>
      <c r="DP55" s="684"/>
      <c r="DQ55" s="683"/>
      <c r="DR55" s="678"/>
      <c r="DS55" s="678"/>
      <c r="DT55" s="678"/>
      <c r="DU55" s="684"/>
      <c r="DV55" s="671"/>
      <c r="DW55" s="672"/>
      <c r="DX55" s="672"/>
      <c r="DY55" s="672"/>
      <c r="DZ55" s="685"/>
      <c r="EA55" s="48"/>
    </row>
    <row r="56" spans="1:131" ht="26.3" customHeight="1" x14ac:dyDescent="0.2">
      <c r="A56" s="52">
        <v>29</v>
      </c>
      <c r="B56" s="671"/>
      <c r="C56" s="672"/>
      <c r="D56" s="672"/>
      <c r="E56" s="672"/>
      <c r="F56" s="672"/>
      <c r="G56" s="672"/>
      <c r="H56" s="672"/>
      <c r="I56" s="672"/>
      <c r="J56" s="672"/>
      <c r="K56" s="672"/>
      <c r="L56" s="672"/>
      <c r="M56" s="672"/>
      <c r="N56" s="672"/>
      <c r="O56" s="672"/>
      <c r="P56" s="673"/>
      <c r="Q56" s="720"/>
      <c r="R56" s="721"/>
      <c r="S56" s="721"/>
      <c r="T56" s="721"/>
      <c r="U56" s="721"/>
      <c r="V56" s="721"/>
      <c r="W56" s="721"/>
      <c r="X56" s="721"/>
      <c r="Y56" s="721"/>
      <c r="Z56" s="721"/>
      <c r="AA56" s="721"/>
      <c r="AB56" s="721"/>
      <c r="AC56" s="721"/>
      <c r="AD56" s="721"/>
      <c r="AE56" s="722"/>
      <c r="AF56" s="677"/>
      <c r="AG56" s="678"/>
      <c r="AH56" s="678"/>
      <c r="AI56" s="678"/>
      <c r="AJ56" s="679"/>
      <c r="AK56" s="723"/>
      <c r="AL56" s="721"/>
      <c r="AM56" s="721"/>
      <c r="AN56" s="721"/>
      <c r="AO56" s="721"/>
      <c r="AP56" s="721"/>
      <c r="AQ56" s="721"/>
      <c r="AR56" s="721"/>
      <c r="AS56" s="721"/>
      <c r="AT56" s="721"/>
      <c r="AU56" s="721"/>
      <c r="AV56" s="721"/>
      <c r="AW56" s="721"/>
      <c r="AX56" s="721"/>
      <c r="AY56" s="721"/>
      <c r="AZ56" s="724"/>
      <c r="BA56" s="724"/>
      <c r="BB56" s="724"/>
      <c r="BC56" s="724"/>
      <c r="BD56" s="724"/>
      <c r="BE56" s="681"/>
      <c r="BF56" s="681"/>
      <c r="BG56" s="681"/>
      <c r="BH56" s="681"/>
      <c r="BI56" s="682"/>
      <c r="BJ56" s="56"/>
      <c r="BK56" s="56"/>
      <c r="BL56" s="56"/>
      <c r="BM56" s="56"/>
      <c r="BN56" s="56"/>
      <c r="BO56" s="55"/>
      <c r="BP56" s="55"/>
      <c r="BQ56" s="52">
        <v>50</v>
      </c>
      <c r="BR56" s="72"/>
      <c r="BS56" s="671"/>
      <c r="BT56" s="672"/>
      <c r="BU56" s="672"/>
      <c r="BV56" s="672"/>
      <c r="BW56" s="672"/>
      <c r="BX56" s="672"/>
      <c r="BY56" s="672"/>
      <c r="BZ56" s="672"/>
      <c r="CA56" s="672"/>
      <c r="CB56" s="672"/>
      <c r="CC56" s="672"/>
      <c r="CD56" s="672"/>
      <c r="CE56" s="672"/>
      <c r="CF56" s="672"/>
      <c r="CG56" s="673"/>
      <c r="CH56" s="683"/>
      <c r="CI56" s="678"/>
      <c r="CJ56" s="678"/>
      <c r="CK56" s="678"/>
      <c r="CL56" s="684"/>
      <c r="CM56" s="683"/>
      <c r="CN56" s="678"/>
      <c r="CO56" s="678"/>
      <c r="CP56" s="678"/>
      <c r="CQ56" s="684"/>
      <c r="CR56" s="683"/>
      <c r="CS56" s="678"/>
      <c r="CT56" s="678"/>
      <c r="CU56" s="678"/>
      <c r="CV56" s="684"/>
      <c r="CW56" s="683"/>
      <c r="CX56" s="678"/>
      <c r="CY56" s="678"/>
      <c r="CZ56" s="678"/>
      <c r="DA56" s="684"/>
      <c r="DB56" s="683"/>
      <c r="DC56" s="678"/>
      <c r="DD56" s="678"/>
      <c r="DE56" s="678"/>
      <c r="DF56" s="684"/>
      <c r="DG56" s="683"/>
      <c r="DH56" s="678"/>
      <c r="DI56" s="678"/>
      <c r="DJ56" s="678"/>
      <c r="DK56" s="684"/>
      <c r="DL56" s="683"/>
      <c r="DM56" s="678"/>
      <c r="DN56" s="678"/>
      <c r="DO56" s="678"/>
      <c r="DP56" s="684"/>
      <c r="DQ56" s="683"/>
      <c r="DR56" s="678"/>
      <c r="DS56" s="678"/>
      <c r="DT56" s="678"/>
      <c r="DU56" s="684"/>
      <c r="DV56" s="671"/>
      <c r="DW56" s="672"/>
      <c r="DX56" s="672"/>
      <c r="DY56" s="672"/>
      <c r="DZ56" s="685"/>
      <c r="EA56" s="48"/>
    </row>
    <row r="57" spans="1:131" ht="26.3" customHeight="1" x14ac:dyDescent="0.2">
      <c r="A57" s="52">
        <v>30</v>
      </c>
      <c r="B57" s="671"/>
      <c r="C57" s="672"/>
      <c r="D57" s="672"/>
      <c r="E57" s="672"/>
      <c r="F57" s="672"/>
      <c r="G57" s="672"/>
      <c r="H57" s="672"/>
      <c r="I57" s="672"/>
      <c r="J57" s="672"/>
      <c r="K57" s="672"/>
      <c r="L57" s="672"/>
      <c r="M57" s="672"/>
      <c r="N57" s="672"/>
      <c r="O57" s="672"/>
      <c r="P57" s="673"/>
      <c r="Q57" s="720"/>
      <c r="R57" s="721"/>
      <c r="S57" s="721"/>
      <c r="T57" s="721"/>
      <c r="U57" s="721"/>
      <c r="V57" s="721"/>
      <c r="W57" s="721"/>
      <c r="X57" s="721"/>
      <c r="Y57" s="721"/>
      <c r="Z57" s="721"/>
      <c r="AA57" s="721"/>
      <c r="AB57" s="721"/>
      <c r="AC57" s="721"/>
      <c r="AD57" s="721"/>
      <c r="AE57" s="722"/>
      <c r="AF57" s="677"/>
      <c r="AG57" s="678"/>
      <c r="AH57" s="678"/>
      <c r="AI57" s="678"/>
      <c r="AJ57" s="679"/>
      <c r="AK57" s="723"/>
      <c r="AL57" s="721"/>
      <c r="AM57" s="721"/>
      <c r="AN57" s="721"/>
      <c r="AO57" s="721"/>
      <c r="AP57" s="721"/>
      <c r="AQ57" s="721"/>
      <c r="AR57" s="721"/>
      <c r="AS57" s="721"/>
      <c r="AT57" s="721"/>
      <c r="AU57" s="721"/>
      <c r="AV57" s="721"/>
      <c r="AW57" s="721"/>
      <c r="AX57" s="721"/>
      <c r="AY57" s="721"/>
      <c r="AZ57" s="724"/>
      <c r="BA57" s="724"/>
      <c r="BB57" s="724"/>
      <c r="BC57" s="724"/>
      <c r="BD57" s="724"/>
      <c r="BE57" s="681"/>
      <c r="BF57" s="681"/>
      <c r="BG57" s="681"/>
      <c r="BH57" s="681"/>
      <c r="BI57" s="682"/>
      <c r="BJ57" s="56"/>
      <c r="BK57" s="56"/>
      <c r="BL57" s="56"/>
      <c r="BM57" s="56"/>
      <c r="BN57" s="56"/>
      <c r="BO57" s="55"/>
      <c r="BP57" s="55"/>
      <c r="BQ57" s="52">
        <v>51</v>
      </c>
      <c r="BR57" s="72"/>
      <c r="BS57" s="671"/>
      <c r="BT57" s="672"/>
      <c r="BU57" s="672"/>
      <c r="BV57" s="672"/>
      <c r="BW57" s="672"/>
      <c r="BX57" s="672"/>
      <c r="BY57" s="672"/>
      <c r="BZ57" s="672"/>
      <c r="CA57" s="672"/>
      <c r="CB57" s="672"/>
      <c r="CC57" s="672"/>
      <c r="CD57" s="672"/>
      <c r="CE57" s="672"/>
      <c r="CF57" s="672"/>
      <c r="CG57" s="673"/>
      <c r="CH57" s="683"/>
      <c r="CI57" s="678"/>
      <c r="CJ57" s="678"/>
      <c r="CK57" s="678"/>
      <c r="CL57" s="684"/>
      <c r="CM57" s="683"/>
      <c r="CN57" s="678"/>
      <c r="CO57" s="678"/>
      <c r="CP57" s="678"/>
      <c r="CQ57" s="684"/>
      <c r="CR57" s="683"/>
      <c r="CS57" s="678"/>
      <c r="CT57" s="678"/>
      <c r="CU57" s="678"/>
      <c r="CV57" s="684"/>
      <c r="CW57" s="683"/>
      <c r="CX57" s="678"/>
      <c r="CY57" s="678"/>
      <c r="CZ57" s="678"/>
      <c r="DA57" s="684"/>
      <c r="DB57" s="683"/>
      <c r="DC57" s="678"/>
      <c r="DD57" s="678"/>
      <c r="DE57" s="678"/>
      <c r="DF57" s="684"/>
      <c r="DG57" s="683"/>
      <c r="DH57" s="678"/>
      <c r="DI57" s="678"/>
      <c r="DJ57" s="678"/>
      <c r="DK57" s="684"/>
      <c r="DL57" s="683"/>
      <c r="DM57" s="678"/>
      <c r="DN57" s="678"/>
      <c r="DO57" s="678"/>
      <c r="DP57" s="684"/>
      <c r="DQ57" s="683"/>
      <c r="DR57" s="678"/>
      <c r="DS57" s="678"/>
      <c r="DT57" s="678"/>
      <c r="DU57" s="684"/>
      <c r="DV57" s="671"/>
      <c r="DW57" s="672"/>
      <c r="DX57" s="672"/>
      <c r="DY57" s="672"/>
      <c r="DZ57" s="685"/>
      <c r="EA57" s="48"/>
    </row>
    <row r="58" spans="1:131" ht="26.3" customHeight="1" x14ac:dyDescent="0.2">
      <c r="A58" s="52">
        <v>31</v>
      </c>
      <c r="B58" s="671"/>
      <c r="C58" s="672"/>
      <c r="D58" s="672"/>
      <c r="E58" s="672"/>
      <c r="F58" s="672"/>
      <c r="G58" s="672"/>
      <c r="H58" s="672"/>
      <c r="I58" s="672"/>
      <c r="J58" s="672"/>
      <c r="K58" s="672"/>
      <c r="L58" s="672"/>
      <c r="M58" s="672"/>
      <c r="N58" s="672"/>
      <c r="O58" s="672"/>
      <c r="P58" s="673"/>
      <c r="Q58" s="720"/>
      <c r="R58" s="721"/>
      <c r="S58" s="721"/>
      <c r="T58" s="721"/>
      <c r="U58" s="721"/>
      <c r="V58" s="721"/>
      <c r="W58" s="721"/>
      <c r="X58" s="721"/>
      <c r="Y58" s="721"/>
      <c r="Z58" s="721"/>
      <c r="AA58" s="721"/>
      <c r="AB58" s="721"/>
      <c r="AC58" s="721"/>
      <c r="AD58" s="721"/>
      <c r="AE58" s="722"/>
      <c r="AF58" s="677"/>
      <c r="AG58" s="678"/>
      <c r="AH58" s="678"/>
      <c r="AI58" s="678"/>
      <c r="AJ58" s="679"/>
      <c r="AK58" s="723"/>
      <c r="AL58" s="721"/>
      <c r="AM58" s="721"/>
      <c r="AN58" s="721"/>
      <c r="AO58" s="721"/>
      <c r="AP58" s="721"/>
      <c r="AQ58" s="721"/>
      <c r="AR58" s="721"/>
      <c r="AS58" s="721"/>
      <c r="AT58" s="721"/>
      <c r="AU58" s="721"/>
      <c r="AV58" s="721"/>
      <c r="AW58" s="721"/>
      <c r="AX58" s="721"/>
      <c r="AY58" s="721"/>
      <c r="AZ58" s="724"/>
      <c r="BA58" s="724"/>
      <c r="BB58" s="724"/>
      <c r="BC58" s="724"/>
      <c r="BD58" s="724"/>
      <c r="BE58" s="681"/>
      <c r="BF58" s="681"/>
      <c r="BG58" s="681"/>
      <c r="BH58" s="681"/>
      <c r="BI58" s="682"/>
      <c r="BJ58" s="56"/>
      <c r="BK58" s="56"/>
      <c r="BL58" s="56"/>
      <c r="BM58" s="56"/>
      <c r="BN58" s="56"/>
      <c r="BO58" s="55"/>
      <c r="BP58" s="55"/>
      <c r="BQ58" s="52">
        <v>52</v>
      </c>
      <c r="BR58" s="72"/>
      <c r="BS58" s="671"/>
      <c r="BT58" s="672"/>
      <c r="BU58" s="672"/>
      <c r="BV58" s="672"/>
      <c r="BW58" s="672"/>
      <c r="BX58" s="672"/>
      <c r="BY58" s="672"/>
      <c r="BZ58" s="672"/>
      <c r="CA58" s="672"/>
      <c r="CB58" s="672"/>
      <c r="CC58" s="672"/>
      <c r="CD58" s="672"/>
      <c r="CE58" s="672"/>
      <c r="CF58" s="672"/>
      <c r="CG58" s="673"/>
      <c r="CH58" s="683"/>
      <c r="CI58" s="678"/>
      <c r="CJ58" s="678"/>
      <c r="CK58" s="678"/>
      <c r="CL58" s="684"/>
      <c r="CM58" s="683"/>
      <c r="CN58" s="678"/>
      <c r="CO58" s="678"/>
      <c r="CP58" s="678"/>
      <c r="CQ58" s="684"/>
      <c r="CR58" s="683"/>
      <c r="CS58" s="678"/>
      <c r="CT58" s="678"/>
      <c r="CU58" s="678"/>
      <c r="CV58" s="684"/>
      <c r="CW58" s="683"/>
      <c r="CX58" s="678"/>
      <c r="CY58" s="678"/>
      <c r="CZ58" s="678"/>
      <c r="DA58" s="684"/>
      <c r="DB58" s="683"/>
      <c r="DC58" s="678"/>
      <c r="DD58" s="678"/>
      <c r="DE58" s="678"/>
      <c r="DF58" s="684"/>
      <c r="DG58" s="683"/>
      <c r="DH58" s="678"/>
      <c r="DI58" s="678"/>
      <c r="DJ58" s="678"/>
      <c r="DK58" s="684"/>
      <c r="DL58" s="683"/>
      <c r="DM58" s="678"/>
      <c r="DN58" s="678"/>
      <c r="DO58" s="678"/>
      <c r="DP58" s="684"/>
      <c r="DQ58" s="683"/>
      <c r="DR58" s="678"/>
      <c r="DS58" s="678"/>
      <c r="DT58" s="678"/>
      <c r="DU58" s="684"/>
      <c r="DV58" s="671"/>
      <c r="DW58" s="672"/>
      <c r="DX58" s="672"/>
      <c r="DY58" s="672"/>
      <c r="DZ58" s="685"/>
      <c r="EA58" s="48"/>
    </row>
    <row r="59" spans="1:131" ht="26.3" customHeight="1" x14ac:dyDescent="0.2">
      <c r="A59" s="52">
        <v>32</v>
      </c>
      <c r="B59" s="671"/>
      <c r="C59" s="672"/>
      <c r="D59" s="672"/>
      <c r="E59" s="672"/>
      <c r="F59" s="672"/>
      <c r="G59" s="672"/>
      <c r="H59" s="672"/>
      <c r="I59" s="672"/>
      <c r="J59" s="672"/>
      <c r="K59" s="672"/>
      <c r="L59" s="672"/>
      <c r="M59" s="672"/>
      <c r="N59" s="672"/>
      <c r="O59" s="672"/>
      <c r="P59" s="673"/>
      <c r="Q59" s="720"/>
      <c r="R59" s="721"/>
      <c r="S59" s="721"/>
      <c r="T59" s="721"/>
      <c r="U59" s="721"/>
      <c r="V59" s="721"/>
      <c r="W59" s="721"/>
      <c r="X59" s="721"/>
      <c r="Y59" s="721"/>
      <c r="Z59" s="721"/>
      <c r="AA59" s="721"/>
      <c r="AB59" s="721"/>
      <c r="AC59" s="721"/>
      <c r="AD59" s="721"/>
      <c r="AE59" s="722"/>
      <c r="AF59" s="677"/>
      <c r="AG59" s="678"/>
      <c r="AH59" s="678"/>
      <c r="AI59" s="678"/>
      <c r="AJ59" s="679"/>
      <c r="AK59" s="723"/>
      <c r="AL59" s="721"/>
      <c r="AM59" s="721"/>
      <c r="AN59" s="721"/>
      <c r="AO59" s="721"/>
      <c r="AP59" s="721"/>
      <c r="AQ59" s="721"/>
      <c r="AR59" s="721"/>
      <c r="AS59" s="721"/>
      <c r="AT59" s="721"/>
      <c r="AU59" s="721"/>
      <c r="AV59" s="721"/>
      <c r="AW59" s="721"/>
      <c r="AX59" s="721"/>
      <c r="AY59" s="721"/>
      <c r="AZ59" s="724"/>
      <c r="BA59" s="724"/>
      <c r="BB59" s="724"/>
      <c r="BC59" s="724"/>
      <c r="BD59" s="724"/>
      <c r="BE59" s="681"/>
      <c r="BF59" s="681"/>
      <c r="BG59" s="681"/>
      <c r="BH59" s="681"/>
      <c r="BI59" s="682"/>
      <c r="BJ59" s="56"/>
      <c r="BK59" s="56"/>
      <c r="BL59" s="56"/>
      <c r="BM59" s="56"/>
      <c r="BN59" s="56"/>
      <c r="BO59" s="55"/>
      <c r="BP59" s="55"/>
      <c r="BQ59" s="52">
        <v>53</v>
      </c>
      <c r="BR59" s="72"/>
      <c r="BS59" s="671"/>
      <c r="BT59" s="672"/>
      <c r="BU59" s="672"/>
      <c r="BV59" s="672"/>
      <c r="BW59" s="672"/>
      <c r="BX59" s="672"/>
      <c r="BY59" s="672"/>
      <c r="BZ59" s="672"/>
      <c r="CA59" s="672"/>
      <c r="CB59" s="672"/>
      <c r="CC59" s="672"/>
      <c r="CD59" s="672"/>
      <c r="CE59" s="672"/>
      <c r="CF59" s="672"/>
      <c r="CG59" s="673"/>
      <c r="CH59" s="683"/>
      <c r="CI59" s="678"/>
      <c r="CJ59" s="678"/>
      <c r="CK59" s="678"/>
      <c r="CL59" s="684"/>
      <c r="CM59" s="683"/>
      <c r="CN59" s="678"/>
      <c r="CO59" s="678"/>
      <c r="CP59" s="678"/>
      <c r="CQ59" s="684"/>
      <c r="CR59" s="683"/>
      <c r="CS59" s="678"/>
      <c r="CT59" s="678"/>
      <c r="CU59" s="678"/>
      <c r="CV59" s="684"/>
      <c r="CW59" s="683"/>
      <c r="CX59" s="678"/>
      <c r="CY59" s="678"/>
      <c r="CZ59" s="678"/>
      <c r="DA59" s="684"/>
      <c r="DB59" s="683"/>
      <c r="DC59" s="678"/>
      <c r="DD59" s="678"/>
      <c r="DE59" s="678"/>
      <c r="DF59" s="684"/>
      <c r="DG59" s="683"/>
      <c r="DH59" s="678"/>
      <c r="DI59" s="678"/>
      <c r="DJ59" s="678"/>
      <c r="DK59" s="684"/>
      <c r="DL59" s="683"/>
      <c r="DM59" s="678"/>
      <c r="DN59" s="678"/>
      <c r="DO59" s="678"/>
      <c r="DP59" s="684"/>
      <c r="DQ59" s="683"/>
      <c r="DR59" s="678"/>
      <c r="DS59" s="678"/>
      <c r="DT59" s="678"/>
      <c r="DU59" s="684"/>
      <c r="DV59" s="671"/>
      <c r="DW59" s="672"/>
      <c r="DX59" s="672"/>
      <c r="DY59" s="672"/>
      <c r="DZ59" s="685"/>
      <c r="EA59" s="48"/>
    </row>
    <row r="60" spans="1:131" ht="26.3" customHeight="1" x14ac:dyDescent="0.2">
      <c r="A60" s="52">
        <v>33</v>
      </c>
      <c r="B60" s="671"/>
      <c r="C60" s="672"/>
      <c r="D60" s="672"/>
      <c r="E60" s="672"/>
      <c r="F60" s="672"/>
      <c r="G60" s="672"/>
      <c r="H60" s="672"/>
      <c r="I60" s="672"/>
      <c r="J60" s="672"/>
      <c r="K60" s="672"/>
      <c r="L60" s="672"/>
      <c r="M60" s="672"/>
      <c r="N60" s="672"/>
      <c r="O60" s="672"/>
      <c r="P60" s="673"/>
      <c r="Q60" s="720"/>
      <c r="R60" s="721"/>
      <c r="S60" s="721"/>
      <c r="T60" s="721"/>
      <c r="U60" s="721"/>
      <c r="V60" s="721"/>
      <c r="W60" s="721"/>
      <c r="X60" s="721"/>
      <c r="Y60" s="721"/>
      <c r="Z60" s="721"/>
      <c r="AA60" s="721"/>
      <c r="AB60" s="721"/>
      <c r="AC60" s="721"/>
      <c r="AD60" s="721"/>
      <c r="AE60" s="722"/>
      <c r="AF60" s="677"/>
      <c r="AG60" s="678"/>
      <c r="AH60" s="678"/>
      <c r="AI60" s="678"/>
      <c r="AJ60" s="679"/>
      <c r="AK60" s="723"/>
      <c r="AL60" s="721"/>
      <c r="AM60" s="721"/>
      <c r="AN60" s="721"/>
      <c r="AO60" s="721"/>
      <c r="AP60" s="721"/>
      <c r="AQ60" s="721"/>
      <c r="AR60" s="721"/>
      <c r="AS60" s="721"/>
      <c r="AT60" s="721"/>
      <c r="AU60" s="721"/>
      <c r="AV60" s="721"/>
      <c r="AW60" s="721"/>
      <c r="AX60" s="721"/>
      <c r="AY60" s="721"/>
      <c r="AZ60" s="724"/>
      <c r="BA60" s="724"/>
      <c r="BB60" s="724"/>
      <c r="BC60" s="724"/>
      <c r="BD60" s="724"/>
      <c r="BE60" s="681"/>
      <c r="BF60" s="681"/>
      <c r="BG60" s="681"/>
      <c r="BH60" s="681"/>
      <c r="BI60" s="682"/>
      <c r="BJ60" s="56"/>
      <c r="BK60" s="56"/>
      <c r="BL60" s="56"/>
      <c r="BM60" s="56"/>
      <c r="BN60" s="56"/>
      <c r="BO60" s="55"/>
      <c r="BP60" s="55"/>
      <c r="BQ60" s="52">
        <v>54</v>
      </c>
      <c r="BR60" s="72"/>
      <c r="BS60" s="671"/>
      <c r="BT60" s="672"/>
      <c r="BU60" s="672"/>
      <c r="BV60" s="672"/>
      <c r="BW60" s="672"/>
      <c r="BX60" s="672"/>
      <c r="BY60" s="672"/>
      <c r="BZ60" s="672"/>
      <c r="CA60" s="672"/>
      <c r="CB60" s="672"/>
      <c r="CC60" s="672"/>
      <c r="CD60" s="672"/>
      <c r="CE60" s="672"/>
      <c r="CF60" s="672"/>
      <c r="CG60" s="673"/>
      <c r="CH60" s="683"/>
      <c r="CI60" s="678"/>
      <c r="CJ60" s="678"/>
      <c r="CK60" s="678"/>
      <c r="CL60" s="684"/>
      <c r="CM60" s="683"/>
      <c r="CN60" s="678"/>
      <c r="CO60" s="678"/>
      <c r="CP60" s="678"/>
      <c r="CQ60" s="684"/>
      <c r="CR60" s="683"/>
      <c r="CS60" s="678"/>
      <c r="CT60" s="678"/>
      <c r="CU60" s="678"/>
      <c r="CV60" s="684"/>
      <c r="CW60" s="683"/>
      <c r="CX60" s="678"/>
      <c r="CY60" s="678"/>
      <c r="CZ60" s="678"/>
      <c r="DA60" s="684"/>
      <c r="DB60" s="683"/>
      <c r="DC60" s="678"/>
      <c r="DD60" s="678"/>
      <c r="DE60" s="678"/>
      <c r="DF60" s="684"/>
      <c r="DG60" s="683"/>
      <c r="DH60" s="678"/>
      <c r="DI60" s="678"/>
      <c r="DJ60" s="678"/>
      <c r="DK60" s="684"/>
      <c r="DL60" s="683"/>
      <c r="DM60" s="678"/>
      <c r="DN60" s="678"/>
      <c r="DO60" s="678"/>
      <c r="DP60" s="684"/>
      <c r="DQ60" s="683"/>
      <c r="DR60" s="678"/>
      <c r="DS60" s="678"/>
      <c r="DT60" s="678"/>
      <c r="DU60" s="684"/>
      <c r="DV60" s="671"/>
      <c r="DW60" s="672"/>
      <c r="DX60" s="672"/>
      <c r="DY60" s="672"/>
      <c r="DZ60" s="685"/>
      <c r="EA60" s="48"/>
    </row>
    <row r="61" spans="1:131" ht="26.3" customHeight="1" x14ac:dyDescent="0.2">
      <c r="A61" s="52">
        <v>34</v>
      </c>
      <c r="B61" s="671"/>
      <c r="C61" s="672"/>
      <c r="D61" s="672"/>
      <c r="E61" s="672"/>
      <c r="F61" s="672"/>
      <c r="G61" s="672"/>
      <c r="H61" s="672"/>
      <c r="I61" s="672"/>
      <c r="J61" s="672"/>
      <c r="K61" s="672"/>
      <c r="L61" s="672"/>
      <c r="M61" s="672"/>
      <c r="N61" s="672"/>
      <c r="O61" s="672"/>
      <c r="P61" s="673"/>
      <c r="Q61" s="720"/>
      <c r="R61" s="721"/>
      <c r="S61" s="721"/>
      <c r="T61" s="721"/>
      <c r="U61" s="721"/>
      <c r="V61" s="721"/>
      <c r="W61" s="721"/>
      <c r="X61" s="721"/>
      <c r="Y61" s="721"/>
      <c r="Z61" s="721"/>
      <c r="AA61" s="721"/>
      <c r="AB61" s="721"/>
      <c r="AC61" s="721"/>
      <c r="AD61" s="721"/>
      <c r="AE61" s="722"/>
      <c r="AF61" s="677"/>
      <c r="AG61" s="678"/>
      <c r="AH61" s="678"/>
      <c r="AI61" s="678"/>
      <c r="AJ61" s="679"/>
      <c r="AK61" s="723"/>
      <c r="AL61" s="721"/>
      <c r="AM61" s="721"/>
      <c r="AN61" s="721"/>
      <c r="AO61" s="721"/>
      <c r="AP61" s="721"/>
      <c r="AQ61" s="721"/>
      <c r="AR61" s="721"/>
      <c r="AS61" s="721"/>
      <c r="AT61" s="721"/>
      <c r="AU61" s="721"/>
      <c r="AV61" s="721"/>
      <c r="AW61" s="721"/>
      <c r="AX61" s="721"/>
      <c r="AY61" s="721"/>
      <c r="AZ61" s="724"/>
      <c r="BA61" s="724"/>
      <c r="BB61" s="724"/>
      <c r="BC61" s="724"/>
      <c r="BD61" s="724"/>
      <c r="BE61" s="681"/>
      <c r="BF61" s="681"/>
      <c r="BG61" s="681"/>
      <c r="BH61" s="681"/>
      <c r="BI61" s="682"/>
      <c r="BJ61" s="56"/>
      <c r="BK61" s="56"/>
      <c r="BL61" s="56"/>
      <c r="BM61" s="56"/>
      <c r="BN61" s="56"/>
      <c r="BO61" s="55"/>
      <c r="BP61" s="55"/>
      <c r="BQ61" s="52">
        <v>55</v>
      </c>
      <c r="BR61" s="72"/>
      <c r="BS61" s="671"/>
      <c r="BT61" s="672"/>
      <c r="BU61" s="672"/>
      <c r="BV61" s="672"/>
      <c r="BW61" s="672"/>
      <c r="BX61" s="672"/>
      <c r="BY61" s="672"/>
      <c r="BZ61" s="672"/>
      <c r="CA61" s="672"/>
      <c r="CB61" s="672"/>
      <c r="CC61" s="672"/>
      <c r="CD61" s="672"/>
      <c r="CE61" s="672"/>
      <c r="CF61" s="672"/>
      <c r="CG61" s="673"/>
      <c r="CH61" s="683"/>
      <c r="CI61" s="678"/>
      <c r="CJ61" s="678"/>
      <c r="CK61" s="678"/>
      <c r="CL61" s="684"/>
      <c r="CM61" s="683"/>
      <c r="CN61" s="678"/>
      <c r="CO61" s="678"/>
      <c r="CP61" s="678"/>
      <c r="CQ61" s="684"/>
      <c r="CR61" s="683"/>
      <c r="CS61" s="678"/>
      <c r="CT61" s="678"/>
      <c r="CU61" s="678"/>
      <c r="CV61" s="684"/>
      <c r="CW61" s="683"/>
      <c r="CX61" s="678"/>
      <c r="CY61" s="678"/>
      <c r="CZ61" s="678"/>
      <c r="DA61" s="684"/>
      <c r="DB61" s="683"/>
      <c r="DC61" s="678"/>
      <c r="DD61" s="678"/>
      <c r="DE61" s="678"/>
      <c r="DF61" s="684"/>
      <c r="DG61" s="683"/>
      <c r="DH61" s="678"/>
      <c r="DI61" s="678"/>
      <c r="DJ61" s="678"/>
      <c r="DK61" s="684"/>
      <c r="DL61" s="683"/>
      <c r="DM61" s="678"/>
      <c r="DN61" s="678"/>
      <c r="DO61" s="678"/>
      <c r="DP61" s="684"/>
      <c r="DQ61" s="683"/>
      <c r="DR61" s="678"/>
      <c r="DS61" s="678"/>
      <c r="DT61" s="678"/>
      <c r="DU61" s="684"/>
      <c r="DV61" s="671"/>
      <c r="DW61" s="672"/>
      <c r="DX61" s="672"/>
      <c r="DY61" s="672"/>
      <c r="DZ61" s="685"/>
      <c r="EA61" s="48"/>
    </row>
    <row r="62" spans="1:131" ht="26.3" customHeight="1" x14ac:dyDescent="0.2">
      <c r="A62" s="52">
        <v>35</v>
      </c>
      <c r="B62" s="671"/>
      <c r="C62" s="672"/>
      <c r="D62" s="672"/>
      <c r="E62" s="672"/>
      <c r="F62" s="672"/>
      <c r="G62" s="672"/>
      <c r="H62" s="672"/>
      <c r="I62" s="672"/>
      <c r="J62" s="672"/>
      <c r="K62" s="672"/>
      <c r="L62" s="672"/>
      <c r="M62" s="672"/>
      <c r="N62" s="672"/>
      <c r="O62" s="672"/>
      <c r="P62" s="673"/>
      <c r="Q62" s="720"/>
      <c r="R62" s="721"/>
      <c r="S62" s="721"/>
      <c r="T62" s="721"/>
      <c r="U62" s="721"/>
      <c r="V62" s="721"/>
      <c r="W62" s="721"/>
      <c r="X62" s="721"/>
      <c r="Y62" s="721"/>
      <c r="Z62" s="721"/>
      <c r="AA62" s="721"/>
      <c r="AB62" s="721"/>
      <c r="AC62" s="721"/>
      <c r="AD62" s="721"/>
      <c r="AE62" s="722"/>
      <c r="AF62" s="677"/>
      <c r="AG62" s="678"/>
      <c r="AH62" s="678"/>
      <c r="AI62" s="678"/>
      <c r="AJ62" s="679"/>
      <c r="AK62" s="723"/>
      <c r="AL62" s="721"/>
      <c r="AM62" s="721"/>
      <c r="AN62" s="721"/>
      <c r="AO62" s="721"/>
      <c r="AP62" s="721"/>
      <c r="AQ62" s="721"/>
      <c r="AR62" s="721"/>
      <c r="AS62" s="721"/>
      <c r="AT62" s="721"/>
      <c r="AU62" s="721"/>
      <c r="AV62" s="721"/>
      <c r="AW62" s="721"/>
      <c r="AX62" s="721"/>
      <c r="AY62" s="721"/>
      <c r="AZ62" s="724"/>
      <c r="BA62" s="724"/>
      <c r="BB62" s="724"/>
      <c r="BC62" s="724"/>
      <c r="BD62" s="724"/>
      <c r="BE62" s="681"/>
      <c r="BF62" s="681"/>
      <c r="BG62" s="681"/>
      <c r="BH62" s="681"/>
      <c r="BI62" s="682"/>
      <c r="BJ62" s="725" t="s">
        <v>465</v>
      </c>
      <c r="BK62" s="692"/>
      <c r="BL62" s="692"/>
      <c r="BM62" s="692"/>
      <c r="BN62" s="693"/>
      <c r="BO62" s="55"/>
      <c r="BP62" s="55"/>
      <c r="BQ62" s="52">
        <v>56</v>
      </c>
      <c r="BR62" s="72"/>
      <c r="BS62" s="671"/>
      <c r="BT62" s="672"/>
      <c r="BU62" s="672"/>
      <c r="BV62" s="672"/>
      <c r="BW62" s="672"/>
      <c r="BX62" s="672"/>
      <c r="BY62" s="672"/>
      <c r="BZ62" s="672"/>
      <c r="CA62" s="672"/>
      <c r="CB62" s="672"/>
      <c r="CC62" s="672"/>
      <c r="CD62" s="672"/>
      <c r="CE62" s="672"/>
      <c r="CF62" s="672"/>
      <c r="CG62" s="673"/>
      <c r="CH62" s="683"/>
      <c r="CI62" s="678"/>
      <c r="CJ62" s="678"/>
      <c r="CK62" s="678"/>
      <c r="CL62" s="684"/>
      <c r="CM62" s="683"/>
      <c r="CN62" s="678"/>
      <c r="CO62" s="678"/>
      <c r="CP62" s="678"/>
      <c r="CQ62" s="684"/>
      <c r="CR62" s="683"/>
      <c r="CS62" s="678"/>
      <c r="CT62" s="678"/>
      <c r="CU62" s="678"/>
      <c r="CV62" s="684"/>
      <c r="CW62" s="683"/>
      <c r="CX62" s="678"/>
      <c r="CY62" s="678"/>
      <c r="CZ62" s="678"/>
      <c r="DA62" s="684"/>
      <c r="DB62" s="683"/>
      <c r="DC62" s="678"/>
      <c r="DD62" s="678"/>
      <c r="DE62" s="678"/>
      <c r="DF62" s="684"/>
      <c r="DG62" s="683"/>
      <c r="DH62" s="678"/>
      <c r="DI62" s="678"/>
      <c r="DJ62" s="678"/>
      <c r="DK62" s="684"/>
      <c r="DL62" s="683"/>
      <c r="DM62" s="678"/>
      <c r="DN62" s="678"/>
      <c r="DO62" s="678"/>
      <c r="DP62" s="684"/>
      <c r="DQ62" s="683"/>
      <c r="DR62" s="678"/>
      <c r="DS62" s="678"/>
      <c r="DT62" s="678"/>
      <c r="DU62" s="684"/>
      <c r="DV62" s="671"/>
      <c r="DW62" s="672"/>
      <c r="DX62" s="672"/>
      <c r="DY62" s="672"/>
      <c r="DZ62" s="685"/>
      <c r="EA62" s="48"/>
    </row>
    <row r="63" spans="1:131" ht="26.3" customHeight="1" x14ac:dyDescent="0.2">
      <c r="A63" s="53" t="s">
        <v>251</v>
      </c>
      <c r="B63" s="694" t="s">
        <v>374</v>
      </c>
      <c r="C63" s="695"/>
      <c r="D63" s="695"/>
      <c r="E63" s="695"/>
      <c r="F63" s="695"/>
      <c r="G63" s="695"/>
      <c r="H63" s="695"/>
      <c r="I63" s="695"/>
      <c r="J63" s="695"/>
      <c r="K63" s="695"/>
      <c r="L63" s="695"/>
      <c r="M63" s="695"/>
      <c r="N63" s="695"/>
      <c r="O63" s="695"/>
      <c r="P63" s="696"/>
      <c r="Q63" s="726"/>
      <c r="R63" s="703"/>
      <c r="S63" s="703"/>
      <c r="T63" s="703"/>
      <c r="U63" s="703"/>
      <c r="V63" s="703"/>
      <c r="W63" s="703"/>
      <c r="X63" s="703"/>
      <c r="Y63" s="703"/>
      <c r="Z63" s="703"/>
      <c r="AA63" s="703"/>
      <c r="AB63" s="703"/>
      <c r="AC63" s="703"/>
      <c r="AD63" s="703"/>
      <c r="AE63" s="727"/>
      <c r="AF63" s="700">
        <v>4277</v>
      </c>
      <c r="AG63" s="698"/>
      <c r="AH63" s="698"/>
      <c r="AI63" s="698"/>
      <c r="AJ63" s="701"/>
      <c r="AK63" s="702"/>
      <c r="AL63" s="703"/>
      <c r="AM63" s="703"/>
      <c r="AN63" s="703"/>
      <c r="AO63" s="703"/>
      <c r="AP63" s="698"/>
      <c r="AQ63" s="698"/>
      <c r="AR63" s="698"/>
      <c r="AS63" s="698"/>
      <c r="AT63" s="698"/>
      <c r="AU63" s="698"/>
      <c r="AV63" s="698"/>
      <c r="AW63" s="698"/>
      <c r="AX63" s="698"/>
      <c r="AY63" s="698"/>
      <c r="AZ63" s="728"/>
      <c r="BA63" s="728"/>
      <c r="BB63" s="728"/>
      <c r="BC63" s="728"/>
      <c r="BD63" s="728"/>
      <c r="BE63" s="704"/>
      <c r="BF63" s="704"/>
      <c r="BG63" s="704"/>
      <c r="BH63" s="704"/>
      <c r="BI63" s="705"/>
      <c r="BJ63" s="706" t="s">
        <v>198</v>
      </c>
      <c r="BK63" s="707"/>
      <c r="BL63" s="707"/>
      <c r="BM63" s="707"/>
      <c r="BN63" s="708"/>
      <c r="BO63" s="55"/>
      <c r="BP63" s="55"/>
      <c r="BQ63" s="52">
        <v>57</v>
      </c>
      <c r="BR63" s="72"/>
      <c r="BS63" s="671"/>
      <c r="BT63" s="672"/>
      <c r="BU63" s="672"/>
      <c r="BV63" s="672"/>
      <c r="BW63" s="672"/>
      <c r="BX63" s="672"/>
      <c r="BY63" s="672"/>
      <c r="BZ63" s="672"/>
      <c r="CA63" s="672"/>
      <c r="CB63" s="672"/>
      <c r="CC63" s="672"/>
      <c r="CD63" s="672"/>
      <c r="CE63" s="672"/>
      <c r="CF63" s="672"/>
      <c r="CG63" s="673"/>
      <c r="CH63" s="683"/>
      <c r="CI63" s="678"/>
      <c r="CJ63" s="678"/>
      <c r="CK63" s="678"/>
      <c r="CL63" s="684"/>
      <c r="CM63" s="683"/>
      <c r="CN63" s="678"/>
      <c r="CO63" s="678"/>
      <c r="CP63" s="678"/>
      <c r="CQ63" s="684"/>
      <c r="CR63" s="683"/>
      <c r="CS63" s="678"/>
      <c r="CT63" s="678"/>
      <c r="CU63" s="678"/>
      <c r="CV63" s="684"/>
      <c r="CW63" s="683"/>
      <c r="CX63" s="678"/>
      <c r="CY63" s="678"/>
      <c r="CZ63" s="678"/>
      <c r="DA63" s="684"/>
      <c r="DB63" s="683"/>
      <c r="DC63" s="678"/>
      <c r="DD63" s="678"/>
      <c r="DE63" s="678"/>
      <c r="DF63" s="684"/>
      <c r="DG63" s="683"/>
      <c r="DH63" s="678"/>
      <c r="DI63" s="678"/>
      <c r="DJ63" s="678"/>
      <c r="DK63" s="684"/>
      <c r="DL63" s="683"/>
      <c r="DM63" s="678"/>
      <c r="DN63" s="678"/>
      <c r="DO63" s="678"/>
      <c r="DP63" s="684"/>
      <c r="DQ63" s="683"/>
      <c r="DR63" s="678"/>
      <c r="DS63" s="678"/>
      <c r="DT63" s="678"/>
      <c r="DU63" s="684"/>
      <c r="DV63" s="671"/>
      <c r="DW63" s="672"/>
      <c r="DX63" s="672"/>
      <c r="DY63" s="672"/>
      <c r="DZ63" s="685"/>
      <c r="EA63" s="48"/>
    </row>
    <row r="64" spans="1:131" ht="26.3" customHeight="1" x14ac:dyDescent="0.2">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2">
        <v>58</v>
      </c>
      <c r="BR64" s="72"/>
      <c r="BS64" s="671"/>
      <c r="BT64" s="672"/>
      <c r="BU64" s="672"/>
      <c r="BV64" s="672"/>
      <c r="BW64" s="672"/>
      <c r="BX64" s="672"/>
      <c r="BY64" s="672"/>
      <c r="BZ64" s="672"/>
      <c r="CA64" s="672"/>
      <c r="CB64" s="672"/>
      <c r="CC64" s="672"/>
      <c r="CD64" s="672"/>
      <c r="CE64" s="672"/>
      <c r="CF64" s="672"/>
      <c r="CG64" s="673"/>
      <c r="CH64" s="683"/>
      <c r="CI64" s="678"/>
      <c r="CJ64" s="678"/>
      <c r="CK64" s="678"/>
      <c r="CL64" s="684"/>
      <c r="CM64" s="683"/>
      <c r="CN64" s="678"/>
      <c r="CO64" s="678"/>
      <c r="CP64" s="678"/>
      <c r="CQ64" s="684"/>
      <c r="CR64" s="683"/>
      <c r="CS64" s="678"/>
      <c r="CT64" s="678"/>
      <c r="CU64" s="678"/>
      <c r="CV64" s="684"/>
      <c r="CW64" s="683"/>
      <c r="CX64" s="678"/>
      <c r="CY64" s="678"/>
      <c r="CZ64" s="678"/>
      <c r="DA64" s="684"/>
      <c r="DB64" s="683"/>
      <c r="DC64" s="678"/>
      <c r="DD64" s="678"/>
      <c r="DE64" s="678"/>
      <c r="DF64" s="684"/>
      <c r="DG64" s="683"/>
      <c r="DH64" s="678"/>
      <c r="DI64" s="678"/>
      <c r="DJ64" s="678"/>
      <c r="DK64" s="684"/>
      <c r="DL64" s="683"/>
      <c r="DM64" s="678"/>
      <c r="DN64" s="678"/>
      <c r="DO64" s="678"/>
      <c r="DP64" s="684"/>
      <c r="DQ64" s="683"/>
      <c r="DR64" s="678"/>
      <c r="DS64" s="678"/>
      <c r="DT64" s="678"/>
      <c r="DU64" s="684"/>
      <c r="DV64" s="671"/>
      <c r="DW64" s="672"/>
      <c r="DX64" s="672"/>
      <c r="DY64" s="672"/>
      <c r="DZ64" s="685"/>
      <c r="EA64" s="48"/>
    </row>
    <row r="65" spans="1:131" ht="26.3" customHeight="1" x14ac:dyDescent="0.2">
      <c r="A65" s="56" t="s">
        <v>449</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5"/>
      <c r="BF65" s="55"/>
      <c r="BG65" s="55"/>
      <c r="BH65" s="55"/>
      <c r="BI65" s="55"/>
      <c r="BJ65" s="55"/>
      <c r="BK65" s="55"/>
      <c r="BL65" s="55"/>
      <c r="BM65" s="55"/>
      <c r="BN65" s="55"/>
      <c r="BO65" s="55"/>
      <c r="BP65" s="55"/>
      <c r="BQ65" s="52">
        <v>59</v>
      </c>
      <c r="BR65" s="72"/>
      <c r="BS65" s="671"/>
      <c r="BT65" s="672"/>
      <c r="BU65" s="672"/>
      <c r="BV65" s="672"/>
      <c r="BW65" s="672"/>
      <c r="BX65" s="672"/>
      <c r="BY65" s="672"/>
      <c r="BZ65" s="672"/>
      <c r="CA65" s="672"/>
      <c r="CB65" s="672"/>
      <c r="CC65" s="672"/>
      <c r="CD65" s="672"/>
      <c r="CE65" s="672"/>
      <c r="CF65" s="672"/>
      <c r="CG65" s="673"/>
      <c r="CH65" s="683"/>
      <c r="CI65" s="678"/>
      <c r="CJ65" s="678"/>
      <c r="CK65" s="678"/>
      <c r="CL65" s="684"/>
      <c r="CM65" s="683"/>
      <c r="CN65" s="678"/>
      <c r="CO65" s="678"/>
      <c r="CP65" s="678"/>
      <c r="CQ65" s="684"/>
      <c r="CR65" s="683"/>
      <c r="CS65" s="678"/>
      <c r="CT65" s="678"/>
      <c r="CU65" s="678"/>
      <c r="CV65" s="684"/>
      <c r="CW65" s="683"/>
      <c r="CX65" s="678"/>
      <c r="CY65" s="678"/>
      <c r="CZ65" s="678"/>
      <c r="DA65" s="684"/>
      <c r="DB65" s="683"/>
      <c r="DC65" s="678"/>
      <c r="DD65" s="678"/>
      <c r="DE65" s="678"/>
      <c r="DF65" s="684"/>
      <c r="DG65" s="683"/>
      <c r="DH65" s="678"/>
      <c r="DI65" s="678"/>
      <c r="DJ65" s="678"/>
      <c r="DK65" s="684"/>
      <c r="DL65" s="683"/>
      <c r="DM65" s="678"/>
      <c r="DN65" s="678"/>
      <c r="DO65" s="678"/>
      <c r="DP65" s="684"/>
      <c r="DQ65" s="683"/>
      <c r="DR65" s="678"/>
      <c r="DS65" s="678"/>
      <c r="DT65" s="678"/>
      <c r="DU65" s="684"/>
      <c r="DV65" s="671"/>
      <c r="DW65" s="672"/>
      <c r="DX65" s="672"/>
      <c r="DY65" s="672"/>
      <c r="DZ65" s="685"/>
      <c r="EA65" s="48"/>
    </row>
    <row r="66" spans="1:131" ht="26.3" customHeight="1" x14ac:dyDescent="0.2">
      <c r="A66" s="908" t="s">
        <v>409</v>
      </c>
      <c r="B66" s="909"/>
      <c r="C66" s="909"/>
      <c r="D66" s="909"/>
      <c r="E66" s="909"/>
      <c r="F66" s="909"/>
      <c r="G66" s="909"/>
      <c r="H66" s="909"/>
      <c r="I66" s="909"/>
      <c r="J66" s="909"/>
      <c r="K66" s="909"/>
      <c r="L66" s="909"/>
      <c r="M66" s="909"/>
      <c r="N66" s="909"/>
      <c r="O66" s="909"/>
      <c r="P66" s="910"/>
      <c r="Q66" s="914" t="s">
        <v>453</v>
      </c>
      <c r="R66" s="915"/>
      <c r="S66" s="915"/>
      <c r="T66" s="915"/>
      <c r="U66" s="916"/>
      <c r="V66" s="914" t="s">
        <v>454</v>
      </c>
      <c r="W66" s="915"/>
      <c r="X66" s="915"/>
      <c r="Y66" s="915"/>
      <c r="Z66" s="916"/>
      <c r="AA66" s="914" t="s">
        <v>455</v>
      </c>
      <c r="AB66" s="915"/>
      <c r="AC66" s="915"/>
      <c r="AD66" s="915"/>
      <c r="AE66" s="916"/>
      <c r="AF66" s="936" t="s">
        <v>247</v>
      </c>
      <c r="AG66" s="931"/>
      <c r="AH66" s="931"/>
      <c r="AI66" s="931"/>
      <c r="AJ66" s="937"/>
      <c r="AK66" s="914" t="s">
        <v>387</v>
      </c>
      <c r="AL66" s="909"/>
      <c r="AM66" s="909"/>
      <c r="AN66" s="909"/>
      <c r="AO66" s="910"/>
      <c r="AP66" s="914" t="s">
        <v>355</v>
      </c>
      <c r="AQ66" s="915"/>
      <c r="AR66" s="915"/>
      <c r="AS66" s="915"/>
      <c r="AT66" s="916"/>
      <c r="AU66" s="914" t="s">
        <v>466</v>
      </c>
      <c r="AV66" s="915"/>
      <c r="AW66" s="915"/>
      <c r="AX66" s="915"/>
      <c r="AY66" s="916"/>
      <c r="AZ66" s="914" t="s">
        <v>443</v>
      </c>
      <c r="BA66" s="915"/>
      <c r="BB66" s="915"/>
      <c r="BC66" s="915"/>
      <c r="BD66" s="921"/>
      <c r="BE66" s="55"/>
      <c r="BF66" s="55"/>
      <c r="BG66" s="55"/>
      <c r="BH66" s="55"/>
      <c r="BI66" s="55"/>
      <c r="BJ66" s="55"/>
      <c r="BK66" s="55"/>
      <c r="BL66" s="55"/>
      <c r="BM66" s="55"/>
      <c r="BN66" s="55"/>
      <c r="BO66" s="55"/>
      <c r="BP66" s="55"/>
      <c r="BQ66" s="52">
        <v>60</v>
      </c>
      <c r="BR66" s="73"/>
      <c r="BS66" s="729"/>
      <c r="BT66" s="730"/>
      <c r="BU66" s="730"/>
      <c r="BV66" s="730"/>
      <c r="BW66" s="730"/>
      <c r="BX66" s="730"/>
      <c r="BY66" s="730"/>
      <c r="BZ66" s="730"/>
      <c r="CA66" s="730"/>
      <c r="CB66" s="730"/>
      <c r="CC66" s="730"/>
      <c r="CD66" s="730"/>
      <c r="CE66" s="730"/>
      <c r="CF66" s="730"/>
      <c r="CG66" s="731"/>
      <c r="CH66" s="732"/>
      <c r="CI66" s="733"/>
      <c r="CJ66" s="733"/>
      <c r="CK66" s="733"/>
      <c r="CL66" s="734"/>
      <c r="CM66" s="732"/>
      <c r="CN66" s="733"/>
      <c r="CO66" s="733"/>
      <c r="CP66" s="733"/>
      <c r="CQ66" s="734"/>
      <c r="CR66" s="732"/>
      <c r="CS66" s="733"/>
      <c r="CT66" s="733"/>
      <c r="CU66" s="733"/>
      <c r="CV66" s="734"/>
      <c r="CW66" s="732"/>
      <c r="CX66" s="733"/>
      <c r="CY66" s="733"/>
      <c r="CZ66" s="733"/>
      <c r="DA66" s="734"/>
      <c r="DB66" s="732"/>
      <c r="DC66" s="733"/>
      <c r="DD66" s="733"/>
      <c r="DE66" s="733"/>
      <c r="DF66" s="734"/>
      <c r="DG66" s="732"/>
      <c r="DH66" s="733"/>
      <c r="DI66" s="733"/>
      <c r="DJ66" s="733"/>
      <c r="DK66" s="734"/>
      <c r="DL66" s="732"/>
      <c r="DM66" s="733"/>
      <c r="DN66" s="733"/>
      <c r="DO66" s="733"/>
      <c r="DP66" s="734"/>
      <c r="DQ66" s="732"/>
      <c r="DR66" s="733"/>
      <c r="DS66" s="733"/>
      <c r="DT66" s="733"/>
      <c r="DU66" s="734"/>
      <c r="DV66" s="729"/>
      <c r="DW66" s="730"/>
      <c r="DX66" s="730"/>
      <c r="DY66" s="730"/>
      <c r="DZ66" s="735"/>
      <c r="EA66" s="48"/>
    </row>
    <row r="67" spans="1:131" ht="26.3" customHeight="1" x14ac:dyDescent="0.2">
      <c r="A67" s="911"/>
      <c r="B67" s="912"/>
      <c r="C67" s="912"/>
      <c r="D67" s="912"/>
      <c r="E67" s="912"/>
      <c r="F67" s="912"/>
      <c r="G67" s="912"/>
      <c r="H67" s="912"/>
      <c r="I67" s="912"/>
      <c r="J67" s="912"/>
      <c r="K67" s="912"/>
      <c r="L67" s="912"/>
      <c r="M67" s="912"/>
      <c r="N67" s="912"/>
      <c r="O67" s="912"/>
      <c r="P67" s="913"/>
      <c r="Q67" s="917"/>
      <c r="R67" s="918"/>
      <c r="S67" s="918"/>
      <c r="T67" s="918"/>
      <c r="U67" s="919"/>
      <c r="V67" s="917"/>
      <c r="W67" s="918"/>
      <c r="X67" s="918"/>
      <c r="Y67" s="918"/>
      <c r="Z67" s="919"/>
      <c r="AA67" s="917"/>
      <c r="AB67" s="918"/>
      <c r="AC67" s="918"/>
      <c r="AD67" s="918"/>
      <c r="AE67" s="919"/>
      <c r="AF67" s="938"/>
      <c r="AG67" s="934"/>
      <c r="AH67" s="934"/>
      <c r="AI67" s="934"/>
      <c r="AJ67" s="939"/>
      <c r="AK67" s="940"/>
      <c r="AL67" s="912"/>
      <c r="AM67" s="912"/>
      <c r="AN67" s="912"/>
      <c r="AO67" s="913"/>
      <c r="AP67" s="917"/>
      <c r="AQ67" s="918"/>
      <c r="AR67" s="918"/>
      <c r="AS67" s="918"/>
      <c r="AT67" s="919"/>
      <c r="AU67" s="917"/>
      <c r="AV67" s="918"/>
      <c r="AW67" s="918"/>
      <c r="AX67" s="918"/>
      <c r="AY67" s="919"/>
      <c r="AZ67" s="917"/>
      <c r="BA67" s="918"/>
      <c r="BB67" s="918"/>
      <c r="BC67" s="918"/>
      <c r="BD67" s="923"/>
      <c r="BE67" s="55"/>
      <c r="BF67" s="55"/>
      <c r="BG67" s="55"/>
      <c r="BH67" s="55"/>
      <c r="BI67" s="55"/>
      <c r="BJ67" s="55"/>
      <c r="BK67" s="55"/>
      <c r="BL67" s="55"/>
      <c r="BM67" s="55"/>
      <c r="BN67" s="55"/>
      <c r="BO67" s="55"/>
      <c r="BP67" s="55"/>
      <c r="BQ67" s="52">
        <v>61</v>
      </c>
      <c r="BR67" s="73"/>
      <c r="BS67" s="729"/>
      <c r="BT67" s="730"/>
      <c r="BU67" s="730"/>
      <c r="BV67" s="730"/>
      <c r="BW67" s="730"/>
      <c r="BX67" s="730"/>
      <c r="BY67" s="730"/>
      <c r="BZ67" s="730"/>
      <c r="CA67" s="730"/>
      <c r="CB67" s="730"/>
      <c r="CC67" s="730"/>
      <c r="CD67" s="730"/>
      <c r="CE67" s="730"/>
      <c r="CF67" s="730"/>
      <c r="CG67" s="731"/>
      <c r="CH67" s="732"/>
      <c r="CI67" s="733"/>
      <c r="CJ67" s="733"/>
      <c r="CK67" s="733"/>
      <c r="CL67" s="734"/>
      <c r="CM67" s="732"/>
      <c r="CN67" s="733"/>
      <c r="CO67" s="733"/>
      <c r="CP67" s="733"/>
      <c r="CQ67" s="734"/>
      <c r="CR67" s="732"/>
      <c r="CS67" s="733"/>
      <c r="CT67" s="733"/>
      <c r="CU67" s="733"/>
      <c r="CV67" s="734"/>
      <c r="CW67" s="732"/>
      <c r="CX67" s="733"/>
      <c r="CY67" s="733"/>
      <c r="CZ67" s="733"/>
      <c r="DA67" s="734"/>
      <c r="DB67" s="732"/>
      <c r="DC67" s="733"/>
      <c r="DD67" s="733"/>
      <c r="DE67" s="733"/>
      <c r="DF67" s="734"/>
      <c r="DG67" s="732"/>
      <c r="DH67" s="733"/>
      <c r="DI67" s="733"/>
      <c r="DJ67" s="733"/>
      <c r="DK67" s="734"/>
      <c r="DL67" s="732"/>
      <c r="DM67" s="733"/>
      <c r="DN67" s="733"/>
      <c r="DO67" s="733"/>
      <c r="DP67" s="734"/>
      <c r="DQ67" s="732"/>
      <c r="DR67" s="733"/>
      <c r="DS67" s="733"/>
      <c r="DT67" s="733"/>
      <c r="DU67" s="734"/>
      <c r="DV67" s="729"/>
      <c r="DW67" s="730"/>
      <c r="DX67" s="730"/>
      <c r="DY67" s="730"/>
      <c r="DZ67" s="735"/>
      <c r="EA67" s="48"/>
    </row>
    <row r="68" spans="1:131" ht="26.3" customHeight="1" x14ac:dyDescent="0.2">
      <c r="A68" s="51">
        <v>1</v>
      </c>
      <c r="B68" s="655" t="s">
        <v>531</v>
      </c>
      <c r="C68" s="656"/>
      <c r="D68" s="656"/>
      <c r="E68" s="656"/>
      <c r="F68" s="656"/>
      <c r="G68" s="656"/>
      <c r="H68" s="656"/>
      <c r="I68" s="656"/>
      <c r="J68" s="656"/>
      <c r="K68" s="656"/>
      <c r="L68" s="656"/>
      <c r="M68" s="656"/>
      <c r="N68" s="656"/>
      <c r="O68" s="656"/>
      <c r="P68" s="657"/>
      <c r="Q68" s="658">
        <v>2384</v>
      </c>
      <c r="R68" s="659"/>
      <c r="S68" s="659"/>
      <c r="T68" s="659"/>
      <c r="U68" s="659"/>
      <c r="V68" s="659">
        <v>1980</v>
      </c>
      <c r="W68" s="659"/>
      <c r="X68" s="659"/>
      <c r="Y68" s="659"/>
      <c r="Z68" s="659"/>
      <c r="AA68" s="659">
        <v>403</v>
      </c>
      <c r="AB68" s="659"/>
      <c r="AC68" s="659"/>
      <c r="AD68" s="659"/>
      <c r="AE68" s="659"/>
      <c r="AF68" s="659">
        <v>362</v>
      </c>
      <c r="AG68" s="659"/>
      <c r="AH68" s="659"/>
      <c r="AI68" s="659"/>
      <c r="AJ68" s="659"/>
      <c r="AK68" s="659">
        <v>249</v>
      </c>
      <c r="AL68" s="659"/>
      <c r="AM68" s="659"/>
      <c r="AN68" s="659"/>
      <c r="AO68" s="659"/>
      <c r="AP68" s="659">
        <v>2065</v>
      </c>
      <c r="AQ68" s="659"/>
      <c r="AR68" s="659"/>
      <c r="AS68" s="659"/>
      <c r="AT68" s="659"/>
      <c r="AU68" s="659">
        <v>1059</v>
      </c>
      <c r="AV68" s="659"/>
      <c r="AW68" s="659"/>
      <c r="AX68" s="659"/>
      <c r="AY68" s="659"/>
      <c r="AZ68" s="665"/>
      <c r="BA68" s="665"/>
      <c r="BB68" s="665"/>
      <c r="BC68" s="665"/>
      <c r="BD68" s="666"/>
      <c r="BE68" s="55"/>
      <c r="BF68" s="55"/>
      <c r="BG68" s="55"/>
      <c r="BH68" s="55"/>
      <c r="BI68" s="55"/>
      <c r="BJ68" s="55"/>
      <c r="BK68" s="55"/>
      <c r="BL68" s="55"/>
      <c r="BM68" s="55"/>
      <c r="BN68" s="55"/>
      <c r="BO68" s="55"/>
      <c r="BP68" s="55"/>
      <c r="BQ68" s="52">
        <v>62</v>
      </c>
      <c r="BR68" s="73"/>
      <c r="BS68" s="729"/>
      <c r="BT68" s="730"/>
      <c r="BU68" s="730"/>
      <c r="BV68" s="730"/>
      <c r="BW68" s="730"/>
      <c r="BX68" s="730"/>
      <c r="BY68" s="730"/>
      <c r="BZ68" s="730"/>
      <c r="CA68" s="730"/>
      <c r="CB68" s="730"/>
      <c r="CC68" s="730"/>
      <c r="CD68" s="730"/>
      <c r="CE68" s="730"/>
      <c r="CF68" s="730"/>
      <c r="CG68" s="731"/>
      <c r="CH68" s="732"/>
      <c r="CI68" s="733"/>
      <c r="CJ68" s="733"/>
      <c r="CK68" s="733"/>
      <c r="CL68" s="734"/>
      <c r="CM68" s="732"/>
      <c r="CN68" s="733"/>
      <c r="CO68" s="733"/>
      <c r="CP68" s="733"/>
      <c r="CQ68" s="734"/>
      <c r="CR68" s="732"/>
      <c r="CS68" s="733"/>
      <c r="CT68" s="733"/>
      <c r="CU68" s="733"/>
      <c r="CV68" s="734"/>
      <c r="CW68" s="732"/>
      <c r="CX68" s="733"/>
      <c r="CY68" s="733"/>
      <c r="CZ68" s="733"/>
      <c r="DA68" s="734"/>
      <c r="DB68" s="732"/>
      <c r="DC68" s="733"/>
      <c r="DD68" s="733"/>
      <c r="DE68" s="733"/>
      <c r="DF68" s="734"/>
      <c r="DG68" s="732"/>
      <c r="DH68" s="733"/>
      <c r="DI68" s="733"/>
      <c r="DJ68" s="733"/>
      <c r="DK68" s="734"/>
      <c r="DL68" s="732"/>
      <c r="DM68" s="733"/>
      <c r="DN68" s="733"/>
      <c r="DO68" s="733"/>
      <c r="DP68" s="734"/>
      <c r="DQ68" s="732"/>
      <c r="DR68" s="733"/>
      <c r="DS68" s="733"/>
      <c r="DT68" s="733"/>
      <c r="DU68" s="734"/>
      <c r="DV68" s="729"/>
      <c r="DW68" s="730"/>
      <c r="DX68" s="730"/>
      <c r="DY68" s="730"/>
      <c r="DZ68" s="735"/>
      <c r="EA68" s="48"/>
    </row>
    <row r="69" spans="1:131" ht="26.3" customHeight="1" x14ac:dyDescent="0.2">
      <c r="A69" s="52">
        <v>2</v>
      </c>
      <c r="B69" s="671" t="s">
        <v>532</v>
      </c>
      <c r="C69" s="672"/>
      <c r="D69" s="672"/>
      <c r="E69" s="672"/>
      <c r="F69" s="672"/>
      <c r="G69" s="672"/>
      <c r="H69" s="672"/>
      <c r="I69" s="672"/>
      <c r="J69" s="672"/>
      <c r="K69" s="672"/>
      <c r="L69" s="672"/>
      <c r="M69" s="672"/>
      <c r="N69" s="672"/>
      <c r="O69" s="672"/>
      <c r="P69" s="673"/>
      <c r="Q69" s="674">
        <v>480</v>
      </c>
      <c r="R69" s="675"/>
      <c r="S69" s="675"/>
      <c r="T69" s="675"/>
      <c r="U69" s="675"/>
      <c r="V69" s="675">
        <v>467</v>
      </c>
      <c r="W69" s="675"/>
      <c r="X69" s="675"/>
      <c r="Y69" s="675"/>
      <c r="Z69" s="675"/>
      <c r="AA69" s="675">
        <v>13</v>
      </c>
      <c r="AB69" s="675"/>
      <c r="AC69" s="675"/>
      <c r="AD69" s="675"/>
      <c r="AE69" s="675"/>
      <c r="AF69" s="675">
        <v>1767</v>
      </c>
      <c r="AG69" s="675"/>
      <c r="AH69" s="675"/>
      <c r="AI69" s="675"/>
      <c r="AJ69" s="675"/>
      <c r="AK69" s="675" t="s">
        <v>198</v>
      </c>
      <c r="AL69" s="675"/>
      <c r="AM69" s="675"/>
      <c r="AN69" s="675"/>
      <c r="AO69" s="675"/>
      <c r="AP69" s="675">
        <v>1556</v>
      </c>
      <c r="AQ69" s="675"/>
      <c r="AR69" s="675"/>
      <c r="AS69" s="675"/>
      <c r="AT69" s="675"/>
      <c r="AU69" s="675" t="s">
        <v>198</v>
      </c>
      <c r="AV69" s="675"/>
      <c r="AW69" s="675"/>
      <c r="AX69" s="675"/>
      <c r="AY69" s="675"/>
      <c r="AZ69" s="681"/>
      <c r="BA69" s="681"/>
      <c r="BB69" s="681"/>
      <c r="BC69" s="681"/>
      <c r="BD69" s="682"/>
      <c r="BE69" s="55"/>
      <c r="BF69" s="55"/>
      <c r="BG69" s="55"/>
      <c r="BH69" s="55"/>
      <c r="BI69" s="55"/>
      <c r="BJ69" s="55"/>
      <c r="BK69" s="55"/>
      <c r="BL69" s="55"/>
      <c r="BM69" s="55"/>
      <c r="BN69" s="55"/>
      <c r="BO69" s="55"/>
      <c r="BP69" s="55"/>
      <c r="BQ69" s="52">
        <v>63</v>
      </c>
      <c r="BR69" s="73"/>
      <c r="BS69" s="729"/>
      <c r="BT69" s="730"/>
      <c r="BU69" s="730"/>
      <c r="BV69" s="730"/>
      <c r="BW69" s="730"/>
      <c r="BX69" s="730"/>
      <c r="BY69" s="730"/>
      <c r="BZ69" s="730"/>
      <c r="CA69" s="730"/>
      <c r="CB69" s="730"/>
      <c r="CC69" s="730"/>
      <c r="CD69" s="730"/>
      <c r="CE69" s="730"/>
      <c r="CF69" s="730"/>
      <c r="CG69" s="731"/>
      <c r="CH69" s="732"/>
      <c r="CI69" s="733"/>
      <c r="CJ69" s="733"/>
      <c r="CK69" s="733"/>
      <c r="CL69" s="734"/>
      <c r="CM69" s="732"/>
      <c r="CN69" s="733"/>
      <c r="CO69" s="733"/>
      <c r="CP69" s="733"/>
      <c r="CQ69" s="734"/>
      <c r="CR69" s="732"/>
      <c r="CS69" s="733"/>
      <c r="CT69" s="733"/>
      <c r="CU69" s="733"/>
      <c r="CV69" s="734"/>
      <c r="CW69" s="732"/>
      <c r="CX69" s="733"/>
      <c r="CY69" s="733"/>
      <c r="CZ69" s="733"/>
      <c r="DA69" s="734"/>
      <c r="DB69" s="732"/>
      <c r="DC69" s="733"/>
      <c r="DD69" s="733"/>
      <c r="DE69" s="733"/>
      <c r="DF69" s="734"/>
      <c r="DG69" s="732"/>
      <c r="DH69" s="733"/>
      <c r="DI69" s="733"/>
      <c r="DJ69" s="733"/>
      <c r="DK69" s="734"/>
      <c r="DL69" s="732"/>
      <c r="DM69" s="733"/>
      <c r="DN69" s="733"/>
      <c r="DO69" s="733"/>
      <c r="DP69" s="734"/>
      <c r="DQ69" s="732"/>
      <c r="DR69" s="733"/>
      <c r="DS69" s="733"/>
      <c r="DT69" s="733"/>
      <c r="DU69" s="734"/>
      <c r="DV69" s="729"/>
      <c r="DW69" s="730"/>
      <c r="DX69" s="730"/>
      <c r="DY69" s="730"/>
      <c r="DZ69" s="735"/>
      <c r="EA69" s="48"/>
    </row>
    <row r="70" spans="1:131" ht="26.3" customHeight="1" x14ac:dyDescent="0.2">
      <c r="A70" s="52">
        <v>3</v>
      </c>
      <c r="B70" s="671" t="s">
        <v>244</v>
      </c>
      <c r="C70" s="672"/>
      <c r="D70" s="672"/>
      <c r="E70" s="672"/>
      <c r="F70" s="672"/>
      <c r="G70" s="672"/>
      <c r="H70" s="672"/>
      <c r="I70" s="672"/>
      <c r="J70" s="672"/>
      <c r="K70" s="672"/>
      <c r="L70" s="672"/>
      <c r="M70" s="672"/>
      <c r="N70" s="672"/>
      <c r="O70" s="672"/>
      <c r="P70" s="673"/>
      <c r="Q70" s="674">
        <v>262</v>
      </c>
      <c r="R70" s="675"/>
      <c r="S70" s="675"/>
      <c r="T70" s="675"/>
      <c r="U70" s="675"/>
      <c r="V70" s="675">
        <v>262</v>
      </c>
      <c r="W70" s="675"/>
      <c r="X70" s="675"/>
      <c r="Y70" s="675"/>
      <c r="Z70" s="675"/>
      <c r="AA70" s="676" t="s">
        <v>198</v>
      </c>
      <c r="AB70" s="678"/>
      <c r="AC70" s="678"/>
      <c r="AD70" s="678"/>
      <c r="AE70" s="680"/>
      <c r="AF70" s="676" t="s">
        <v>198</v>
      </c>
      <c r="AG70" s="678"/>
      <c r="AH70" s="678"/>
      <c r="AI70" s="678"/>
      <c r="AJ70" s="680"/>
      <c r="AK70" s="675">
        <v>9</v>
      </c>
      <c r="AL70" s="675"/>
      <c r="AM70" s="675"/>
      <c r="AN70" s="675"/>
      <c r="AO70" s="675"/>
      <c r="AP70" s="675">
        <v>457</v>
      </c>
      <c r="AQ70" s="675"/>
      <c r="AR70" s="675"/>
      <c r="AS70" s="675"/>
      <c r="AT70" s="675"/>
      <c r="AU70" s="675">
        <v>191</v>
      </c>
      <c r="AV70" s="675"/>
      <c r="AW70" s="675"/>
      <c r="AX70" s="675"/>
      <c r="AY70" s="675"/>
      <c r="AZ70" s="681"/>
      <c r="BA70" s="681"/>
      <c r="BB70" s="681"/>
      <c r="BC70" s="681"/>
      <c r="BD70" s="682"/>
      <c r="BE70" s="55"/>
      <c r="BF70" s="55"/>
      <c r="BG70" s="55"/>
      <c r="BH70" s="55"/>
      <c r="BI70" s="55"/>
      <c r="BJ70" s="55"/>
      <c r="BK70" s="55"/>
      <c r="BL70" s="55"/>
      <c r="BM70" s="55"/>
      <c r="BN70" s="55"/>
      <c r="BO70" s="55"/>
      <c r="BP70" s="55"/>
      <c r="BQ70" s="52">
        <v>64</v>
      </c>
      <c r="BR70" s="73"/>
      <c r="BS70" s="729"/>
      <c r="BT70" s="730"/>
      <c r="BU70" s="730"/>
      <c r="BV70" s="730"/>
      <c r="BW70" s="730"/>
      <c r="BX70" s="730"/>
      <c r="BY70" s="730"/>
      <c r="BZ70" s="730"/>
      <c r="CA70" s="730"/>
      <c r="CB70" s="730"/>
      <c r="CC70" s="730"/>
      <c r="CD70" s="730"/>
      <c r="CE70" s="730"/>
      <c r="CF70" s="730"/>
      <c r="CG70" s="731"/>
      <c r="CH70" s="732"/>
      <c r="CI70" s="733"/>
      <c r="CJ70" s="733"/>
      <c r="CK70" s="733"/>
      <c r="CL70" s="734"/>
      <c r="CM70" s="732"/>
      <c r="CN70" s="733"/>
      <c r="CO70" s="733"/>
      <c r="CP70" s="733"/>
      <c r="CQ70" s="734"/>
      <c r="CR70" s="732"/>
      <c r="CS70" s="733"/>
      <c r="CT70" s="733"/>
      <c r="CU70" s="733"/>
      <c r="CV70" s="734"/>
      <c r="CW70" s="732"/>
      <c r="CX70" s="733"/>
      <c r="CY70" s="733"/>
      <c r="CZ70" s="733"/>
      <c r="DA70" s="734"/>
      <c r="DB70" s="732"/>
      <c r="DC70" s="733"/>
      <c r="DD70" s="733"/>
      <c r="DE70" s="733"/>
      <c r="DF70" s="734"/>
      <c r="DG70" s="732"/>
      <c r="DH70" s="733"/>
      <c r="DI70" s="733"/>
      <c r="DJ70" s="733"/>
      <c r="DK70" s="734"/>
      <c r="DL70" s="732"/>
      <c r="DM70" s="733"/>
      <c r="DN70" s="733"/>
      <c r="DO70" s="733"/>
      <c r="DP70" s="734"/>
      <c r="DQ70" s="732"/>
      <c r="DR70" s="733"/>
      <c r="DS70" s="733"/>
      <c r="DT70" s="733"/>
      <c r="DU70" s="734"/>
      <c r="DV70" s="729"/>
      <c r="DW70" s="730"/>
      <c r="DX70" s="730"/>
      <c r="DY70" s="730"/>
      <c r="DZ70" s="735"/>
      <c r="EA70" s="48"/>
    </row>
    <row r="71" spans="1:131" ht="26.3" customHeight="1" x14ac:dyDescent="0.2">
      <c r="A71" s="52">
        <v>4</v>
      </c>
      <c r="B71" s="671" t="s">
        <v>533</v>
      </c>
      <c r="C71" s="672"/>
      <c r="D71" s="672"/>
      <c r="E71" s="672"/>
      <c r="F71" s="672"/>
      <c r="G71" s="672"/>
      <c r="H71" s="672"/>
      <c r="I71" s="672"/>
      <c r="J71" s="672"/>
      <c r="K71" s="672"/>
      <c r="L71" s="672"/>
      <c r="M71" s="672"/>
      <c r="N71" s="672"/>
      <c r="O71" s="672"/>
      <c r="P71" s="673"/>
      <c r="Q71" s="674">
        <v>5505</v>
      </c>
      <c r="R71" s="675"/>
      <c r="S71" s="675"/>
      <c r="T71" s="675"/>
      <c r="U71" s="675"/>
      <c r="V71" s="675">
        <v>4899</v>
      </c>
      <c r="W71" s="675"/>
      <c r="X71" s="675"/>
      <c r="Y71" s="675"/>
      <c r="Z71" s="675"/>
      <c r="AA71" s="675">
        <v>606</v>
      </c>
      <c r="AB71" s="675"/>
      <c r="AC71" s="675"/>
      <c r="AD71" s="675"/>
      <c r="AE71" s="675"/>
      <c r="AF71" s="675">
        <v>606</v>
      </c>
      <c r="AG71" s="675"/>
      <c r="AH71" s="675"/>
      <c r="AI71" s="675"/>
      <c r="AJ71" s="675"/>
      <c r="AK71" s="676" t="s">
        <v>198</v>
      </c>
      <c r="AL71" s="678"/>
      <c r="AM71" s="678"/>
      <c r="AN71" s="678"/>
      <c r="AO71" s="680"/>
      <c r="AP71" s="675" t="s">
        <v>198</v>
      </c>
      <c r="AQ71" s="675"/>
      <c r="AR71" s="675"/>
      <c r="AS71" s="675"/>
      <c r="AT71" s="675"/>
      <c r="AU71" s="675" t="s">
        <v>198</v>
      </c>
      <c r="AV71" s="675"/>
      <c r="AW71" s="675"/>
      <c r="AX71" s="675"/>
      <c r="AY71" s="675"/>
      <c r="AZ71" s="681"/>
      <c r="BA71" s="681"/>
      <c r="BB71" s="681"/>
      <c r="BC71" s="681"/>
      <c r="BD71" s="682"/>
      <c r="BE71" s="55"/>
      <c r="BF71" s="55"/>
      <c r="BG71" s="55"/>
      <c r="BH71" s="55"/>
      <c r="BI71" s="55"/>
      <c r="BJ71" s="55"/>
      <c r="BK71" s="55"/>
      <c r="BL71" s="55"/>
      <c r="BM71" s="55"/>
      <c r="BN71" s="55"/>
      <c r="BO71" s="55"/>
      <c r="BP71" s="55"/>
      <c r="BQ71" s="52">
        <v>65</v>
      </c>
      <c r="BR71" s="73"/>
      <c r="BS71" s="729"/>
      <c r="BT71" s="730"/>
      <c r="BU71" s="730"/>
      <c r="BV71" s="730"/>
      <c r="BW71" s="730"/>
      <c r="BX71" s="730"/>
      <c r="BY71" s="730"/>
      <c r="BZ71" s="730"/>
      <c r="CA71" s="730"/>
      <c r="CB71" s="730"/>
      <c r="CC71" s="730"/>
      <c r="CD71" s="730"/>
      <c r="CE71" s="730"/>
      <c r="CF71" s="730"/>
      <c r="CG71" s="731"/>
      <c r="CH71" s="732"/>
      <c r="CI71" s="733"/>
      <c r="CJ71" s="733"/>
      <c r="CK71" s="733"/>
      <c r="CL71" s="734"/>
      <c r="CM71" s="732"/>
      <c r="CN71" s="733"/>
      <c r="CO71" s="733"/>
      <c r="CP71" s="733"/>
      <c r="CQ71" s="734"/>
      <c r="CR71" s="732"/>
      <c r="CS71" s="733"/>
      <c r="CT71" s="733"/>
      <c r="CU71" s="733"/>
      <c r="CV71" s="734"/>
      <c r="CW71" s="732"/>
      <c r="CX71" s="733"/>
      <c r="CY71" s="733"/>
      <c r="CZ71" s="733"/>
      <c r="DA71" s="734"/>
      <c r="DB71" s="732"/>
      <c r="DC71" s="733"/>
      <c r="DD71" s="733"/>
      <c r="DE71" s="733"/>
      <c r="DF71" s="734"/>
      <c r="DG71" s="732"/>
      <c r="DH71" s="733"/>
      <c r="DI71" s="733"/>
      <c r="DJ71" s="733"/>
      <c r="DK71" s="734"/>
      <c r="DL71" s="732"/>
      <c r="DM71" s="733"/>
      <c r="DN71" s="733"/>
      <c r="DO71" s="733"/>
      <c r="DP71" s="734"/>
      <c r="DQ71" s="732"/>
      <c r="DR71" s="733"/>
      <c r="DS71" s="733"/>
      <c r="DT71" s="733"/>
      <c r="DU71" s="734"/>
      <c r="DV71" s="729"/>
      <c r="DW71" s="730"/>
      <c r="DX71" s="730"/>
      <c r="DY71" s="730"/>
      <c r="DZ71" s="735"/>
      <c r="EA71" s="48"/>
    </row>
    <row r="72" spans="1:131" ht="26.3" customHeight="1" x14ac:dyDescent="0.2">
      <c r="A72" s="52">
        <v>5</v>
      </c>
      <c r="B72" s="671" t="s">
        <v>534</v>
      </c>
      <c r="C72" s="672"/>
      <c r="D72" s="672"/>
      <c r="E72" s="672"/>
      <c r="F72" s="672"/>
      <c r="G72" s="672"/>
      <c r="H72" s="672"/>
      <c r="I72" s="672"/>
      <c r="J72" s="672"/>
      <c r="K72" s="672"/>
      <c r="L72" s="672"/>
      <c r="M72" s="672"/>
      <c r="N72" s="672"/>
      <c r="O72" s="672"/>
      <c r="P72" s="673"/>
      <c r="Q72" s="674">
        <v>286</v>
      </c>
      <c r="R72" s="675"/>
      <c r="S72" s="675"/>
      <c r="T72" s="675"/>
      <c r="U72" s="675"/>
      <c r="V72" s="675">
        <v>161</v>
      </c>
      <c r="W72" s="675"/>
      <c r="X72" s="675"/>
      <c r="Y72" s="675"/>
      <c r="Z72" s="675"/>
      <c r="AA72" s="675">
        <v>124</v>
      </c>
      <c r="AB72" s="675"/>
      <c r="AC72" s="675"/>
      <c r="AD72" s="675"/>
      <c r="AE72" s="675"/>
      <c r="AF72" s="675">
        <v>124</v>
      </c>
      <c r="AG72" s="675"/>
      <c r="AH72" s="675"/>
      <c r="AI72" s="675"/>
      <c r="AJ72" s="675"/>
      <c r="AK72" s="676" t="s">
        <v>198</v>
      </c>
      <c r="AL72" s="678"/>
      <c r="AM72" s="678"/>
      <c r="AN72" s="678"/>
      <c r="AO72" s="680"/>
      <c r="AP72" s="675" t="s">
        <v>198</v>
      </c>
      <c r="AQ72" s="675"/>
      <c r="AR72" s="675"/>
      <c r="AS72" s="675"/>
      <c r="AT72" s="675"/>
      <c r="AU72" s="675" t="s">
        <v>198</v>
      </c>
      <c r="AV72" s="675"/>
      <c r="AW72" s="675"/>
      <c r="AX72" s="675"/>
      <c r="AY72" s="675"/>
      <c r="AZ72" s="681"/>
      <c r="BA72" s="681"/>
      <c r="BB72" s="681"/>
      <c r="BC72" s="681"/>
      <c r="BD72" s="682"/>
      <c r="BE72" s="55"/>
      <c r="BF72" s="55"/>
      <c r="BG72" s="55"/>
      <c r="BH72" s="55"/>
      <c r="BI72" s="55"/>
      <c r="BJ72" s="55"/>
      <c r="BK72" s="55"/>
      <c r="BL72" s="55"/>
      <c r="BM72" s="55"/>
      <c r="BN72" s="55"/>
      <c r="BO72" s="55"/>
      <c r="BP72" s="55"/>
      <c r="BQ72" s="52">
        <v>66</v>
      </c>
      <c r="BR72" s="73"/>
      <c r="BS72" s="729"/>
      <c r="BT72" s="730"/>
      <c r="BU72" s="730"/>
      <c r="BV72" s="730"/>
      <c r="BW72" s="730"/>
      <c r="BX72" s="730"/>
      <c r="BY72" s="730"/>
      <c r="BZ72" s="730"/>
      <c r="CA72" s="730"/>
      <c r="CB72" s="730"/>
      <c r="CC72" s="730"/>
      <c r="CD72" s="730"/>
      <c r="CE72" s="730"/>
      <c r="CF72" s="730"/>
      <c r="CG72" s="731"/>
      <c r="CH72" s="732"/>
      <c r="CI72" s="733"/>
      <c r="CJ72" s="733"/>
      <c r="CK72" s="733"/>
      <c r="CL72" s="734"/>
      <c r="CM72" s="732"/>
      <c r="CN72" s="733"/>
      <c r="CO72" s="733"/>
      <c r="CP72" s="733"/>
      <c r="CQ72" s="734"/>
      <c r="CR72" s="732"/>
      <c r="CS72" s="733"/>
      <c r="CT72" s="733"/>
      <c r="CU72" s="733"/>
      <c r="CV72" s="734"/>
      <c r="CW72" s="732"/>
      <c r="CX72" s="733"/>
      <c r="CY72" s="733"/>
      <c r="CZ72" s="733"/>
      <c r="DA72" s="734"/>
      <c r="DB72" s="732"/>
      <c r="DC72" s="733"/>
      <c r="DD72" s="733"/>
      <c r="DE72" s="733"/>
      <c r="DF72" s="734"/>
      <c r="DG72" s="732"/>
      <c r="DH72" s="733"/>
      <c r="DI72" s="733"/>
      <c r="DJ72" s="733"/>
      <c r="DK72" s="734"/>
      <c r="DL72" s="732"/>
      <c r="DM72" s="733"/>
      <c r="DN72" s="733"/>
      <c r="DO72" s="733"/>
      <c r="DP72" s="734"/>
      <c r="DQ72" s="732"/>
      <c r="DR72" s="733"/>
      <c r="DS72" s="733"/>
      <c r="DT72" s="733"/>
      <c r="DU72" s="734"/>
      <c r="DV72" s="729"/>
      <c r="DW72" s="730"/>
      <c r="DX72" s="730"/>
      <c r="DY72" s="730"/>
      <c r="DZ72" s="735"/>
      <c r="EA72" s="48"/>
    </row>
    <row r="73" spans="1:131" ht="26.3" customHeight="1" x14ac:dyDescent="0.2">
      <c r="A73" s="52">
        <v>6</v>
      </c>
      <c r="B73" s="671" t="s">
        <v>535</v>
      </c>
      <c r="C73" s="672"/>
      <c r="D73" s="672"/>
      <c r="E73" s="672"/>
      <c r="F73" s="672"/>
      <c r="G73" s="672"/>
      <c r="H73" s="672"/>
      <c r="I73" s="672"/>
      <c r="J73" s="672"/>
      <c r="K73" s="672"/>
      <c r="L73" s="672"/>
      <c r="M73" s="672"/>
      <c r="N73" s="672"/>
      <c r="O73" s="672"/>
      <c r="P73" s="673"/>
      <c r="Q73" s="674">
        <v>5</v>
      </c>
      <c r="R73" s="675"/>
      <c r="S73" s="675"/>
      <c r="T73" s="675"/>
      <c r="U73" s="675"/>
      <c r="V73" s="675">
        <v>4</v>
      </c>
      <c r="W73" s="675"/>
      <c r="X73" s="675"/>
      <c r="Y73" s="675"/>
      <c r="Z73" s="675"/>
      <c r="AA73" s="675">
        <v>2</v>
      </c>
      <c r="AB73" s="675"/>
      <c r="AC73" s="675"/>
      <c r="AD73" s="675"/>
      <c r="AE73" s="675"/>
      <c r="AF73" s="675">
        <v>2</v>
      </c>
      <c r="AG73" s="675"/>
      <c r="AH73" s="675"/>
      <c r="AI73" s="675"/>
      <c r="AJ73" s="675"/>
      <c r="AK73" s="676" t="s">
        <v>198</v>
      </c>
      <c r="AL73" s="678"/>
      <c r="AM73" s="678"/>
      <c r="AN73" s="678"/>
      <c r="AO73" s="680"/>
      <c r="AP73" s="675" t="s">
        <v>198</v>
      </c>
      <c r="AQ73" s="675"/>
      <c r="AR73" s="675"/>
      <c r="AS73" s="675"/>
      <c r="AT73" s="675"/>
      <c r="AU73" s="675" t="s">
        <v>198</v>
      </c>
      <c r="AV73" s="675"/>
      <c r="AW73" s="675"/>
      <c r="AX73" s="675"/>
      <c r="AY73" s="675"/>
      <c r="AZ73" s="681"/>
      <c r="BA73" s="681"/>
      <c r="BB73" s="681"/>
      <c r="BC73" s="681"/>
      <c r="BD73" s="682"/>
      <c r="BE73" s="55"/>
      <c r="BF73" s="55"/>
      <c r="BG73" s="55"/>
      <c r="BH73" s="55"/>
      <c r="BI73" s="55"/>
      <c r="BJ73" s="55"/>
      <c r="BK73" s="55"/>
      <c r="BL73" s="55"/>
      <c r="BM73" s="55"/>
      <c r="BN73" s="55"/>
      <c r="BO73" s="55"/>
      <c r="BP73" s="55"/>
      <c r="BQ73" s="52">
        <v>67</v>
      </c>
      <c r="BR73" s="73"/>
      <c r="BS73" s="729"/>
      <c r="BT73" s="730"/>
      <c r="BU73" s="730"/>
      <c r="BV73" s="730"/>
      <c r="BW73" s="730"/>
      <c r="BX73" s="730"/>
      <c r="BY73" s="730"/>
      <c r="BZ73" s="730"/>
      <c r="CA73" s="730"/>
      <c r="CB73" s="730"/>
      <c r="CC73" s="730"/>
      <c r="CD73" s="730"/>
      <c r="CE73" s="730"/>
      <c r="CF73" s="730"/>
      <c r="CG73" s="731"/>
      <c r="CH73" s="732"/>
      <c r="CI73" s="733"/>
      <c r="CJ73" s="733"/>
      <c r="CK73" s="733"/>
      <c r="CL73" s="734"/>
      <c r="CM73" s="732"/>
      <c r="CN73" s="733"/>
      <c r="CO73" s="733"/>
      <c r="CP73" s="733"/>
      <c r="CQ73" s="734"/>
      <c r="CR73" s="732"/>
      <c r="CS73" s="733"/>
      <c r="CT73" s="733"/>
      <c r="CU73" s="733"/>
      <c r="CV73" s="734"/>
      <c r="CW73" s="732"/>
      <c r="CX73" s="733"/>
      <c r="CY73" s="733"/>
      <c r="CZ73" s="733"/>
      <c r="DA73" s="734"/>
      <c r="DB73" s="732"/>
      <c r="DC73" s="733"/>
      <c r="DD73" s="733"/>
      <c r="DE73" s="733"/>
      <c r="DF73" s="734"/>
      <c r="DG73" s="732"/>
      <c r="DH73" s="733"/>
      <c r="DI73" s="733"/>
      <c r="DJ73" s="733"/>
      <c r="DK73" s="734"/>
      <c r="DL73" s="732"/>
      <c r="DM73" s="733"/>
      <c r="DN73" s="733"/>
      <c r="DO73" s="733"/>
      <c r="DP73" s="734"/>
      <c r="DQ73" s="732"/>
      <c r="DR73" s="733"/>
      <c r="DS73" s="733"/>
      <c r="DT73" s="733"/>
      <c r="DU73" s="734"/>
      <c r="DV73" s="729"/>
      <c r="DW73" s="730"/>
      <c r="DX73" s="730"/>
      <c r="DY73" s="730"/>
      <c r="DZ73" s="735"/>
      <c r="EA73" s="48"/>
    </row>
    <row r="74" spans="1:131" ht="26.3" customHeight="1" x14ac:dyDescent="0.2">
      <c r="A74" s="52">
        <v>7</v>
      </c>
      <c r="B74" s="671" t="s">
        <v>53</v>
      </c>
      <c r="C74" s="672"/>
      <c r="D74" s="672"/>
      <c r="E74" s="672"/>
      <c r="F74" s="672"/>
      <c r="G74" s="672"/>
      <c r="H74" s="672"/>
      <c r="I74" s="672"/>
      <c r="J74" s="672"/>
      <c r="K74" s="672"/>
      <c r="L74" s="672"/>
      <c r="M74" s="672"/>
      <c r="N74" s="672"/>
      <c r="O74" s="672"/>
      <c r="P74" s="673"/>
      <c r="Q74" s="674">
        <v>176</v>
      </c>
      <c r="R74" s="675"/>
      <c r="S74" s="675"/>
      <c r="T74" s="675"/>
      <c r="U74" s="675"/>
      <c r="V74" s="675">
        <v>146</v>
      </c>
      <c r="W74" s="675"/>
      <c r="X74" s="675"/>
      <c r="Y74" s="675"/>
      <c r="Z74" s="675"/>
      <c r="AA74" s="675">
        <v>30</v>
      </c>
      <c r="AB74" s="675"/>
      <c r="AC74" s="675"/>
      <c r="AD74" s="675"/>
      <c r="AE74" s="675"/>
      <c r="AF74" s="675">
        <v>30</v>
      </c>
      <c r="AG74" s="675"/>
      <c r="AH74" s="675"/>
      <c r="AI74" s="675"/>
      <c r="AJ74" s="675"/>
      <c r="AK74" s="675" t="s">
        <v>198</v>
      </c>
      <c r="AL74" s="675"/>
      <c r="AM74" s="675"/>
      <c r="AN74" s="675"/>
      <c r="AO74" s="675"/>
      <c r="AP74" s="675" t="s">
        <v>198</v>
      </c>
      <c r="AQ74" s="675"/>
      <c r="AR74" s="675"/>
      <c r="AS74" s="675"/>
      <c r="AT74" s="675"/>
      <c r="AU74" s="675" t="s">
        <v>198</v>
      </c>
      <c r="AV74" s="675"/>
      <c r="AW74" s="675"/>
      <c r="AX74" s="675"/>
      <c r="AY74" s="675"/>
      <c r="AZ74" s="681"/>
      <c r="BA74" s="681"/>
      <c r="BB74" s="681"/>
      <c r="BC74" s="681"/>
      <c r="BD74" s="682"/>
      <c r="BE74" s="55"/>
      <c r="BF74" s="55"/>
      <c r="BG74" s="55"/>
      <c r="BH74" s="55"/>
      <c r="BI74" s="55"/>
      <c r="BJ74" s="55"/>
      <c r="BK74" s="55"/>
      <c r="BL74" s="55"/>
      <c r="BM74" s="55"/>
      <c r="BN74" s="55"/>
      <c r="BO74" s="55"/>
      <c r="BP74" s="55"/>
      <c r="BQ74" s="52">
        <v>68</v>
      </c>
      <c r="BR74" s="73"/>
      <c r="BS74" s="729"/>
      <c r="BT74" s="730"/>
      <c r="BU74" s="730"/>
      <c r="BV74" s="730"/>
      <c r="BW74" s="730"/>
      <c r="BX74" s="730"/>
      <c r="BY74" s="730"/>
      <c r="BZ74" s="730"/>
      <c r="CA74" s="730"/>
      <c r="CB74" s="730"/>
      <c r="CC74" s="730"/>
      <c r="CD74" s="730"/>
      <c r="CE74" s="730"/>
      <c r="CF74" s="730"/>
      <c r="CG74" s="731"/>
      <c r="CH74" s="732"/>
      <c r="CI74" s="733"/>
      <c r="CJ74" s="733"/>
      <c r="CK74" s="733"/>
      <c r="CL74" s="734"/>
      <c r="CM74" s="732"/>
      <c r="CN74" s="733"/>
      <c r="CO74" s="733"/>
      <c r="CP74" s="733"/>
      <c r="CQ74" s="734"/>
      <c r="CR74" s="732"/>
      <c r="CS74" s="733"/>
      <c r="CT74" s="733"/>
      <c r="CU74" s="733"/>
      <c r="CV74" s="734"/>
      <c r="CW74" s="732"/>
      <c r="CX74" s="733"/>
      <c r="CY74" s="733"/>
      <c r="CZ74" s="733"/>
      <c r="DA74" s="734"/>
      <c r="DB74" s="732"/>
      <c r="DC74" s="733"/>
      <c r="DD74" s="733"/>
      <c r="DE74" s="733"/>
      <c r="DF74" s="734"/>
      <c r="DG74" s="732"/>
      <c r="DH74" s="733"/>
      <c r="DI74" s="733"/>
      <c r="DJ74" s="733"/>
      <c r="DK74" s="734"/>
      <c r="DL74" s="732"/>
      <c r="DM74" s="733"/>
      <c r="DN74" s="733"/>
      <c r="DO74" s="733"/>
      <c r="DP74" s="734"/>
      <c r="DQ74" s="732"/>
      <c r="DR74" s="733"/>
      <c r="DS74" s="733"/>
      <c r="DT74" s="733"/>
      <c r="DU74" s="734"/>
      <c r="DV74" s="729"/>
      <c r="DW74" s="730"/>
      <c r="DX74" s="730"/>
      <c r="DY74" s="730"/>
      <c r="DZ74" s="735"/>
      <c r="EA74" s="48"/>
    </row>
    <row r="75" spans="1:131" ht="26.3" customHeight="1" x14ac:dyDescent="0.2">
      <c r="A75" s="52">
        <v>8</v>
      </c>
      <c r="B75" s="671" t="s">
        <v>536</v>
      </c>
      <c r="C75" s="672"/>
      <c r="D75" s="672"/>
      <c r="E75" s="672"/>
      <c r="F75" s="672"/>
      <c r="G75" s="672"/>
      <c r="H75" s="672"/>
      <c r="I75" s="672"/>
      <c r="J75" s="672"/>
      <c r="K75" s="672"/>
      <c r="L75" s="672"/>
      <c r="M75" s="672"/>
      <c r="N75" s="672"/>
      <c r="O75" s="672"/>
      <c r="P75" s="673"/>
      <c r="Q75" s="683">
        <v>15877</v>
      </c>
      <c r="R75" s="678"/>
      <c r="S75" s="678"/>
      <c r="T75" s="678"/>
      <c r="U75" s="680"/>
      <c r="V75" s="676">
        <v>15548</v>
      </c>
      <c r="W75" s="678"/>
      <c r="X75" s="678"/>
      <c r="Y75" s="678"/>
      <c r="Z75" s="680"/>
      <c r="AA75" s="676">
        <v>330</v>
      </c>
      <c r="AB75" s="678"/>
      <c r="AC75" s="678"/>
      <c r="AD75" s="678"/>
      <c r="AE75" s="680"/>
      <c r="AF75" s="676">
        <v>330</v>
      </c>
      <c r="AG75" s="678"/>
      <c r="AH75" s="678"/>
      <c r="AI75" s="678"/>
      <c r="AJ75" s="680"/>
      <c r="AK75" s="676">
        <v>57</v>
      </c>
      <c r="AL75" s="678"/>
      <c r="AM75" s="678"/>
      <c r="AN75" s="678"/>
      <c r="AO75" s="680"/>
      <c r="AP75" s="676" t="s">
        <v>198</v>
      </c>
      <c r="AQ75" s="678"/>
      <c r="AR75" s="678"/>
      <c r="AS75" s="678"/>
      <c r="AT75" s="680"/>
      <c r="AU75" s="676" t="s">
        <v>198</v>
      </c>
      <c r="AV75" s="678"/>
      <c r="AW75" s="678"/>
      <c r="AX75" s="678"/>
      <c r="AY75" s="680"/>
      <c r="AZ75" s="681"/>
      <c r="BA75" s="681"/>
      <c r="BB75" s="681"/>
      <c r="BC75" s="681"/>
      <c r="BD75" s="682"/>
      <c r="BE75" s="55"/>
      <c r="BF75" s="55"/>
      <c r="BG75" s="55"/>
      <c r="BH75" s="55"/>
      <c r="BI75" s="55"/>
      <c r="BJ75" s="55"/>
      <c r="BK75" s="55"/>
      <c r="BL75" s="55"/>
      <c r="BM75" s="55"/>
      <c r="BN75" s="55"/>
      <c r="BO75" s="55"/>
      <c r="BP75" s="55"/>
      <c r="BQ75" s="52">
        <v>69</v>
      </c>
      <c r="BR75" s="73"/>
      <c r="BS75" s="729"/>
      <c r="BT75" s="730"/>
      <c r="BU75" s="730"/>
      <c r="BV75" s="730"/>
      <c r="BW75" s="730"/>
      <c r="BX75" s="730"/>
      <c r="BY75" s="730"/>
      <c r="BZ75" s="730"/>
      <c r="CA75" s="730"/>
      <c r="CB75" s="730"/>
      <c r="CC75" s="730"/>
      <c r="CD75" s="730"/>
      <c r="CE75" s="730"/>
      <c r="CF75" s="730"/>
      <c r="CG75" s="731"/>
      <c r="CH75" s="732"/>
      <c r="CI75" s="733"/>
      <c r="CJ75" s="733"/>
      <c r="CK75" s="733"/>
      <c r="CL75" s="734"/>
      <c r="CM75" s="732"/>
      <c r="CN75" s="733"/>
      <c r="CO75" s="733"/>
      <c r="CP75" s="733"/>
      <c r="CQ75" s="734"/>
      <c r="CR75" s="732"/>
      <c r="CS75" s="733"/>
      <c r="CT75" s="733"/>
      <c r="CU75" s="733"/>
      <c r="CV75" s="734"/>
      <c r="CW75" s="732"/>
      <c r="CX75" s="733"/>
      <c r="CY75" s="733"/>
      <c r="CZ75" s="733"/>
      <c r="DA75" s="734"/>
      <c r="DB75" s="732"/>
      <c r="DC75" s="733"/>
      <c r="DD75" s="733"/>
      <c r="DE75" s="733"/>
      <c r="DF75" s="734"/>
      <c r="DG75" s="732"/>
      <c r="DH75" s="733"/>
      <c r="DI75" s="733"/>
      <c r="DJ75" s="733"/>
      <c r="DK75" s="734"/>
      <c r="DL75" s="732"/>
      <c r="DM75" s="733"/>
      <c r="DN75" s="733"/>
      <c r="DO75" s="733"/>
      <c r="DP75" s="734"/>
      <c r="DQ75" s="732"/>
      <c r="DR75" s="733"/>
      <c r="DS75" s="733"/>
      <c r="DT75" s="733"/>
      <c r="DU75" s="734"/>
      <c r="DV75" s="729"/>
      <c r="DW75" s="730"/>
      <c r="DX75" s="730"/>
      <c r="DY75" s="730"/>
      <c r="DZ75" s="735"/>
      <c r="EA75" s="48"/>
    </row>
    <row r="76" spans="1:131" ht="26.3" customHeight="1" x14ac:dyDescent="0.2">
      <c r="A76" s="52">
        <v>9</v>
      </c>
      <c r="B76" s="671" t="s">
        <v>537</v>
      </c>
      <c r="C76" s="672"/>
      <c r="D76" s="672"/>
      <c r="E76" s="672"/>
      <c r="F76" s="672"/>
      <c r="G76" s="672"/>
      <c r="H76" s="672"/>
      <c r="I76" s="672"/>
      <c r="J76" s="672"/>
      <c r="K76" s="672"/>
      <c r="L76" s="672"/>
      <c r="M76" s="672"/>
      <c r="N76" s="672"/>
      <c r="O76" s="672"/>
      <c r="P76" s="673"/>
      <c r="Q76" s="683">
        <v>148</v>
      </c>
      <c r="R76" s="678"/>
      <c r="S76" s="678"/>
      <c r="T76" s="678"/>
      <c r="U76" s="680"/>
      <c r="V76" s="676">
        <v>139</v>
      </c>
      <c r="W76" s="678"/>
      <c r="X76" s="678"/>
      <c r="Y76" s="678"/>
      <c r="Z76" s="680"/>
      <c r="AA76" s="676">
        <v>10</v>
      </c>
      <c r="AB76" s="678"/>
      <c r="AC76" s="678"/>
      <c r="AD76" s="678"/>
      <c r="AE76" s="680"/>
      <c r="AF76" s="676">
        <v>10</v>
      </c>
      <c r="AG76" s="678"/>
      <c r="AH76" s="678"/>
      <c r="AI76" s="678"/>
      <c r="AJ76" s="680"/>
      <c r="AK76" s="676" t="s">
        <v>198</v>
      </c>
      <c r="AL76" s="678"/>
      <c r="AM76" s="678"/>
      <c r="AN76" s="678"/>
      <c r="AO76" s="680"/>
      <c r="AP76" s="676" t="s">
        <v>198</v>
      </c>
      <c r="AQ76" s="678"/>
      <c r="AR76" s="678"/>
      <c r="AS76" s="678"/>
      <c r="AT76" s="680"/>
      <c r="AU76" s="676" t="s">
        <v>198</v>
      </c>
      <c r="AV76" s="678"/>
      <c r="AW76" s="678"/>
      <c r="AX76" s="678"/>
      <c r="AY76" s="680"/>
      <c r="AZ76" s="681"/>
      <c r="BA76" s="681"/>
      <c r="BB76" s="681"/>
      <c r="BC76" s="681"/>
      <c r="BD76" s="682"/>
      <c r="BE76" s="55"/>
      <c r="BF76" s="55"/>
      <c r="BG76" s="55"/>
      <c r="BH76" s="55"/>
      <c r="BI76" s="55"/>
      <c r="BJ76" s="55"/>
      <c r="BK76" s="55"/>
      <c r="BL76" s="55"/>
      <c r="BM76" s="55"/>
      <c r="BN76" s="55"/>
      <c r="BO76" s="55"/>
      <c r="BP76" s="55"/>
      <c r="BQ76" s="52">
        <v>70</v>
      </c>
      <c r="BR76" s="73"/>
      <c r="BS76" s="729"/>
      <c r="BT76" s="730"/>
      <c r="BU76" s="730"/>
      <c r="BV76" s="730"/>
      <c r="BW76" s="730"/>
      <c r="BX76" s="730"/>
      <c r="BY76" s="730"/>
      <c r="BZ76" s="730"/>
      <c r="CA76" s="730"/>
      <c r="CB76" s="730"/>
      <c r="CC76" s="730"/>
      <c r="CD76" s="730"/>
      <c r="CE76" s="730"/>
      <c r="CF76" s="730"/>
      <c r="CG76" s="731"/>
      <c r="CH76" s="732"/>
      <c r="CI76" s="733"/>
      <c r="CJ76" s="733"/>
      <c r="CK76" s="733"/>
      <c r="CL76" s="734"/>
      <c r="CM76" s="732"/>
      <c r="CN76" s="733"/>
      <c r="CO76" s="733"/>
      <c r="CP76" s="733"/>
      <c r="CQ76" s="734"/>
      <c r="CR76" s="732"/>
      <c r="CS76" s="733"/>
      <c r="CT76" s="733"/>
      <c r="CU76" s="733"/>
      <c r="CV76" s="734"/>
      <c r="CW76" s="732"/>
      <c r="CX76" s="733"/>
      <c r="CY76" s="733"/>
      <c r="CZ76" s="733"/>
      <c r="DA76" s="734"/>
      <c r="DB76" s="732"/>
      <c r="DC76" s="733"/>
      <c r="DD76" s="733"/>
      <c r="DE76" s="733"/>
      <c r="DF76" s="734"/>
      <c r="DG76" s="732"/>
      <c r="DH76" s="733"/>
      <c r="DI76" s="733"/>
      <c r="DJ76" s="733"/>
      <c r="DK76" s="734"/>
      <c r="DL76" s="732"/>
      <c r="DM76" s="733"/>
      <c r="DN76" s="733"/>
      <c r="DO76" s="733"/>
      <c r="DP76" s="734"/>
      <c r="DQ76" s="732"/>
      <c r="DR76" s="733"/>
      <c r="DS76" s="733"/>
      <c r="DT76" s="733"/>
      <c r="DU76" s="734"/>
      <c r="DV76" s="729"/>
      <c r="DW76" s="730"/>
      <c r="DX76" s="730"/>
      <c r="DY76" s="730"/>
      <c r="DZ76" s="735"/>
      <c r="EA76" s="48"/>
    </row>
    <row r="77" spans="1:131" ht="26.3" customHeight="1" x14ac:dyDescent="0.2">
      <c r="A77" s="52">
        <v>10</v>
      </c>
      <c r="B77" s="671" t="s">
        <v>17</v>
      </c>
      <c r="C77" s="672"/>
      <c r="D77" s="672"/>
      <c r="E77" s="672"/>
      <c r="F77" s="672"/>
      <c r="G77" s="672"/>
      <c r="H77" s="672"/>
      <c r="I77" s="672"/>
      <c r="J77" s="672"/>
      <c r="K77" s="672"/>
      <c r="L77" s="672"/>
      <c r="M77" s="672"/>
      <c r="N77" s="672"/>
      <c r="O77" s="672"/>
      <c r="P77" s="673"/>
      <c r="Q77" s="683">
        <v>166</v>
      </c>
      <c r="R77" s="678"/>
      <c r="S77" s="678"/>
      <c r="T77" s="678"/>
      <c r="U77" s="680"/>
      <c r="V77" s="676">
        <v>162</v>
      </c>
      <c r="W77" s="678"/>
      <c r="X77" s="678"/>
      <c r="Y77" s="678"/>
      <c r="Z77" s="680"/>
      <c r="AA77" s="676">
        <v>4</v>
      </c>
      <c r="AB77" s="678"/>
      <c r="AC77" s="678"/>
      <c r="AD77" s="678"/>
      <c r="AE77" s="680"/>
      <c r="AF77" s="676">
        <v>4</v>
      </c>
      <c r="AG77" s="678"/>
      <c r="AH77" s="678"/>
      <c r="AI77" s="678"/>
      <c r="AJ77" s="680"/>
      <c r="AK77" s="676" t="s">
        <v>198</v>
      </c>
      <c r="AL77" s="678"/>
      <c r="AM77" s="678"/>
      <c r="AN77" s="678"/>
      <c r="AO77" s="680"/>
      <c r="AP77" s="676" t="s">
        <v>198</v>
      </c>
      <c r="AQ77" s="678"/>
      <c r="AR77" s="678"/>
      <c r="AS77" s="678"/>
      <c r="AT77" s="680"/>
      <c r="AU77" s="676" t="s">
        <v>198</v>
      </c>
      <c r="AV77" s="678"/>
      <c r="AW77" s="678"/>
      <c r="AX77" s="678"/>
      <c r="AY77" s="680"/>
      <c r="AZ77" s="681"/>
      <c r="BA77" s="681"/>
      <c r="BB77" s="681"/>
      <c r="BC77" s="681"/>
      <c r="BD77" s="682"/>
      <c r="BE77" s="55"/>
      <c r="BF77" s="55"/>
      <c r="BG77" s="55"/>
      <c r="BH77" s="55"/>
      <c r="BI77" s="55"/>
      <c r="BJ77" s="55"/>
      <c r="BK77" s="55"/>
      <c r="BL77" s="55"/>
      <c r="BM77" s="55"/>
      <c r="BN77" s="55"/>
      <c r="BO77" s="55"/>
      <c r="BP77" s="55"/>
      <c r="BQ77" s="52">
        <v>71</v>
      </c>
      <c r="BR77" s="73"/>
      <c r="BS77" s="729"/>
      <c r="BT77" s="730"/>
      <c r="BU77" s="730"/>
      <c r="BV77" s="730"/>
      <c r="BW77" s="730"/>
      <c r="BX77" s="730"/>
      <c r="BY77" s="730"/>
      <c r="BZ77" s="730"/>
      <c r="CA77" s="730"/>
      <c r="CB77" s="730"/>
      <c r="CC77" s="730"/>
      <c r="CD77" s="730"/>
      <c r="CE77" s="730"/>
      <c r="CF77" s="730"/>
      <c r="CG77" s="731"/>
      <c r="CH77" s="732"/>
      <c r="CI77" s="733"/>
      <c r="CJ77" s="733"/>
      <c r="CK77" s="733"/>
      <c r="CL77" s="734"/>
      <c r="CM77" s="732"/>
      <c r="CN77" s="733"/>
      <c r="CO77" s="733"/>
      <c r="CP77" s="733"/>
      <c r="CQ77" s="734"/>
      <c r="CR77" s="732"/>
      <c r="CS77" s="733"/>
      <c r="CT77" s="733"/>
      <c r="CU77" s="733"/>
      <c r="CV77" s="734"/>
      <c r="CW77" s="732"/>
      <c r="CX77" s="733"/>
      <c r="CY77" s="733"/>
      <c r="CZ77" s="733"/>
      <c r="DA77" s="734"/>
      <c r="DB77" s="732"/>
      <c r="DC77" s="733"/>
      <c r="DD77" s="733"/>
      <c r="DE77" s="733"/>
      <c r="DF77" s="734"/>
      <c r="DG77" s="732"/>
      <c r="DH77" s="733"/>
      <c r="DI77" s="733"/>
      <c r="DJ77" s="733"/>
      <c r="DK77" s="734"/>
      <c r="DL77" s="732"/>
      <c r="DM77" s="733"/>
      <c r="DN77" s="733"/>
      <c r="DO77" s="733"/>
      <c r="DP77" s="734"/>
      <c r="DQ77" s="732"/>
      <c r="DR77" s="733"/>
      <c r="DS77" s="733"/>
      <c r="DT77" s="733"/>
      <c r="DU77" s="734"/>
      <c r="DV77" s="729"/>
      <c r="DW77" s="730"/>
      <c r="DX77" s="730"/>
      <c r="DY77" s="730"/>
      <c r="DZ77" s="735"/>
      <c r="EA77" s="48"/>
    </row>
    <row r="78" spans="1:131" ht="26.3" customHeight="1" x14ac:dyDescent="0.2">
      <c r="A78" s="52">
        <v>11</v>
      </c>
      <c r="B78" s="671" t="s">
        <v>417</v>
      </c>
      <c r="C78" s="672"/>
      <c r="D78" s="672"/>
      <c r="E78" s="672"/>
      <c r="F78" s="672"/>
      <c r="G78" s="672"/>
      <c r="H78" s="672"/>
      <c r="I78" s="672"/>
      <c r="J78" s="672"/>
      <c r="K78" s="672"/>
      <c r="L78" s="672"/>
      <c r="M78" s="672"/>
      <c r="N78" s="672"/>
      <c r="O78" s="672"/>
      <c r="P78" s="673"/>
      <c r="Q78" s="674">
        <v>178905</v>
      </c>
      <c r="R78" s="675"/>
      <c r="S78" s="675"/>
      <c r="T78" s="675"/>
      <c r="U78" s="675"/>
      <c r="V78" s="675">
        <v>178905</v>
      </c>
      <c r="W78" s="675"/>
      <c r="X78" s="675"/>
      <c r="Y78" s="675"/>
      <c r="Z78" s="675"/>
      <c r="AA78" s="676" t="s">
        <v>198</v>
      </c>
      <c r="AB78" s="678"/>
      <c r="AC78" s="678"/>
      <c r="AD78" s="678"/>
      <c r="AE78" s="680"/>
      <c r="AF78" s="676" t="s">
        <v>198</v>
      </c>
      <c r="AG78" s="678"/>
      <c r="AH78" s="678"/>
      <c r="AI78" s="678"/>
      <c r="AJ78" s="680"/>
      <c r="AK78" s="675">
        <v>628</v>
      </c>
      <c r="AL78" s="675"/>
      <c r="AM78" s="675"/>
      <c r="AN78" s="675"/>
      <c r="AO78" s="675"/>
      <c r="AP78" s="675" t="s">
        <v>198</v>
      </c>
      <c r="AQ78" s="675"/>
      <c r="AR78" s="675"/>
      <c r="AS78" s="675"/>
      <c r="AT78" s="675"/>
      <c r="AU78" s="675" t="s">
        <v>198</v>
      </c>
      <c r="AV78" s="675"/>
      <c r="AW78" s="675"/>
      <c r="AX78" s="675"/>
      <c r="AY78" s="675"/>
      <c r="AZ78" s="681"/>
      <c r="BA78" s="681"/>
      <c r="BB78" s="681"/>
      <c r="BC78" s="681"/>
      <c r="BD78" s="682"/>
      <c r="BE78" s="55"/>
      <c r="BF78" s="55"/>
      <c r="BG78" s="55"/>
      <c r="BH78" s="55"/>
      <c r="BI78" s="55"/>
      <c r="BJ78" s="48"/>
      <c r="BK78" s="48"/>
      <c r="BL78" s="48"/>
      <c r="BM78" s="48"/>
      <c r="BN78" s="48"/>
      <c r="BO78" s="55"/>
      <c r="BP78" s="55"/>
      <c r="BQ78" s="52">
        <v>72</v>
      </c>
      <c r="BR78" s="73"/>
      <c r="BS78" s="729"/>
      <c r="BT78" s="730"/>
      <c r="BU78" s="730"/>
      <c r="BV78" s="730"/>
      <c r="BW78" s="730"/>
      <c r="BX78" s="730"/>
      <c r="BY78" s="730"/>
      <c r="BZ78" s="730"/>
      <c r="CA78" s="730"/>
      <c r="CB78" s="730"/>
      <c r="CC78" s="730"/>
      <c r="CD78" s="730"/>
      <c r="CE78" s="730"/>
      <c r="CF78" s="730"/>
      <c r="CG78" s="731"/>
      <c r="CH78" s="732"/>
      <c r="CI78" s="733"/>
      <c r="CJ78" s="733"/>
      <c r="CK78" s="733"/>
      <c r="CL78" s="734"/>
      <c r="CM78" s="732"/>
      <c r="CN78" s="733"/>
      <c r="CO78" s="733"/>
      <c r="CP78" s="733"/>
      <c r="CQ78" s="734"/>
      <c r="CR78" s="732"/>
      <c r="CS78" s="733"/>
      <c r="CT78" s="733"/>
      <c r="CU78" s="733"/>
      <c r="CV78" s="734"/>
      <c r="CW78" s="732"/>
      <c r="CX78" s="733"/>
      <c r="CY78" s="733"/>
      <c r="CZ78" s="733"/>
      <c r="DA78" s="734"/>
      <c r="DB78" s="732"/>
      <c r="DC78" s="733"/>
      <c r="DD78" s="733"/>
      <c r="DE78" s="733"/>
      <c r="DF78" s="734"/>
      <c r="DG78" s="732"/>
      <c r="DH78" s="733"/>
      <c r="DI78" s="733"/>
      <c r="DJ78" s="733"/>
      <c r="DK78" s="734"/>
      <c r="DL78" s="732"/>
      <c r="DM78" s="733"/>
      <c r="DN78" s="733"/>
      <c r="DO78" s="733"/>
      <c r="DP78" s="734"/>
      <c r="DQ78" s="732"/>
      <c r="DR78" s="733"/>
      <c r="DS78" s="733"/>
      <c r="DT78" s="733"/>
      <c r="DU78" s="734"/>
      <c r="DV78" s="729"/>
      <c r="DW78" s="730"/>
      <c r="DX78" s="730"/>
      <c r="DY78" s="730"/>
      <c r="DZ78" s="735"/>
      <c r="EA78" s="48"/>
    </row>
    <row r="79" spans="1:131" ht="26.3" customHeight="1" x14ac:dyDescent="0.2">
      <c r="A79" s="52">
        <v>12</v>
      </c>
      <c r="B79" s="671" t="s">
        <v>538</v>
      </c>
      <c r="C79" s="672"/>
      <c r="D79" s="672"/>
      <c r="E79" s="672"/>
      <c r="F79" s="672"/>
      <c r="G79" s="672"/>
      <c r="H79" s="672"/>
      <c r="I79" s="672"/>
      <c r="J79" s="672"/>
      <c r="K79" s="672"/>
      <c r="L79" s="672"/>
      <c r="M79" s="672"/>
      <c r="N79" s="672"/>
      <c r="O79" s="672"/>
      <c r="P79" s="673"/>
      <c r="Q79" s="674">
        <v>2682</v>
      </c>
      <c r="R79" s="675"/>
      <c r="S79" s="675"/>
      <c r="T79" s="675"/>
      <c r="U79" s="675"/>
      <c r="V79" s="675">
        <v>2628</v>
      </c>
      <c r="W79" s="675"/>
      <c r="X79" s="675"/>
      <c r="Y79" s="675"/>
      <c r="Z79" s="675"/>
      <c r="AA79" s="675">
        <v>55</v>
      </c>
      <c r="AB79" s="675"/>
      <c r="AC79" s="675"/>
      <c r="AD79" s="675"/>
      <c r="AE79" s="675"/>
      <c r="AF79" s="675">
        <v>55</v>
      </c>
      <c r="AG79" s="675"/>
      <c r="AH79" s="675"/>
      <c r="AI79" s="675"/>
      <c r="AJ79" s="675"/>
      <c r="AK79" s="675" t="s">
        <v>198</v>
      </c>
      <c r="AL79" s="675"/>
      <c r="AM79" s="675"/>
      <c r="AN79" s="675"/>
      <c r="AO79" s="675"/>
      <c r="AP79" s="675">
        <v>1098</v>
      </c>
      <c r="AQ79" s="675"/>
      <c r="AR79" s="675"/>
      <c r="AS79" s="675"/>
      <c r="AT79" s="675"/>
      <c r="AU79" s="675">
        <v>294</v>
      </c>
      <c r="AV79" s="675"/>
      <c r="AW79" s="675"/>
      <c r="AX79" s="675"/>
      <c r="AY79" s="675"/>
      <c r="AZ79" s="681"/>
      <c r="BA79" s="681"/>
      <c r="BB79" s="681"/>
      <c r="BC79" s="681"/>
      <c r="BD79" s="682"/>
      <c r="BE79" s="55"/>
      <c r="BF79" s="55"/>
      <c r="BG79" s="55"/>
      <c r="BH79" s="55"/>
      <c r="BI79" s="55"/>
      <c r="BJ79" s="48"/>
      <c r="BK79" s="48"/>
      <c r="BL79" s="48"/>
      <c r="BM79" s="48"/>
      <c r="BN79" s="48"/>
      <c r="BO79" s="55"/>
      <c r="BP79" s="55"/>
      <c r="BQ79" s="52">
        <v>73</v>
      </c>
      <c r="BR79" s="73"/>
      <c r="BS79" s="729"/>
      <c r="BT79" s="730"/>
      <c r="BU79" s="730"/>
      <c r="BV79" s="730"/>
      <c r="BW79" s="730"/>
      <c r="BX79" s="730"/>
      <c r="BY79" s="730"/>
      <c r="BZ79" s="730"/>
      <c r="CA79" s="730"/>
      <c r="CB79" s="730"/>
      <c r="CC79" s="730"/>
      <c r="CD79" s="730"/>
      <c r="CE79" s="730"/>
      <c r="CF79" s="730"/>
      <c r="CG79" s="731"/>
      <c r="CH79" s="732"/>
      <c r="CI79" s="733"/>
      <c r="CJ79" s="733"/>
      <c r="CK79" s="733"/>
      <c r="CL79" s="734"/>
      <c r="CM79" s="732"/>
      <c r="CN79" s="733"/>
      <c r="CO79" s="733"/>
      <c r="CP79" s="733"/>
      <c r="CQ79" s="734"/>
      <c r="CR79" s="732"/>
      <c r="CS79" s="733"/>
      <c r="CT79" s="733"/>
      <c r="CU79" s="733"/>
      <c r="CV79" s="734"/>
      <c r="CW79" s="732"/>
      <c r="CX79" s="733"/>
      <c r="CY79" s="733"/>
      <c r="CZ79" s="733"/>
      <c r="DA79" s="734"/>
      <c r="DB79" s="732"/>
      <c r="DC79" s="733"/>
      <c r="DD79" s="733"/>
      <c r="DE79" s="733"/>
      <c r="DF79" s="734"/>
      <c r="DG79" s="732"/>
      <c r="DH79" s="733"/>
      <c r="DI79" s="733"/>
      <c r="DJ79" s="733"/>
      <c r="DK79" s="734"/>
      <c r="DL79" s="732"/>
      <c r="DM79" s="733"/>
      <c r="DN79" s="733"/>
      <c r="DO79" s="733"/>
      <c r="DP79" s="734"/>
      <c r="DQ79" s="732"/>
      <c r="DR79" s="733"/>
      <c r="DS79" s="733"/>
      <c r="DT79" s="733"/>
      <c r="DU79" s="734"/>
      <c r="DV79" s="729"/>
      <c r="DW79" s="730"/>
      <c r="DX79" s="730"/>
      <c r="DY79" s="730"/>
      <c r="DZ79" s="735"/>
      <c r="EA79" s="48"/>
    </row>
    <row r="80" spans="1:131" ht="26.3" customHeight="1" x14ac:dyDescent="0.2">
      <c r="A80" s="52">
        <v>13</v>
      </c>
      <c r="B80" s="671"/>
      <c r="C80" s="672"/>
      <c r="D80" s="672"/>
      <c r="E80" s="672"/>
      <c r="F80" s="672"/>
      <c r="G80" s="672"/>
      <c r="H80" s="672"/>
      <c r="I80" s="672"/>
      <c r="J80" s="672"/>
      <c r="K80" s="672"/>
      <c r="L80" s="672"/>
      <c r="M80" s="672"/>
      <c r="N80" s="672"/>
      <c r="O80" s="672"/>
      <c r="P80" s="673"/>
      <c r="Q80" s="674"/>
      <c r="R80" s="675"/>
      <c r="S80" s="675"/>
      <c r="T80" s="675"/>
      <c r="U80" s="675"/>
      <c r="V80" s="675"/>
      <c r="W80" s="675"/>
      <c r="X80" s="675"/>
      <c r="Y80" s="675"/>
      <c r="Z80" s="675"/>
      <c r="AA80" s="675"/>
      <c r="AB80" s="675"/>
      <c r="AC80" s="675"/>
      <c r="AD80" s="675"/>
      <c r="AE80" s="675"/>
      <c r="AF80" s="675"/>
      <c r="AG80" s="675"/>
      <c r="AH80" s="675"/>
      <c r="AI80" s="675"/>
      <c r="AJ80" s="675"/>
      <c r="AK80" s="675"/>
      <c r="AL80" s="675"/>
      <c r="AM80" s="675"/>
      <c r="AN80" s="675"/>
      <c r="AO80" s="675"/>
      <c r="AP80" s="675"/>
      <c r="AQ80" s="675"/>
      <c r="AR80" s="675"/>
      <c r="AS80" s="675"/>
      <c r="AT80" s="675"/>
      <c r="AU80" s="675"/>
      <c r="AV80" s="675"/>
      <c r="AW80" s="675"/>
      <c r="AX80" s="675"/>
      <c r="AY80" s="675"/>
      <c r="AZ80" s="681"/>
      <c r="BA80" s="681"/>
      <c r="BB80" s="681"/>
      <c r="BC80" s="681"/>
      <c r="BD80" s="682"/>
      <c r="BE80" s="55"/>
      <c r="BF80" s="55"/>
      <c r="BG80" s="55"/>
      <c r="BH80" s="55"/>
      <c r="BI80" s="55"/>
      <c r="BJ80" s="55"/>
      <c r="BK80" s="55"/>
      <c r="BL80" s="55"/>
      <c r="BM80" s="55"/>
      <c r="BN80" s="55"/>
      <c r="BO80" s="55"/>
      <c r="BP80" s="55"/>
      <c r="BQ80" s="52">
        <v>74</v>
      </c>
      <c r="BR80" s="73"/>
      <c r="BS80" s="729"/>
      <c r="BT80" s="730"/>
      <c r="BU80" s="730"/>
      <c r="BV80" s="730"/>
      <c r="BW80" s="730"/>
      <c r="BX80" s="730"/>
      <c r="BY80" s="730"/>
      <c r="BZ80" s="730"/>
      <c r="CA80" s="730"/>
      <c r="CB80" s="730"/>
      <c r="CC80" s="730"/>
      <c r="CD80" s="730"/>
      <c r="CE80" s="730"/>
      <c r="CF80" s="730"/>
      <c r="CG80" s="731"/>
      <c r="CH80" s="732"/>
      <c r="CI80" s="733"/>
      <c r="CJ80" s="733"/>
      <c r="CK80" s="733"/>
      <c r="CL80" s="734"/>
      <c r="CM80" s="732"/>
      <c r="CN80" s="733"/>
      <c r="CO80" s="733"/>
      <c r="CP80" s="733"/>
      <c r="CQ80" s="734"/>
      <c r="CR80" s="732"/>
      <c r="CS80" s="733"/>
      <c r="CT80" s="733"/>
      <c r="CU80" s="733"/>
      <c r="CV80" s="734"/>
      <c r="CW80" s="732"/>
      <c r="CX80" s="733"/>
      <c r="CY80" s="733"/>
      <c r="CZ80" s="733"/>
      <c r="DA80" s="734"/>
      <c r="DB80" s="732"/>
      <c r="DC80" s="733"/>
      <c r="DD80" s="733"/>
      <c r="DE80" s="733"/>
      <c r="DF80" s="734"/>
      <c r="DG80" s="732"/>
      <c r="DH80" s="733"/>
      <c r="DI80" s="733"/>
      <c r="DJ80" s="733"/>
      <c r="DK80" s="734"/>
      <c r="DL80" s="732"/>
      <c r="DM80" s="733"/>
      <c r="DN80" s="733"/>
      <c r="DO80" s="733"/>
      <c r="DP80" s="734"/>
      <c r="DQ80" s="732"/>
      <c r="DR80" s="733"/>
      <c r="DS80" s="733"/>
      <c r="DT80" s="733"/>
      <c r="DU80" s="734"/>
      <c r="DV80" s="729"/>
      <c r="DW80" s="730"/>
      <c r="DX80" s="730"/>
      <c r="DY80" s="730"/>
      <c r="DZ80" s="735"/>
      <c r="EA80" s="48"/>
    </row>
    <row r="81" spans="1:131" ht="26.3" customHeight="1" x14ac:dyDescent="0.2">
      <c r="A81" s="52">
        <v>14</v>
      </c>
      <c r="B81" s="671"/>
      <c r="C81" s="672"/>
      <c r="D81" s="672"/>
      <c r="E81" s="672"/>
      <c r="F81" s="672"/>
      <c r="G81" s="672"/>
      <c r="H81" s="672"/>
      <c r="I81" s="672"/>
      <c r="J81" s="672"/>
      <c r="K81" s="672"/>
      <c r="L81" s="672"/>
      <c r="M81" s="672"/>
      <c r="N81" s="672"/>
      <c r="O81" s="672"/>
      <c r="P81" s="673"/>
      <c r="Q81" s="674"/>
      <c r="R81" s="675"/>
      <c r="S81" s="675"/>
      <c r="T81" s="675"/>
      <c r="U81" s="675"/>
      <c r="V81" s="675"/>
      <c r="W81" s="675"/>
      <c r="X81" s="675"/>
      <c r="Y81" s="675"/>
      <c r="Z81" s="675"/>
      <c r="AA81" s="675"/>
      <c r="AB81" s="675"/>
      <c r="AC81" s="675"/>
      <c r="AD81" s="675"/>
      <c r="AE81" s="675"/>
      <c r="AF81" s="675"/>
      <c r="AG81" s="675"/>
      <c r="AH81" s="675"/>
      <c r="AI81" s="675"/>
      <c r="AJ81" s="675"/>
      <c r="AK81" s="675"/>
      <c r="AL81" s="675"/>
      <c r="AM81" s="675"/>
      <c r="AN81" s="675"/>
      <c r="AO81" s="675"/>
      <c r="AP81" s="675"/>
      <c r="AQ81" s="675"/>
      <c r="AR81" s="675"/>
      <c r="AS81" s="675"/>
      <c r="AT81" s="675"/>
      <c r="AU81" s="675"/>
      <c r="AV81" s="675"/>
      <c r="AW81" s="675"/>
      <c r="AX81" s="675"/>
      <c r="AY81" s="675"/>
      <c r="AZ81" s="681"/>
      <c r="BA81" s="681"/>
      <c r="BB81" s="681"/>
      <c r="BC81" s="681"/>
      <c r="BD81" s="682"/>
      <c r="BE81" s="55"/>
      <c r="BF81" s="55"/>
      <c r="BG81" s="55"/>
      <c r="BH81" s="55"/>
      <c r="BI81" s="55"/>
      <c r="BJ81" s="55"/>
      <c r="BK81" s="55"/>
      <c r="BL81" s="55"/>
      <c r="BM81" s="55"/>
      <c r="BN81" s="55"/>
      <c r="BO81" s="55"/>
      <c r="BP81" s="55"/>
      <c r="BQ81" s="52">
        <v>75</v>
      </c>
      <c r="BR81" s="73"/>
      <c r="BS81" s="729"/>
      <c r="BT81" s="730"/>
      <c r="BU81" s="730"/>
      <c r="BV81" s="730"/>
      <c r="BW81" s="730"/>
      <c r="BX81" s="730"/>
      <c r="BY81" s="730"/>
      <c r="BZ81" s="730"/>
      <c r="CA81" s="730"/>
      <c r="CB81" s="730"/>
      <c r="CC81" s="730"/>
      <c r="CD81" s="730"/>
      <c r="CE81" s="730"/>
      <c r="CF81" s="730"/>
      <c r="CG81" s="731"/>
      <c r="CH81" s="732"/>
      <c r="CI81" s="733"/>
      <c r="CJ81" s="733"/>
      <c r="CK81" s="733"/>
      <c r="CL81" s="734"/>
      <c r="CM81" s="732"/>
      <c r="CN81" s="733"/>
      <c r="CO81" s="733"/>
      <c r="CP81" s="733"/>
      <c r="CQ81" s="734"/>
      <c r="CR81" s="732"/>
      <c r="CS81" s="733"/>
      <c r="CT81" s="733"/>
      <c r="CU81" s="733"/>
      <c r="CV81" s="734"/>
      <c r="CW81" s="732"/>
      <c r="CX81" s="733"/>
      <c r="CY81" s="733"/>
      <c r="CZ81" s="733"/>
      <c r="DA81" s="734"/>
      <c r="DB81" s="732"/>
      <c r="DC81" s="733"/>
      <c r="DD81" s="733"/>
      <c r="DE81" s="733"/>
      <c r="DF81" s="734"/>
      <c r="DG81" s="732"/>
      <c r="DH81" s="733"/>
      <c r="DI81" s="733"/>
      <c r="DJ81" s="733"/>
      <c r="DK81" s="734"/>
      <c r="DL81" s="732"/>
      <c r="DM81" s="733"/>
      <c r="DN81" s="733"/>
      <c r="DO81" s="733"/>
      <c r="DP81" s="734"/>
      <c r="DQ81" s="732"/>
      <c r="DR81" s="733"/>
      <c r="DS81" s="733"/>
      <c r="DT81" s="733"/>
      <c r="DU81" s="734"/>
      <c r="DV81" s="729"/>
      <c r="DW81" s="730"/>
      <c r="DX81" s="730"/>
      <c r="DY81" s="730"/>
      <c r="DZ81" s="735"/>
      <c r="EA81" s="48"/>
    </row>
    <row r="82" spans="1:131" ht="26.3" customHeight="1" x14ac:dyDescent="0.2">
      <c r="A82" s="52">
        <v>15</v>
      </c>
      <c r="B82" s="671"/>
      <c r="C82" s="672"/>
      <c r="D82" s="672"/>
      <c r="E82" s="672"/>
      <c r="F82" s="672"/>
      <c r="G82" s="672"/>
      <c r="H82" s="672"/>
      <c r="I82" s="672"/>
      <c r="J82" s="672"/>
      <c r="K82" s="672"/>
      <c r="L82" s="672"/>
      <c r="M82" s="672"/>
      <c r="N82" s="672"/>
      <c r="O82" s="672"/>
      <c r="P82" s="673"/>
      <c r="Q82" s="674"/>
      <c r="R82" s="675"/>
      <c r="S82" s="675"/>
      <c r="T82" s="675"/>
      <c r="U82" s="675"/>
      <c r="V82" s="675"/>
      <c r="W82" s="675"/>
      <c r="X82" s="675"/>
      <c r="Y82" s="675"/>
      <c r="Z82" s="675"/>
      <c r="AA82" s="675"/>
      <c r="AB82" s="675"/>
      <c r="AC82" s="675"/>
      <c r="AD82" s="675"/>
      <c r="AE82" s="675"/>
      <c r="AF82" s="675"/>
      <c r="AG82" s="675"/>
      <c r="AH82" s="675"/>
      <c r="AI82" s="675"/>
      <c r="AJ82" s="675"/>
      <c r="AK82" s="675"/>
      <c r="AL82" s="675"/>
      <c r="AM82" s="675"/>
      <c r="AN82" s="675"/>
      <c r="AO82" s="675"/>
      <c r="AP82" s="675"/>
      <c r="AQ82" s="675"/>
      <c r="AR82" s="675"/>
      <c r="AS82" s="675"/>
      <c r="AT82" s="675"/>
      <c r="AU82" s="675"/>
      <c r="AV82" s="675"/>
      <c r="AW82" s="675"/>
      <c r="AX82" s="675"/>
      <c r="AY82" s="675"/>
      <c r="AZ82" s="681"/>
      <c r="BA82" s="681"/>
      <c r="BB82" s="681"/>
      <c r="BC82" s="681"/>
      <c r="BD82" s="682"/>
      <c r="BE82" s="55"/>
      <c r="BF82" s="55"/>
      <c r="BG82" s="55"/>
      <c r="BH82" s="55"/>
      <c r="BI82" s="55"/>
      <c r="BJ82" s="55"/>
      <c r="BK82" s="55"/>
      <c r="BL82" s="55"/>
      <c r="BM82" s="55"/>
      <c r="BN82" s="55"/>
      <c r="BO82" s="55"/>
      <c r="BP82" s="55"/>
      <c r="BQ82" s="52">
        <v>76</v>
      </c>
      <c r="BR82" s="73"/>
      <c r="BS82" s="729"/>
      <c r="BT82" s="730"/>
      <c r="BU82" s="730"/>
      <c r="BV82" s="730"/>
      <c r="BW82" s="730"/>
      <c r="BX82" s="730"/>
      <c r="BY82" s="730"/>
      <c r="BZ82" s="730"/>
      <c r="CA82" s="730"/>
      <c r="CB82" s="730"/>
      <c r="CC82" s="730"/>
      <c r="CD82" s="730"/>
      <c r="CE82" s="730"/>
      <c r="CF82" s="730"/>
      <c r="CG82" s="731"/>
      <c r="CH82" s="732"/>
      <c r="CI82" s="733"/>
      <c r="CJ82" s="733"/>
      <c r="CK82" s="733"/>
      <c r="CL82" s="734"/>
      <c r="CM82" s="732"/>
      <c r="CN82" s="733"/>
      <c r="CO82" s="733"/>
      <c r="CP82" s="733"/>
      <c r="CQ82" s="734"/>
      <c r="CR82" s="732"/>
      <c r="CS82" s="733"/>
      <c r="CT82" s="733"/>
      <c r="CU82" s="733"/>
      <c r="CV82" s="734"/>
      <c r="CW82" s="732"/>
      <c r="CX82" s="733"/>
      <c r="CY82" s="733"/>
      <c r="CZ82" s="733"/>
      <c r="DA82" s="734"/>
      <c r="DB82" s="732"/>
      <c r="DC82" s="733"/>
      <c r="DD82" s="733"/>
      <c r="DE82" s="733"/>
      <c r="DF82" s="734"/>
      <c r="DG82" s="732"/>
      <c r="DH82" s="733"/>
      <c r="DI82" s="733"/>
      <c r="DJ82" s="733"/>
      <c r="DK82" s="734"/>
      <c r="DL82" s="732"/>
      <c r="DM82" s="733"/>
      <c r="DN82" s="733"/>
      <c r="DO82" s="733"/>
      <c r="DP82" s="734"/>
      <c r="DQ82" s="732"/>
      <c r="DR82" s="733"/>
      <c r="DS82" s="733"/>
      <c r="DT82" s="733"/>
      <c r="DU82" s="734"/>
      <c r="DV82" s="729"/>
      <c r="DW82" s="730"/>
      <c r="DX82" s="730"/>
      <c r="DY82" s="730"/>
      <c r="DZ82" s="735"/>
      <c r="EA82" s="48"/>
    </row>
    <row r="83" spans="1:131" ht="26.3" customHeight="1" x14ac:dyDescent="0.2">
      <c r="A83" s="52">
        <v>16</v>
      </c>
      <c r="B83" s="671"/>
      <c r="C83" s="672"/>
      <c r="D83" s="672"/>
      <c r="E83" s="672"/>
      <c r="F83" s="672"/>
      <c r="G83" s="672"/>
      <c r="H83" s="672"/>
      <c r="I83" s="672"/>
      <c r="J83" s="672"/>
      <c r="K83" s="672"/>
      <c r="L83" s="672"/>
      <c r="M83" s="672"/>
      <c r="N83" s="672"/>
      <c r="O83" s="672"/>
      <c r="P83" s="673"/>
      <c r="Q83" s="674"/>
      <c r="R83" s="675"/>
      <c r="S83" s="675"/>
      <c r="T83" s="675"/>
      <c r="U83" s="675"/>
      <c r="V83" s="675"/>
      <c r="W83" s="675"/>
      <c r="X83" s="675"/>
      <c r="Y83" s="675"/>
      <c r="Z83" s="675"/>
      <c r="AA83" s="675"/>
      <c r="AB83" s="675"/>
      <c r="AC83" s="675"/>
      <c r="AD83" s="675"/>
      <c r="AE83" s="675"/>
      <c r="AF83" s="675"/>
      <c r="AG83" s="675"/>
      <c r="AH83" s="675"/>
      <c r="AI83" s="675"/>
      <c r="AJ83" s="675"/>
      <c r="AK83" s="675"/>
      <c r="AL83" s="675"/>
      <c r="AM83" s="675"/>
      <c r="AN83" s="675"/>
      <c r="AO83" s="675"/>
      <c r="AP83" s="675"/>
      <c r="AQ83" s="675"/>
      <c r="AR83" s="675"/>
      <c r="AS83" s="675"/>
      <c r="AT83" s="675"/>
      <c r="AU83" s="675"/>
      <c r="AV83" s="675"/>
      <c r="AW83" s="675"/>
      <c r="AX83" s="675"/>
      <c r="AY83" s="675"/>
      <c r="AZ83" s="681"/>
      <c r="BA83" s="681"/>
      <c r="BB83" s="681"/>
      <c r="BC83" s="681"/>
      <c r="BD83" s="682"/>
      <c r="BE83" s="55"/>
      <c r="BF83" s="55"/>
      <c r="BG83" s="55"/>
      <c r="BH83" s="55"/>
      <c r="BI83" s="55"/>
      <c r="BJ83" s="55"/>
      <c r="BK83" s="55"/>
      <c r="BL83" s="55"/>
      <c r="BM83" s="55"/>
      <c r="BN83" s="55"/>
      <c r="BO83" s="55"/>
      <c r="BP83" s="55"/>
      <c r="BQ83" s="52">
        <v>77</v>
      </c>
      <c r="BR83" s="73"/>
      <c r="BS83" s="729"/>
      <c r="BT83" s="730"/>
      <c r="BU83" s="730"/>
      <c r="BV83" s="730"/>
      <c r="BW83" s="730"/>
      <c r="BX83" s="730"/>
      <c r="BY83" s="730"/>
      <c r="BZ83" s="730"/>
      <c r="CA83" s="730"/>
      <c r="CB83" s="730"/>
      <c r="CC83" s="730"/>
      <c r="CD83" s="730"/>
      <c r="CE83" s="730"/>
      <c r="CF83" s="730"/>
      <c r="CG83" s="731"/>
      <c r="CH83" s="732"/>
      <c r="CI83" s="733"/>
      <c r="CJ83" s="733"/>
      <c r="CK83" s="733"/>
      <c r="CL83" s="734"/>
      <c r="CM83" s="732"/>
      <c r="CN83" s="733"/>
      <c r="CO83" s="733"/>
      <c r="CP83" s="733"/>
      <c r="CQ83" s="734"/>
      <c r="CR83" s="732"/>
      <c r="CS83" s="733"/>
      <c r="CT83" s="733"/>
      <c r="CU83" s="733"/>
      <c r="CV83" s="734"/>
      <c r="CW83" s="732"/>
      <c r="CX83" s="733"/>
      <c r="CY83" s="733"/>
      <c r="CZ83" s="733"/>
      <c r="DA83" s="734"/>
      <c r="DB83" s="732"/>
      <c r="DC83" s="733"/>
      <c r="DD83" s="733"/>
      <c r="DE83" s="733"/>
      <c r="DF83" s="734"/>
      <c r="DG83" s="732"/>
      <c r="DH83" s="733"/>
      <c r="DI83" s="733"/>
      <c r="DJ83" s="733"/>
      <c r="DK83" s="734"/>
      <c r="DL83" s="732"/>
      <c r="DM83" s="733"/>
      <c r="DN83" s="733"/>
      <c r="DO83" s="733"/>
      <c r="DP83" s="734"/>
      <c r="DQ83" s="732"/>
      <c r="DR83" s="733"/>
      <c r="DS83" s="733"/>
      <c r="DT83" s="733"/>
      <c r="DU83" s="734"/>
      <c r="DV83" s="729"/>
      <c r="DW83" s="730"/>
      <c r="DX83" s="730"/>
      <c r="DY83" s="730"/>
      <c r="DZ83" s="735"/>
      <c r="EA83" s="48"/>
    </row>
    <row r="84" spans="1:131" ht="26.3" customHeight="1" x14ac:dyDescent="0.2">
      <c r="A84" s="52">
        <v>17</v>
      </c>
      <c r="B84" s="671"/>
      <c r="C84" s="672"/>
      <c r="D84" s="672"/>
      <c r="E84" s="672"/>
      <c r="F84" s="672"/>
      <c r="G84" s="672"/>
      <c r="H84" s="672"/>
      <c r="I84" s="672"/>
      <c r="J84" s="672"/>
      <c r="K84" s="672"/>
      <c r="L84" s="672"/>
      <c r="M84" s="672"/>
      <c r="N84" s="672"/>
      <c r="O84" s="672"/>
      <c r="P84" s="673"/>
      <c r="Q84" s="674"/>
      <c r="R84" s="675"/>
      <c r="S84" s="675"/>
      <c r="T84" s="675"/>
      <c r="U84" s="675"/>
      <c r="V84" s="675"/>
      <c r="W84" s="675"/>
      <c r="X84" s="675"/>
      <c r="Y84" s="675"/>
      <c r="Z84" s="675"/>
      <c r="AA84" s="675"/>
      <c r="AB84" s="675"/>
      <c r="AC84" s="675"/>
      <c r="AD84" s="675"/>
      <c r="AE84" s="675"/>
      <c r="AF84" s="675"/>
      <c r="AG84" s="675"/>
      <c r="AH84" s="675"/>
      <c r="AI84" s="675"/>
      <c r="AJ84" s="675"/>
      <c r="AK84" s="675"/>
      <c r="AL84" s="675"/>
      <c r="AM84" s="675"/>
      <c r="AN84" s="675"/>
      <c r="AO84" s="675"/>
      <c r="AP84" s="675"/>
      <c r="AQ84" s="675"/>
      <c r="AR84" s="675"/>
      <c r="AS84" s="675"/>
      <c r="AT84" s="675"/>
      <c r="AU84" s="675"/>
      <c r="AV84" s="675"/>
      <c r="AW84" s="675"/>
      <c r="AX84" s="675"/>
      <c r="AY84" s="675"/>
      <c r="AZ84" s="681"/>
      <c r="BA84" s="681"/>
      <c r="BB84" s="681"/>
      <c r="BC84" s="681"/>
      <c r="BD84" s="682"/>
      <c r="BE84" s="55"/>
      <c r="BF84" s="55"/>
      <c r="BG84" s="55"/>
      <c r="BH84" s="55"/>
      <c r="BI84" s="55"/>
      <c r="BJ84" s="55"/>
      <c r="BK84" s="55"/>
      <c r="BL84" s="55"/>
      <c r="BM84" s="55"/>
      <c r="BN84" s="55"/>
      <c r="BO84" s="55"/>
      <c r="BP84" s="55"/>
      <c r="BQ84" s="52">
        <v>78</v>
      </c>
      <c r="BR84" s="73"/>
      <c r="BS84" s="729"/>
      <c r="BT84" s="730"/>
      <c r="BU84" s="730"/>
      <c r="BV84" s="730"/>
      <c r="BW84" s="730"/>
      <c r="BX84" s="730"/>
      <c r="BY84" s="730"/>
      <c r="BZ84" s="730"/>
      <c r="CA84" s="730"/>
      <c r="CB84" s="730"/>
      <c r="CC84" s="730"/>
      <c r="CD84" s="730"/>
      <c r="CE84" s="730"/>
      <c r="CF84" s="730"/>
      <c r="CG84" s="731"/>
      <c r="CH84" s="732"/>
      <c r="CI84" s="733"/>
      <c r="CJ84" s="733"/>
      <c r="CK84" s="733"/>
      <c r="CL84" s="734"/>
      <c r="CM84" s="732"/>
      <c r="CN84" s="733"/>
      <c r="CO84" s="733"/>
      <c r="CP84" s="733"/>
      <c r="CQ84" s="734"/>
      <c r="CR84" s="732"/>
      <c r="CS84" s="733"/>
      <c r="CT84" s="733"/>
      <c r="CU84" s="733"/>
      <c r="CV84" s="734"/>
      <c r="CW84" s="732"/>
      <c r="CX84" s="733"/>
      <c r="CY84" s="733"/>
      <c r="CZ84" s="733"/>
      <c r="DA84" s="734"/>
      <c r="DB84" s="732"/>
      <c r="DC84" s="733"/>
      <c r="DD84" s="733"/>
      <c r="DE84" s="733"/>
      <c r="DF84" s="734"/>
      <c r="DG84" s="732"/>
      <c r="DH84" s="733"/>
      <c r="DI84" s="733"/>
      <c r="DJ84" s="733"/>
      <c r="DK84" s="734"/>
      <c r="DL84" s="732"/>
      <c r="DM84" s="733"/>
      <c r="DN84" s="733"/>
      <c r="DO84" s="733"/>
      <c r="DP84" s="734"/>
      <c r="DQ84" s="732"/>
      <c r="DR84" s="733"/>
      <c r="DS84" s="733"/>
      <c r="DT84" s="733"/>
      <c r="DU84" s="734"/>
      <c r="DV84" s="729"/>
      <c r="DW84" s="730"/>
      <c r="DX84" s="730"/>
      <c r="DY84" s="730"/>
      <c r="DZ84" s="735"/>
      <c r="EA84" s="48"/>
    </row>
    <row r="85" spans="1:131" ht="26.3" customHeight="1" x14ac:dyDescent="0.2">
      <c r="A85" s="52">
        <v>18</v>
      </c>
      <c r="B85" s="671"/>
      <c r="C85" s="672"/>
      <c r="D85" s="672"/>
      <c r="E85" s="672"/>
      <c r="F85" s="672"/>
      <c r="G85" s="672"/>
      <c r="H85" s="672"/>
      <c r="I85" s="672"/>
      <c r="J85" s="672"/>
      <c r="K85" s="672"/>
      <c r="L85" s="672"/>
      <c r="M85" s="672"/>
      <c r="N85" s="672"/>
      <c r="O85" s="672"/>
      <c r="P85" s="673"/>
      <c r="Q85" s="674"/>
      <c r="R85" s="675"/>
      <c r="S85" s="675"/>
      <c r="T85" s="675"/>
      <c r="U85" s="675"/>
      <c r="V85" s="675"/>
      <c r="W85" s="675"/>
      <c r="X85" s="675"/>
      <c r="Y85" s="675"/>
      <c r="Z85" s="675"/>
      <c r="AA85" s="675"/>
      <c r="AB85" s="675"/>
      <c r="AC85" s="675"/>
      <c r="AD85" s="675"/>
      <c r="AE85" s="675"/>
      <c r="AF85" s="675"/>
      <c r="AG85" s="675"/>
      <c r="AH85" s="675"/>
      <c r="AI85" s="675"/>
      <c r="AJ85" s="675"/>
      <c r="AK85" s="675"/>
      <c r="AL85" s="675"/>
      <c r="AM85" s="675"/>
      <c r="AN85" s="675"/>
      <c r="AO85" s="675"/>
      <c r="AP85" s="675"/>
      <c r="AQ85" s="675"/>
      <c r="AR85" s="675"/>
      <c r="AS85" s="675"/>
      <c r="AT85" s="675"/>
      <c r="AU85" s="675"/>
      <c r="AV85" s="675"/>
      <c r="AW85" s="675"/>
      <c r="AX85" s="675"/>
      <c r="AY85" s="675"/>
      <c r="AZ85" s="681"/>
      <c r="BA85" s="681"/>
      <c r="BB85" s="681"/>
      <c r="BC85" s="681"/>
      <c r="BD85" s="682"/>
      <c r="BE85" s="55"/>
      <c r="BF85" s="55"/>
      <c r="BG85" s="55"/>
      <c r="BH85" s="55"/>
      <c r="BI85" s="55"/>
      <c r="BJ85" s="55"/>
      <c r="BK85" s="55"/>
      <c r="BL85" s="55"/>
      <c r="BM85" s="55"/>
      <c r="BN85" s="55"/>
      <c r="BO85" s="55"/>
      <c r="BP85" s="55"/>
      <c r="BQ85" s="52">
        <v>79</v>
      </c>
      <c r="BR85" s="73"/>
      <c r="BS85" s="729"/>
      <c r="BT85" s="730"/>
      <c r="BU85" s="730"/>
      <c r="BV85" s="730"/>
      <c r="BW85" s="730"/>
      <c r="BX85" s="730"/>
      <c r="BY85" s="730"/>
      <c r="BZ85" s="730"/>
      <c r="CA85" s="730"/>
      <c r="CB85" s="730"/>
      <c r="CC85" s="730"/>
      <c r="CD85" s="730"/>
      <c r="CE85" s="730"/>
      <c r="CF85" s="730"/>
      <c r="CG85" s="731"/>
      <c r="CH85" s="732"/>
      <c r="CI85" s="733"/>
      <c r="CJ85" s="733"/>
      <c r="CK85" s="733"/>
      <c r="CL85" s="734"/>
      <c r="CM85" s="732"/>
      <c r="CN85" s="733"/>
      <c r="CO85" s="733"/>
      <c r="CP85" s="733"/>
      <c r="CQ85" s="734"/>
      <c r="CR85" s="732"/>
      <c r="CS85" s="733"/>
      <c r="CT85" s="733"/>
      <c r="CU85" s="733"/>
      <c r="CV85" s="734"/>
      <c r="CW85" s="732"/>
      <c r="CX85" s="733"/>
      <c r="CY85" s="733"/>
      <c r="CZ85" s="733"/>
      <c r="DA85" s="734"/>
      <c r="DB85" s="732"/>
      <c r="DC85" s="733"/>
      <c r="DD85" s="733"/>
      <c r="DE85" s="733"/>
      <c r="DF85" s="734"/>
      <c r="DG85" s="732"/>
      <c r="DH85" s="733"/>
      <c r="DI85" s="733"/>
      <c r="DJ85" s="733"/>
      <c r="DK85" s="734"/>
      <c r="DL85" s="732"/>
      <c r="DM85" s="733"/>
      <c r="DN85" s="733"/>
      <c r="DO85" s="733"/>
      <c r="DP85" s="734"/>
      <c r="DQ85" s="732"/>
      <c r="DR85" s="733"/>
      <c r="DS85" s="733"/>
      <c r="DT85" s="733"/>
      <c r="DU85" s="734"/>
      <c r="DV85" s="729"/>
      <c r="DW85" s="730"/>
      <c r="DX85" s="730"/>
      <c r="DY85" s="730"/>
      <c r="DZ85" s="735"/>
      <c r="EA85" s="48"/>
    </row>
    <row r="86" spans="1:131" ht="26.3" customHeight="1" x14ac:dyDescent="0.2">
      <c r="A86" s="52">
        <v>19</v>
      </c>
      <c r="B86" s="671"/>
      <c r="C86" s="672"/>
      <c r="D86" s="672"/>
      <c r="E86" s="672"/>
      <c r="F86" s="672"/>
      <c r="G86" s="672"/>
      <c r="H86" s="672"/>
      <c r="I86" s="672"/>
      <c r="J86" s="672"/>
      <c r="K86" s="672"/>
      <c r="L86" s="672"/>
      <c r="M86" s="672"/>
      <c r="N86" s="672"/>
      <c r="O86" s="672"/>
      <c r="P86" s="673"/>
      <c r="Q86" s="674"/>
      <c r="R86" s="675"/>
      <c r="S86" s="675"/>
      <c r="T86" s="675"/>
      <c r="U86" s="675"/>
      <c r="V86" s="675"/>
      <c r="W86" s="675"/>
      <c r="X86" s="675"/>
      <c r="Y86" s="675"/>
      <c r="Z86" s="675"/>
      <c r="AA86" s="675"/>
      <c r="AB86" s="675"/>
      <c r="AC86" s="675"/>
      <c r="AD86" s="675"/>
      <c r="AE86" s="675"/>
      <c r="AF86" s="675"/>
      <c r="AG86" s="675"/>
      <c r="AH86" s="675"/>
      <c r="AI86" s="675"/>
      <c r="AJ86" s="675"/>
      <c r="AK86" s="675"/>
      <c r="AL86" s="675"/>
      <c r="AM86" s="675"/>
      <c r="AN86" s="675"/>
      <c r="AO86" s="675"/>
      <c r="AP86" s="675"/>
      <c r="AQ86" s="675"/>
      <c r="AR86" s="675"/>
      <c r="AS86" s="675"/>
      <c r="AT86" s="675"/>
      <c r="AU86" s="675"/>
      <c r="AV86" s="675"/>
      <c r="AW86" s="675"/>
      <c r="AX86" s="675"/>
      <c r="AY86" s="675"/>
      <c r="AZ86" s="681"/>
      <c r="BA86" s="681"/>
      <c r="BB86" s="681"/>
      <c r="BC86" s="681"/>
      <c r="BD86" s="682"/>
      <c r="BE86" s="55"/>
      <c r="BF86" s="55"/>
      <c r="BG86" s="55"/>
      <c r="BH86" s="55"/>
      <c r="BI86" s="55"/>
      <c r="BJ86" s="55"/>
      <c r="BK86" s="55"/>
      <c r="BL86" s="55"/>
      <c r="BM86" s="55"/>
      <c r="BN86" s="55"/>
      <c r="BO86" s="55"/>
      <c r="BP86" s="55"/>
      <c r="BQ86" s="52">
        <v>80</v>
      </c>
      <c r="BR86" s="73"/>
      <c r="BS86" s="729"/>
      <c r="BT86" s="730"/>
      <c r="BU86" s="730"/>
      <c r="BV86" s="730"/>
      <c r="BW86" s="730"/>
      <c r="BX86" s="730"/>
      <c r="BY86" s="730"/>
      <c r="BZ86" s="730"/>
      <c r="CA86" s="730"/>
      <c r="CB86" s="730"/>
      <c r="CC86" s="730"/>
      <c r="CD86" s="730"/>
      <c r="CE86" s="730"/>
      <c r="CF86" s="730"/>
      <c r="CG86" s="731"/>
      <c r="CH86" s="732"/>
      <c r="CI86" s="733"/>
      <c r="CJ86" s="733"/>
      <c r="CK86" s="733"/>
      <c r="CL86" s="734"/>
      <c r="CM86" s="732"/>
      <c r="CN86" s="733"/>
      <c r="CO86" s="733"/>
      <c r="CP86" s="733"/>
      <c r="CQ86" s="734"/>
      <c r="CR86" s="732"/>
      <c r="CS86" s="733"/>
      <c r="CT86" s="733"/>
      <c r="CU86" s="733"/>
      <c r="CV86" s="734"/>
      <c r="CW86" s="732"/>
      <c r="CX86" s="733"/>
      <c r="CY86" s="733"/>
      <c r="CZ86" s="733"/>
      <c r="DA86" s="734"/>
      <c r="DB86" s="732"/>
      <c r="DC86" s="733"/>
      <c r="DD86" s="733"/>
      <c r="DE86" s="733"/>
      <c r="DF86" s="734"/>
      <c r="DG86" s="732"/>
      <c r="DH86" s="733"/>
      <c r="DI86" s="733"/>
      <c r="DJ86" s="733"/>
      <c r="DK86" s="734"/>
      <c r="DL86" s="732"/>
      <c r="DM86" s="733"/>
      <c r="DN86" s="733"/>
      <c r="DO86" s="733"/>
      <c r="DP86" s="734"/>
      <c r="DQ86" s="732"/>
      <c r="DR86" s="733"/>
      <c r="DS86" s="733"/>
      <c r="DT86" s="733"/>
      <c r="DU86" s="734"/>
      <c r="DV86" s="729"/>
      <c r="DW86" s="730"/>
      <c r="DX86" s="730"/>
      <c r="DY86" s="730"/>
      <c r="DZ86" s="735"/>
      <c r="EA86" s="48"/>
    </row>
    <row r="87" spans="1:131" ht="26.3" customHeight="1" x14ac:dyDescent="0.2">
      <c r="A87" s="57">
        <v>20</v>
      </c>
      <c r="B87" s="736"/>
      <c r="C87" s="737"/>
      <c r="D87" s="737"/>
      <c r="E87" s="737"/>
      <c r="F87" s="737"/>
      <c r="G87" s="737"/>
      <c r="H87" s="737"/>
      <c r="I87" s="737"/>
      <c r="J87" s="737"/>
      <c r="K87" s="737"/>
      <c r="L87" s="737"/>
      <c r="M87" s="737"/>
      <c r="N87" s="737"/>
      <c r="O87" s="737"/>
      <c r="P87" s="738"/>
      <c r="Q87" s="739"/>
      <c r="R87" s="740"/>
      <c r="S87" s="740"/>
      <c r="T87" s="740"/>
      <c r="U87" s="740"/>
      <c r="V87" s="740"/>
      <c r="W87" s="740"/>
      <c r="X87" s="740"/>
      <c r="Y87" s="740"/>
      <c r="Z87" s="740"/>
      <c r="AA87" s="740"/>
      <c r="AB87" s="740"/>
      <c r="AC87" s="740"/>
      <c r="AD87" s="740"/>
      <c r="AE87" s="740"/>
      <c r="AF87" s="740"/>
      <c r="AG87" s="740"/>
      <c r="AH87" s="740"/>
      <c r="AI87" s="740"/>
      <c r="AJ87" s="740"/>
      <c r="AK87" s="740"/>
      <c r="AL87" s="740"/>
      <c r="AM87" s="740"/>
      <c r="AN87" s="740"/>
      <c r="AO87" s="740"/>
      <c r="AP87" s="740"/>
      <c r="AQ87" s="740"/>
      <c r="AR87" s="740"/>
      <c r="AS87" s="740"/>
      <c r="AT87" s="740"/>
      <c r="AU87" s="740"/>
      <c r="AV87" s="740"/>
      <c r="AW87" s="740"/>
      <c r="AX87" s="740"/>
      <c r="AY87" s="740"/>
      <c r="AZ87" s="741"/>
      <c r="BA87" s="741"/>
      <c r="BB87" s="741"/>
      <c r="BC87" s="741"/>
      <c r="BD87" s="742"/>
      <c r="BE87" s="55"/>
      <c r="BF87" s="55"/>
      <c r="BG87" s="55"/>
      <c r="BH87" s="55"/>
      <c r="BI87" s="55"/>
      <c r="BJ87" s="55"/>
      <c r="BK87" s="55"/>
      <c r="BL87" s="55"/>
      <c r="BM87" s="55"/>
      <c r="BN87" s="55"/>
      <c r="BO87" s="55"/>
      <c r="BP87" s="55"/>
      <c r="BQ87" s="52">
        <v>81</v>
      </c>
      <c r="BR87" s="73"/>
      <c r="BS87" s="729"/>
      <c r="BT87" s="730"/>
      <c r="BU87" s="730"/>
      <c r="BV87" s="730"/>
      <c r="BW87" s="730"/>
      <c r="BX87" s="730"/>
      <c r="BY87" s="730"/>
      <c r="BZ87" s="730"/>
      <c r="CA87" s="730"/>
      <c r="CB87" s="730"/>
      <c r="CC87" s="730"/>
      <c r="CD87" s="730"/>
      <c r="CE87" s="730"/>
      <c r="CF87" s="730"/>
      <c r="CG87" s="731"/>
      <c r="CH87" s="732"/>
      <c r="CI87" s="733"/>
      <c r="CJ87" s="733"/>
      <c r="CK87" s="733"/>
      <c r="CL87" s="734"/>
      <c r="CM87" s="732"/>
      <c r="CN87" s="733"/>
      <c r="CO87" s="733"/>
      <c r="CP87" s="733"/>
      <c r="CQ87" s="734"/>
      <c r="CR87" s="732"/>
      <c r="CS87" s="733"/>
      <c r="CT87" s="733"/>
      <c r="CU87" s="733"/>
      <c r="CV87" s="734"/>
      <c r="CW87" s="732"/>
      <c r="CX87" s="733"/>
      <c r="CY87" s="733"/>
      <c r="CZ87" s="733"/>
      <c r="DA87" s="734"/>
      <c r="DB87" s="732"/>
      <c r="DC87" s="733"/>
      <c r="DD87" s="733"/>
      <c r="DE87" s="733"/>
      <c r="DF87" s="734"/>
      <c r="DG87" s="732"/>
      <c r="DH87" s="733"/>
      <c r="DI87" s="733"/>
      <c r="DJ87" s="733"/>
      <c r="DK87" s="734"/>
      <c r="DL87" s="732"/>
      <c r="DM87" s="733"/>
      <c r="DN87" s="733"/>
      <c r="DO87" s="733"/>
      <c r="DP87" s="734"/>
      <c r="DQ87" s="732"/>
      <c r="DR87" s="733"/>
      <c r="DS87" s="733"/>
      <c r="DT87" s="733"/>
      <c r="DU87" s="734"/>
      <c r="DV87" s="729"/>
      <c r="DW87" s="730"/>
      <c r="DX87" s="730"/>
      <c r="DY87" s="730"/>
      <c r="DZ87" s="735"/>
      <c r="EA87" s="48"/>
    </row>
    <row r="88" spans="1:131" ht="26.3" customHeight="1" x14ac:dyDescent="0.2">
      <c r="A88" s="53" t="s">
        <v>251</v>
      </c>
      <c r="B88" s="694" t="s">
        <v>181</v>
      </c>
      <c r="C88" s="695"/>
      <c r="D88" s="695"/>
      <c r="E88" s="695"/>
      <c r="F88" s="695"/>
      <c r="G88" s="695"/>
      <c r="H88" s="695"/>
      <c r="I88" s="695"/>
      <c r="J88" s="695"/>
      <c r="K88" s="695"/>
      <c r="L88" s="695"/>
      <c r="M88" s="695"/>
      <c r="N88" s="695"/>
      <c r="O88" s="695"/>
      <c r="P88" s="696"/>
      <c r="Q88" s="726"/>
      <c r="R88" s="703"/>
      <c r="S88" s="703"/>
      <c r="T88" s="703"/>
      <c r="U88" s="703"/>
      <c r="V88" s="703"/>
      <c r="W88" s="703"/>
      <c r="X88" s="703"/>
      <c r="Y88" s="703"/>
      <c r="Z88" s="703"/>
      <c r="AA88" s="703"/>
      <c r="AB88" s="703"/>
      <c r="AC88" s="703"/>
      <c r="AD88" s="703"/>
      <c r="AE88" s="703"/>
      <c r="AF88" s="698"/>
      <c r="AG88" s="698"/>
      <c r="AH88" s="698"/>
      <c r="AI88" s="698"/>
      <c r="AJ88" s="698"/>
      <c r="AK88" s="703"/>
      <c r="AL88" s="703"/>
      <c r="AM88" s="703"/>
      <c r="AN88" s="703"/>
      <c r="AO88" s="703"/>
      <c r="AP88" s="698"/>
      <c r="AQ88" s="698"/>
      <c r="AR88" s="698"/>
      <c r="AS88" s="698"/>
      <c r="AT88" s="698"/>
      <c r="AU88" s="698"/>
      <c r="AV88" s="698"/>
      <c r="AW88" s="698"/>
      <c r="AX88" s="698"/>
      <c r="AY88" s="698"/>
      <c r="AZ88" s="704"/>
      <c r="BA88" s="704"/>
      <c r="BB88" s="704"/>
      <c r="BC88" s="704"/>
      <c r="BD88" s="705"/>
      <c r="BE88" s="55"/>
      <c r="BF88" s="55"/>
      <c r="BG88" s="55"/>
      <c r="BH88" s="55"/>
      <c r="BI88" s="55"/>
      <c r="BJ88" s="55"/>
      <c r="BK88" s="55"/>
      <c r="BL88" s="55"/>
      <c r="BM88" s="55"/>
      <c r="BN88" s="55"/>
      <c r="BO88" s="55"/>
      <c r="BP88" s="55"/>
      <c r="BQ88" s="52">
        <v>82</v>
      </c>
      <c r="BR88" s="73"/>
      <c r="BS88" s="729"/>
      <c r="BT88" s="730"/>
      <c r="BU88" s="730"/>
      <c r="BV88" s="730"/>
      <c r="BW88" s="730"/>
      <c r="BX88" s="730"/>
      <c r="BY88" s="730"/>
      <c r="BZ88" s="730"/>
      <c r="CA88" s="730"/>
      <c r="CB88" s="730"/>
      <c r="CC88" s="730"/>
      <c r="CD88" s="730"/>
      <c r="CE88" s="730"/>
      <c r="CF88" s="730"/>
      <c r="CG88" s="731"/>
      <c r="CH88" s="732"/>
      <c r="CI88" s="733"/>
      <c r="CJ88" s="733"/>
      <c r="CK88" s="733"/>
      <c r="CL88" s="734"/>
      <c r="CM88" s="732"/>
      <c r="CN88" s="733"/>
      <c r="CO88" s="733"/>
      <c r="CP88" s="733"/>
      <c r="CQ88" s="734"/>
      <c r="CR88" s="732"/>
      <c r="CS88" s="733"/>
      <c r="CT88" s="733"/>
      <c r="CU88" s="733"/>
      <c r="CV88" s="734"/>
      <c r="CW88" s="732"/>
      <c r="CX88" s="733"/>
      <c r="CY88" s="733"/>
      <c r="CZ88" s="733"/>
      <c r="DA88" s="734"/>
      <c r="DB88" s="732"/>
      <c r="DC88" s="733"/>
      <c r="DD88" s="733"/>
      <c r="DE88" s="733"/>
      <c r="DF88" s="734"/>
      <c r="DG88" s="732"/>
      <c r="DH88" s="733"/>
      <c r="DI88" s="733"/>
      <c r="DJ88" s="733"/>
      <c r="DK88" s="734"/>
      <c r="DL88" s="732"/>
      <c r="DM88" s="733"/>
      <c r="DN88" s="733"/>
      <c r="DO88" s="733"/>
      <c r="DP88" s="734"/>
      <c r="DQ88" s="732"/>
      <c r="DR88" s="733"/>
      <c r="DS88" s="733"/>
      <c r="DT88" s="733"/>
      <c r="DU88" s="734"/>
      <c r="DV88" s="729"/>
      <c r="DW88" s="730"/>
      <c r="DX88" s="730"/>
      <c r="DY88" s="730"/>
      <c r="DZ88" s="735"/>
      <c r="EA88" s="48"/>
    </row>
    <row r="89" spans="1:131" ht="26.3" hidden="1" customHeight="1" x14ac:dyDescent="0.2">
      <c r="A89" s="58"/>
      <c r="B89" s="62"/>
      <c r="C89" s="62"/>
      <c r="D89" s="62"/>
      <c r="E89" s="62"/>
      <c r="F89" s="62"/>
      <c r="G89" s="62"/>
      <c r="H89" s="62"/>
      <c r="I89" s="62"/>
      <c r="J89" s="62"/>
      <c r="K89" s="62"/>
      <c r="L89" s="62"/>
      <c r="M89" s="62"/>
      <c r="N89" s="62"/>
      <c r="O89" s="62"/>
      <c r="P89" s="62"/>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8"/>
      <c r="BA89" s="68"/>
      <c r="BB89" s="68"/>
      <c r="BC89" s="68"/>
      <c r="BD89" s="68"/>
      <c r="BE89" s="55"/>
      <c r="BF89" s="55"/>
      <c r="BG89" s="55"/>
      <c r="BH89" s="55"/>
      <c r="BI89" s="55"/>
      <c r="BJ89" s="55"/>
      <c r="BK89" s="55"/>
      <c r="BL89" s="55"/>
      <c r="BM89" s="55"/>
      <c r="BN89" s="55"/>
      <c r="BO89" s="55"/>
      <c r="BP89" s="55"/>
      <c r="BQ89" s="52">
        <v>83</v>
      </c>
      <c r="BR89" s="73"/>
      <c r="BS89" s="729"/>
      <c r="BT89" s="730"/>
      <c r="BU89" s="730"/>
      <c r="BV89" s="730"/>
      <c r="BW89" s="730"/>
      <c r="BX89" s="730"/>
      <c r="BY89" s="730"/>
      <c r="BZ89" s="730"/>
      <c r="CA89" s="730"/>
      <c r="CB89" s="730"/>
      <c r="CC89" s="730"/>
      <c r="CD89" s="730"/>
      <c r="CE89" s="730"/>
      <c r="CF89" s="730"/>
      <c r="CG89" s="731"/>
      <c r="CH89" s="732"/>
      <c r="CI89" s="733"/>
      <c r="CJ89" s="733"/>
      <c r="CK89" s="733"/>
      <c r="CL89" s="734"/>
      <c r="CM89" s="732"/>
      <c r="CN89" s="733"/>
      <c r="CO89" s="733"/>
      <c r="CP89" s="733"/>
      <c r="CQ89" s="734"/>
      <c r="CR89" s="732"/>
      <c r="CS89" s="733"/>
      <c r="CT89" s="733"/>
      <c r="CU89" s="733"/>
      <c r="CV89" s="734"/>
      <c r="CW89" s="732"/>
      <c r="CX89" s="733"/>
      <c r="CY89" s="733"/>
      <c r="CZ89" s="733"/>
      <c r="DA89" s="734"/>
      <c r="DB89" s="732"/>
      <c r="DC89" s="733"/>
      <c r="DD89" s="733"/>
      <c r="DE89" s="733"/>
      <c r="DF89" s="734"/>
      <c r="DG89" s="732"/>
      <c r="DH89" s="733"/>
      <c r="DI89" s="733"/>
      <c r="DJ89" s="733"/>
      <c r="DK89" s="734"/>
      <c r="DL89" s="732"/>
      <c r="DM89" s="733"/>
      <c r="DN89" s="733"/>
      <c r="DO89" s="733"/>
      <c r="DP89" s="734"/>
      <c r="DQ89" s="732"/>
      <c r="DR89" s="733"/>
      <c r="DS89" s="733"/>
      <c r="DT89" s="733"/>
      <c r="DU89" s="734"/>
      <c r="DV89" s="729"/>
      <c r="DW89" s="730"/>
      <c r="DX89" s="730"/>
      <c r="DY89" s="730"/>
      <c r="DZ89" s="735"/>
      <c r="EA89" s="48"/>
    </row>
    <row r="90" spans="1:131" ht="26.3" hidden="1" customHeight="1" x14ac:dyDescent="0.2">
      <c r="A90" s="58"/>
      <c r="B90" s="62"/>
      <c r="C90" s="62"/>
      <c r="D90" s="62"/>
      <c r="E90" s="62"/>
      <c r="F90" s="62"/>
      <c r="G90" s="62"/>
      <c r="H90" s="62"/>
      <c r="I90" s="62"/>
      <c r="J90" s="62"/>
      <c r="K90" s="62"/>
      <c r="L90" s="62"/>
      <c r="M90" s="62"/>
      <c r="N90" s="62"/>
      <c r="O90" s="62"/>
      <c r="P90" s="62"/>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8"/>
      <c r="BA90" s="68"/>
      <c r="BB90" s="68"/>
      <c r="BC90" s="68"/>
      <c r="BD90" s="68"/>
      <c r="BE90" s="55"/>
      <c r="BF90" s="55"/>
      <c r="BG90" s="55"/>
      <c r="BH90" s="55"/>
      <c r="BI90" s="55"/>
      <c r="BJ90" s="55"/>
      <c r="BK90" s="55"/>
      <c r="BL90" s="55"/>
      <c r="BM90" s="55"/>
      <c r="BN90" s="55"/>
      <c r="BO90" s="55"/>
      <c r="BP90" s="55"/>
      <c r="BQ90" s="52">
        <v>84</v>
      </c>
      <c r="BR90" s="73"/>
      <c r="BS90" s="729"/>
      <c r="BT90" s="730"/>
      <c r="BU90" s="730"/>
      <c r="BV90" s="730"/>
      <c r="BW90" s="730"/>
      <c r="BX90" s="730"/>
      <c r="BY90" s="730"/>
      <c r="BZ90" s="730"/>
      <c r="CA90" s="730"/>
      <c r="CB90" s="730"/>
      <c r="CC90" s="730"/>
      <c r="CD90" s="730"/>
      <c r="CE90" s="730"/>
      <c r="CF90" s="730"/>
      <c r="CG90" s="731"/>
      <c r="CH90" s="732"/>
      <c r="CI90" s="733"/>
      <c r="CJ90" s="733"/>
      <c r="CK90" s="733"/>
      <c r="CL90" s="734"/>
      <c r="CM90" s="732"/>
      <c r="CN90" s="733"/>
      <c r="CO90" s="733"/>
      <c r="CP90" s="733"/>
      <c r="CQ90" s="734"/>
      <c r="CR90" s="732"/>
      <c r="CS90" s="733"/>
      <c r="CT90" s="733"/>
      <c r="CU90" s="733"/>
      <c r="CV90" s="734"/>
      <c r="CW90" s="732"/>
      <c r="CX90" s="733"/>
      <c r="CY90" s="733"/>
      <c r="CZ90" s="733"/>
      <c r="DA90" s="734"/>
      <c r="DB90" s="732"/>
      <c r="DC90" s="733"/>
      <c r="DD90" s="733"/>
      <c r="DE90" s="733"/>
      <c r="DF90" s="734"/>
      <c r="DG90" s="732"/>
      <c r="DH90" s="733"/>
      <c r="DI90" s="733"/>
      <c r="DJ90" s="733"/>
      <c r="DK90" s="734"/>
      <c r="DL90" s="732"/>
      <c r="DM90" s="733"/>
      <c r="DN90" s="733"/>
      <c r="DO90" s="733"/>
      <c r="DP90" s="734"/>
      <c r="DQ90" s="732"/>
      <c r="DR90" s="733"/>
      <c r="DS90" s="733"/>
      <c r="DT90" s="733"/>
      <c r="DU90" s="734"/>
      <c r="DV90" s="729"/>
      <c r="DW90" s="730"/>
      <c r="DX90" s="730"/>
      <c r="DY90" s="730"/>
      <c r="DZ90" s="735"/>
      <c r="EA90" s="48"/>
    </row>
    <row r="91" spans="1:131" ht="26.3" hidden="1" customHeight="1" x14ac:dyDescent="0.2">
      <c r="A91" s="58"/>
      <c r="B91" s="62"/>
      <c r="C91" s="62"/>
      <c r="D91" s="62"/>
      <c r="E91" s="62"/>
      <c r="F91" s="62"/>
      <c r="G91" s="62"/>
      <c r="H91" s="62"/>
      <c r="I91" s="62"/>
      <c r="J91" s="62"/>
      <c r="K91" s="62"/>
      <c r="L91" s="62"/>
      <c r="M91" s="62"/>
      <c r="N91" s="62"/>
      <c r="O91" s="62"/>
      <c r="P91" s="62"/>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8"/>
      <c r="BA91" s="68"/>
      <c r="BB91" s="68"/>
      <c r="BC91" s="68"/>
      <c r="BD91" s="68"/>
      <c r="BE91" s="55"/>
      <c r="BF91" s="55"/>
      <c r="BG91" s="55"/>
      <c r="BH91" s="55"/>
      <c r="BI91" s="55"/>
      <c r="BJ91" s="55"/>
      <c r="BK91" s="55"/>
      <c r="BL91" s="55"/>
      <c r="BM91" s="55"/>
      <c r="BN91" s="55"/>
      <c r="BO91" s="55"/>
      <c r="BP91" s="55"/>
      <c r="BQ91" s="52">
        <v>85</v>
      </c>
      <c r="BR91" s="73"/>
      <c r="BS91" s="729"/>
      <c r="BT91" s="730"/>
      <c r="BU91" s="730"/>
      <c r="BV91" s="730"/>
      <c r="BW91" s="730"/>
      <c r="BX91" s="730"/>
      <c r="BY91" s="730"/>
      <c r="BZ91" s="730"/>
      <c r="CA91" s="730"/>
      <c r="CB91" s="730"/>
      <c r="CC91" s="730"/>
      <c r="CD91" s="730"/>
      <c r="CE91" s="730"/>
      <c r="CF91" s="730"/>
      <c r="CG91" s="731"/>
      <c r="CH91" s="732"/>
      <c r="CI91" s="733"/>
      <c r="CJ91" s="733"/>
      <c r="CK91" s="733"/>
      <c r="CL91" s="734"/>
      <c r="CM91" s="732"/>
      <c r="CN91" s="733"/>
      <c r="CO91" s="733"/>
      <c r="CP91" s="733"/>
      <c r="CQ91" s="734"/>
      <c r="CR91" s="732"/>
      <c r="CS91" s="733"/>
      <c r="CT91" s="733"/>
      <c r="CU91" s="733"/>
      <c r="CV91" s="734"/>
      <c r="CW91" s="732"/>
      <c r="CX91" s="733"/>
      <c r="CY91" s="733"/>
      <c r="CZ91" s="733"/>
      <c r="DA91" s="734"/>
      <c r="DB91" s="732"/>
      <c r="DC91" s="733"/>
      <c r="DD91" s="733"/>
      <c r="DE91" s="733"/>
      <c r="DF91" s="734"/>
      <c r="DG91" s="732"/>
      <c r="DH91" s="733"/>
      <c r="DI91" s="733"/>
      <c r="DJ91" s="733"/>
      <c r="DK91" s="734"/>
      <c r="DL91" s="732"/>
      <c r="DM91" s="733"/>
      <c r="DN91" s="733"/>
      <c r="DO91" s="733"/>
      <c r="DP91" s="734"/>
      <c r="DQ91" s="732"/>
      <c r="DR91" s="733"/>
      <c r="DS91" s="733"/>
      <c r="DT91" s="733"/>
      <c r="DU91" s="734"/>
      <c r="DV91" s="729"/>
      <c r="DW91" s="730"/>
      <c r="DX91" s="730"/>
      <c r="DY91" s="730"/>
      <c r="DZ91" s="735"/>
      <c r="EA91" s="48"/>
    </row>
    <row r="92" spans="1:131" ht="26.3" hidden="1" customHeight="1" x14ac:dyDescent="0.2">
      <c r="A92" s="58"/>
      <c r="B92" s="62"/>
      <c r="C92" s="62"/>
      <c r="D92" s="62"/>
      <c r="E92" s="62"/>
      <c r="F92" s="62"/>
      <c r="G92" s="62"/>
      <c r="H92" s="62"/>
      <c r="I92" s="62"/>
      <c r="J92" s="62"/>
      <c r="K92" s="62"/>
      <c r="L92" s="62"/>
      <c r="M92" s="62"/>
      <c r="N92" s="62"/>
      <c r="O92" s="62"/>
      <c r="P92" s="62"/>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8"/>
      <c r="BA92" s="68"/>
      <c r="BB92" s="68"/>
      <c r="BC92" s="68"/>
      <c r="BD92" s="68"/>
      <c r="BE92" s="55"/>
      <c r="BF92" s="55"/>
      <c r="BG92" s="55"/>
      <c r="BH92" s="55"/>
      <c r="BI92" s="55"/>
      <c r="BJ92" s="55"/>
      <c r="BK92" s="55"/>
      <c r="BL92" s="55"/>
      <c r="BM92" s="55"/>
      <c r="BN92" s="55"/>
      <c r="BO92" s="55"/>
      <c r="BP92" s="55"/>
      <c r="BQ92" s="52">
        <v>86</v>
      </c>
      <c r="BR92" s="73"/>
      <c r="BS92" s="729"/>
      <c r="BT92" s="730"/>
      <c r="BU92" s="730"/>
      <c r="BV92" s="730"/>
      <c r="BW92" s="730"/>
      <c r="BX92" s="730"/>
      <c r="BY92" s="730"/>
      <c r="BZ92" s="730"/>
      <c r="CA92" s="730"/>
      <c r="CB92" s="730"/>
      <c r="CC92" s="730"/>
      <c r="CD92" s="730"/>
      <c r="CE92" s="730"/>
      <c r="CF92" s="730"/>
      <c r="CG92" s="731"/>
      <c r="CH92" s="732"/>
      <c r="CI92" s="733"/>
      <c r="CJ92" s="733"/>
      <c r="CK92" s="733"/>
      <c r="CL92" s="734"/>
      <c r="CM92" s="732"/>
      <c r="CN92" s="733"/>
      <c r="CO92" s="733"/>
      <c r="CP92" s="733"/>
      <c r="CQ92" s="734"/>
      <c r="CR92" s="732"/>
      <c r="CS92" s="733"/>
      <c r="CT92" s="733"/>
      <c r="CU92" s="733"/>
      <c r="CV92" s="734"/>
      <c r="CW92" s="732"/>
      <c r="CX92" s="733"/>
      <c r="CY92" s="733"/>
      <c r="CZ92" s="733"/>
      <c r="DA92" s="734"/>
      <c r="DB92" s="732"/>
      <c r="DC92" s="733"/>
      <c r="DD92" s="733"/>
      <c r="DE92" s="733"/>
      <c r="DF92" s="734"/>
      <c r="DG92" s="732"/>
      <c r="DH92" s="733"/>
      <c r="DI92" s="733"/>
      <c r="DJ92" s="733"/>
      <c r="DK92" s="734"/>
      <c r="DL92" s="732"/>
      <c r="DM92" s="733"/>
      <c r="DN92" s="733"/>
      <c r="DO92" s="733"/>
      <c r="DP92" s="734"/>
      <c r="DQ92" s="732"/>
      <c r="DR92" s="733"/>
      <c r="DS92" s="733"/>
      <c r="DT92" s="733"/>
      <c r="DU92" s="734"/>
      <c r="DV92" s="729"/>
      <c r="DW92" s="730"/>
      <c r="DX92" s="730"/>
      <c r="DY92" s="730"/>
      <c r="DZ92" s="735"/>
      <c r="EA92" s="48"/>
    </row>
    <row r="93" spans="1:131" ht="26.3" hidden="1" customHeight="1" x14ac:dyDescent="0.2">
      <c r="A93" s="58"/>
      <c r="B93" s="62"/>
      <c r="C93" s="62"/>
      <c r="D93" s="62"/>
      <c r="E93" s="62"/>
      <c r="F93" s="62"/>
      <c r="G93" s="62"/>
      <c r="H93" s="62"/>
      <c r="I93" s="62"/>
      <c r="J93" s="62"/>
      <c r="K93" s="62"/>
      <c r="L93" s="62"/>
      <c r="M93" s="62"/>
      <c r="N93" s="62"/>
      <c r="O93" s="62"/>
      <c r="P93" s="62"/>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8"/>
      <c r="BA93" s="68"/>
      <c r="BB93" s="68"/>
      <c r="BC93" s="68"/>
      <c r="BD93" s="68"/>
      <c r="BE93" s="55"/>
      <c r="BF93" s="55"/>
      <c r="BG93" s="55"/>
      <c r="BH93" s="55"/>
      <c r="BI93" s="55"/>
      <c r="BJ93" s="55"/>
      <c r="BK93" s="55"/>
      <c r="BL93" s="55"/>
      <c r="BM93" s="55"/>
      <c r="BN93" s="55"/>
      <c r="BO93" s="55"/>
      <c r="BP93" s="55"/>
      <c r="BQ93" s="52">
        <v>87</v>
      </c>
      <c r="BR93" s="73"/>
      <c r="BS93" s="729"/>
      <c r="BT93" s="730"/>
      <c r="BU93" s="730"/>
      <c r="BV93" s="730"/>
      <c r="BW93" s="730"/>
      <c r="BX93" s="730"/>
      <c r="BY93" s="730"/>
      <c r="BZ93" s="730"/>
      <c r="CA93" s="730"/>
      <c r="CB93" s="730"/>
      <c r="CC93" s="730"/>
      <c r="CD93" s="730"/>
      <c r="CE93" s="730"/>
      <c r="CF93" s="730"/>
      <c r="CG93" s="731"/>
      <c r="CH93" s="732"/>
      <c r="CI93" s="733"/>
      <c r="CJ93" s="733"/>
      <c r="CK93" s="733"/>
      <c r="CL93" s="734"/>
      <c r="CM93" s="732"/>
      <c r="CN93" s="733"/>
      <c r="CO93" s="733"/>
      <c r="CP93" s="733"/>
      <c r="CQ93" s="734"/>
      <c r="CR93" s="732"/>
      <c r="CS93" s="733"/>
      <c r="CT93" s="733"/>
      <c r="CU93" s="733"/>
      <c r="CV93" s="734"/>
      <c r="CW93" s="732"/>
      <c r="CX93" s="733"/>
      <c r="CY93" s="733"/>
      <c r="CZ93" s="733"/>
      <c r="DA93" s="734"/>
      <c r="DB93" s="732"/>
      <c r="DC93" s="733"/>
      <c r="DD93" s="733"/>
      <c r="DE93" s="733"/>
      <c r="DF93" s="734"/>
      <c r="DG93" s="732"/>
      <c r="DH93" s="733"/>
      <c r="DI93" s="733"/>
      <c r="DJ93" s="733"/>
      <c r="DK93" s="734"/>
      <c r="DL93" s="732"/>
      <c r="DM93" s="733"/>
      <c r="DN93" s="733"/>
      <c r="DO93" s="733"/>
      <c r="DP93" s="734"/>
      <c r="DQ93" s="732"/>
      <c r="DR93" s="733"/>
      <c r="DS93" s="733"/>
      <c r="DT93" s="733"/>
      <c r="DU93" s="734"/>
      <c r="DV93" s="729"/>
      <c r="DW93" s="730"/>
      <c r="DX93" s="730"/>
      <c r="DY93" s="730"/>
      <c r="DZ93" s="735"/>
      <c r="EA93" s="48"/>
    </row>
    <row r="94" spans="1:131" ht="26.3" hidden="1" customHeight="1" x14ac:dyDescent="0.2">
      <c r="A94" s="58"/>
      <c r="B94" s="62"/>
      <c r="C94" s="62"/>
      <c r="D94" s="62"/>
      <c r="E94" s="62"/>
      <c r="F94" s="62"/>
      <c r="G94" s="62"/>
      <c r="H94" s="62"/>
      <c r="I94" s="62"/>
      <c r="J94" s="62"/>
      <c r="K94" s="62"/>
      <c r="L94" s="62"/>
      <c r="M94" s="62"/>
      <c r="N94" s="62"/>
      <c r="O94" s="62"/>
      <c r="P94" s="62"/>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8"/>
      <c r="BA94" s="68"/>
      <c r="BB94" s="68"/>
      <c r="BC94" s="68"/>
      <c r="BD94" s="68"/>
      <c r="BE94" s="55"/>
      <c r="BF94" s="55"/>
      <c r="BG94" s="55"/>
      <c r="BH94" s="55"/>
      <c r="BI94" s="55"/>
      <c r="BJ94" s="55"/>
      <c r="BK94" s="55"/>
      <c r="BL94" s="55"/>
      <c r="BM94" s="55"/>
      <c r="BN94" s="55"/>
      <c r="BO94" s="55"/>
      <c r="BP94" s="55"/>
      <c r="BQ94" s="52">
        <v>88</v>
      </c>
      <c r="BR94" s="73"/>
      <c r="BS94" s="729"/>
      <c r="BT94" s="730"/>
      <c r="BU94" s="730"/>
      <c r="BV94" s="730"/>
      <c r="BW94" s="730"/>
      <c r="BX94" s="730"/>
      <c r="BY94" s="730"/>
      <c r="BZ94" s="730"/>
      <c r="CA94" s="730"/>
      <c r="CB94" s="730"/>
      <c r="CC94" s="730"/>
      <c r="CD94" s="730"/>
      <c r="CE94" s="730"/>
      <c r="CF94" s="730"/>
      <c r="CG94" s="731"/>
      <c r="CH94" s="732"/>
      <c r="CI94" s="733"/>
      <c r="CJ94" s="733"/>
      <c r="CK94" s="733"/>
      <c r="CL94" s="734"/>
      <c r="CM94" s="732"/>
      <c r="CN94" s="733"/>
      <c r="CO94" s="733"/>
      <c r="CP94" s="733"/>
      <c r="CQ94" s="734"/>
      <c r="CR94" s="732"/>
      <c r="CS94" s="733"/>
      <c r="CT94" s="733"/>
      <c r="CU94" s="733"/>
      <c r="CV94" s="734"/>
      <c r="CW94" s="732"/>
      <c r="CX94" s="733"/>
      <c r="CY94" s="733"/>
      <c r="CZ94" s="733"/>
      <c r="DA94" s="734"/>
      <c r="DB94" s="732"/>
      <c r="DC94" s="733"/>
      <c r="DD94" s="733"/>
      <c r="DE94" s="733"/>
      <c r="DF94" s="734"/>
      <c r="DG94" s="732"/>
      <c r="DH94" s="733"/>
      <c r="DI94" s="733"/>
      <c r="DJ94" s="733"/>
      <c r="DK94" s="734"/>
      <c r="DL94" s="732"/>
      <c r="DM94" s="733"/>
      <c r="DN94" s="733"/>
      <c r="DO94" s="733"/>
      <c r="DP94" s="734"/>
      <c r="DQ94" s="732"/>
      <c r="DR94" s="733"/>
      <c r="DS94" s="733"/>
      <c r="DT94" s="733"/>
      <c r="DU94" s="734"/>
      <c r="DV94" s="729"/>
      <c r="DW94" s="730"/>
      <c r="DX94" s="730"/>
      <c r="DY94" s="730"/>
      <c r="DZ94" s="735"/>
      <c r="EA94" s="48"/>
    </row>
    <row r="95" spans="1:131" ht="26.3" hidden="1" customHeight="1" x14ac:dyDescent="0.2">
      <c r="A95" s="58"/>
      <c r="B95" s="62"/>
      <c r="C95" s="62"/>
      <c r="D95" s="62"/>
      <c r="E95" s="62"/>
      <c r="F95" s="62"/>
      <c r="G95" s="62"/>
      <c r="H95" s="62"/>
      <c r="I95" s="62"/>
      <c r="J95" s="62"/>
      <c r="K95" s="62"/>
      <c r="L95" s="62"/>
      <c r="M95" s="62"/>
      <c r="N95" s="62"/>
      <c r="O95" s="62"/>
      <c r="P95" s="62"/>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8"/>
      <c r="BA95" s="68"/>
      <c r="BB95" s="68"/>
      <c r="BC95" s="68"/>
      <c r="BD95" s="68"/>
      <c r="BE95" s="55"/>
      <c r="BF95" s="55"/>
      <c r="BG95" s="55"/>
      <c r="BH95" s="55"/>
      <c r="BI95" s="55"/>
      <c r="BJ95" s="55"/>
      <c r="BK95" s="55"/>
      <c r="BL95" s="55"/>
      <c r="BM95" s="55"/>
      <c r="BN95" s="55"/>
      <c r="BO95" s="55"/>
      <c r="BP95" s="55"/>
      <c r="BQ95" s="52">
        <v>89</v>
      </c>
      <c r="BR95" s="73"/>
      <c r="BS95" s="729"/>
      <c r="BT95" s="730"/>
      <c r="BU95" s="730"/>
      <c r="BV95" s="730"/>
      <c r="BW95" s="730"/>
      <c r="BX95" s="730"/>
      <c r="BY95" s="730"/>
      <c r="BZ95" s="730"/>
      <c r="CA95" s="730"/>
      <c r="CB95" s="730"/>
      <c r="CC95" s="730"/>
      <c r="CD95" s="730"/>
      <c r="CE95" s="730"/>
      <c r="CF95" s="730"/>
      <c r="CG95" s="731"/>
      <c r="CH95" s="732"/>
      <c r="CI95" s="733"/>
      <c r="CJ95" s="733"/>
      <c r="CK95" s="733"/>
      <c r="CL95" s="734"/>
      <c r="CM95" s="732"/>
      <c r="CN95" s="733"/>
      <c r="CO95" s="733"/>
      <c r="CP95" s="733"/>
      <c r="CQ95" s="734"/>
      <c r="CR95" s="732"/>
      <c r="CS95" s="733"/>
      <c r="CT95" s="733"/>
      <c r="CU95" s="733"/>
      <c r="CV95" s="734"/>
      <c r="CW95" s="732"/>
      <c r="CX95" s="733"/>
      <c r="CY95" s="733"/>
      <c r="CZ95" s="733"/>
      <c r="DA95" s="734"/>
      <c r="DB95" s="732"/>
      <c r="DC95" s="733"/>
      <c r="DD95" s="733"/>
      <c r="DE95" s="733"/>
      <c r="DF95" s="734"/>
      <c r="DG95" s="732"/>
      <c r="DH95" s="733"/>
      <c r="DI95" s="733"/>
      <c r="DJ95" s="733"/>
      <c r="DK95" s="734"/>
      <c r="DL95" s="732"/>
      <c r="DM95" s="733"/>
      <c r="DN95" s="733"/>
      <c r="DO95" s="733"/>
      <c r="DP95" s="734"/>
      <c r="DQ95" s="732"/>
      <c r="DR95" s="733"/>
      <c r="DS95" s="733"/>
      <c r="DT95" s="733"/>
      <c r="DU95" s="734"/>
      <c r="DV95" s="729"/>
      <c r="DW95" s="730"/>
      <c r="DX95" s="730"/>
      <c r="DY95" s="730"/>
      <c r="DZ95" s="735"/>
      <c r="EA95" s="48"/>
    </row>
    <row r="96" spans="1:131" ht="26.3" hidden="1" customHeight="1" x14ac:dyDescent="0.2">
      <c r="A96" s="58"/>
      <c r="B96" s="62"/>
      <c r="C96" s="62"/>
      <c r="D96" s="62"/>
      <c r="E96" s="62"/>
      <c r="F96" s="62"/>
      <c r="G96" s="62"/>
      <c r="H96" s="62"/>
      <c r="I96" s="62"/>
      <c r="J96" s="62"/>
      <c r="K96" s="62"/>
      <c r="L96" s="62"/>
      <c r="M96" s="62"/>
      <c r="N96" s="62"/>
      <c r="O96" s="62"/>
      <c r="P96" s="62"/>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8"/>
      <c r="BA96" s="68"/>
      <c r="BB96" s="68"/>
      <c r="BC96" s="68"/>
      <c r="BD96" s="68"/>
      <c r="BE96" s="55"/>
      <c r="BF96" s="55"/>
      <c r="BG96" s="55"/>
      <c r="BH96" s="55"/>
      <c r="BI96" s="55"/>
      <c r="BJ96" s="55"/>
      <c r="BK96" s="55"/>
      <c r="BL96" s="55"/>
      <c r="BM96" s="55"/>
      <c r="BN96" s="55"/>
      <c r="BO96" s="55"/>
      <c r="BP96" s="55"/>
      <c r="BQ96" s="52">
        <v>90</v>
      </c>
      <c r="BR96" s="73"/>
      <c r="BS96" s="729"/>
      <c r="BT96" s="730"/>
      <c r="BU96" s="730"/>
      <c r="BV96" s="730"/>
      <c r="BW96" s="730"/>
      <c r="BX96" s="730"/>
      <c r="BY96" s="730"/>
      <c r="BZ96" s="730"/>
      <c r="CA96" s="730"/>
      <c r="CB96" s="730"/>
      <c r="CC96" s="730"/>
      <c r="CD96" s="730"/>
      <c r="CE96" s="730"/>
      <c r="CF96" s="730"/>
      <c r="CG96" s="731"/>
      <c r="CH96" s="732"/>
      <c r="CI96" s="733"/>
      <c r="CJ96" s="733"/>
      <c r="CK96" s="733"/>
      <c r="CL96" s="734"/>
      <c r="CM96" s="732"/>
      <c r="CN96" s="733"/>
      <c r="CO96" s="733"/>
      <c r="CP96" s="733"/>
      <c r="CQ96" s="734"/>
      <c r="CR96" s="732"/>
      <c r="CS96" s="733"/>
      <c r="CT96" s="733"/>
      <c r="CU96" s="733"/>
      <c r="CV96" s="734"/>
      <c r="CW96" s="732"/>
      <c r="CX96" s="733"/>
      <c r="CY96" s="733"/>
      <c r="CZ96" s="733"/>
      <c r="DA96" s="734"/>
      <c r="DB96" s="732"/>
      <c r="DC96" s="733"/>
      <c r="DD96" s="733"/>
      <c r="DE96" s="733"/>
      <c r="DF96" s="734"/>
      <c r="DG96" s="732"/>
      <c r="DH96" s="733"/>
      <c r="DI96" s="733"/>
      <c r="DJ96" s="733"/>
      <c r="DK96" s="734"/>
      <c r="DL96" s="732"/>
      <c r="DM96" s="733"/>
      <c r="DN96" s="733"/>
      <c r="DO96" s="733"/>
      <c r="DP96" s="734"/>
      <c r="DQ96" s="732"/>
      <c r="DR96" s="733"/>
      <c r="DS96" s="733"/>
      <c r="DT96" s="733"/>
      <c r="DU96" s="734"/>
      <c r="DV96" s="729"/>
      <c r="DW96" s="730"/>
      <c r="DX96" s="730"/>
      <c r="DY96" s="730"/>
      <c r="DZ96" s="735"/>
      <c r="EA96" s="48"/>
    </row>
    <row r="97" spans="1:131" ht="26.3" hidden="1" customHeight="1" x14ac:dyDescent="0.2">
      <c r="A97" s="58"/>
      <c r="B97" s="62"/>
      <c r="C97" s="62"/>
      <c r="D97" s="62"/>
      <c r="E97" s="62"/>
      <c r="F97" s="62"/>
      <c r="G97" s="62"/>
      <c r="H97" s="62"/>
      <c r="I97" s="62"/>
      <c r="J97" s="62"/>
      <c r="K97" s="62"/>
      <c r="L97" s="62"/>
      <c r="M97" s="62"/>
      <c r="N97" s="62"/>
      <c r="O97" s="62"/>
      <c r="P97" s="62"/>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8"/>
      <c r="BA97" s="68"/>
      <c r="BB97" s="68"/>
      <c r="BC97" s="68"/>
      <c r="BD97" s="68"/>
      <c r="BE97" s="55"/>
      <c r="BF97" s="55"/>
      <c r="BG97" s="55"/>
      <c r="BH97" s="55"/>
      <c r="BI97" s="55"/>
      <c r="BJ97" s="55"/>
      <c r="BK97" s="55"/>
      <c r="BL97" s="55"/>
      <c r="BM97" s="55"/>
      <c r="BN97" s="55"/>
      <c r="BO97" s="55"/>
      <c r="BP97" s="55"/>
      <c r="BQ97" s="52">
        <v>91</v>
      </c>
      <c r="BR97" s="73"/>
      <c r="BS97" s="729"/>
      <c r="BT97" s="730"/>
      <c r="BU97" s="730"/>
      <c r="BV97" s="730"/>
      <c r="BW97" s="730"/>
      <c r="BX97" s="730"/>
      <c r="BY97" s="730"/>
      <c r="BZ97" s="730"/>
      <c r="CA97" s="730"/>
      <c r="CB97" s="730"/>
      <c r="CC97" s="730"/>
      <c r="CD97" s="730"/>
      <c r="CE97" s="730"/>
      <c r="CF97" s="730"/>
      <c r="CG97" s="731"/>
      <c r="CH97" s="732"/>
      <c r="CI97" s="733"/>
      <c r="CJ97" s="733"/>
      <c r="CK97" s="733"/>
      <c r="CL97" s="734"/>
      <c r="CM97" s="732"/>
      <c r="CN97" s="733"/>
      <c r="CO97" s="733"/>
      <c r="CP97" s="733"/>
      <c r="CQ97" s="734"/>
      <c r="CR97" s="732"/>
      <c r="CS97" s="733"/>
      <c r="CT97" s="733"/>
      <c r="CU97" s="733"/>
      <c r="CV97" s="734"/>
      <c r="CW97" s="732"/>
      <c r="CX97" s="733"/>
      <c r="CY97" s="733"/>
      <c r="CZ97" s="733"/>
      <c r="DA97" s="734"/>
      <c r="DB97" s="732"/>
      <c r="DC97" s="733"/>
      <c r="DD97" s="733"/>
      <c r="DE97" s="733"/>
      <c r="DF97" s="734"/>
      <c r="DG97" s="732"/>
      <c r="DH97" s="733"/>
      <c r="DI97" s="733"/>
      <c r="DJ97" s="733"/>
      <c r="DK97" s="734"/>
      <c r="DL97" s="732"/>
      <c r="DM97" s="733"/>
      <c r="DN97" s="733"/>
      <c r="DO97" s="733"/>
      <c r="DP97" s="734"/>
      <c r="DQ97" s="732"/>
      <c r="DR97" s="733"/>
      <c r="DS97" s="733"/>
      <c r="DT97" s="733"/>
      <c r="DU97" s="734"/>
      <c r="DV97" s="729"/>
      <c r="DW97" s="730"/>
      <c r="DX97" s="730"/>
      <c r="DY97" s="730"/>
      <c r="DZ97" s="735"/>
      <c r="EA97" s="48"/>
    </row>
    <row r="98" spans="1:131" ht="26.3" hidden="1" customHeight="1" x14ac:dyDescent="0.2">
      <c r="A98" s="58"/>
      <c r="B98" s="62"/>
      <c r="C98" s="62"/>
      <c r="D98" s="62"/>
      <c r="E98" s="62"/>
      <c r="F98" s="62"/>
      <c r="G98" s="62"/>
      <c r="H98" s="62"/>
      <c r="I98" s="62"/>
      <c r="J98" s="62"/>
      <c r="K98" s="62"/>
      <c r="L98" s="62"/>
      <c r="M98" s="62"/>
      <c r="N98" s="62"/>
      <c r="O98" s="62"/>
      <c r="P98" s="62"/>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8"/>
      <c r="BA98" s="68"/>
      <c r="BB98" s="68"/>
      <c r="BC98" s="68"/>
      <c r="BD98" s="68"/>
      <c r="BE98" s="55"/>
      <c r="BF98" s="55"/>
      <c r="BG98" s="55"/>
      <c r="BH98" s="55"/>
      <c r="BI98" s="55"/>
      <c r="BJ98" s="55"/>
      <c r="BK98" s="55"/>
      <c r="BL98" s="55"/>
      <c r="BM98" s="55"/>
      <c r="BN98" s="55"/>
      <c r="BO98" s="55"/>
      <c r="BP98" s="55"/>
      <c r="BQ98" s="52">
        <v>92</v>
      </c>
      <c r="BR98" s="73"/>
      <c r="BS98" s="729"/>
      <c r="BT98" s="730"/>
      <c r="BU98" s="730"/>
      <c r="BV98" s="730"/>
      <c r="BW98" s="730"/>
      <c r="BX98" s="730"/>
      <c r="BY98" s="730"/>
      <c r="BZ98" s="730"/>
      <c r="CA98" s="730"/>
      <c r="CB98" s="730"/>
      <c r="CC98" s="730"/>
      <c r="CD98" s="730"/>
      <c r="CE98" s="730"/>
      <c r="CF98" s="730"/>
      <c r="CG98" s="731"/>
      <c r="CH98" s="732"/>
      <c r="CI98" s="733"/>
      <c r="CJ98" s="733"/>
      <c r="CK98" s="733"/>
      <c r="CL98" s="734"/>
      <c r="CM98" s="732"/>
      <c r="CN98" s="733"/>
      <c r="CO98" s="733"/>
      <c r="CP98" s="733"/>
      <c r="CQ98" s="734"/>
      <c r="CR98" s="732"/>
      <c r="CS98" s="733"/>
      <c r="CT98" s="733"/>
      <c r="CU98" s="733"/>
      <c r="CV98" s="734"/>
      <c r="CW98" s="732"/>
      <c r="CX98" s="733"/>
      <c r="CY98" s="733"/>
      <c r="CZ98" s="733"/>
      <c r="DA98" s="734"/>
      <c r="DB98" s="732"/>
      <c r="DC98" s="733"/>
      <c r="DD98" s="733"/>
      <c r="DE98" s="733"/>
      <c r="DF98" s="734"/>
      <c r="DG98" s="732"/>
      <c r="DH98" s="733"/>
      <c r="DI98" s="733"/>
      <c r="DJ98" s="733"/>
      <c r="DK98" s="734"/>
      <c r="DL98" s="732"/>
      <c r="DM98" s="733"/>
      <c r="DN98" s="733"/>
      <c r="DO98" s="733"/>
      <c r="DP98" s="734"/>
      <c r="DQ98" s="732"/>
      <c r="DR98" s="733"/>
      <c r="DS98" s="733"/>
      <c r="DT98" s="733"/>
      <c r="DU98" s="734"/>
      <c r="DV98" s="729"/>
      <c r="DW98" s="730"/>
      <c r="DX98" s="730"/>
      <c r="DY98" s="730"/>
      <c r="DZ98" s="735"/>
      <c r="EA98" s="48"/>
    </row>
    <row r="99" spans="1:131" ht="26.3" hidden="1" customHeight="1" x14ac:dyDescent="0.2">
      <c r="A99" s="58"/>
      <c r="B99" s="62"/>
      <c r="C99" s="62"/>
      <c r="D99" s="62"/>
      <c r="E99" s="62"/>
      <c r="F99" s="62"/>
      <c r="G99" s="62"/>
      <c r="H99" s="62"/>
      <c r="I99" s="62"/>
      <c r="J99" s="62"/>
      <c r="K99" s="62"/>
      <c r="L99" s="62"/>
      <c r="M99" s="62"/>
      <c r="N99" s="62"/>
      <c r="O99" s="62"/>
      <c r="P99" s="62"/>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8"/>
      <c r="BA99" s="68"/>
      <c r="BB99" s="68"/>
      <c r="BC99" s="68"/>
      <c r="BD99" s="68"/>
      <c r="BE99" s="55"/>
      <c r="BF99" s="55"/>
      <c r="BG99" s="55"/>
      <c r="BH99" s="55"/>
      <c r="BI99" s="55"/>
      <c r="BJ99" s="55"/>
      <c r="BK99" s="55"/>
      <c r="BL99" s="55"/>
      <c r="BM99" s="55"/>
      <c r="BN99" s="55"/>
      <c r="BO99" s="55"/>
      <c r="BP99" s="55"/>
      <c r="BQ99" s="52">
        <v>93</v>
      </c>
      <c r="BR99" s="73"/>
      <c r="BS99" s="729"/>
      <c r="BT99" s="730"/>
      <c r="BU99" s="730"/>
      <c r="BV99" s="730"/>
      <c r="BW99" s="730"/>
      <c r="BX99" s="730"/>
      <c r="BY99" s="730"/>
      <c r="BZ99" s="730"/>
      <c r="CA99" s="730"/>
      <c r="CB99" s="730"/>
      <c r="CC99" s="730"/>
      <c r="CD99" s="730"/>
      <c r="CE99" s="730"/>
      <c r="CF99" s="730"/>
      <c r="CG99" s="731"/>
      <c r="CH99" s="732"/>
      <c r="CI99" s="733"/>
      <c r="CJ99" s="733"/>
      <c r="CK99" s="733"/>
      <c r="CL99" s="734"/>
      <c r="CM99" s="732"/>
      <c r="CN99" s="733"/>
      <c r="CO99" s="733"/>
      <c r="CP99" s="733"/>
      <c r="CQ99" s="734"/>
      <c r="CR99" s="732"/>
      <c r="CS99" s="733"/>
      <c r="CT99" s="733"/>
      <c r="CU99" s="733"/>
      <c r="CV99" s="734"/>
      <c r="CW99" s="732"/>
      <c r="CX99" s="733"/>
      <c r="CY99" s="733"/>
      <c r="CZ99" s="733"/>
      <c r="DA99" s="734"/>
      <c r="DB99" s="732"/>
      <c r="DC99" s="733"/>
      <c r="DD99" s="733"/>
      <c r="DE99" s="733"/>
      <c r="DF99" s="734"/>
      <c r="DG99" s="732"/>
      <c r="DH99" s="733"/>
      <c r="DI99" s="733"/>
      <c r="DJ99" s="733"/>
      <c r="DK99" s="734"/>
      <c r="DL99" s="732"/>
      <c r="DM99" s="733"/>
      <c r="DN99" s="733"/>
      <c r="DO99" s="733"/>
      <c r="DP99" s="734"/>
      <c r="DQ99" s="732"/>
      <c r="DR99" s="733"/>
      <c r="DS99" s="733"/>
      <c r="DT99" s="733"/>
      <c r="DU99" s="734"/>
      <c r="DV99" s="729"/>
      <c r="DW99" s="730"/>
      <c r="DX99" s="730"/>
      <c r="DY99" s="730"/>
      <c r="DZ99" s="735"/>
      <c r="EA99" s="48"/>
    </row>
    <row r="100" spans="1:131" ht="26.3" hidden="1" customHeight="1" x14ac:dyDescent="0.2">
      <c r="A100" s="58"/>
      <c r="B100" s="62"/>
      <c r="C100" s="62"/>
      <c r="D100" s="62"/>
      <c r="E100" s="62"/>
      <c r="F100" s="62"/>
      <c r="G100" s="62"/>
      <c r="H100" s="62"/>
      <c r="I100" s="62"/>
      <c r="J100" s="62"/>
      <c r="K100" s="62"/>
      <c r="L100" s="62"/>
      <c r="M100" s="62"/>
      <c r="N100" s="62"/>
      <c r="O100" s="62"/>
      <c r="P100" s="62"/>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8"/>
      <c r="BA100" s="68"/>
      <c r="BB100" s="68"/>
      <c r="BC100" s="68"/>
      <c r="BD100" s="68"/>
      <c r="BE100" s="55"/>
      <c r="BF100" s="55"/>
      <c r="BG100" s="55"/>
      <c r="BH100" s="55"/>
      <c r="BI100" s="55"/>
      <c r="BJ100" s="55"/>
      <c r="BK100" s="55"/>
      <c r="BL100" s="55"/>
      <c r="BM100" s="55"/>
      <c r="BN100" s="55"/>
      <c r="BO100" s="55"/>
      <c r="BP100" s="55"/>
      <c r="BQ100" s="52">
        <v>94</v>
      </c>
      <c r="BR100" s="73"/>
      <c r="BS100" s="729"/>
      <c r="BT100" s="730"/>
      <c r="BU100" s="730"/>
      <c r="BV100" s="730"/>
      <c r="BW100" s="730"/>
      <c r="BX100" s="730"/>
      <c r="BY100" s="730"/>
      <c r="BZ100" s="730"/>
      <c r="CA100" s="730"/>
      <c r="CB100" s="730"/>
      <c r="CC100" s="730"/>
      <c r="CD100" s="730"/>
      <c r="CE100" s="730"/>
      <c r="CF100" s="730"/>
      <c r="CG100" s="731"/>
      <c r="CH100" s="732"/>
      <c r="CI100" s="733"/>
      <c r="CJ100" s="733"/>
      <c r="CK100" s="733"/>
      <c r="CL100" s="734"/>
      <c r="CM100" s="732"/>
      <c r="CN100" s="733"/>
      <c r="CO100" s="733"/>
      <c r="CP100" s="733"/>
      <c r="CQ100" s="734"/>
      <c r="CR100" s="732"/>
      <c r="CS100" s="733"/>
      <c r="CT100" s="733"/>
      <c r="CU100" s="733"/>
      <c r="CV100" s="734"/>
      <c r="CW100" s="732"/>
      <c r="CX100" s="733"/>
      <c r="CY100" s="733"/>
      <c r="CZ100" s="733"/>
      <c r="DA100" s="734"/>
      <c r="DB100" s="732"/>
      <c r="DC100" s="733"/>
      <c r="DD100" s="733"/>
      <c r="DE100" s="733"/>
      <c r="DF100" s="734"/>
      <c r="DG100" s="732"/>
      <c r="DH100" s="733"/>
      <c r="DI100" s="733"/>
      <c r="DJ100" s="733"/>
      <c r="DK100" s="734"/>
      <c r="DL100" s="732"/>
      <c r="DM100" s="733"/>
      <c r="DN100" s="733"/>
      <c r="DO100" s="733"/>
      <c r="DP100" s="734"/>
      <c r="DQ100" s="732"/>
      <c r="DR100" s="733"/>
      <c r="DS100" s="733"/>
      <c r="DT100" s="733"/>
      <c r="DU100" s="734"/>
      <c r="DV100" s="729"/>
      <c r="DW100" s="730"/>
      <c r="DX100" s="730"/>
      <c r="DY100" s="730"/>
      <c r="DZ100" s="735"/>
      <c r="EA100" s="48"/>
    </row>
    <row r="101" spans="1:131" ht="26.3" hidden="1" customHeight="1" x14ac:dyDescent="0.2">
      <c r="A101" s="58"/>
      <c r="B101" s="62"/>
      <c r="C101" s="62"/>
      <c r="D101" s="62"/>
      <c r="E101" s="62"/>
      <c r="F101" s="62"/>
      <c r="G101" s="62"/>
      <c r="H101" s="62"/>
      <c r="I101" s="62"/>
      <c r="J101" s="62"/>
      <c r="K101" s="62"/>
      <c r="L101" s="62"/>
      <c r="M101" s="62"/>
      <c r="N101" s="62"/>
      <c r="O101" s="62"/>
      <c r="P101" s="62"/>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8"/>
      <c r="BA101" s="68"/>
      <c r="BB101" s="68"/>
      <c r="BC101" s="68"/>
      <c r="BD101" s="68"/>
      <c r="BE101" s="55"/>
      <c r="BF101" s="55"/>
      <c r="BG101" s="55"/>
      <c r="BH101" s="55"/>
      <c r="BI101" s="55"/>
      <c r="BJ101" s="55"/>
      <c r="BK101" s="55"/>
      <c r="BL101" s="55"/>
      <c r="BM101" s="55"/>
      <c r="BN101" s="55"/>
      <c r="BO101" s="55"/>
      <c r="BP101" s="55"/>
      <c r="BQ101" s="52">
        <v>95</v>
      </c>
      <c r="BR101" s="73"/>
      <c r="BS101" s="729"/>
      <c r="BT101" s="730"/>
      <c r="BU101" s="730"/>
      <c r="BV101" s="730"/>
      <c r="BW101" s="730"/>
      <c r="BX101" s="730"/>
      <c r="BY101" s="730"/>
      <c r="BZ101" s="730"/>
      <c r="CA101" s="730"/>
      <c r="CB101" s="730"/>
      <c r="CC101" s="730"/>
      <c r="CD101" s="730"/>
      <c r="CE101" s="730"/>
      <c r="CF101" s="730"/>
      <c r="CG101" s="731"/>
      <c r="CH101" s="732"/>
      <c r="CI101" s="733"/>
      <c r="CJ101" s="733"/>
      <c r="CK101" s="733"/>
      <c r="CL101" s="734"/>
      <c r="CM101" s="732"/>
      <c r="CN101" s="733"/>
      <c r="CO101" s="733"/>
      <c r="CP101" s="733"/>
      <c r="CQ101" s="734"/>
      <c r="CR101" s="732"/>
      <c r="CS101" s="733"/>
      <c r="CT101" s="733"/>
      <c r="CU101" s="733"/>
      <c r="CV101" s="734"/>
      <c r="CW101" s="732"/>
      <c r="CX101" s="733"/>
      <c r="CY101" s="733"/>
      <c r="CZ101" s="733"/>
      <c r="DA101" s="734"/>
      <c r="DB101" s="732"/>
      <c r="DC101" s="733"/>
      <c r="DD101" s="733"/>
      <c r="DE101" s="733"/>
      <c r="DF101" s="734"/>
      <c r="DG101" s="732"/>
      <c r="DH101" s="733"/>
      <c r="DI101" s="733"/>
      <c r="DJ101" s="733"/>
      <c r="DK101" s="734"/>
      <c r="DL101" s="732"/>
      <c r="DM101" s="733"/>
      <c r="DN101" s="733"/>
      <c r="DO101" s="733"/>
      <c r="DP101" s="734"/>
      <c r="DQ101" s="732"/>
      <c r="DR101" s="733"/>
      <c r="DS101" s="733"/>
      <c r="DT101" s="733"/>
      <c r="DU101" s="734"/>
      <c r="DV101" s="729"/>
      <c r="DW101" s="730"/>
      <c r="DX101" s="730"/>
      <c r="DY101" s="730"/>
      <c r="DZ101" s="735"/>
      <c r="EA101" s="48"/>
    </row>
    <row r="102" spans="1:131" ht="26.3" customHeight="1" x14ac:dyDescent="0.2">
      <c r="A102" s="58"/>
      <c r="B102" s="62"/>
      <c r="C102" s="62"/>
      <c r="D102" s="62"/>
      <c r="E102" s="62"/>
      <c r="F102" s="62"/>
      <c r="G102" s="62"/>
      <c r="H102" s="62"/>
      <c r="I102" s="62"/>
      <c r="J102" s="62"/>
      <c r="K102" s="62"/>
      <c r="L102" s="62"/>
      <c r="M102" s="62"/>
      <c r="N102" s="62"/>
      <c r="O102" s="62"/>
      <c r="P102" s="62"/>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8"/>
      <c r="BA102" s="68"/>
      <c r="BB102" s="68"/>
      <c r="BC102" s="68"/>
      <c r="BD102" s="68"/>
      <c r="BE102" s="55"/>
      <c r="BF102" s="55"/>
      <c r="BG102" s="55"/>
      <c r="BH102" s="55"/>
      <c r="BI102" s="55"/>
      <c r="BJ102" s="55"/>
      <c r="BK102" s="55"/>
      <c r="BL102" s="55"/>
      <c r="BM102" s="55"/>
      <c r="BN102" s="55"/>
      <c r="BO102" s="55"/>
      <c r="BP102" s="55"/>
      <c r="BQ102" s="53" t="s">
        <v>251</v>
      </c>
      <c r="BR102" s="694" t="s">
        <v>446</v>
      </c>
      <c r="BS102" s="695"/>
      <c r="BT102" s="695"/>
      <c r="BU102" s="695"/>
      <c r="BV102" s="695"/>
      <c r="BW102" s="695"/>
      <c r="BX102" s="695"/>
      <c r="BY102" s="695"/>
      <c r="BZ102" s="695"/>
      <c r="CA102" s="695"/>
      <c r="CB102" s="695"/>
      <c r="CC102" s="695"/>
      <c r="CD102" s="695"/>
      <c r="CE102" s="695"/>
      <c r="CF102" s="695"/>
      <c r="CG102" s="696"/>
      <c r="CH102" s="743"/>
      <c r="CI102" s="744"/>
      <c r="CJ102" s="744"/>
      <c r="CK102" s="744"/>
      <c r="CL102" s="745"/>
      <c r="CM102" s="743"/>
      <c r="CN102" s="744"/>
      <c r="CO102" s="744"/>
      <c r="CP102" s="744"/>
      <c r="CQ102" s="745"/>
      <c r="CR102" s="746"/>
      <c r="CS102" s="707"/>
      <c r="CT102" s="707"/>
      <c r="CU102" s="707"/>
      <c r="CV102" s="747"/>
      <c r="CW102" s="746"/>
      <c r="CX102" s="707"/>
      <c r="CY102" s="707"/>
      <c r="CZ102" s="707"/>
      <c r="DA102" s="747"/>
      <c r="DB102" s="746"/>
      <c r="DC102" s="707"/>
      <c r="DD102" s="707"/>
      <c r="DE102" s="707"/>
      <c r="DF102" s="747"/>
      <c r="DG102" s="746"/>
      <c r="DH102" s="707"/>
      <c r="DI102" s="707"/>
      <c r="DJ102" s="707"/>
      <c r="DK102" s="747"/>
      <c r="DL102" s="746"/>
      <c r="DM102" s="707"/>
      <c r="DN102" s="707"/>
      <c r="DO102" s="707"/>
      <c r="DP102" s="747"/>
      <c r="DQ102" s="746"/>
      <c r="DR102" s="707"/>
      <c r="DS102" s="707"/>
      <c r="DT102" s="707"/>
      <c r="DU102" s="747"/>
      <c r="DV102" s="694"/>
      <c r="DW102" s="695"/>
      <c r="DX102" s="695"/>
      <c r="DY102" s="695"/>
      <c r="DZ102" s="748"/>
      <c r="EA102" s="48"/>
    </row>
    <row r="103" spans="1:131" ht="26.3" customHeight="1" x14ac:dyDescent="0.2">
      <c r="A103" s="58"/>
      <c r="B103" s="62"/>
      <c r="C103" s="62"/>
      <c r="D103" s="62"/>
      <c r="E103" s="62"/>
      <c r="F103" s="62"/>
      <c r="G103" s="62"/>
      <c r="H103" s="62"/>
      <c r="I103" s="62"/>
      <c r="J103" s="62"/>
      <c r="K103" s="62"/>
      <c r="L103" s="62"/>
      <c r="M103" s="62"/>
      <c r="N103" s="62"/>
      <c r="O103" s="62"/>
      <c r="P103" s="62"/>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8"/>
      <c r="BA103" s="68"/>
      <c r="BB103" s="68"/>
      <c r="BC103" s="68"/>
      <c r="BD103" s="68"/>
      <c r="BE103" s="55"/>
      <c r="BF103" s="55"/>
      <c r="BG103" s="55"/>
      <c r="BH103" s="55"/>
      <c r="BI103" s="55"/>
      <c r="BJ103" s="55"/>
      <c r="BK103" s="55"/>
      <c r="BL103" s="55"/>
      <c r="BM103" s="55"/>
      <c r="BN103" s="55"/>
      <c r="BO103" s="55"/>
      <c r="BP103" s="55"/>
      <c r="BQ103" s="749" t="s">
        <v>467</v>
      </c>
      <c r="BR103" s="749"/>
      <c r="BS103" s="749"/>
      <c r="BT103" s="749"/>
      <c r="BU103" s="749"/>
      <c r="BV103" s="749"/>
      <c r="BW103" s="749"/>
      <c r="BX103" s="749"/>
      <c r="BY103" s="749"/>
      <c r="BZ103" s="749"/>
      <c r="CA103" s="749"/>
      <c r="CB103" s="749"/>
      <c r="CC103" s="749"/>
      <c r="CD103" s="749"/>
      <c r="CE103" s="749"/>
      <c r="CF103" s="749"/>
      <c r="CG103" s="749"/>
      <c r="CH103" s="749"/>
      <c r="CI103" s="749"/>
      <c r="CJ103" s="749"/>
      <c r="CK103" s="749"/>
      <c r="CL103" s="749"/>
      <c r="CM103" s="749"/>
      <c r="CN103" s="749"/>
      <c r="CO103" s="749"/>
      <c r="CP103" s="749"/>
      <c r="CQ103" s="749"/>
      <c r="CR103" s="749"/>
      <c r="CS103" s="749"/>
      <c r="CT103" s="749"/>
      <c r="CU103" s="749"/>
      <c r="CV103" s="749"/>
      <c r="CW103" s="749"/>
      <c r="CX103" s="749"/>
      <c r="CY103" s="749"/>
      <c r="CZ103" s="749"/>
      <c r="DA103" s="749"/>
      <c r="DB103" s="749"/>
      <c r="DC103" s="749"/>
      <c r="DD103" s="749"/>
      <c r="DE103" s="749"/>
      <c r="DF103" s="749"/>
      <c r="DG103" s="749"/>
      <c r="DH103" s="749"/>
      <c r="DI103" s="749"/>
      <c r="DJ103" s="749"/>
      <c r="DK103" s="749"/>
      <c r="DL103" s="749"/>
      <c r="DM103" s="749"/>
      <c r="DN103" s="749"/>
      <c r="DO103" s="749"/>
      <c r="DP103" s="749"/>
      <c r="DQ103" s="749"/>
      <c r="DR103" s="749"/>
      <c r="DS103" s="749"/>
      <c r="DT103" s="749"/>
      <c r="DU103" s="749"/>
      <c r="DV103" s="749"/>
      <c r="DW103" s="749"/>
      <c r="DX103" s="749"/>
      <c r="DY103" s="749"/>
      <c r="DZ103" s="749"/>
      <c r="EA103" s="48"/>
    </row>
    <row r="104" spans="1:131" ht="26.3" customHeight="1" x14ac:dyDescent="0.2">
      <c r="A104" s="58"/>
      <c r="B104" s="62"/>
      <c r="C104" s="62"/>
      <c r="D104" s="62"/>
      <c r="E104" s="62"/>
      <c r="F104" s="62"/>
      <c r="G104" s="62"/>
      <c r="H104" s="62"/>
      <c r="I104" s="62"/>
      <c r="J104" s="62"/>
      <c r="K104" s="62"/>
      <c r="L104" s="62"/>
      <c r="M104" s="62"/>
      <c r="N104" s="62"/>
      <c r="O104" s="62"/>
      <c r="P104" s="62"/>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8"/>
      <c r="BA104" s="68"/>
      <c r="BB104" s="68"/>
      <c r="BC104" s="68"/>
      <c r="BD104" s="68"/>
      <c r="BE104" s="55"/>
      <c r="BF104" s="55"/>
      <c r="BG104" s="55"/>
      <c r="BH104" s="55"/>
      <c r="BI104" s="55"/>
      <c r="BJ104" s="55"/>
      <c r="BK104" s="55"/>
      <c r="BL104" s="55"/>
      <c r="BM104" s="55"/>
      <c r="BN104" s="55"/>
      <c r="BO104" s="55"/>
      <c r="BP104" s="55"/>
      <c r="BQ104" s="750" t="s">
        <v>468</v>
      </c>
      <c r="BR104" s="750"/>
      <c r="BS104" s="750"/>
      <c r="BT104" s="750"/>
      <c r="BU104" s="750"/>
      <c r="BV104" s="750"/>
      <c r="BW104" s="750"/>
      <c r="BX104" s="750"/>
      <c r="BY104" s="750"/>
      <c r="BZ104" s="750"/>
      <c r="CA104" s="750"/>
      <c r="CB104" s="750"/>
      <c r="CC104" s="750"/>
      <c r="CD104" s="750"/>
      <c r="CE104" s="750"/>
      <c r="CF104" s="750"/>
      <c r="CG104" s="750"/>
      <c r="CH104" s="750"/>
      <c r="CI104" s="750"/>
      <c r="CJ104" s="750"/>
      <c r="CK104" s="750"/>
      <c r="CL104" s="750"/>
      <c r="CM104" s="750"/>
      <c r="CN104" s="750"/>
      <c r="CO104" s="750"/>
      <c r="CP104" s="750"/>
      <c r="CQ104" s="750"/>
      <c r="CR104" s="750"/>
      <c r="CS104" s="750"/>
      <c r="CT104" s="750"/>
      <c r="CU104" s="750"/>
      <c r="CV104" s="750"/>
      <c r="CW104" s="750"/>
      <c r="CX104" s="750"/>
      <c r="CY104" s="750"/>
      <c r="CZ104" s="750"/>
      <c r="DA104" s="750"/>
      <c r="DB104" s="750"/>
      <c r="DC104" s="750"/>
      <c r="DD104" s="750"/>
      <c r="DE104" s="750"/>
      <c r="DF104" s="750"/>
      <c r="DG104" s="750"/>
      <c r="DH104" s="750"/>
      <c r="DI104" s="750"/>
      <c r="DJ104" s="750"/>
      <c r="DK104" s="750"/>
      <c r="DL104" s="750"/>
      <c r="DM104" s="750"/>
      <c r="DN104" s="750"/>
      <c r="DO104" s="750"/>
      <c r="DP104" s="750"/>
      <c r="DQ104" s="750"/>
      <c r="DR104" s="750"/>
      <c r="DS104" s="750"/>
      <c r="DT104" s="750"/>
      <c r="DU104" s="750"/>
      <c r="DV104" s="750"/>
      <c r="DW104" s="750"/>
      <c r="DX104" s="750"/>
      <c r="DY104" s="750"/>
      <c r="DZ104" s="750"/>
      <c r="EA104" s="48"/>
    </row>
    <row r="105" spans="1:131" ht="11.3" customHeight="1" x14ac:dyDescent="0.2">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row>
    <row r="106" spans="1:131" ht="11.3" customHeight="1" x14ac:dyDescent="0.2">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48"/>
      <c r="DI106" s="48"/>
      <c r="DJ106" s="48"/>
      <c r="DK106" s="48"/>
      <c r="DL106" s="48"/>
      <c r="DM106" s="48"/>
      <c r="DN106" s="48"/>
      <c r="DO106" s="48"/>
      <c r="DP106" s="48"/>
      <c r="DQ106" s="48"/>
      <c r="DR106" s="48"/>
      <c r="DS106" s="48"/>
      <c r="DT106" s="48"/>
      <c r="DU106" s="48"/>
      <c r="DV106" s="48"/>
      <c r="DW106" s="48"/>
      <c r="DX106" s="48"/>
      <c r="DY106" s="48"/>
      <c r="DZ106" s="48"/>
      <c r="EA106" s="48"/>
    </row>
    <row r="107" spans="1:131" s="48" customFormat="1" ht="26.3" customHeight="1" x14ac:dyDescent="0.2">
      <c r="A107" s="59" t="s">
        <v>469</v>
      </c>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59" t="s">
        <v>278</v>
      </c>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63"/>
      <c r="CO107" s="63"/>
      <c r="CP107" s="63"/>
      <c r="CQ107" s="63"/>
      <c r="CR107" s="63"/>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c r="DY107" s="63"/>
      <c r="DZ107" s="63"/>
    </row>
    <row r="108" spans="1:131" s="48" customFormat="1" ht="26.3" customHeight="1" x14ac:dyDescent="0.2">
      <c r="A108" s="751" t="s">
        <v>470</v>
      </c>
      <c r="B108" s="752"/>
      <c r="C108" s="752"/>
      <c r="D108" s="752"/>
      <c r="E108" s="752"/>
      <c r="F108" s="752"/>
      <c r="G108" s="752"/>
      <c r="H108" s="752"/>
      <c r="I108" s="752"/>
      <c r="J108" s="752"/>
      <c r="K108" s="752"/>
      <c r="L108" s="752"/>
      <c r="M108" s="752"/>
      <c r="N108" s="752"/>
      <c r="O108" s="752"/>
      <c r="P108" s="752"/>
      <c r="Q108" s="752"/>
      <c r="R108" s="752"/>
      <c r="S108" s="752"/>
      <c r="T108" s="752"/>
      <c r="U108" s="752"/>
      <c r="V108" s="752"/>
      <c r="W108" s="752"/>
      <c r="X108" s="752"/>
      <c r="Y108" s="752"/>
      <c r="Z108" s="752"/>
      <c r="AA108" s="752"/>
      <c r="AB108" s="752"/>
      <c r="AC108" s="752"/>
      <c r="AD108" s="752"/>
      <c r="AE108" s="752"/>
      <c r="AF108" s="752"/>
      <c r="AG108" s="752"/>
      <c r="AH108" s="752"/>
      <c r="AI108" s="752"/>
      <c r="AJ108" s="752"/>
      <c r="AK108" s="752"/>
      <c r="AL108" s="752"/>
      <c r="AM108" s="752"/>
      <c r="AN108" s="752"/>
      <c r="AO108" s="752"/>
      <c r="AP108" s="752"/>
      <c r="AQ108" s="752"/>
      <c r="AR108" s="752"/>
      <c r="AS108" s="752"/>
      <c r="AT108" s="753"/>
      <c r="AU108" s="751" t="s">
        <v>199</v>
      </c>
      <c r="AV108" s="752"/>
      <c r="AW108" s="752"/>
      <c r="AX108" s="752"/>
      <c r="AY108" s="752"/>
      <c r="AZ108" s="752"/>
      <c r="BA108" s="752"/>
      <c r="BB108" s="752"/>
      <c r="BC108" s="752"/>
      <c r="BD108" s="752"/>
      <c r="BE108" s="752"/>
      <c r="BF108" s="752"/>
      <c r="BG108" s="752"/>
      <c r="BH108" s="752"/>
      <c r="BI108" s="752"/>
      <c r="BJ108" s="752"/>
      <c r="BK108" s="752"/>
      <c r="BL108" s="752"/>
      <c r="BM108" s="752"/>
      <c r="BN108" s="752"/>
      <c r="BO108" s="752"/>
      <c r="BP108" s="752"/>
      <c r="BQ108" s="752"/>
      <c r="BR108" s="752"/>
      <c r="BS108" s="752"/>
      <c r="BT108" s="752"/>
      <c r="BU108" s="752"/>
      <c r="BV108" s="752"/>
      <c r="BW108" s="752"/>
      <c r="BX108" s="752"/>
      <c r="BY108" s="752"/>
      <c r="BZ108" s="752"/>
      <c r="CA108" s="752"/>
      <c r="CB108" s="752"/>
      <c r="CC108" s="752"/>
      <c r="CD108" s="752"/>
      <c r="CE108" s="752"/>
      <c r="CF108" s="752"/>
      <c r="CG108" s="752"/>
      <c r="CH108" s="752"/>
      <c r="CI108" s="752"/>
      <c r="CJ108" s="752"/>
      <c r="CK108" s="752"/>
      <c r="CL108" s="752"/>
      <c r="CM108" s="752"/>
      <c r="CN108" s="752"/>
      <c r="CO108" s="752"/>
      <c r="CP108" s="752"/>
      <c r="CQ108" s="752"/>
      <c r="CR108" s="752"/>
      <c r="CS108" s="752"/>
      <c r="CT108" s="752"/>
      <c r="CU108" s="752"/>
      <c r="CV108" s="752"/>
      <c r="CW108" s="752"/>
      <c r="CX108" s="752"/>
      <c r="CY108" s="752"/>
      <c r="CZ108" s="752"/>
      <c r="DA108" s="752"/>
      <c r="DB108" s="752"/>
      <c r="DC108" s="752"/>
      <c r="DD108" s="752"/>
      <c r="DE108" s="752"/>
      <c r="DF108" s="752"/>
      <c r="DG108" s="752"/>
      <c r="DH108" s="752"/>
      <c r="DI108" s="752"/>
      <c r="DJ108" s="752"/>
      <c r="DK108" s="752"/>
      <c r="DL108" s="752"/>
      <c r="DM108" s="752"/>
      <c r="DN108" s="752"/>
      <c r="DO108" s="752"/>
      <c r="DP108" s="752"/>
      <c r="DQ108" s="752"/>
      <c r="DR108" s="752"/>
      <c r="DS108" s="752"/>
      <c r="DT108" s="752"/>
      <c r="DU108" s="752"/>
      <c r="DV108" s="752"/>
      <c r="DW108" s="752"/>
      <c r="DX108" s="752"/>
      <c r="DY108" s="752"/>
      <c r="DZ108" s="753"/>
    </row>
    <row r="109" spans="1:131" s="48" customFormat="1" ht="26.3" customHeight="1" x14ac:dyDescent="0.2">
      <c r="A109" s="754" t="s">
        <v>471</v>
      </c>
      <c r="B109" s="755"/>
      <c r="C109" s="755"/>
      <c r="D109" s="755"/>
      <c r="E109" s="755"/>
      <c r="F109" s="755"/>
      <c r="G109" s="755"/>
      <c r="H109" s="755"/>
      <c r="I109" s="755"/>
      <c r="J109" s="755"/>
      <c r="K109" s="755"/>
      <c r="L109" s="755"/>
      <c r="M109" s="755"/>
      <c r="N109" s="755"/>
      <c r="O109" s="755"/>
      <c r="P109" s="755"/>
      <c r="Q109" s="755"/>
      <c r="R109" s="755"/>
      <c r="S109" s="755"/>
      <c r="T109" s="755"/>
      <c r="U109" s="755"/>
      <c r="V109" s="755"/>
      <c r="W109" s="755"/>
      <c r="X109" s="755"/>
      <c r="Y109" s="755"/>
      <c r="Z109" s="756"/>
      <c r="AA109" s="757" t="s">
        <v>472</v>
      </c>
      <c r="AB109" s="755"/>
      <c r="AC109" s="755"/>
      <c r="AD109" s="755"/>
      <c r="AE109" s="756"/>
      <c r="AF109" s="757" t="s">
        <v>474</v>
      </c>
      <c r="AG109" s="755"/>
      <c r="AH109" s="755"/>
      <c r="AI109" s="755"/>
      <c r="AJ109" s="756"/>
      <c r="AK109" s="757" t="s">
        <v>187</v>
      </c>
      <c r="AL109" s="755"/>
      <c r="AM109" s="755"/>
      <c r="AN109" s="755"/>
      <c r="AO109" s="756"/>
      <c r="AP109" s="757" t="s">
        <v>475</v>
      </c>
      <c r="AQ109" s="755"/>
      <c r="AR109" s="755"/>
      <c r="AS109" s="755"/>
      <c r="AT109" s="758"/>
      <c r="AU109" s="754" t="s">
        <v>471</v>
      </c>
      <c r="AV109" s="755"/>
      <c r="AW109" s="755"/>
      <c r="AX109" s="755"/>
      <c r="AY109" s="755"/>
      <c r="AZ109" s="755"/>
      <c r="BA109" s="755"/>
      <c r="BB109" s="755"/>
      <c r="BC109" s="755"/>
      <c r="BD109" s="755"/>
      <c r="BE109" s="755"/>
      <c r="BF109" s="755"/>
      <c r="BG109" s="755"/>
      <c r="BH109" s="755"/>
      <c r="BI109" s="755"/>
      <c r="BJ109" s="755"/>
      <c r="BK109" s="755"/>
      <c r="BL109" s="755"/>
      <c r="BM109" s="755"/>
      <c r="BN109" s="755"/>
      <c r="BO109" s="755"/>
      <c r="BP109" s="756"/>
      <c r="BQ109" s="757" t="s">
        <v>472</v>
      </c>
      <c r="BR109" s="755"/>
      <c r="BS109" s="755"/>
      <c r="BT109" s="755"/>
      <c r="BU109" s="756"/>
      <c r="BV109" s="757" t="s">
        <v>474</v>
      </c>
      <c r="BW109" s="755"/>
      <c r="BX109" s="755"/>
      <c r="BY109" s="755"/>
      <c r="BZ109" s="756"/>
      <c r="CA109" s="757" t="s">
        <v>187</v>
      </c>
      <c r="CB109" s="755"/>
      <c r="CC109" s="755"/>
      <c r="CD109" s="755"/>
      <c r="CE109" s="756"/>
      <c r="CF109" s="759" t="s">
        <v>475</v>
      </c>
      <c r="CG109" s="759"/>
      <c r="CH109" s="759"/>
      <c r="CI109" s="759"/>
      <c r="CJ109" s="759"/>
      <c r="CK109" s="757" t="s">
        <v>94</v>
      </c>
      <c r="CL109" s="755"/>
      <c r="CM109" s="755"/>
      <c r="CN109" s="755"/>
      <c r="CO109" s="755"/>
      <c r="CP109" s="755"/>
      <c r="CQ109" s="755"/>
      <c r="CR109" s="755"/>
      <c r="CS109" s="755"/>
      <c r="CT109" s="755"/>
      <c r="CU109" s="755"/>
      <c r="CV109" s="755"/>
      <c r="CW109" s="755"/>
      <c r="CX109" s="755"/>
      <c r="CY109" s="755"/>
      <c r="CZ109" s="755"/>
      <c r="DA109" s="755"/>
      <c r="DB109" s="755"/>
      <c r="DC109" s="755"/>
      <c r="DD109" s="755"/>
      <c r="DE109" s="755"/>
      <c r="DF109" s="756"/>
      <c r="DG109" s="757" t="s">
        <v>472</v>
      </c>
      <c r="DH109" s="755"/>
      <c r="DI109" s="755"/>
      <c r="DJ109" s="755"/>
      <c r="DK109" s="756"/>
      <c r="DL109" s="757" t="s">
        <v>474</v>
      </c>
      <c r="DM109" s="755"/>
      <c r="DN109" s="755"/>
      <c r="DO109" s="755"/>
      <c r="DP109" s="756"/>
      <c r="DQ109" s="757" t="s">
        <v>187</v>
      </c>
      <c r="DR109" s="755"/>
      <c r="DS109" s="755"/>
      <c r="DT109" s="755"/>
      <c r="DU109" s="756"/>
      <c r="DV109" s="757" t="s">
        <v>475</v>
      </c>
      <c r="DW109" s="755"/>
      <c r="DX109" s="755"/>
      <c r="DY109" s="755"/>
      <c r="DZ109" s="758"/>
    </row>
    <row r="110" spans="1:131" s="48" customFormat="1" ht="26.3" customHeight="1" x14ac:dyDescent="0.2">
      <c r="A110" s="760" t="s">
        <v>324</v>
      </c>
      <c r="B110" s="761"/>
      <c r="C110" s="761"/>
      <c r="D110" s="761"/>
      <c r="E110" s="761"/>
      <c r="F110" s="761"/>
      <c r="G110" s="761"/>
      <c r="H110" s="761"/>
      <c r="I110" s="761"/>
      <c r="J110" s="761"/>
      <c r="K110" s="761"/>
      <c r="L110" s="761"/>
      <c r="M110" s="761"/>
      <c r="N110" s="761"/>
      <c r="O110" s="761"/>
      <c r="P110" s="761"/>
      <c r="Q110" s="761"/>
      <c r="R110" s="761"/>
      <c r="S110" s="761"/>
      <c r="T110" s="761"/>
      <c r="U110" s="761"/>
      <c r="V110" s="761"/>
      <c r="W110" s="761"/>
      <c r="X110" s="761"/>
      <c r="Y110" s="761"/>
      <c r="Z110" s="762"/>
      <c r="AA110" s="763">
        <v>2546617</v>
      </c>
      <c r="AB110" s="764"/>
      <c r="AC110" s="764"/>
      <c r="AD110" s="764"/>
      <c r="AE110" s="765"/>
      <c r="AF110" s="766">
        <v>2352647</v>
      </c>
      <c r="AG110" s="764"/>
      <c r="AH110" s="764"/>
      <c r="AI110" s="764"/>
      <c r="AJ110" s="765"/>
      <c r="AK110" s="766">
        <v>2264250</v>
      </c>
      <c r="AL110" s="764"/>
      <c r="AM110" s="764"/>
      <c r="AN110" s="764"/>
      <c r="AO110" s="765"/>
      <c r="AP110" s="767">
        <v>19.2</v>
      </c>
      <c r="AQ110" s="768"/>
      <c r="AR110" s="768"/>
      <c r="AS110" s="768"/>
      <c r="AT110" s="769"/>
      <c r="AU110" s="972" t="s">
        <v>121</v>
      </c>
      <c r="AV110" s="973"/>
      <c r="AW110" s="973"/>
      <c r="AX110" s="973"/>
      <c r="AY110" s="973"/>
      <c r="AZ110" s="770" t="s">
        <v>476</v>
      </c>
      <c r="BA110" s="761"/>
      <c r="BB110" s="761"/>
      <c r="BC110" s="761"/>
      <c r="BD110" s="761"/>
      <c r="BE110" s="761"/>
      <c r="BF110" s="761"/>
      <c r="BG110" s="761"/>
      <c r="BH110" s="761"/>
      <c r="BI110" s="761"/>
      <c r="BJ110" s="761"/>
      <c r="BK110" s="761"/>
      <c r="BL110" s="761"/>
      <c r="BM110" s="761"/>
      <c r="BN110" s="761"/>
      <c r="BO110" s="761"/>
      <c r="BP110" s="762"/>
      <c r="BQ110" s="771">
        <v>20854457</v>
      </c>
      <c r="BR110" s="772"/>
      <c r="BS110" s="772"/>
      <c r="BT110" s="772"/>
      <c r="BU110" s="772"/>
      <c r="BV110" s="772">
        <v>19524564</v>
      </c>
      <c r="BW110" s="772"/>
      <c r="BX110" s="772"/>
      <c r="BY110" s="772"/>
      <c r="BZ110" s="772"/>
      <c r="CA110" s="772">
        <v>18288303</v>
      </c>
      <c r="CB110" s="772"/>
      <c r="CC110" s="772"/>
      <c r="CD110" s="772"/>
      <c r="CE110" s="772"/>
      <c r="CF110" s="773">
        <v>155.1</v>
      </c>
      <c r="CG110" s="774"/>
      <c r="CH110" s="774"/>
      <c r="CI110" s="774"/>
      <c r="CJ110" s="774"/>
      <c r="CK110" s="978" t="s">
        <v>384</v>
      </c>
      <c r="CL110" s="979"/>
      <c r="CM110" s="770" t="s">
        <v>62</v>
      </c>
      <c r="CN110" s="761"/>
      <c r="CO110" s="761"/>
      <c r="CP110" s="761"/>
      <c r="CQ110" s="761"/>
      <c r="CR110" s="761"/>
      <c r="CS110" s="761"/>
      <c r="CT110" s="761"/>
      <c r="CU110" s="761"/>
      <c r="CV110" s="761"/>
      <c r="CW110" s="761"/>
      <c r="CX110" s="761"/>
      <c r="CY110" s="761"/>
      <c r="CZ110" s="761"/>
      <c r="DA110" s="761"/>
      <c r="DB110" s="761"/>
      <c r="DC110" s="761"/>
      <c r="DD110" s="761"/>
      <c r="DE110" s="761"/>
      <c r="DF110" s="762"/>
      <c r="DG110" s="771" t="s">
        <v>198</v>
      </c>
      <c r="DH110" s="772"/>
      <c r="DI110" s="772"/>
      <c r="DJ110" s="772"/>
      <c r="DK110" s="772"/>
      <c r="DL110" s="772" t="s">
        <v>198</v>
      </c>
      <c r="DM110" s="772"/>
      <c r="DN110" s="772"/>
      <c r="DO110" s="772"/>
      <c r="DP110" s="772"/>
      <c r="DQ110" s="772" t="s">
        <v>198</v>
      </c>
      <c r="DR110" s="772"/>
      <c r="DS110" s="772"/>
      <c r="DT110" s="772"/>
      <c r="DU110" s="772"/>
      <c r="DV110" s="775" t="s">
        <v>198</v>
      </c>
      <c r="DW110" s="775"/>
      <c r="DX110" s="775"/>
      <c r="DY110" s="775"/>
      <c r="DZ110" s="776"/>
    </row>
    <row r="111" spans="1:131" s="48" customFormat="1" ht="26.3" customHeight="1" x14ac:dyDescent="0.2">
      <c r="A111" s="777" t="s">
        <v>452</v>
      </c>
      <c r="B111" s="750"/>
      <c r="C111" s="750"/>
      <c r="D111" s="750"/>
      <c r="E111" s="750"/>
      <c r="F111" s="750"/>
      <c r="G111" s="750"/>
      <c r="H111" s="750"/>
      <c r="I111" s="750"/>
      <c r="J111" s="750"/>
      <c r="K111" s="750"/>
      <c r="L111" s="750"/>
      <c r="M111" s="750"/>
      <c r="N111" s="750"/>
      <c r="O111" s="750"/>
      <c r="P111" s="750"/>
      <c r="Q111" s="750"/>
      <c r="R111" s="750"/>
      <c r="S111" s="750"/>
      <c r="T111" s="750"/>
      <c r="U111" s="750"/>
      <c r="V111" s="750"/>
      <c r="W111" s="750"/>
      <c r="X111" s="750"/>
      <c r="Y111" s="750"/>
      <c r="Z111" s="778"/>
      <c r="AA111" s="779" t="s">
        <v>198</v>
      </c>
      <c r="AB111" s="780"/>
      <c r="AC111" s="780"/>
      <c r="AD111" s="780"/>
      <c r="AE111" s="781"/>
      <c r="AF111" s="782" t="s">
        <v>198</v>
      </c>
      <c r="AG111" s="780"/>
      <c r="AH111" s="780"/>
      <c r="AI111" s="780"/>
      <c r="AJ111" s="781"/>
      <c r="AK111" s="782" t="s">
        <v>198</v>
      </c>
      <c r="AL111" s="780"/>
      <c r="AM111" s="780"/>
      <c r="AN111" s="780"/>
      <c r="AO111" s="781"/>
      <c r="AP111" s="783" t="s">
        <v>198</v>
      </c>
      <c r="AQ111" s="784"/>
      <c r="AR111" s="784"/>
      <c r="AS111" s="784"/>
      <c r="AT111" s="785"/>
      <c r="AU111" s="974"/>
      <c r="AV111" s="975"/>
      <c r="AW111" s="975"/>
      <c r="AX111" s="975"/>
      <c r="AY111" s="975"/>
      <c r="AZ111" s="786" t="s">
        <v>477</v>
      </c>
      <c r="BA111" s="787"/>
      <c r="BB111" s="787"/>
      <c r="BC111" s="787"/>
      <c r="BD111" s="787"/>
      <c r="BE111" s="787"/>
      <c r="BF111" s="787"/>
      <c r="BG111" s="787"/>
      <c r="BH111" s="787"/>
      <c r="BI111" s="787"/>
      <c r="BJ111" s="787"/>
      <c r="BK111" s="787"/>
      <c r="BL111" s="787"/>
      <c r="BM111" s="787"/>
      <c r="BN111" s="787"/>
      <c r="BO111" s="787"/>
      <c r="BP111" s="788"/>
      <c r="BQ111" s="789">
        <v>797905</v>
      </c>
      <c r="BR111" s="790"/>
      <c r="BS111" s="790"/>
      <c r="BT111" s="790"/>
      <c r="BU111" s="790"/>
      <c r="BV111" s="790">
        <v>751991</v>
      </c>
      <c r="BW111" s="790"/>
      <c r="BX111" s="790"/>
      <c r="BY111" s="790"/>
      <c r="BZ111" s="790"/>
      <c r="CA111" s="790">
        <v>1005211</v>
      </c>
      <c r="CB111" s="790"/>
      <c r="CC111" s="790"/>
      <c r="CD111" s="790"/>
      <c r="CE111" s="790"/>
      <c r="CF111" s="791">
        <v>8.5</v>
      </c>
      <c r="CG111" s="792"/>
      <c r="CH111" s="792"/>
      <c r="CI111" s="792"/>
      <c r="CJ111" s="792"/>
      <c r="CK111" s="980"/>
      <c r="CL111" s="981"/>
      <c r="CM111" s="786" t="s">
        <v>136</v>
      </c>
      <c r="CN111" s="787"/>
      <c r="CO111" s="787"/>
      <c r="CP111" s="787"/>
      <c r="CQ111" s="787"/>
      <c r="CR111" s="787"/>
      <c r="CS111" s="787"/>
      <c r="CT111" s="787"/>
      <c r="CU111" s="787"/>
      <c r="CV111" s="787"/>
      <c r="CW111" s="787"/>
      <c r="CX111" s="787"/>
      <c r="CY111" s="787"/>
      <c r="CZ111" s="787"/>
      <c r="DA111" s="787"/>
      <c r="DB111" s="787"/>
      <c r="DC111" s="787"/>
      <c r="DD111" s="787"/>
      <c r="DE111" s="787"/>
      <c r="DF111" s="788"/>
      <c r="DG111" s="789" t="s">
        <v>198</v>
      </c>
      <c r="DH111" s="790"/>
      <c r="DI111" s="790"/>
      <c r="DJ111" s="790"/>
      <c r="DK111" s="790"/>
      <c r="DL111" s="790" t="s">
        <v>198</v>
      </c>
      <c r="DM111" s="790"/>
      <c r="DN111" s="790"/>
      <c r="DO111" s="790"/>
      <c r="DP111" s="790"/>
      <c r="DQ111" s="790" t="s">
        <v>198</v>
      </c>
      <c r="DR111" s="790"/>
      <c r="DS111" s="790"/>
      <c r="DT111" s="790"/>
      <c r="DU111" s="790"/>
      <c r="DV111" s="793" t="s">
        <v>198</v>
      </c>
      <c r="DW111" s="793"/>
      <c r="DX111" s="793"/>
      <c r="DY111" s="793"/>
      <c r="DZ111" s="794"/>
    </row>
    <row r="112" spans="1:131" s="48" customFormat="1" ht="26.3" customHeight="1" x14ac:dyDescent="0.2">
      <c r="A112" s="941" t="s">
        <v>150</v>
      </c>
      <c r="B112" s="942"/>
      <c r="C112" s="787" t="s">
        <v>479</v>
      </c>
      <c r="D112" s="787"/>
      <c r="E112" s="787"/>
      <c r="F112" s="787"/>
      <c r="G112" s="787"/>
      <c r="H112" s="787"/>
      <c r="I112" s="787"/>
      <c r="J112" s="787"/>
      <c r="K112" s="787"/>
      <c r="L112" s="787"/>
      <c r="M112" s="787"/>
      <c r="N112" s="787"/>
      <c r="O112" s="787"/>
      <c r="P112" s="787"/>
      <c r="Q112" s="787"/>
      <c r="R112" s="787"/>
      <c r="S112" s="787"/>
      <c r="T112" s="787"/>
      <c r="U112" s="787"/>
      <c r="V112" s="787"/>
      <c r="W112" s="787"/>
      <c r="X112" s="787"/>
      <c r="Y112" s="787"/>
      <c r="Z112" s="788"/>
      <c r="AA112" s="779" t="s">
        <v>198</v>
      </c>
      <c r="AB112" s="780"/>
      <c r="AC112" s="780"/>
      <c r="AD112" s="780"/>
      <c r="AE112" s="781"/>
      <c r="AF112" s="782" t="s">
        <v>198</v>
      </c>
      <c r="AG112" s="780"/>
      <c r="AH112" s="780"/>
      <c r="AI112" s="780"/>
      <c r="AJ112" s="781"/>
      <c r="AK112" s="782" t="s">
        <v>198</v>
      </c>
      <c r="AL112" s="780"/>
      <c r="AM112" s="780"/>
      <c r="AN112" s="780"/>
      <c r="AO112" s="781"/>
      <c r="AP112" s="783" t="s">
        <v>198</v>
      </c>
      <c r="AQ112" s="784"/>
      <c r="AR112" s="784"/>
      <c r="AS112" s="784"/>
      <c r="AT112" s="785"/>
      <c r="AU112" s="974"/>
      <c r="AV112" s="975"/>
      <c r="AW112" s="975"/>
      <c r="AX112" s="975"/>
      <c r="AY112" s="975"/>
      <c r="AZ112" s="786" t="s">
        <v>266</v>
      </c>
      <c r="BA112" s="787"/>
      <c r="BB112" s="787"/>
      <c r="BC112" s="787"/>
      <c r="BD112" s="787"/>
      <c r="BE112" s="787"/>
      <c r="BF112" s="787"/>
      <c r="BG112" s="787"/>
      <c r="BH112" s="787"/>
      <c r="BI112" s="787"/>
      <c r="BJ112" s="787"/>
      <c r="BK112" s="787"/>
      <c r="BL112" s="787"/>
      <c r="BM112" s="787"/>
      <c r="BN112" s="787"/>
      <c r="BO112" s="787"/>
      <c r="BP112" s="788"/>
      <c r="BQ112" s="789">
        <v>12685280</v>
      </c>
      <c r="BR112" s="790"/>
      <c r="BS112" s="790"/>
      <c r="BT112" s="790"/>
      <c r="BU112" s="790"/>
      <c r="BV112" s="790">
        <v>12346155</v>
      </c>
      <c r="BW112" s="790"/>
      <c r="BX112" s="790"/>
      <c r="BY112" s="790"/>
      <c r="BZ112" s="790"/>
      <c r="CA112" s="790">
        <v>12931789</v>
      </c>
      <c r="CB112" s="790"/>
      <c r="CC112" s="790"/>
      <c r="CD112" s="790"/>
      <c r="CE112" s="790"/>
      <c r="CF112" s="791">
        <v>109.7</v>
      </c>
      <c r="CG112" s="792"/>
      <c r="CH112" s="792"/>
      <c r="CI112" s="792"/>
      <c r="CJ112" s="792"/>
      <c r="CK112" s="980"/>
      <c r="CL112" s="981"/>
      <c r="CM112" s="786" t="s">
        <v>392</v>
      </c>
      <c r="CN112" s="787"/>
      <c r="CO112" s="787"/>
      <c r="CP112" s="787"/>
      <c r="CQ112" s="787"/>
      <c r="CR112" s="787"/>
      <c r="CS112" s="787"/>
      <c r="CT112" s="787"/>
      <c r="CU112" s="787"/>
      <c r="CV112" s="787"/>
      <c r="CW112" s="787"/>
      <c r="CX112" s="787"/>
      <c r="CY112" s="787"/>
      <c r="CZ112" s="787"/>
      <c r="DA112" s="787"/>
      <c r="DB112" s="787"/>
      <c r="DC112" s="787"/>
      <c r="DD112" s="787"/>
      <c r="DE112" s="787"/>
      <c r="DF112" s="788"/>
      <c r="DG112" s="789">
        <v>477817</v>
      </c>
      <c r="DH112" s="790"/>
      <c r="DI112" s="790"/>
      <c r="DJ112" s="790"/>
      <c r="DK112" s="790"/>
      <c r="DL112" s="790">
        <v>441916</v>
      </c>
      <c r="DM112" s="790"/>
      <c r="DN112" s="790"/>
      <c r="DO112" s="790"/>
      <c r="DP112" s="790"/>
      <c r="DQ112" s="790">
        <v>406015</v>
      </c>
      <c r="DR112" s="790"/>
      <c r="DS112" s="790"/>
      <c r="DT112" s="790"/>
      <c r="DU112" s="790"/>
      <c r="DV112" s="793">
        <v>3.4</v>
      </c>
      <c r="DW112" s="793"/>
      <c r="DX112" s="793"/>
      <c r="DY112" s="793"/>
      <c r="DZ112" s="794"/>
    </row>
    <row r="113" spans="1:130" s="48" customFormat="1" ht="26.3" customHeight="1" x14ac:dyDescent="0.2">
      <c r="A113" s="943"/>
      <c r="B113" s="944"/>
      <c r="C113" s="787" t="s">
        <v>480</v>
      </c>
      <c r="D113" s="787"/>
      <c r="E113" s="787"/>
      <c r="F113" s="787"/>
      <c r="G113" s="787"/>
      <c r="H113" s="787"/>
      <c r="I113" s="787"/>
      <c r="J113" s="787"/>
      <c r="K113" s="787"/>
      <c r="L113" s="787"/>
      <c r="M113" s="787"/>
      <c r="N113" s="787"/>
      <c r="O113" s="787"/>
      <c r="P113" s="787"/>
      <c r="Q113" s="787"/>
      <c r="R113" s="787"/>
      <c r="S113" s="787"/>
      <c r="T113" s="787"/>
      <c r="U113" s="787"/>
      <c r="V113" s="787"/>
      <c r="W113" s="787"/>
      <c r="X113" s="787"/>
      <c r="Y113" s="787"/>
      <c r="Z113" s="788"/>
      <c r="AA113" s="779">
        <v>1245397</v>
      </c>
      <c r="AB113" s="780"/>
      <c r="AC113" s="780"/>
      <c r="AD113" s="780"/>
      <c r="AE113" s="781"/>
      <c r="AF113" s="782">
        <v>1288097</v>
      </c>
      <c r="AG113" s="780"/>
      <c r="AH113" s="780"/>
      <c r="AI113" s="780"/>
      <c r="AJ113" s="781"/>
      <c r="AK113" s="782">
        <v>1213844</v>
      </c>
      <c r="AL113" s="780"/>
      <c r="AM113" s="780"/>
      <c r="AN113" s="780"/>
      <c r="AO113" s="781"/>
      <c r="AP113" s="783">
        <v>10.3</v>
      </c>
      <c r="AQ113" s="784"/>
      <c r="AR113" s="784"/>
      <c r="AS113" s="784"/>
      <c r="AT113" s="785"/>
      <c r="AU113" s="974"/>
      <c r="AV113" s="975"/>
      <c r="AW113" s="975"/>
      <c r="AX113" s="975"/>
      <c r="AY113" s="975"/>
      <c r="AZ113" s="786" t="s">
        <v>202</v>
      </c>
      <c r="BA113" s="787"/>
      <c r="BB113" s="787"/>
      <c r="BC113" s="787"/>
      <c r="BD113" s="787"/>
      <c r="BE113" s="787"/>
      <c r="BF113" s="787"/>
      <c r="BG113" s="787"/>
      <c r="BH113" s="787"/>
      <c r="BI113" s="787"/>
      <c r="BJ113" s="787"/>
      <c r="BK113" s="787"/>
      <c r="BL113" s="787"/>
      <c r="BM113" s="787"/>
      <c r="BN113" s="787"/>
      <c r="BO113" s="787"/>
      <c r="BP113" s="788"/>
      <c r="BQ113" s="789">
        <v>1229158</v>
      </c>
      <c r="BR113" s="790"/>
      <c r="BS113" s="790"/>
      <c r="BT113" s="790"/>
      <c r="BU113" s="790"/>
      <c r="BV113" s="790">
        <v>1204600</v>
      </c>
      <c r="BW113" s="790"/>
      <c r="BX113" s="790"/>
      <c r="BY113" s="790"/>
      <c r="BZ113" s="790"/>
      <c r="CA113" s="790">
        <v>1545100</v>
      </c>
      <c r="CB113" s="790"/>
      <c r="CC113" s="790"/>
      <c r="CD113" s="790"/>
      <c r="CE113" s="790"/>
      <c r="CF113" s="791">
        <v>13.1</v>
      </c>
      <c r="CG113" s="792"/>
      <c r="CH113" s="792"/>
      <c r="CI113" s="792"/>
      <c r="CJ113" s="792"/>
      <c r="CK113" s="980"/>
      <c r="CL113" s="981"/>
      <c r="CM113" s="786" t="s">
        <v>403</v>
      </c>
      <c r="CN113" s="787"/>
      <c r="CO113" s="787"/>
      <c r="CP113" s="787"/>
      <c r="CQ113" s="787"/>
      <c r="CR113" s="787"/>
      <c r="CS113" s="787"/>
      <c r="CT113" s="787"/>
      <c r="CU113" s="787"/>
      <c r="CV113" s="787"/>
      <c r="CW113" s="787"/>
      <c r="CX113" s="787"/>
      <c r="CY113" s="787"/>
      <c r="CZ113" s="787"/>
      <c r="DA113" s="787"/>
      <c r="DB113" s="787"/>
      <c r="DC113" s="787"/>
      <c r="DD113" s="787"/>
      <c r="DE113" s="787"/>
      <c r="DF113" s="788"/>
      <c r="DG113" s="779" t="s">
        <v>198</v>
      </c>
      <c r="DH113" s="780"/>
      <c r="DI113" s="780"/>
      <c r="DJ113" s="780"/>
      <c r="DK113" s="781"/>
      <c r="DL113" s="782" t="s">
        <v>198</v>
      </c>
      <c r="DM113" s="780"/>
      <c r="DN113" s="780"/>
      <c r="DO113" s="780"/>
      <c r="DP113" s="781"/>
      <c r="DQ113" s="782" t="s">
        <v>198</v>
      </c>
      <c r="DR113" s="780"/>
      <c r="DS113" s="780"/>
      <c r="DT113" s="780"/>
      <c r="DU113" s="781"/>
      <c r="DV113" s="783" t="s">
        <v>198</v>
      </c>
      <c r="DW113" s="784"/>
      <c r="DX113" s="784"/>
      <c r="DY113" s="784"/>
      <c r="DZ113" s="785"/>
    </row>
    <row r="114" spans="1:130" s="48" customFormat="1" ht="26.3" customHeight="1" x14ac:dyDescent="0.2">
      <c r="A114" s="943"/>
      <c r="B114" s="944"/>
      <c r="C114" s="787" t="s">
        <v>482</v>
      </c>
      <c r="D114" s="787"/>
      <c r="E114" s="787"/>
      <c r="F114" s="787"/>
      <c r="G114" s="787"/>
      <c r="H114" s="787"/>
      <c r="I114" s="787"/>
      <c r="J114" s="787"/>
      <c r="K114" s="787"/>
      <c r="L114" s="787"/>
      <c r="M114" s="787"/>
      <c r="N114" s="787"/>
      <c r="O114" s="787"/>
      <c r="P114" s="787"/>
      <c r="Q114" s="787"/>
      <c r="R114" s="787"/>
      <c r="S114" s="787"/>
      <c r="T114" s="787"/>
      <c r="U114" s="787"/>
      <c r="V114" s="787"/>
      <c r="W114" s="787"/>
      <c r="X114" s="787"/>
      <c r="Y114" s="787"/>
      <c r="Z114" s="788"/>
      <c r="AA114" s="779">
        <v>97325</v>
      </c>
      <c r="AB114" s="780"/>
      <c r="AC114" s="780"/>
      <c r="AD114" s="780"/>
      <c r="AE114" s="781"/>
      <c r="AF114" s="782">
        <v>97009</v>
      </c>
      <c r="AG114" s="780"/>
      <c r="AH114" s="780"/>
      <c r="AI114" s="780"/>
      <c r="AJ114" s="781"/>
      <c r="AK114" s="782">
        <v>110748</v>
      </c>
      <c r="AL114" s="780"/>
      <c r="AM114" s="780"/>
      <c r="AN114" s="780"/>
      <c r="AO114" s="781"/>
      <c r="AP114" s="783">
        <v>0.9</v>
      </c>
      <c r="AQ114" s="784"/>
      <c r="AR114" s="784"/>
      <c r="AS114" s="784"/>
      <c r="AT114" s="785"/>
      <c r="AU114" s="974"/>
      <c r="AV114" s="975"/>
      <c r="AW114" s="975"/>
      <c r="AX114" s="975"/>
      <c r="AY114" s="975"/>
      <c r="AZ114" s="786" t="s">
        <v>483</v>
      </c>
      <c r="BA114" s="787"/>
      <c r="BB114" s="787"/>
      <c r="BC114" s="787"/>
      <c r="BD114" s="787"/>
      <c r="BE114" s="787"/>
      <c r="BF114" s="787"/>
      <c r="BG114" s="787"/>
      <c r="BH114" s="787"/>
      <c r="BI114" s="787"/>
      <c r="BJ114" s="787"/>
      <c r="BK114" s="787"/>
      <c r="BL114" s="787"/>
      <c r="BM114" s="787"/>
      <c r="BN114" s="787"/>
      <c r="BO114" s="787"/>
      <c r="BP114" s="788"/>
      <c r="BQ114" s="789">
        <v>695059</v>
      </c>
      <c r="BR114" s="790"/>
      <c r="BS114" s="790"/>
      <c r="BT114" s="790"/>
      <c r="BU114" s="790"/>
      <c r="BV114" s="790">
        <v>791641</v>
      </c>
      <c r="BW114" s="790"/>
      <c r="BX114" s="790"/>
      <c r="BY114" s="790"/>
      <c r="BZ114" s="790"/>
      <c r="CA114" s="790">
        <v>771846</v>
      </c>
      <c r="CB114" s="790"/>
      <c r="CC114" s="790"/>
      <c r="CD114" s="790"/>
      <c r="CE114" s="790"/>
      <c r="CF114" s="791">
        <v>6.5</v>
      </c>
      <c r="CG114" s="792"/>
      <c r="CH114" s="792"/>
      <c r="CI114" s="792"/>
      <c r="CJ114" s="792"/>
      <c r="CK114" s="980"/>
      <c r="CL114" s="981"/>
      <c r="CM114" s="786" t="s">
        <v>484</v>
      </c>
      <c r="CN114" s="787"/>
      <c r="CO114" s="787"/>
      <c r="CP114" s="787"/>
      <c r="CQ114" s="787"/>
      <c r="CR114" s="787"/>
      <c r="CS114" s="787"/>
      <c r="CT114" s="787"/>
      <c r="CU114" s="787"/>
      <c r="CV114" s="787"/>
      <c r="CW114" s="787"/>
      <c r="CX114" s="787"/>
      <c r="CY114" s="787"/>
      <c r="CZ114" s="787"/>
      <c r="DA114" s="787"/>
      <c r="DB114" s="787"/>
      <c r="DC114" s="787"/>
      <c r="DD114" s="787"/>
      <c r="DE114" s="787"/>
      <c r="DF114" s="788"/>
      <c r="DG114" s="779" t="s">
        <v>198</v>
      </c>
      <c r="DH114" s="780"/>
      <c r="DI114" s="780"/>
      <c r="DJ114" s="780"/>
      <c r="DK114" s="781"/>
      <c r="DL114" s="782" t="s">
        <v>198</v>
      </c>
      <c r="DM114" s="780"/>
      <c r="DN114" s="780"/>
      <c r="DO114" s="780"/>
      <c r="DP114" s="781"/>
      <c r="DQ114" s="782" t="s">
        <v>198</v>
      </c>
      <c r="DR114" s="780"/>
      <c r="DS114" s="780"/>
      <c r="DT114" s="780"/>
      <c r="DU114" s="781"/>
      <c r="DV114" s="783" t="s">
        <v>198</v>
      </c>
      <c r="DW114" s="784"/>
      <c r="DX114" s="784"/>
      <c r="DY114" s="784"/>
      <c r="DZ114" s="785"/>
    </row>
    <row r="115" spans="1:130" s="48" customFormat="1" ht="26.3" customHeight="1" x14ac:dyDescent="0.2">
      <c r="A115" s="943"/>
      <c r="B115" s="944"/>
      <c r="C115" s="787" t="s">
        <v>372</v>
      </c>
      <c r="D115" s="787"/>
      <c r="E115" s="787"/>
      <c r="F115" s="787"/>
      <c r="G115" s="787"/>
      <c r="H115" s="787"/>
      <c r="I115" s="787"/>
      <c r="J115" s="787"/>
      <c r="K115" s="787"/>
      <c r="L115" s="787"/>
      <c r="M115" s="787"/>
      <c r="N115" s="787"/>
      <c r="O115" s="787"/>
      <c r="P115" s="787"/>
      <c r="Q115" s="787"/>
      <c r="R115" s="787"/>
      <c r="S115" s="787"/>
      <c r="T115" s="787"/>
      <c r="U115" s="787"/>
      <c r="V115" s="787"/>
      <c r="W115" s="787"/>
      <c r="X115" s="787"/>
      <c r="Y115" s="787"/>
      <c r="Z115" s="788"/>
      <c r="AA115" s="779">
        <v>55672</v>
      </c>
      <c r="AB115" s="780"/>
      <c r="AC115" s="780"/>
      <c r="AD115" s="780"/>
      <c r="AE115" s="781"/>
      <c r="AF115" s="782">
        <v>45914</v>
      </c>
      <c r="AG115" s="780"/>
      <c r="AH115" s="780"/>
      <c r="AI115" s="780"/>
      <c r="AJ115" s="781"/>
      <c r="AK115" s="782">
        <v>43782</v>
      </c>
      <c r="AL115" s="780"/>
      <c r="AM115" s="780"/>
      <c r="AN115" s="780"/>
      <c r="AO115" s="781"/>
      <c r="AP115" s="783">
        <v>0.4</v>
      </c>
      <c r="AQ115" s="784"/>
      <c r="AR115" s="784"/>
      <c r="AS115" s="784"/>
      <c r="AT115" s="785"/>
      <c r="AU115" s="974"/>
      <c r="AV115" s="975"/>
      <c r="AW115" s="975"/>
      <c r="AX115" s="975"/>
      <c r="AY115" s="975"/>
      <c r="AZ115" s="786" t="s">
        <v>342</v>
      </c>
      <c r="BA115" s="787"/>
      <c r="BB115" s="787"/>
      <c r="BC115" s="787"/>
      <c r="BD115" s="787"/>
      <c r="BE115" s="787"/>
      <c r="BF115" s="787"/>
      <c r="BG115" s="787"/>
      <c r="BH115" s="787"/>
      <c r="BI115" s="787"/>
      <c r="BJ115" s="787"/>
      <c r="BK115" s="787"/>
      <c r="BL115" s="787"/>
      <c r="BM115" s="787"/>
      <c r="BN115" s="787"/>
      <c r="BO115" s="787"/>
      <c r="BP115" s="788"/>
      <c r="BQ115" s="789" t="s">
        <v>198</v>
      </c>
      <c r="BR115" s="790"/>
      <c r="BS115" s="790"/>
      <c r="BT115" s="790"/>
      <c r="BU115" s="790"/>
      <c r="BV115" s="790" t="s">
        <v>198</v>
      </c>
      <c r="BW115" s="790"/>
      <c r="BX115" s="790"/>
      <c r="BY115" s="790"/>
      <c r="BZ115" s="790"/>
      <c r="CA115" s="790" t="s">
        <v>198</v>
      </c>
      <c r="CB115" s="790"/>
      <c r="CC115" s="790"/>
      <c r="CD115" s="790"/>
      <c r="CE115" s="790"/>
      <c r="CF115" s="791" t="s">
        <v>198</v>
      </c>
      <c r="CG115" s="792"/>
      <c r="CH115" s="792"/>
      <c r="CI115" s="792"/>
      <c r="CJ115" s="792"/>
      <c r="CK115" s="980"/>
      <c r="CL115" s="981"/>
      <c r="CM115" s="786" t="s">
        <v>32</v>
      </c>
      <c r="CN115" s="787"/>
      <c r="CO115" s="787"/>
      <c r="CP115" s="787"/>
      <c r="CQ115" s="787"/>
      <c r="CR115" s="787"/>
      <c r="CS115" s="787"/>
      <c r="CT115" s="787"/>
      <c r="CU115" s="787"/>
      <c r="CV115" s="787"/>
      <c r="CW115" s="787"/>
      <c r="CX115" s="787"/>
      <c r="CY115" s="787"/>
      <c r="CZ115" s="787"/>
      <c r="DA115" s="787"/>
      <c r="DB115" s="787"/>
      <c r="DC115" s="787"/>
      <c r="DD115" s="787"/>
      <c r="DE115" s="787"/>
      <c r="DF115" s="788"/>
      <c r="DG115" s="779">
        <v>298748</v>
      </c>
      <c r="DH115" s="780"/>
      <c r="DI115" s="780"/>
      <c r="DJ115" s="780"/>
      <c r="DK115" s="781"/>
      <c r="DL115" s="782">
        <v>298748</v>
      </c>
      <c r="DM115" s="780"/>
      <c r="DN115" s="780"/>
      <c r="DO115" s="780"/>
      <c r="DP115" s="781"/>
      <c r="DQ115" s="782">
        <v>298748</v>
      </c>
      <c r="DR115" s="780"/>
      <c r="DS115" s="780"/>
      <c r="DT115" s="780"/>
      <c r="DU115" s="781"/>
      <c r="DV115" s="783">
        <v>2.5</v>
      </c>
      <c r="DW115" s="784"/>
      <c r="DX115" s="784"/>
      <c r="DY115" s="784"/>
      <c r="DZ115" s="785"/>
    </row>
    <row r="116" spans="1:130" s="48" customFormat="1" ht="26.3" customHeight="1" x14ac:dyDescent="0.2">
      <c r="A116" s="945"/>
      <c r="B116" s="946"/>
      <c r="C116" s="795" t="s">
        <v>1</v>
      </c>
      <c r="D116" s="795"/>
      <c r="E116" s="795"/>
      <c r="F116" s="795"/>
      <c r="G116" s="795"/>
      <c r="H116" s="795"/>
      <c r="I116" s="795"/>
      <c r="J116" s="795"/>
      <c r="K116" s="795"/>
      <c r="L116" s="795"/>
      <c r="M116" s="795"/>
      <c r="N116" s="795"/>
      <c r="O116" s="795"/>
      <c r="P116" s="795"/>
      <c r="Q116" s="795"/>
      <c r="R116" s="795"/>
      <c r="S116" s="795"/>
      <c r="T116" s="795"/>
      <c r="U116" s="795"/>
      <c r="V116" s="795"/>
      <c r="W116" s="795"/>
      <c r="X116" s="795"/>
      <c r="Y116" s="795"/>
      <c r="Z116" s="796"/>
      <c r="AA116" s="779">
        <v>327</v>
      </c>
      <c r="AB116" s="780"/>
      <c r="AC116" s="780"/>
      <c r="AD116" s="780"/>
      <c r="AE116" s="781"/>
      <c r="AF116" s="782">
        <v>275</v>
      </c>
      <c r="AG116" s="780"/>
      <c r="AH116" s="780"/>
      <c r="AI116" s="780"/>
      <c r="AJ116" s="781"/>
      <c r="AK116" s="782" t="s">
        <v>198</v>
      </c>
      <c r="AL116" s="780"/>
      <c r="AM116" s="780"/>
      <c r="AN116" s="780"/>
      <c r="AO116" s="781"/>
      <c r="AP116" s="783" t="s">
        <v>198</v>
      </c>
      <c r="AQ116" s="784"/>
      <c r="AR116" s="784"/>
      <c r="AS116" s="784"/>
      <c r="AT116" s="785"/>
      <c r="AU116" s="974"/>
      <c r="AV116" s="975"/>
      <c r="AW116" s="975"/>
      <c r="AX116" s="975"/>
      <c r="AY116" s="975"/>
      <c r="AZ116" s="797" t="s">
        <v>221</v>
      </c>
      <c r="BA116" s="798"/>
      <c r="BB116" s="798"/>
      <c r="BC116" s="798"/>
      <c r="BD116" s="798"/>
      <c r="BE116" s="798"/>
      <c r="BF116" s="798"/>
      <c r="BG116" s="798"/>
      <c r="BH116" s="798"/>
      <c r="BI116" s="798"/>
      <c r="BJ116" s="798"/>
      <c r="BK116" s="798"/>
      <c r="BL116" s="798"/>
      <c r="BM116" s="798"/>
      <c r="BN116" s="798"/>
      <c r="BO116" s="798"/>
      <c r="BP116" s="799"/>
      <c r="BQ116" s="789" t="s">
        <v>198</v>
      </c>
      <c r="BR116" s="790"/>
      <c r="BS116" s="790"/>
      <c r="BT116" s="790"/>
      <c r="BU116" s="790"/>
      <c r="BV116" s="790" t="s">
        <v>198</v>
      </c>
      <c r="BW116" s="790"/>
      <c r="BX116" s="790"/>
      <c r="BY116" s="790"/>
      <c r="BZ116" s="790"/>
      <c r="CA116" s="790" t="s">
        <v>198</v>
      </c>
      <c r="CB116" s="790"/>
      <c r="CC116" s="790"/>
      <c r="CD116" s="790"/>
      <c r="CE116" s="790"/>
      <c r="CF116" s="791" t="s">
        <v>198</v>
      </c>
      <c r="CG116" s="792"/>
      <c r="CH116" s="792"/>
      <c r="CI116" s="792"/>
      <c r="CJ116" s="792"/>
      <c r="CK116" s="980"/>
      <c r="CL116" s="981"/>
      <c r="CM116" s="786" t="s">
        <v>11</v>
      </c>
      <c r="CN116" s="787"/>
      <c r="CO116" s="787"/>
      <c r="CP116" s="787"/>
      <c r="CQ116" s="787"/>
      <c r="CR116" s="787"/>
      <c r="CS116" s="787"/>
      <c r="CT116" s="787"/>
      <c r="CU116" s="787"/>
      <c r="CV116" s="787"/>
      <c r="CW116" s="787"/>
      <c r="CX116" s="787"/>
      <c r="CY116" s="787"/>
      <c r="CZ116" s="787"/>
      <c r="DA116" s="787"/>
      <c r="DB116" s="787"/>
      <c r="DC116" s="787"/>
      <c r="DD116" s="787"/>
      <c r="DE116" s="787"/>
      <c r="DF116" s="788"/>
      <c r="DG116" s="779">
        <v>21340</v>
      </c>
      <c r="DH116" s="780"/>
      <c r="DI116" s="780"/>
      <c r="DJ116" s="780"/>
      <c r="DK116" s="781"/>
      <c r="DL116" s="782">
        <v>11327</v>
      </c>
      <c r="DM116" s="780"/>
      <c r="DN116" s="780"/>
      <c r="DO116" s="780"/>
      <c r="DP116" s="781"/>
      <c r="DQ116" s="782">
        <v>300448</v>
      </c>
      <c r="DR116" s="780"/>
      <c r="DS116" s="780"/>
      <c r="DT116" s="780"/>
      <c r="DU116" s="781"/>
      <c r="DV116" s="783">
        <v>2.5</v>
      </c>
      <c r="DW116" s="784"/>
      <c r="DX116" s="784"/>
      <c r="DY116" s="784"/>
      <c r="DZ116" s="785"/>
    </row>
    <row r="117" spans="1:130" s="48" customFormat="1" ht="26.3" customHeight="1" x14ac:dyDescent="0.2">
      <c r="A117" s="754" t="s">
        <v>271</v>
      </c>
      <c r="B117" s="755"/>
      <c r="C117" s="755"/>
      <c r="D117" s="755"/>
      <c r="E117" s="755"/>
      <c r="F117" s="755"/>
      <c r="G117" s="755"/>
      <c r="H117" s="755"/>
      <c r="I117" s="755"/>
      <c r="J117" s="755"/>
      <c r="K117" s="755"/>
      <c r="L117" s="755"/>
      <c r="M117" s="755"/>
      <c r="N117" s="755"/>
      <c r="O117" s="755"/>
      <c r="P117" s="755"/>
      <c r="Q117" s="755"/>
      <c r="R117" s="755"/>
      <c r="S117" s="755"/>
      <c r="T117" s="755"/>
      <c r="U117" s="755"/>
      <c r="V117" s="755"/>
      <c r="W117" s="755"/>
      <c r="X117" s="755"/>
      <c r="Y117" s="800" t="s">
        <v>319</v>
      </c>
      <c r="Z117" s="756"/>
      <c r="AA117" s="801">
        <v>3945338</v>
      </c>
      <c r="AB117" s="802"/>
      <c r="AC117" s="802"/>
      <c r="AD117" s="802"/>
      <c r="AE117" s="803"/>
      <c r="AF117" s="804">
        <v>3783942</v>
      </c>
      <c r="AG117" s="802"/>
      <c r="AH117" s="802"/>
      <c r="AI117" s="802"/>
      <c r="AJ117" s="803"/>
      <c r="AK117" s="804">
        <v>3632624</v>
      </c>
      <c r="AL117" s="802"/>
      <c r="AM117" s="802"/>
      <c r="AN117" s="802"/>
      <c r="AO117" s="803"/>
      <c r="AP117" s="805"/>
      <c r="AQ117" s="806"/>
      <c r="AR117" s="806"/>
      <c r="AS117" s="806"/>
      <c r="AT117" s="807"/>
      <c r="AU117" s="974"/>
      <c r="AV117" s="975"/>
      <c r="AW117" s="975"/>
      <c r="AX117" s="975"/>
      <c r="AY117" s="975"/>
      <c r="AZ117" s="808" t="s">
        <v>485</v>
      </c>
      <c r="BA117" s="809"/>
      <c r="BB117" s="809"/>
      <c r="BC117" s="809"/>
      <c r="BD117" s="809"/>
      <c r="BE117" s="809"/>
      <c r="BF117" s="809"/>
      <c r="BG117" s="809"/>
      <c r="BH117" s="809"/>
      <c r="BI117" s="809"/>
      <c r="BJ117" s="809"/>
      <c r="BK117" s="809"/>
      <c r="BL117" s="809"/>
      <c r="BM117" s="809"/>
      <c r="BN117" s="809"/>
      <c r="BO117" s="809"/>
      <c r="BP117" s="810"/>
      <c r="BQ117" s="789" t="s">
        <v>198</v>
      </c>
      <c r="BR117" s="790"/>
      <c r="BS117" s="790"/>
      <c r="BT117" s="790"/>
      <c r="BU117" s="790"/>
      <c r="BV117" s="790" t="s">
        <v>198</v>
      </c>
      <c r="BW117" s="790"/>
      <c r="BX117" s="790"/>
      <c r="BY117" s="790"/>
      <c r="BZ117" s="790"/>
      <c r="CA117" s="790" t="s">
        <v>198</v>
      </c>
      <c r="CB117" s="790"/>
      <c r="CC117" s="790"/>
      <c r="CD117" s="790"/>
      <c r="CE117" s="790"/>
      <c r="CF117" s="791" t="s">
        <v>198</v>
      </c>
      <c r="CG117" s="792"/>
      <c r="CH117" s="792"/>
      <c r="CI117" s="792"/>
      <c r="CJ117" s="792"/>
      <c r="CK117" s="980"/>
      <c r="CL117" s="981"/>
      <c r="CM117" s="786" t="s">
        <v>334</v>
      </c>
      <c r="CN117" s="787"/>
      <c r="CO117" s="787"/>
      <c r="CP117" s="787"/>
      <c r="CQ117" s="787"/>
      <c r="CR117" s="787"/>
      <c r="CS117" s="787"/>
      <c r="CT117" s="787"/>
      <c r="CU117" s="787"/>
      <c r="CV117" s="787"/>
      <c r="CW117" s="787"/>
      <c r="CX117" s="787"/>
      <c r="CY117" s="787"/>
      <c r="CZ117" s="787"/>
      <c r="DA117" s="787"/>
      <c r="DB117" s="787"/>
      <c r="DC117" s="787"/>
      <c r="DD117" s="787"/>
      <c r="DE117" s="787"/>
      <c r="DF117" s="788"/>
      <c r="DG117" s="779" t="s">
        <v>198</v>
      </c>
      <c r="DH117" s="780"/>
      <c r="DI117" s="780"/>
      <c r="DJ117" s="780"/>
      <c r="DK117" s="781"/>
      <c r="DL117" s="782" t="s">
        <v>198</v>
      </c>
      <c r="DM117" s="780"/>
      <c r="DN117" s="780"/>
      <c r="DO117" s="780"/>
      <c r="DP117" s="781"/>
      <c r="DQ117" s="782" t="s">
        <v>198</v>
      </c>
      <c r="DR117" s="780"/>
      <c r="DS117" s="780"/>
      <c r="DT117" s="780"/>
      <c r="DU117" s="781"/>
      <c r="DV117" s="783" t="s">
        <v>198</v>
      </c>
      <c r="DW117" s="784"/>
      <c r="DX117" s="784"/>
      <c r="DY117" s="784"/>
      <c r="DZ117" s="785"/>
    </row>
    <row r="118" spans="1:130" s="48" customFormat="1" ht="26.3" customHeight="1" x14ac:dyDescent="0.2">
      <c r="A118" s="754" t="s">
        <v>94</v>
      </c>
      <c r="B118" s="755"/>
      <c r="C118" s="755"/>
      <c r="D118" s="755"/>
      <c r="E118" s="755"/>
      <c r="F118" s="755"/>
      <c r="G118" s="755"/>
      <c r="H118" s="755"/>
      <c r="I118" s="755"/>
      <c r="J118" s="755"/>
      <c r="K118" s="755"/>
      <c r="L118" s="755"/>
      <c r="M118" s="755"/>
      <c r="N118" s="755"/>
      <c r="O118" s="755"/>
      <c r="P118" s="755"/>
      <c r="Q118" s="755"/>
      <c r="R118" s="755"/>
      <c r="S118" s="755"/>
      <c r="T118" s="755"/>
      <c r="U118" s="755"/>
      <c r="V118" s="755"/>
      <c r="W118" s="755"/>
      <c r="X118" s="755"/>
      <c r="Y118" s="755"/>
      <c r="Z118" s="756"/>
      <c r="AA118" s="757" t="s">
        <v>472</v>
      </c>
      <c r="AB118" s="755"/>
      <c r="AC118" s="755"/>
      <c r="AD118" s="755"/>
      <c r="AE118" s="756"/>
      <c r="AF118" s="757" t="s">
        <v>474</v>
      </c>
      <c r="AG118" s="755"/>
      <c r="AH118" s="755"/>
      <c r="AI118" s="755"/>
      <c r="AJ118" s="756"/>
      <c r="AK118" s="757" t="s">
        <v>187</v>
      </c>
      <c r="AL118" s="755"/>
      <c r="AM118" s="755"/>
      <c r="AN118" s="755"/>
      <c r="AO118" s="756"/>
      <c r="AP118" s="757" t="s">
        <v>475</v>
      </c>
      <c r="AQ118" s="755"/>
      <c r="AR118" s="755"/>
      <c r="AS118" s="755"/>
      <c r="AT118" s="758"/>
      <c r="AU118" s="974"/>
      <c r="AV118" s="975"/>
      <c r="AW118" s="975"/>
      <c r="AX118" s="975"/>
      <c r="AY118" s="975"/>
      <c r="AZ118" s="811" t="s">
        <v>486</v>
      </c>
      <c r="BA118" s="795"/>
      <c r="BB118" s="795"/>
      <c r="BC118" s="795"/>
      <c r="BD118" s="795"/>
      <c r="BE118" s="795"/>
      <c r="BF118" s="795"/>
      <c r="BG118" s="795"/>
      <c r="BH118" s="795"/>
      <c r="BI118" s="795"/>
      <c r="BJ118" s="795"/>
      <c r="BK118" s="795"/>
      <c r="BL118" s="795"/>
      <c r="BM118" s="795"/>
      <c r="BN118" s="795"/>
      <c r="BO118" s="795"/>
      <c r="BP118" s="796"/>
      <c r="BQ118" s="812" t="s">
        <v>198</v>
      </c>
      <c r="BR118" s="813"/>
      <c r="BS118" s="813"/>
      <c r="BT118" s="813"/>
      <c r="BU118" s="813"/>
      <c r="BV118" s="813" t="s">
        <v>198</v>
      </c>
      <c r="BW118" s="813"/>
      <c r="BX118" s="813"/>
      <c r="BY118" s="813"/>
      <c r="BZ118" s="813"/>
      <c r="CA118" s="813" t="s">
        <v>198</v>
      </c>
      <c r="CB118" s="813"/>
      <c r="CC118" s="813"/>
      <c r="CD118" s="813"/>
      <c r="CE118" s="813"/>
      <c r="CF118" s="791" t="s">
        <v>198</v>
      </c>
      <c r="CG118" s="792"/>
      <c r="CH118" s="792"/>
      <c r="CI118" s="792"/>
      <c r="CJ118" s="792"/>
      <c r="CK118" s="980"/>
      <c r="CL118" s="981"/>
      <c r="CM118" s="786" t="s">
        <v>487</v>
      </c>
      <c r="CN118" s="787"/>
      <c r="CO118" s="787"/>
      <c r="CP118" s="787"/>
      <c r="CQ118" s="787"/>
      <c r="CR118" s="787"/>
      <c r="CS118" s="787"/>
      <c r="CT118" s="787"/>
      <c r="CU118" s="787"/>
      <c r="CV118" s="787"/>
      <c r="CW118" s="787"/>
      <c r="CX118" s="787"/>
      <c r="CY118" s="787"/>
      <c r="CZ118" s="787"/>
      <c r="DA118" s="787"/>
      <c r="DB118" s="787"/>
      <c r="DC118" s="787"/>
      <c r="DD118" s="787"/>
      <c r="DE118" s="787"/>
      <c r="DF118" s="788"/>
      <c r="DG118" s="779" t="s">
        <v>198</v>
      </c>
      <c r="DH118" s="780"/>
      <c r="DI118" s="780"/>
      <c r="DJ118" s="780"/>
      <c r="DK118" s="781"/>
      <c r="DL118" s="782" t="s">
        <v>198</v>
      </c>
      <c r="DM118" s="780"/>
      <c r="DN118" s="780"/>
      <c r="DO118" s="780"/>
      <c r="DP118" s="781"/>
      <c r="DQ118" s="782" t="s">
        <v>198</v>
      </c>
      <c r="DR118" s="780"/>
      <c r="DS118" s="780"/>
      <c r="DT118" s="780"/>
      <c r="DU118" s="781"/>
      <c r="DV118" s="783" t="s">
        <v>198</v>
      </c>
      <c r="DW118" s="784"/>
      <c r="DX118" s="784"/>
      <c r="DY118" s="784"/>
      <c r="DZ118" s="785"/>
    </row>
    <row r="119" spans="1:130" s="48" customFormat="1" ht="26.3" customHeight="1" x14ac:dyDescent="0.2">
      <c r="A119" s="984" t="s">
        <v>384</v>
      </c>
      <c r="B119" s="979"/>
      <c r="C119" s="770" t="s">
        <v>62</v>
      </c>
      <c r="D119" s="761"/>
      <c r="E119" s="761"/>
      <c r="F119" s="761"/>
      <c r="G119" s="761"/>
      <c r="H119" s="761"/>
      <c r="I119" s="761"/>
      <c r="J119" s="761"/>
      <c r="K119" s="761"/>
      <c r="L119" s="761"/>
      <c r="M119" s="761"/>
      <c r="N119" s="761"/>
      <c r="O119" s="761"/>
      <c r="P119" s="761"/>
      <c r="Q119" s="761"/>
      <c r="R119" s="761"/>
      <c r="S119" s="761"/>
      <c r="T119" s="761"/>
      <c r="U119" s="761"/>
      <c r="V119" s="761"/>
      <c r="W119" s="761"/>
      <c r="X119" s="761"/>
      <c r="Y119" s="761"/>
      <c r="Z119" s="762"/>
      <c r="AA119" s="763" t="s">
        <v>198</v>
      </c>
      <c r="AB119" s="764"/>
      <c r="AC119" s="764"/>
      <c r="AD119" s="764"/>
      <c r="AE119" s="765"/>
      <c r="AF119" s="766" t="s">
        <v>198</v>
      </c>
      <c r="AG119" s="764"/>
      <c r="AH119" s="764"/>
      <c r="AI119" s="764"/>
      <c r="AJ119" s="765"/>
      <c r="AK119" s="766" t="s">
        <v>198</v>
      </c>
      <c r="AL119" s="764"/>
      <c r="AM119" s="764"/>
      <c r="AN119" s="764"/>
      <c r="AO119" s="765"/>
      <c r="AP119" s="767" t="s">
        <v>198</v>
      </c>
      <c r="AQ119" s="768"/>
      <c r="AR119" s="768"/>
      <c r="AS119" s="768"/>
      <c r="AT119" s="769"/>
      <c r="AU119" s="976"/>
      <c r="AV119" s="977"/>
      <c r="AW119" s="977"/>
      <c r="AX119" s="977"/>
      <c r="AY119" s="977"/>
      <c r="AZ119" s="69" t="s">
        <v>271</v>
      </c>
      <c r="BA119" s="69"/>
      <c r="BB119" s="69"/>
      <c r="BC119" s="69"/>
      <c r="BD119" s="69"/>
      <c r="BE119" s="69"/>
      <c r="BF119" s="69"/>
      <c r="BG119" s="69"/>
      <c r="BH119" s="69"/>
      <c r="BI119" s="69"/>
      <c r="BJ119" s="69"/>
      <c r="BK119" s="69"/>
      <c r="BL119" s="69"/>
      <c r="BM119" s="69"/>
      <c r="BN119" s="69"/>
      <c r="BO119" s="800" t="s">
        <v>165</v>
      </c>
      <c r="BP119" s="814"/>
      <c r="BQ119" s="812">
        <v>36261859</v>
      </c>
      <c r="BR119" s="813"/>
      <c r="BS119" s="813"/>
      <c r="BT119" s="813"/>
      <c r="BU119" s="813"/>
      <c r="BV119" s="813">
        <v>34618951</v>
      </c>
      <c r="BW119" s="813"/>
      <c r="BX119" s="813"/>
      <c r="BY119" s="813"/>
      <c r="BZ119" s="813"/>
      <c r="CA119" s="813">
        <v>34542249</v>
      </c>
      <c r="CB119" s="813"/>
      <c r="CC119" s="813"/>
      <c r="CD119" s="813"/>
      <c r="CE119" s="813"/>
      <c r="CF119" s="815"/>
      <c r="CG119" s="816"/>
      <c r="CH119" s="816"/>
      <c r="CI119" s="816"/>
      <c r="CJ119" s="817"/>
      <c r="CK119" s="982"/>
      <c r="CL119" s="983"/>
      <c r="CM119" s="811" t="s">
        <v>488</v>
      </c>
      <c r="CN119" s="795"/>
      <c r="CO119" s="795"/>
      <c r="CP119" s="795"/>
      <c r="CQ119" s="795"/>
      <c r="CR119" s="795"/>
      <c r="CS119" s="795"/>
      <c r="CT119" s="795"/>
      <c r="CU119" s="795"/>
      <c r="CV119" s="795"/>
      <c r="CW119" s="795"/>
      <c r="CX119" s="795"/>
      <c r="CY119" s="795"/>
      <c r="CZ119" s="795"/>
      <c r="DA119" s="795"/>
      <c r="DB119" s="795"/>
      <c r="DC119" s="795"/>
      <c r="DD119" s="795"/>
      <c r="DE119" s="795"/>
      <c r="DF119" s="796"/>
      <c r="DG119" s="818" t="s">
        <v>198</v>
      </c>
      <c r="DH119" s="819"/>
      <c r="DI119" s="819"/>
      <c r="DJ119" s="819"/>
      <c r="DK119" s="820"/>
      <c r="DL119" s="821" t="s">
        <v>198</v>
      </c>
      <c r="DM119" s="819"/>
      <c r="DN119" s="819"/>
      <c r="DO119" s="819"/>
      <c r="DP119" s="820"/>
      <c r="DQ119" s="821" t="s">
        <v>198</v>
      </c>
      <c r="DR119" s="819"/>
      <c r="DS119" s="819"/>
      <c r="DT119" s="819"/>
      <c r="DU119" s="820"/>
      <c r="DV119" s="822" t="s">
        <v>198</v>
      </c>
      <c r="DW119" s="823"/>
      <c r="DX119" s="823"/>
      <c r="DY119" s="823"/>
      <c r="DZ119" s="824"/>
    </row>
    <row r="120" spans="1:130" s="48" customFormat="1" ht="26.3" customHeight="1" x14ac:dyDescent="0.2">
      <c r="A120" s="985"/>
      <c r="B120" s="981"/>
      <c r="C120" s="786" t="s">
        <v>136</v>
      </c>
      <c r="D120" s="787"/>
      <c r="E120" s="787"/>
      <c r="F120" s="787"/>
      <c r="G120" s="787"/>
      <c r="H120" s="787"/>
      <c r="I120" s="787"/>
      <c r="J120" s="787"/>
      <c r="K120" s="787"/>
      <c r="L120" s="787"/>
      <c r="M120" s="787"/>
      <c r="N120" s="787"/>
      <c r="O120" s="787"/>
      <c r="P120" s="787"/>
      <c r="Q120" s="787"/>
      <c r="R120" s="787"/>
      <c r="S120" s="787"/>
      <c r="T120" s="787"/>
      <c r="U120" s="787"/>
      <c r="V120" s="787"/>
      <c r="W120" s="787"/>
      <c r="X120" s="787"/>
      <c r="Y120" s="787"/>
      <c r="Z120" s="788"/>
      <c r="AA120" s="779" t="s">
        <v>198</v>
      </c>
      <c r="AB120" s="780"/>
      <c r="AC120" s="780"/>
      <c r="AD120" s="780"/>
      <c r="AE120" s="781"/>
      <c r="AF120" s="782" t="s">
        <v>198</v>
      </c>
      <c r="AG120" s="780"/>
      <c r="AH120" s="780"/>
      <c r="AI120" s="780"/>
      <c r="AJ120" s="781"/>
      <c r="AK120" s="782" t="s">
        <v>198</v>
      </c>
      <c r="AL120" s="780"/>
      <c r="AM120" s="780"/>
      <c r="AN120" s="780"/>
      <c r="AO120" s="781"/>
      <c r="AP120" s="783" t="s">
        <v>198</v>
      </c>
      <c r="AQ120" s="784"/>
      <c r="AR120" s="784"/>
      <c r="AS120" s="784"/>
      <c r="AT120" s="785"/>
      <c r="AU120" s="947" t="s">
        <v>478</v>
      </c>
      <c r="AV120" s="948"/>
      <c r="AW120" s="948"/>
      <c r="AX120" s="948"/>
      <c r="AY120" s="949"/>
      <c r="AZ120" s="770" t="s">
        <v>213</v>
      </c>
      <c r="BA120" s="761"/>
      <c r="BB120" s="761"/>
      <c r="BC120" s="761"/>
      <c r="BD120" s="761"/>
      <c r="BE120" s="761"/>
      <c r="BF120" s="761"/>
      <c r="BG120" s="761"/>
      <c r="BH120" s="761"/>
      <c r="BI120" s="761"/>
      <c r="BJ120" s="761"/>
      <c r="BK120" s="761"/>
      <c r="BL120" s="761"/>
      <c r="BM120" s="761"/>
      <c r="BN120" s="761"/>
      <c r="BO120" s="761"/>
      <c r="BP120" s="762"/>
      <c r="BQ120" s="771">
        <v>6602144</v>
      </c>
      <c r="BR120" s="772"/>
      <c r="BS120" s="772"/>
      <c r="BT120" s="772"/>
      <c r="BU120" s="772"/>
      <c r="BV120" s="772">
        <v>6837591</v>
      </c>
      <c r="BW120" s="772"/>
      <c r="BX120" s="772"/>
      <c r="BY120" s="772"/>
      <c r="BZ120" s="772"/>
      <c r="CA120" s="772">
        <v>6959652</v>
      </c>
      <c r="CB120" s="772"/>
      <c r="CC120" s="772"/>
      <c r="CD120" s="772"/>
      <c r="CE120" s="772"/>
      <c r="CF120" s="773">
        <v>59</v>
      </c>
      <c r="CG120" s="774"/>
      <c r="CH120" s="774"/>
      <c r="CI120" s="774"/>
      <c r="CJ120" s="774"/>
      <c r="CK120" s="955" t="s">
        <v>267</v>
      </c>
      <c r="CL120" s="956"/>
      <c r="CM120" s="956"/>
      <c r="CN120" s="956"/>
      <c r="CO120" s="957"/>
      <c r="CP120" s="825" t="s">
        <v>348</v>
      </c>
      <c r="CQ120" s="826"/>
      <c r="CR120" s="826"/>
      <c r="CS120" s="826"/>
      <c r="CT120" s="826"/>
      <c r="CU120" s="826"/>
      <c r="CV120" s="826"/>
      <c r="CW120" s="826"/>
      <c r="CX120" s="826"/>
      <c r="CY120" s="826"/>
      <c r="CZ120" s="826"/>
      <c r="DA120" s="826"/>
      <c r="DB120" s="826"/>
      <c r="DC120" s="826"/>
      <c r="DD120" s="826"/>
      <c r="DE120" s="826"/>
      <c r="DF120" s="827"/>
      <c r="DG120" s="771">
        <v>8464822</v>
      </c>
      <c r="DH120" s="772"/>
      <c r="DI120" s="772"/>
      <c r="DJ120" s="772"/>
      <c r="DK120" s="772"/>
      <c r="DL120" s="772">
        <v>8262141</v>
      </c>
      <c r="DM120" s="772"/>
      <c r="DN120" s="772"/>
      <c r="DO120" s="772"/>
      <c r="DP120" s="772"/>
      <c r="DQ120" s="772">
        <v>8607138</v>
      </c>
      <c r="DR120" s="772"/>
      <c r="DS120" s="772"/>
      <c r="DT120" s="772"/>
      <c r="DU120" s="772"/>
      <c r="DV120" s="775">
        <v>73</v>
      </c>
      <c r="DW120" s="775"/>
      <c r="DX120" s="775"/>
      <c r="DY120" s="775"/>
      <c r="DZ120" s="776"/>
    </row>
    <row r="121" spans="1:130" s="48" customFormat="1" ht="26.3" customHeight="1" x14ac:dyDescent="0.2">
      <c r="A121" s="985"/>
      <c r="B121" s="981"/>
      <c r="C121" s="808" t="s">
        <v>135</v>
      </c>
      <c r="D121" s="809"/>
      <c r="E121" s="809"/>
      <c r="F121" s="809"/>
      <c r="G121" s="809"/>
      <c r="H121" s="809"/>
      <c r="I121" s="809"/>
      <c r="J121" s="809"/>
      <c r="K121" s="809"/>
      <c r="L121" s="809"/>
      <c r="M121" s="809"/>
      <c r="N121" s="809"/>
      <c r="O121" s="809"/>
      <c r="P121" s="809"/>
      <c r="Q121" s="809"/>
      <c r="R121" s="809"/>
      <c r="S121" s="809"/>
      <c r="T121" s="809"/>
      <c r="U121" s="809"/>
      <c r="V121" s="809"/>
      <c r="W121" s="809"/>
      <c r="X121" s="809"/>
      <c r="Y121" s="809"/>
      <c r="Z121" s="810"/>
      <c r="AA121" s="779">
        <v>35901</v>
      </c>
      <c r="AB121" s="780"/>
      <c r="AC121" s="780"/>
      <c r="AD121" s="780"/>
      <c r="AE121" s="781"/>
      <c r="AF121" s="782">
        <v>35901</v>
      </c>
      <c r="AG121" s="780"/>
      <c r="AH121" s="780"/>
      <c r="AI121" s="780"/>
      <c r="AJ121" s="781"/>
      <c r="AK121" s="782">
        <v>35901</v>
      </c>
      <c r="AL121" s="780"/>
      <c r="AM121" s="780"/>
      <c r="AN121" s="780"/>
      <c r="AO121" s="781"/>
      <c r="AP121" s="783">
        <v>0.3</v>
      </c>
      <c r="AQ121" s="784"/>
      <c r="AR121" s="784"/>
      <c r="AS121" s="784"/>
      <c r="AT121" s="785"/>
      <c r="AU121" s="950"/>
      <c r="AV121" s="951"/>
      <c r="AW121" s="951"/>
      <c r="AX121" s="951"/>
      <c r="AY121" s="952"/>
      <c r="AZ121" s="786" t="s">
        <v>473</v>
      </c>
      <c r="BA121" s="787"/>
      <c r="BB121" s="787"/>
      <c r="BC121" s="787"/>
      <c r="BD121" s="787"/>
      <c r="BE121" s="787"/>
      <c r="BF121" s="787"/>
      <c r="BG121" s="787"/>
      <c r="BH121" s="787"/>
      <c r="BI121" s="787"/>
      <c r="BJ121" s="787"/>
      <c r="BK121" s="787"/>
      <c r="BL121" s="787"/>
      <c r="BM121" s="787"/>
      <c r="BN121" s="787"/>
      <c r="BO121" s="787"/>
      <c r="BP121" s="788"/>
      <c r="BQ121" s="789">
        <v>119216</v>
      </c>
      <c r="BR121" s="790"/>
      <c r="BS121" s="790"/>
      <c r="BT121" s="790"/>
      <c r="BU121" s="790"/>
      <c r="BV121" s="790">
        <v>74490</v>
      </c>
      <c r="BW121" s="790"/>
      <c r="BX121" s="790"/>
      <c r="BY121" s="790"/>
      <c r="BZ121" s="790"/>
      <c r="CA121" s="790">
        <v>47215</v>
      </c>
      <c r="CB121" s="790"/>
      <c r="CC121" s="790"/>
      <c r="CD121" s="790"/>
      <c r="CE121" s="790"/>
      <c r="CF121" s="791">
        <v>0.4</v>
      </c>
      <c r="CG121" s="792"/>
      <c r="CH121" s="792"/>
      <c r="CI121" s="792"/>
      <c r="CJ121" s="792"/>
      <c r="CK121" s="958"/>
      <c r="CL121" s="959"/>
      <c r="CM121" s="959"/>
      <c r="CN121" s="959"/>
      <c r="CO121" s="960"/>
      <c r="CP121" s="828" t="s">
        <v>464</v>
      </c>
      <c r="CQ121" s="829"/>
      <c r="CR121" s="829"/>
      <c r="CS121" s="829"/>
      <c r="CT121" s="829"/>
      <c r="CU121" s="829"/>
      <c r="CV121" s="829"/>
      <c r="CW121" s="829"/>
      <c r="CX121" s="829"/>
      <c r="CY121" s="829"/>
      <c r="CZ121" s="829"/>
      <c r="DA121" s="829"/>
      <c r="DB121" s="829"/>
      <c r="DC121" s="829"/>
      <c r="DD121" s="829"/>
      <c r="DE121" s="829"/>
      <c r="DF121" s="830"/>
      <c r="DG121" s="789">
        <v>4220458</v>
      </c>
      <c r="DH121" s="790"/>
      <c r="DI121" s="790"/>
      <c r="DJ121" s="790"/>
      <c r="DK121" s="790"/>
      <c r="DL121" s="790">
        <v>4084014</v>
      </c>
      <c r="DM121" s="790"/>
      <c r="DN121" s="790"/>
      <c r="DO121" s="790"/>
      <c r="DP121" s="790"/>
      <c r="DQ121" s="790">
        <v>4163394</v>
      </c>
      <c r="DR121" s="790"/>
      <c r="DS121" s="790"/>
      <c r="DT121" s="790"/>
      <c r="DU121" s="790"/>
      <c r="DV121" s="793">
        <v>35.299999999999997</v>
      </c>
      <c r="DW121" s="793"/>
      <c r="DX121" s="793"/>
      <c r="DY121" s="793"/>
      <c r="DZ121" s="794"/>
    </row>
    <row r="122" spans="1:130" s="48" customFormat="1" ht="26.3" customHeight="1" x14ac:dyDescent="0.2">
      <c r="A122" s="985"/>
      <c r="B122" s="981"/>
      <c r="C122" s="786" t="s">
        <v>484</v>
      </c>
      <c r="D122" s="787"/>
      <c r="E122" s="787"/>
      <c r="F122" s="787"/>
      <c r="G122" s="787"/>
      <c r="H122" s="787"/>
      <c r="I122" s="787"/>
      <c r="J122" s="787"/>
      <c r="K122" s="787"/>
      <c r="L122" s="787"/>
      <c r="M122" s="787"/>
      <c r="N122" s="787"/>
      <c r="O122" s="787"/>
      <c r="P122" s="787"/>
      <c r="Q122" s="787"/>
      <c r="R122" s="787"/>
      <c r="S122" s="787"/>
      <c r="T122" s="787"/>
      <c r="U122" s="787"/>
      <c r="V122" s="787"/>
      <c r="W122" s="787"/>
      <c r="X122" s="787"/>
      <c r="Y122" s="787"/>
      <c r="Z122" s="788"/>
      <c r="AA122" s="779" t="s">
        <v>198</v>
      </c>
      <c r="AB122" s="780"/>
      <c r="AC122" s="780"/>
      <c r="AD122" s="780"/>
      <c r="AE122" s="781"/>
      <c r="AF122" s="782" t="s">
        <v>198</v>
      </c>
      <c r="AG122" s="780"/>
      <c r="AH122" s="780"/>
      <c r="AI122" s="780"/>
      <c r="AJ122" s="781"/>
      <c r="AK122" s="782" t="s">
        <v>198</v>
      </c>
      <c r="AL122" s="780"/>
      <c r="AM122" s="780"/>
      <c r="AN122" s="780"/>
      <c r="AO122" s="781"/>
      <c r="AP122" s="783" t="s">
        <v>198</v>
      </c>
      <c r="AQ122" s="784"/>
      <c r="AR122" s="784"/>
      <c r="AS122" s="784"/>
      <c r="AT122" s="785"/>
      <c r="AU122" s="950"/>
      <c r="AV122" s="951"/>
      <c r="AW122" s="951"/>
      <c r="AX122" s="951"/>
      <c r="AY122" s="952"/>
      <c r="AZ122" s="811" t="s">
        <v>299</v>
      </c>
      <c r="BA122" s="795"/>
      <c r="BB122" s="795"/>
      <c r="BC122" s="795"/>
      <c r="BD122" s="795"/>
      <c r="BE122" s="795"/>
      <c r="BF122" s="795"/>
      <c r="BG122" s="795"/>
      <c r="BH122" s="795"/>
      <c r="BI122" s="795"/>
      <c r="BJ122" s="795"/>
      <c r="BK122" s="795"/>
      <c r="BL122" s="795"/>
      <c r="BM122" s="795"/>
      <c r="BN122" s="795"/>
      <c r="BO122" s="795"/>
      <c r="BP122" s="796"/>
      <c r="BQ122" s="812">
        <v>26947712</v>
      </c>
      <c r="BR122" s="813"/>
      <c r="BS122" s="813"/>
      <c r="BT122" s="813"/>
      <c r="BU122" s="813"/>
      <c r="BV122" s="813">
        <v>25592377</v>
      </c>
      <c r="BW122" s="813"/>
      <c r="BX122" s="813"/>
      <c r="BY122" s="813"/>
      <c r="BZ122" s="813"/>
      <c r="CA122" s="813">
        <v>24341904</v>
      </c>
      <c r="CB122" s="813"/>
      <c r="CC122" s="813"/>
      <c r="CD122" s="813"/>
      <c r="CE122" s="813"/>
      <c r="CF122" s="831">
        <v>206.4</v>
      </c>
      <c r="CG122" s="832"/>
      <c r="CH122" s="832"/>
      <c r="CI122" s="832"/>
      <c r="CJ122" s="832"/>
      <c r="CK122" s="958"/>
      <c r="CL122" s="959"/>
      <c r="CM122" s="959"/>
      <c r="CN122" s="959"/>
      <c r="CO122" s="960"/>
      <c r="CP122" s="828" t="s">
        <v>399</v>
      </c>
      <c r="CQ122" s="829"/>
      <c r="CR122" s="829"/>
      <c r="CS122" s="829"/>
      <c r="CT122" s="829"/>
      <c r="CU122" s="829"/>
      <c r="CV122" s="829"/>
      <c r="CW122" s="829"/>
      <c r="CX122" s="829"/>
      <c r="CY122" s="829"/>
      <c r="CZ122" s="829"/>
      <c r="DA122" s="829"/>
      <c r="DB122" s="829"/>
      <c r="DC122" s="829"/>
      <c r="DD122" s="829"/>
      <c r="DE122" s="829"/>
      <c r="DF122" s="830"/>
      <c r="DG122" s="789" t="s">
        <v>198</v>
      </c>
      <c r="DH122" s="790"/>
      <c r="DI122" s="790"/>
      <c r="DJ122" s="790"/>
      <c r="DK122" s="790"/>
      <c r="DL122" s="790" t="s">
        <v>198</v>
      </c>
      <c r="DM122" s="790"/>
      <c r="DN122" s="790"/>
      <c r="DO122" s="790"/>
      <c r="DP122" s="790"/>
      <c r="DQ122" s="790">
        <v>161257</v>
      </c>
      <c r="DR122" s="790"/>
      <c r="DS122" s="790"/>
      <c r="DT122" s="790"/>
      <c r="DU122" s="790"/>
      <c r="DV122" s="793">
        <v>1.4</v>
      </c>
      <c r="DW122" s="793"/>
      <c r="DX122" s="793"/>
      <c r="DY122" s="793"/>
      <c r="DZ122" s="794"/>
    </row>
    <row r="123" spans="1:130" s="48" customFormat="1" ht="26.3" customHeight="1" x14ac:dyDescent="0.2">
      <c r="A123" s="985"/>
      <c r="B123" s="981"/>
      <c r="C123" s="786" t="s">
        <v>11</v>
      </c>
      <c r="D123" s="787"/>
      <c r="E123" s="787"/>
      <c r="F123" s="787"/>
      <c r="G123" s="787"/>
      <c r="H123" s="787"/>
      <c r="I123" s="787"/>
      <c r="J123" s="787"/>
      <c r="K123" s="787"/>
      <c r="L123" s="787"/>
      <c r="M123" s="787"/>
      <c r="N123" s="787"/>
      <c r="O123" s="787"/>
      <c r="P123" s="787"/>
      <c r="Q123" s="787"/>
      <c r="R123" s="787"/>
      <c r="S123" s="787"/>
      <c r="T123" s="787"/>
      <c r="U123" s="787"/>
      <c r="V123" s="787"/>
      <c r="W123" s="787"/>
      <c r="X123" s="787"/>
      <c r="Y123" s="787"/>
      <c r="Z123" s="788"/>
      <c r="AA123" s="779">
        <v>19771</v>
      </c>
      <c r="AB123" s="780"/>
      <c r="AC123" s="780"/>
      <c r="AD123" s="780"/>
      <c r="AE123" s="781"/>
      <c r="AF123" s="782">
        <v>10013</v>
      </c>
      <c r="AG123" s="780"/>
      <c r="AH123" s="780"/>
      <c r="AI123" s="780"/>
      <c r="AJ123" s="781"/>
      <c r="AK123" s="782">
        <v>7881</v>
      </c>
      <c r="AL123" s="780"/>
      <c r="AM123" s="780"/>
      <c r="AN123" s="780"/>
      <c r="AO123" s="781"/>
      <c r="AP123" s="783">
        <v>0.1</v>
      </c>
      <c r="AQ123" s="784"/>
      <c r="AR123" s="784"/>
      <c r="AS123" s="784"/>
      <c r="AT123" s="785"/>
      <c r="AU123" s="953"/>
      <c r="AV123" s="954"/>
      <c r="AW123" s="954"/>
      <c r="AX123" s="954"/>
      <c r="AY123" s="954"/>
      <c r="AZ123" s="69" t="s">
        <v>271</v>
      </c>
      <c r="BA123" s="69"/>
      <c r="BB123" s="69"/>
      <c r="BC123" s="69"/>
      <c r="BD123" s="69"/>
      <c r="BE123" s="69"/>
      <c r="BF123" s="69"/>
      <c r="BG123" s="69"/>
      <c r="BH123" s="69"/>
      <c r="BI123" s="69"/>
      <c r="BJ123" s="69"/>
      <c r="BK123" s="69"/>
      <c r="BL123" s="69"/>
      <c r="BM123" s="69"/>
      <c r="BN123" s="69"/>
      <c r="BO123" s="800" t="s">
        <v>489</v>
      </c>
      <c r="BP123" s="814"/>
      <c r="BQ123" s="833">
        <v>33669072</v>
      </c>
      <c r="BR123" s="834"/>
      <c r="BS123" s="834"/>
      <c r="BT123" s="834"/>
      <c r="BU123" s="834"/>
      <c r="BV123" s="834">
        <v>32504458</v>
      </c>
      <c r="BW123" s="834"/>
      <c r="BX123" s="834"/>
      <c r="BY123" s="834"/>
      <c r="BZ123" s="834"/>
      <c r="CA123" s="834">
        <v>31348771</v>
      </c>
      <c r="CB123" s="834"/>
      <c r="CC123" s="834"/>
      <c r="CD123" s="834"/>
      <c r="CE123" s="834"/>
      <c r="CF123" s="815"/>
      <c r="CG123" s="816"/>
      <c r="CH123" s="816"/>
      <c r="CI123" s="816"/>
      <c r="CJ123" s="817"/>
      <c r="CK123" s="958"/>
      <c r="CL123" s="959"/>
      <c r="CM123" s="959"/>
      <c r="CN123" s="959"/>
      <c r="CO123" s="960"/>
      <c r="CP123" s="828" t="s">
        <v>457</v>
      </c>
      <c r="CQ123" s="829"/>
      <c r="CR123" s="829"/>
      <c r="CS123" s="829"/>
      <c r="CT123" s="829"/>
      <c r="CU123" s="829"/>
      <c r="CV123" s="829"/>
      <c r="CW123" s="829"/>
      <c r="CX123" s="829"/>
      <c r="CY123" s="829"/>
      <c r="CZ123" s="829"/>
      <c r="DA123" s="829"/>
      <c r="DB123" s="829"/>
      <c r="DC123" s="829"/>
      <c r="DD123" s="829"/>
      <c r="DE123" s="829"/>
      <c r="DF123" s="830"/>
      <c r="DG123" s="779" t="s">
        <v>198</v>
      </c>
      <c r="DH123" s="780"/>
      <c r="DI123" s="780"/>
      <c r="DJ123" s="780"/>
      <c r="DK123" s="781"/>
      <c r="DL123" s="782" t="s">
        <v>198</v>
      </c>
      <c r="DM123" s="780"/>
      <c r="DN123" s="780"/>
      <c r="DO123" s="780"/>
      <c r="DP123" s="781"/>
      <c r="DQ123" s="782" t="s">
        <v>198</v>
      </c>
      <c r="DR123" s="780"/>
      <c r="DS123" s="780"/>
      <c r="DT123" s="780"/>
      <c r="DU123" s="781"/>
      <c r="DV123" s="783" t="s">
        <v>198</v>
      </c>
      <c r="DW123" s="784"/>
      <c r="DX123" s="784"/>
      <c r="DY123" s="784"/>
      <c r="DZ123" s="785"/>
    </row>
    <row r="124" spans="1:130" s="48" customFormat="1" ht="26.3" customHeight="1" x14ac:dyDescent="0.2">
      <c r="A124" s="985"/>
      <c r="B124" s="981"/>
      <c r="C124" s="786" t="s">
        <v>334</v>
      </c>
      <c r="D124" s="787"/>
      <c r="E124" s="787"/>
      <c r="F124" s="787"/>
      <c r="G124" s="787"/>
      <c r="H124" s="787"/>
      <c r="I124" s="787"/>
      <c r="J124" s="787"/>
      <c r="K124" s="787"/>
      <c r="L124" s="787"/>
      <c r="M124" s="787"/>
      <c r="N124" s="787"/>
      <c r="O124" s="787"/>
      <c r="P124" s="787"/>
      <c r="Q124" s="787"/>
      <c r="R124" s="787"/>
      <c r="S124" s="787"/>
      <c r="T124" s="787"/>
      <c r="U124" s="787"/>
      <c r="V124" s="787"/>
      <c r="W124" s="787"/>
      <c r="X124" s="787"/>
      <c r="Y124" s="787"/>
      <c r="Z124" s="788"/>
      <c r="AA124" s="779" t="s">
        <v>198</v>
      </c>
      <c r="AB124" s="780"/>
      <c r="AC124" s="780"/>
      <c r="AD124" s="780"/>
      <c r="AE124" s="781"/>
      <c r="AF124" s="782" t="s">
        <v>198</v>
      </c>
      <c r="AG124" s="780"/>
      <c r="AH124" s="780"/>
      <c r="AI124" s="780"/>
      <c r="AJ124" s="781"/>
      <c r="AK124" s="782" t="s">
        <v>198</v>
      </c>
      <c r="AL124" s="780"/>
      <c r="AM124" s="780"/>
      <c r="AN124" s="780"/>
      <c r="AO124" s="781"/>
      <c r="AP124" s="783" t="s">
        <v>198</v>
      </c>
      <c r="AQ124" s="784"/>
      <c r="AR124" s="784"/>
      <c r="AS124" s="784"/>
      <c r="AT124" s="785"/>
      <c r="AU124" s="835" t="s">
        <v>490</v>
      </c>
      <c r="AV124" s="836"/>
      <c r="AW124" s="836"/>
      <c r="AX124" s="836"/>
      <c r="AY124" s="836"/>
      <c r="AZ124" s="836"/>
      <c r="BA124" s="836"/>
      <c r="BB124" s="836"/>
      <c r="BC124" s="836"/>
      <c r="BD124" s="836"/>
      <c r="BE124" s="836"/>
      <c r="BF124" s="836"/>
      <c r="BG124" s="836"/>
      <c r="BH124" s="836"/>
      <c r="BI124" s="836"/>
      <c r="BJ124" s="836"/>
      <c r="BK124" s="836"/>
      <c r="BL124" s="836"/>
      <c r="BM124" s="836"/>
      <c r="BN124" s="836"/>
      <c r="BO124" s="836"/>
      <c r="BP124" s="837"/>
      <c r="BQ124" s="838">
        <v>22.8</v>
      </c>
      <c r="BR124" s="839"/>
      <c r="BS124" s="839"/>
      <c r="BT124" s="839"/>
      <c r="BU124" s="839"/>
      <c r="BV124" s="839">
        <v>18.5</v>
      </c>
      <c r="BW124" s="839"/>
      <c r="BX124" s="839"/>
      <c r="BY124" s="839"/>
      <c r="BZ124" s="839"/>
      <c r="CA124" s="839">
        <v>27</v>
      </c>
      <c r="CB124" s="839"/>
      <c r="CC124" s="839"/>
      <c r="CD124" s="839"/>
      <c r="CE124" s="839"/>
      <c r="CF124" s="840"/>
      <c r="CG124" s="841"/>
      <c r="CH124" s="841"/>
      <c r="CI124" s="841"/>
      <c r="CJ124" s="842"/>
      <c r="CK124" s="961"/>
      <c r="CL124" s="961"/>
      <c r="CM124" s="961"/>
      <c r="CN124" s="961"/>
      <c r="CO124" s="962"/>
      <c r="CP124" s="828" t="s">
        <v>491</v>
      </c>
      <c r="CQ124" s="829"/>
      <c r="CR124" s="829"/>
      <c r="CS124" s="829"/>
      <c r="CT124" s="829"/>
      <c r="CU124" s="829"/>
      <c r="CV124" s="829"/>
      <c r="CW124" s="829"/>
      <c r="CX124" s="829"/>
      <c r="CY124" s="829"/>
      <c r="CZ124" s="829"/>
      <c r="DA124" s="829"/>
      <c r="DB124" s="829"/>
      <c r="DC124" s="829"/>
      <c r="DD124" s="829"/>
      <c r="DE124" s="829"/>
      <c r="DF124" s="830"/>
      <c r="DG124" s="818" t="s">
        <v>198</v>
      </c>
      <c r="DH124" s="819"/>
      <c r="DI124" s="819"/>
      <c r="DJ124" s="819"/>
      <c r="DK124" s="820"/>
      <c r="DL124" s="821" t="s">
        <v>198</v>
      </c>
      <c r="DM124" s="819"/>
      <c r="DN124" s="819"/>
      <c r="DO124" s="819"/>
      <c r="DP124" s="820"/>
      <c r="DQ124" s="821" t="s">
        <v>198</v>
      </c>
      <c r="DR124" s="819"/>
      <c r="DS124" s="819"/>
      <c r="DT124" s="819"/>
      <c r="DU124" s="820"/>
      <c r="DV124" s="822" t="s">
        <v>198</v>
      </c>
      <c r="DW124" s="823"/>
      <c r="DX124" s="823"/>
      <c r="DY124" s="823"/>
      <c r="DZ124" s="824"/>
    </row>
    <row r="125" spans="1:130" s="48" customFormat="1" ht="26.3" customHeight="1" x14ac:dyDescent="0.2">
      <c r="A125" s="985"/>
      <c r="B125" s="981"/>
      <c r="C125" s="786" t="s">
        <v>487</v>
      </c>
      <c r="D125" s="787"/>
      <c r="E125" s="787"/>
      <c r="F125" s="787"/>
      <c r="G125" s="787"/>
      <c r="H125" s="787"/>
      <c r="I125" s="787"/>
      <c r="J125" s="787"/>
      <c r="K125" s="787"/>
      <c r="L125" s="787"/>
      <c r="M125" s="787"/>
      <c r="N125" s="787"/>
      <c r="O125" s="787"/>
      <c r="P125" s="787"/>
      <c r="Q125" s="787"/>
      <c r="R125" s="787"/>
      <c r="S125" s="787"/>
      <c r="T125" s="787"/>
      <c r="U125" s="787"/>
      <c r="V125" s="787"/>
      <c r="W125" s="787"/>
      <c r="X125" s="787"/>
      <c r="Y125" s="787"/>
      <c r="Z125" s="788"/>
      <c r="AA125" s="779" t="s">
        <v>198</v>
      </c>
      <c r="AB125" s="780"/>
      <c r="AC125" s="780"/>
      <c r="AD125" s="780"/>
      <c r="AE125" s="781"/>
      <c r="AF125" s="782" t="s">
        <v>198</v>
      </c>
      <c r="AG125" s="780"/>
      <c r="AH125" s="780"/>
      <c r="AI125" s="780"/>
      <c r="AJ125" s="781"/>
      <c r="AK125" s="782" t="s">
        <v>198</v>
      </c>
      <c r="AL125" s="780"/>
      <c r="AM125" s="780"/>
      <c r="AN125" s="780"/>
      <c r="AO125" s="781"/>
      <c r="AP125" s="783" t="s">
        <v>198</v>
      </c>
      <c r="AQ125" s="784"/>
      <c r="AR125" s="784"/>
      <c r="AS125" s="784"/>
      <c r="AT125" s="785"/>
      <c r="AU125" s="60"/>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56"/>
      <c r="BR125" s="56"/>
      <c r="BS125" s="56"/>
      <c r="BT125" s="56"/>
      <c r="BU125" s="56"/>
      <c r="BV125" s="56"/>
      <c r="BW125" s="56"/>
      <c r="BX125" s="56"/>
      <c r="BY125" s="56"/>
      <c r="BZ125" s="56"/>
      <c r="CA125" s="56"/>
      <c r="CB125" s="56"/>
      <c r="CC125" s="56"/>
      <c r="CD125" s="56"/>
      <c r="CE125" s="56"/>
      <c r="CF125" s="56"/>
      <c r="CG125" s="56"/>
      <c r="CH125" s="56"/>
      <c r="CI125" s="56"/>
      <c r="CJ125" s="75"/>
      <c r="CK125" s="963" t="s">
        <v>494</v>
      </c>
      <c r="CL125" s="956"/>
      <c r="CM125" s="956"/>
      <c r="CN125" s="956"/>
      <c r="CO125" s="957"/>
      <c r="CP125" s="770" t="s">
        <v>138</v>
      </c>
      <c r="CQ125" s="761"/>
      <c r="CR125" s="761"/>
      <c r="CS125" s="761"/>
      <c r="CT125" s="761"/>
      <c r="CU125" s="761"/>
      <c r="CV125" s="761"/>
      <c r="CW125" s="761"/>
      <c r="CX125" s="761"/>
      <c r="CY125" s="761"/>
      <c r="CZ125" s="761"/>
      <c r="DA125" s="761"/>
      <c r="DB125" s="761"/>
      <c r="DC125" s="761"/>
      <c r="DD125" s="761"/>
      <c r="DE125" s="761"/>
      <c r="DF125" s="762"/>
      <c r="DG125" s="771" t="s">
        <v>198</v>
      </c>
      <c r="DH125" s="772"/>
      <c r="DI125" s="772"/>
      <c r="DJ125" s="772"/>
      <c r="DK125" s="772"/>
      <c r="DL125" s="772" t="s">
        <v>198</v>
      </c>
      <c r="DM125" s="772"/>
      <c r="DN125" s="772"/>
      <c r="DO125" s="772"/>
      <c r="DP125" s="772"/>
      <c r="DQ125" s="772" t="s">
        <v>198</v>
      </c>
      <c r="DR125" s="772"/>
      <c r="DS125" s="772"/>
      <c r="DT125" s="772"/>
      <c r="DU125" s="772"/>
      <c r="DV125" s="775" t="s">
        <v>198</v>
      </c>
      <c r="DW125" s="775"/>
      <c r="DX125" s="775"/>
      <c r="DY125" s="775"/>
      <c r="DZ125" s="776"/>
    </row>
    <row r="126" spans="1:130" s="48" customFormat="1" ht="26.3" customHeight="1" x14ac:dyDescent="0.2">
      <c r="A126" s="985"/>
      <c r="B126" s="981"/>
      <c r="C126" s="786" t="s">
        <v>488</v>
      </c>
      <c r="D126" s="787"/>
      <c r="E126" s="787"/>
      <c r="F126" s="787"/>
      <c r="G126" s="787"/>
      <c r="H126" s="787"/>
      <c r="I126" s="787"/>
      <c r="J126" s="787"/>
      <c r="K126" s="787"/>
      <c r="L126" s="787"/>
      <c r="M126" s="787"/>
      <c r="N126" s="787"/>
      <c r="O126" s="787"/>
      <c r="P126" s="787"/>
      <c r="Q126" s="787"/>
      <c r="R126" s="787"/>
      <c r="S126" s="787"/>
      <c r="T126" s="787"/>
      <c r="U126" s="787"/>
      <c r="V126" s="787"/>
      <c r="W126" s="787"/>
      <c r="X126" s="787"/>
      <c r="Y126" s="787"/>
      <c r="Z126" s="788"/>
      <c r="AA126" s="779" t="s">
        <v>198</v>
      </c>
      <c r="AB126" s="780"/>
      <c r="AC126" s="780"/>
      <c r="AD126" s="780"/>
      <c r="AE126" s="781"/>
      <c r="AF126" s="782" t="s">
        <v>198</v>
      </c>
      <c r="AG126" s="780"/>
      <c r="AH126" s="780"/>
      <c r="AI126" s="780"/>
      <c r="AJ126" s="781"/>
      <c r="AK126" s="782" t="s">
        <v>198</v>
      </c>
      <c r="AL126" s="780"/>
      <c r="AM126" s="780"/>
      <c r="AN126" s="780"/>
      <c r="AO126" s="781"/>
      <c r="AP126" s="783" t="s">
        <v>198</v>
      </c>
      <c r="AQ126" s="784"/>
      <c r="AR126" s="784"/>
      <c r="AS126" s="784"/>
      <c r="AT126" s="785"/>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74"/>
      <c r="CE126" s="74"/>
      <c r="CF126" s="74"/>
      <c r="CG126" s="56"/>
      <c r="CH126" s="56"/>
      <c r="CI126" s="56"/>
      <c r="CJ126" s="75"/>
      <c r="CK126" s="964"/>
      <c r="CL126" s="959"/>
      <c r="CM126" s="959"/>
      <c r="CN126" s="959"/>
      <c r="CO126" s="960"/>
      <c r="CP126" s="786" t="s">
        <v>419</v>
      </c>
      <c r="CQ126" s="787"/>
      <c r="CR126" s="787"/>
      <c r="CS126" s="787"/>
      <c r="CT126" s="787"/>
      <c r="CU126" s="787"/>
      <c r="CV126" s="787"/>
      <c r="CW126" s="787"/>
      <c r="CX126" s="787"/>
      <c r="CY126" s="787"/>
      <c r="CZ126" s="787"/>
      <c r="DA126" s="787"/>
      <c r="DB126" s="787"/>
      <c r="DC126" s="787"/>
      <c r="DD126" s="787"/>
      <c r="DE126" s="787"/>
      <c r="DF126" s="788"/>
      <c r="DG126" s="789" t="s">
        <v>198</v>
      </c>
      <c r="DH126" s="790"/>
      <c r="DI126" s="790"/>
      <c r="DJ126" s="790"/>
      <c r="DK126" s="790"/>
      <c r="DL126" s="790" t="s">
        <v>198</v>
      </c>
      <c r="DM126" s="790"/>
      <c r="DN126" s="790"/>
      <c r="DO126" s="790"/>
      <c r="DP126" s="790"/>
      <c r="DQ126" s="790" t="s">
        <v>198</v>
      </c>
      <c r="DR126" s="790"/>
      <c r="DS126" s="790"/>
      <c r="DT126" s="790"/>
      <c r="DU126" s="790"/>
      <c r="DV126" s="793" t="s">
        <v>198</v>
      </c>
      <c r="DW126" s="793"/>
      <c r="DX126" s="793"/>
      <c r="DY126" s="793"/>
      <c r="DZ126" s="794"/>
    </row>
    <row r="127" spans="1:130" s="48" customFormat="1" ht="26.3" customHeight="1" x14ac:dyDescent="0.2">
      <c r="A127" s="986"/>
      <c r="B127" s="983"/>
      <c r="C127" s="811" t="s">
        <v>77</v>
      </c>
      <c r="D127" s="795"/>
      <c r="E127" s="795"/>
      <c r="F127" s="795"/>
      <c r="G127" s="795"/>
      <c r="H127" s="795"/>
      <c r="I127" s="795"/>
      <c r="J127" s="795"/>
      <c r="K127" s="795"/>
      <c r="L127" s="795"/>
      <c r="M127" s="795"/>
      <c r="N127" s="795"/>
      <c r="O127" s="795"/>
      <c r="P127" s="795"/>
      <c r="Q127" s="795"/>
      <c r="R127" s="795"/>
      <c r="S127" s="795"/>
      <c r="T127" s="795"/>
      <c r="U127" s="795"/>
      <c r="V127" s="795"/>
      <c r="W127" s="795"/>
      <c r="X127" s="795"/>
      <c r="Y127" s="795"/>
      <c r="Z127" s="796"/>
      <c r="AA127" s="779" t="s">
        <v>198</v>
      </c>
      <c r="AB127" s="780"/>
      <c r="AC127" s="780"/>
      <c r="AD127" s="780"/>
      <c r="AE127" s="781"/>
      <c r="AF127" s="782" t="s">
        <v>198</v>
      </c>
      <c r="AG127" s="780"/>
      <c r="AH127" s="780"/>
      <c r="AI127" s="780"/>
      <c r="AJ127" s="781"/>
      <c r="AK127" s="782" t="s">
        <v>198</v>
      </c>
      <c r="AL127" s="780"/>
      <c r="AM127" s="780"/>
      <c r="AN127" s="780"/>
      <c r="AO127" s="781"/>
      <c r="AP127" s="783" t="s">
        <v>198</v>
      </c>
      <c r="AQ127" s="784"/>
      <c r="AR127" s="784"/>
      <c r="AS127" s="784"/>
      <c r="AT127" s="785"/>
      <c r="AU127" s="56"/>
      <c r="AV127" s="56"/>
      <c r="AW127" s="56"/>
      <c r="AX127" s="843" t="s">
        <v>462</v>
      </c>
      <c r="AY127" s="844"/>
      <c r="AZ127" s="844"/>
      <c r="BA127" s="844"/>
      <c r="BB127" s="844"/>
      <c r="BC127" s="844"/>
      <c r="BD127" s="844"/>
      <c r="BE127" s="845"/>
      <c r="BF127" s="846" t="s">
        <v>238</v>
      </c>
      <c r="BG127" s="844"/>
      <c r="BH127" s="844"/>
      <c r="BI127" s="844"/>
      <c r="BJ127" s="844"/>
      <c r="BK127" s="844"/>
      <c r="BL127" s="845"/>
      <c r="BM127" s="846" t="s">
        <v>420</v>
      </c>
      <c r="BN127" s="844"/>
      <c r="BO127" s="844"/>
      <c r="BP127" s="844"/>
      <c r="BQ127" s="844"/>
      <c r="BR127" s="844"/>
      <c r="BS127" s="845"/>
      <c r="BT127" s="846" t="s">
        <v>410</v>
      </c>
      <c r="BU127" s="844"/>
      <c r="BV127" s="844"/>
      <c r="BW127" s="844"/>
      <c r="BX127" s="844"/>
      <c r="BY127" s="844"/>
      <c r="BZ127" s="847"/>
      <c r="CA127" s="56"/>
      <c r="CB127" s="56"/>
      <c r="CC127" s="56"/>
      <c r="CD127" s="74"/>
      <c r="CE127" s="74"/>
      <c r="CF127" s="74"/>
      <c r="CG127" s="56"/>
      <c r="CH127" s="56"/>
      <c r="CI127" s="56"/>
      <c r="CJ127" s="75"/>
      <c r="CK127" s="964"/>
      <c r="CL127" s="959"/>
      <c r="CM127" s="959"/>
      <c r="CN127" s="959"/>
      <c r="CO127" s="960"/>
      <c r="CP127" s="786" t="s">
        <v>407</v>
      </c>
      <c r="CQ127" s="787"/>
      <c r="CR127" s="787"/>
      <c r="CS127" s="787"/>
      <c r="CT127" s="787"/>
      <c r="CU127" s="787"/>
      <c r="CV127" s="787"/>
      <c r="CW127" s="787"/>
      <c r="CX127" s="787"/>
      <c r="CY127" s="787"/>
      <c r="CZ127" s="787"/>
      <c r="DA127" s="787"/>
      <c r="DB127" s="787"/>
      <c r="DC127" s="787"/>
      <c r="DD127" s="787"/>
      <c r="DE127" s="787"/>
      <c r="DF127" s="788"/>
      <c r="DG127" s="789" t="s">
        <v>198</v>
      </c>
      <c r="DH127" s="790"/>
      <c r="DI127" s="790"/>
      <c r="DJ127" s="790"/>
      <c r="DK127" s="790"/>
      <c r="DL127" s="790" t="s">
        <v>198</v>
      </c>
      <c r="DM127" s="790"/>
      <c r="DN127" s="790"/>
      <c r="DO127" s="790"/>
      <c r="DP127" s="790"/>
      <c r="DQ127" s="790" t="s">
        <v>198</v>
      </c>
      <c r="DR127" s="790"/>
      <c r="DS127" s="790"/>
      <c r="DT127" s="790"/>
      <c r="DU127" s="790"/>
      <c r="DV127" s="793" t="s">
        <v>198</v>
      </c>
      <c r="DW127" s="793"/>
      <c r="DX127" s="793"/>
      <c r="DY127" s="793"/>
      <c r="DZ127" s="794"/>
    </row>
    <row r="128" spans="1:130" s="48" customFormat="1" ht="26.3" customHeight="1" x14ac:dyDescent="0.2">
      <c r="A128" s="848" t="s">
        <v>495</v>
      </c>
      <c r="B128" s="849"/>
      <c r="C128" s="849"/>
      <c r="D128" s="849"/>
      <c r="E128" s="849"/>
      <c r="F128" s="849"/>
      <c r="G128" s="849"/>
      <c r="H128" s="849"/>
      <c r="I128" s="849"/>
      <c r="J128" s="849"/>
      <c r="K128" s="849"/>
      <c r="L128" s="849"/>
      <c r="M128" s="849"/>
      <c r="N128" s="849"/>
      <c r="O128" s="849"/>
      <c r="P128" s="849"/>
      <c r="Q128" s="849"/>
      <c r="R128" s="849"/>
      <c r="S128" s="849"/>
      <c r="T128" s="849"/>
      <c r="U128" s="849"/>
      <c r="V128" s="849"/>
      <c r="W128" s="850" t="s">
        <v>5</v>
      </c>
      <c r="X128" s="850"/>
      <c r="Y128" s="850"/>
      <c r="Z128" s="851"/>
      <c r="AA128" s="763">
        <v>50033</v>
      </c>
      <c r="AB128" s="764"/>
      <c r="AC128" s="764"/>
      <c r="AD128" s="764"/>
      <c r="AE128" s="765"/>
      <c r="AF128" s="766">
        <v>51572</v>
      </c>
      <c r="AG128" s="764"/>
      <c r="AH128" s="764"/>
      <c r="AI128" s="764"/>
      <c r="AJ128" s="765"/>
      <c r="AK128" s="766">
        <v>29856</v>
      </c>
      <c r="AL128" s="764"/>
      <c r="AM128" s="764"/>
      <c r="AN128" s="764"/>
      <c r="AO128" s="765"/>
      <c r="AP128" s="852"/>
      <c r="AQ128" s="853"/>
      <c r="AR128" s="853"/>
      <c r="AS128" s="853"/>
      <c r="AT128" s="854"/>
      <c r="AU128" s="56"/>
      <c r="AV128" s="56"/>
      <c r="AW128" s="56"/>
      <c r="AX128" s="760" t="s">
        <v>306</v>
      </c>
      <c r="AY128" s="761"/>
      <c r="AZ128" s="761"/>
      <c r="BA128" s="761"/>
      <c r="BB128" s="761"/>
      <c r="BC128" s="761"/>
      <c r="BD128" s="761"/>
      <c r="BE128" s="762"/>
      <c r="BF128" s="855" t="s">
        <v>198</v>
      </c>
      <c r="BG128" s="856"/>
      <c r="BH128" s="856"/>
      <c r="BI128" s="856"/>
      <c r="BJ128" s="856"/>
      <c r="BK128" s="856"/>
      <c r="BL128" s="857"/>
      <c r="BM128" s="855">
        <v>12.84</v>
      </c>
      <c r="BN128" s="856"/>
      <c r="BO128" s="856"/>
      <c r="BP128" s="856"/>
      <c r="BQ128" s="856"/>
      <c r="BR128" s="856"/>
      <c r="BS128" s="857"/>
      <c r="BT128" s="855">
        <v>20</v>
      </c>
      <c r="BU128" s="856"/>
      <c r="BV128" s="856"/>
      <c r="BW128" s="856"/>
      <c r="BX128" s="856"/>
      <c r="BY128" s="856"/>
      <c r="BZ128" s="858"/>
      <c r="CA128" s="74"/>
      <c r="CB128" s="74"/>
      <c r="CC128" s="74"/>
      <c r="CD128" s="74"/>
      <c r="CE128" s="74"/>
      <c r="CF128" s="74"/>
      <c r="CG128" s="56"/>
      <c r="CH128" s="56"/>
      <c r="CI128" s="56"/>
      <c r="CJ128" s="75"/>
      <c r="CK128" s="965"/>
      <c r="CL128" s="966"/>
      <c r="CM128" s="966"/>
      <c r="CN128" s="966"/>
      <c r="CO128" s="967"/>
      <c r="CP128" s="859" t="s">
        <v>398</v>
      </c>
      <c r="CQ128" s="654"/>
      <c r="CR128" s="654"/>
      <c r="CS128" s="654"/>
      <c r="CT128" s="654"/>
      <c r="CU128" s="654"/>
      <c r="CV128" s="654"/>
      <c r="CW128" s="654"/>
      <c r="CX128" s="654"/>
      <c r="CY128" s="654"/>
      <c r="CZ128" s="654"/>
      <c r="DA128" s="654"/>
      <c r="DB128" s="654"/>
      <c r="DC128" s="654"/>
      <c r="DD128" s="654"/>
      <c r="DE128" s="654"/>
      <c r="DF128" s="860"/>
      <c r="DG128" s="861" t="s">
        <v>198</v>
      </c>
      <c r="DH128" s="862"/>
      <c r="DI128" s="862"/>
      <c r="DJ128" s="862"/>
      <c r="DK128" s="862"/>
      <c r="DL128" s="862" t="s">
        <v>198</v>
      </c>
      <c r="DM128" s="862"/>
      <c r="DN128" s="862"/>
      <c r="DO128" s="862"/>
      <c r="DP128" s="862"/>
      <c r="DQ128" s="862" t="s">
        <v>198</v>
      </c>
      <c r="DR128" s="862"/>
      <c r="DS128" s="862"/>
      <c r="DT128" s="862"/>
      <c r="DU128" s="862"/>
      <c r="DV128" s="863" t="s">
        <v>198</v>
      </c>
      <c r="DW128" s="863"/>
      <c r="DX128" s="863"/>
      <c r="DY128" s="863"/>
      <c r="DZ128" s="864"/>
    </row>
    <row r="129" spans="1:131" s="48" customFormat="1" ht="26.3" customHeight="1" x14ac:dyDescent="0.2">
      <c r="A129" s="777" t="s">
        <v>169</v>
      </c>
      <c r="B129" s="750"/>
      <c r="C129" s="750"/>
      <c r="D129" s="750"/>
      <c r="E129" s="750"/>
      <c r="F129" s="750"/>
      <c r="G129" s="750"/>
      <c r="H129" s="750"/>
      <c r="I129" s="750"/>
      <c r="J129" s="750"/>
      <c r="K129" s="750"/>
      <c r="L129" s="750"/>
      <c r="M129" s="750"/>
      <c r="N129" s="750"/>
      <c r="O129" s="750"/>
      <c r="P129" s="750"/>
      <c r="Q129" s="750"/>
      <c r="R129" s="750"/>
      <c r="S129" s="750"/>
      <c r="T129" s="750"/>
      <c r="U129" s="750"/>
      <c r="V129" s="750"/>
      <c r="W129" s="865" t="s">
        <v>236</v>
      </c>
      <c r="X129" s="866"/>
      <c r="Y129" s="866"/>
      <c r="Z129" s="867"/>
      <c r="AA129" s="779">
        <v>13860109</v>
      </c>
      <c r="AB129" s="780"/>
      <c r="AC129" s="780"/>
      <c r="AD129" s="780"/>
      <c r="AE129" s="781"/>
      <c r="AF129" s="782">
        <v>13778703</v>
      </c>
      <c r="AG129" s="780"/>
      <c r="AH129" s="780"/>
      <c r="AI129" s="780"/>
      <c r="AJ129" s="781"/>
      <c r="AK129" s="782">
        <v>14165179</v>
      </c>
      <c r="AL129" s="780"/>
      <c r="AM129" s="780"/>
      <c r="AN129" s="780"/>
      <c r="AO129" s="781"/>
      <c r="AP129" s="868"/>
      <c r="AQ129" s="869"/>
      <c r="AR129" s="869"/>
      <c r="AS129" s="869"/>
      <c r="AT129" s="870"/>
      <c r="AU129" s="67"/>
      <c r="AV129" s="67"/>
      <c r="AW129" s="67"/>
      <c r="AX129" s="871" t="s">
        <v>115</v>
      </c>
      <c r="AY129" s="787"/>
      <c r="AZ129" s="787"/>
      <c r="BA129" s="787"/>
      <c r="BB129" s="787"/>
      <c r="BC129" s="787"/>
      <c r="BD129" s="787"/>
      <c r="BE129" s="788"/>
      <c r="BF129" s="872" t="s">
        <v>198</v>
      </c>
      <c r="BG129" s="873"/>
      <c r="BH129" s="873"/>
      <c r="BI129" s="873"/>
      <c r="BJ129" s="873"/>
      <c r="BK129" s="873"/>
      <c r="BL129" s="874"/>
      <c r="BM129" s="872">
        <v>17.84</v>
      </c>
      <c r="BN129" s="873"/>
      <c r="BO129" s="873"/>
      <c r="BP129" s="873"/>
      <c r="BQ129" s="873"/>
      <c r="BR129" s="873"/>
      <c r="BS129" s="874"/>
      <c r="BT129" s="872">
        <v>30</v>
      </c>
      <c r="BU129" s="873"/>
      <c r="BV129" s="873"/>
      <c r="BW129" s="873"/>
      <c r="BX129" s="873"/>
      <c r="BY129" s="873"/>
      <c r="BZ129" s="875"/>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c r="DA129" s="70"/>
      <c r="DB129" s="70"/>
      <c r="DC129" s="70"/>
      <c r="DD129" s="70"/>
      <c r="DE129" s="70"/>
      <c r="DF129" s="70"/>
      <c r="DG129" s="70"/>
      <c r="DH129" s="70"/>
      <c r="DI129" s="70"/>
      <c r="DJ129" s="70"/>
      <c r="DK129" s="70"/>
      <c r="DL129" s="70"/>
      <c r="DM129" s="70"/>
      <c r="DN129" s="70"/>
      <c r="DO129" s="70"/>
      <c r="DP129" s="67"/>
      <c r="DQ129" s="67"/>
      <c r="DR129" s="67"/>
      <c r="DS129" s="67"/>
      <c r="DT129" s="67"/>
      <c r="DU129" s="67"/>
      <c r="DV129" s="67"/>
      <c r="DW129" s="67"/>
      <c r="DX129" s="67"/>
      <c r="DY129" s="67"/>
      <c r="DZ129" s="67"/>
    </row>
    <row r="130" spans="1:131" s="48" customFormat="1" ht="26.3" customHeight="1" x14ac:dyDescent="0.2">
      <c r="A130" s="777" t="s">
        <v>148</v>
      </c>
      <c r="B130" s="750"/>
      <c r="C130" s="750"/>
      <c r="D130" s="750"/>
      <c r="E130" s="750"/>
      <c r="F130" s="750"/>
      <c r="G130" s="750"/>
      <c r="H130" s="750"/>
      <c r="I130" s="750"/>
      <c r="J130" s="750"/>
      <c r="K130" s="750"/>
      <c r="L130" s="750"/>
      <c r="M130" s="750"/>
      <c r="N130" s="750"/>
      <c r="O130" s="750"/>
      <c r="P130" s="750"/>
      <c r="Q130" s="750"/>
      <c r="R130" s="750"/>
      <c r="S130" s="750"/>
      <c r="T130" s="750"/>
      <c r="U130" s="750"/>
      <c r="V130" s="750"/>
      <c r="W130" s="865" t="s">
        <v>496</v>
      </c>
      <c r="X130" s="866"/>
      <c r="Y130" s="866"/>
      <c r="Z130" s="867"/>
      <c r="AA130" s="779">
        <v>2513560</v>
      </c>
      <c r="AB130" s="780"/>
      <c r="AC130" s="780"/>
      <c r="AD130" s="780"/>
      <c r="AE130" s="781"/>
      <c r="AF130" s="782">
        <v>2398447</v>
      </c>
      <c r="AG130" s="780"/>
      <c r="AH130" s="780"/>
      <c r="AI130" s="780"/>
      <c r="AJ130" s="781"/>
      <c r="AK130" s="782">
        <v>2371549</v>
      </c>
      <c r="AL130" s="780"/>
      <c r="AM130" s="780"/>
      <c r="AN130" s="780"/>
      <c r="AO130" s="781"/>
      <c r="AP130" s="868"/>
      <c r="AQ130" s="869"/>
      <c r="AR130" s="869"/>
      <c r="AS130" s="869"/>
      <c r="AT130" s="870"/>
      <c r="AU130" s="67"/>
      <c r="AV130" s="67"/>
      <c r="AW130" s="67"/>
      <c r="AX130" s="871" t="s">
        <v>433</v>
      </c>
      <c r="AY130" s="787"/>
      <c r="AZ130" s="787"/>
      <c r="BA130" s="787"/>
      <c r="BB130" s="787"/>
      <c r="BC130" s="787"/>
      <c r="BD130" s="787"/>
      <c r="BE130" s="788"/>
      <c r="BF130" s="876">
        <v>11.4</v>
      </c>
      <c r="BG130" s="877"/>
      <c r="BH130" s="877"/>
      <c r="BI130" s="877"/>
      <c r="BJ130" s="877"/>
      <c r="BK130" s="877"/>
      <c r="BL130" s="878"/>
      <c r="BM130" s="876">
        <v>25</v>
      </c>
      <c r="BN130" s="877"/>
      <c r="BO130" s="877"/>
      <c r="BP130" s="877"/>
      <c r="BQ130" s="877"/>
      <c r="BR130" s="877"/>
      <c r="BS130" s="878"/>
      <c r="BT130" s="876">
        <v>35</v>
      </c>
      <c r="BU130" s="877"/>
      <c r="BV130" s="877"/>
      <c r="BW130" s="877"/>
      <c r="BX130" s="877"/>
      <c r="BY130" s="877"/>
      <c r="BZ130" s="879"/>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c r="CY130" s="70"/>
      <c r="CZ130" s="70"/>
      <c r="DA130" s="70"/>
      <c r="DB130" s="70"/>
      <c r="DC130" s="70"/>
      <c r="DD130" s="70"/>
      <c r="DE130" s="70"/>
      <c r="DF130" s="70"/>
      <c r="DG130" s="70"/>
      <c r="DH130" s="70"/>
      <c r="DI130" s="70"/>
      <c r="DJ130" s="70"/>
      <c r="DK130" s="70"/>
      <c r="DL130" s="70"/>
      <c r="DM130" s="70"/>
      <c r="DN130" s="70"/>
      <c r="DO130" s="70"/>
      <c r="DP130" s="67"/>
      <c r="DQ130" s="67"/>
      <c r="DR130" s="67"/>
      <c r="DS130" s="67"/>
      <c r="DT130" s="67"/>
      <c r="DU130" s="67"/>
      <c r="DV130" s="67"/>
      <c r="DW130" s="67"/>
      <c r="DX130" s="67"/>
      <c r="DY130" s="67"/>
      <c r="DZ130" s="67"/>
    </row>
    <row r="131" spans="1:131" s="48" customFormat="1" ht="26.3" customHeight="1" x14ac:dyDescent="0.2">
      <c r="A131" s="880"/>
      <c r="B131" s="881"/>
      <c r="C131" s="881"/>
      <c r="D131" s="881"/>
      <c r="E131" s="881"/>
      <c r="F131" s="881"/>
      <c r="G131" s="881"/>
      <c r="H131" s="881"/>
      <c r="I131" s="881"/>
      <c r="J131" s="881"/>
      <c r="K131" s="881"/>
      <c r="L131" s="881"/>
      <c r="M131" s="881"/>
      <c r="N131" s="881"/>
      <c r="O131" s="881"/>
      <c r="P131" s="881"/>
      <c r="Q131" s="881"/>
      <c r="R131" s="881"/>
      <c r="S131" s="881"/>
      <c r="T131" s="881"/>
      <c r="U131" s="881"/>
      <c r="V131" s="881"/>
      <c r="W131" s="882" t="s">
        <v>171</v>
      </c>
      <c r="X131" s="883"/>
      <c r="Y131" s="883"/>
      <c r="Z131" s="884"/>
      <c r="AA131" s="818">
        <v>11346549</v>
      </c>
      <c r="AB131" s="819"/>
      <c r="AC131" s="819"/>
      <c r="AD131" s="819"/>
      <c r="AE131" s="820"/>
      <c r="AF131" s="821">
        <v>11380256</v>
      </c>
      <c r="AG131" s="819"/>
      <c r="AH131" s="819"/>
      <c r="AI131" s="819"/>
      <c r="AJ131" s="820"/>
      <c r="AK131" s="821">
        <v>11793630</v>
      </c>
      <c r="AL131" s="819"/>
      <c r="AM131" s="819"/>
      <c r="AN131" s="819"/>
      <c r="AO131" s="820"/>
      <c r="AP131" s="885"/>
      <c r="AQ131" s="886"/>
      <c r="AR131" s="886"/>
      <c r="AS131" s="886"/>
      <c r="AT131" s="887"/>
      <c r="AU131" s="67"/>
      <c r="AV131" s="67"/>
      <c r="AW131" s="67"/>
      <c r="AX131" s="888" t="s">
        <v>61</v>
      </c>
      <c r="AY131" s="654"/>
      <c r="AZ131" s="654"/>
      <c r="BA131" s="654"/>
      <c r="BB131" s="654"/>
      <c r="BC131" s="654"/>
      <c r="BD131" s="654"/>
      <c r="BE131" s="860"/>
      <c r="BF131" s="889">
        <v>27</v>
      </c>
      <c r="BG131" s="890"/>
      <c r="BH131" s="890"/>
      <c r="BI131" s="890"/>
      <c r="BJ131" s="890"/>
      <c r="BK131" s="890"/>
      <c r="BL131" s="891"/>
      <c r="BM131" s="889">
        <v>350</v>
      </c>
      <c r="BN131" s="890"/>
      <c r="BO131" s="890"/>
      <c r="BP131" s="890"/>
      <c r="BQ131" s="890"/>
      <c r="BR131" s="890"/>
      <c r="BS131" s="891"/>
      <c r="BT131" s="892"/>
      <c r="BU131" s="893"/>
      <c r="BV131" s="893"/>
      <c r="BW131" s="893"/>
      <c r="BX131" s="893"/>
      <c r="BY131" s="893"/>
      <c r="BZ131" s="894"/>
      <c r="CA131" s="70"/>
      <c r="CB131" s="70"/>
      <c r="CC131" s="70"/>
      <c r="CD131" s="70"/>
      <c r="CE131" s="70"/>
      <c r="CF131" s="70"/>
      <c r="CG131" s="70"/>
      <c r="CH131" s="70"/>
      <c r="CI131" s="70"/>
      <c r="CJ131" s="70"/>
      <c r="CK131" s="70"/>
      <c r="CL131" s="70"/>
      <c r="CM131" s="70"/>
      <c r="CN131" s="70"/>
      <c r="CO131" s="70"/>
      <c r="CP131" s="70"/>
      <c r="CQ131" s="70"/>
      <c r="CR131" s="70"/>
      <c r="CS131" s="70"/>
      <c r="CT131" s="70"/>
      <c r="CU131" s="70"/>
      <c r="CV131" s="70"/>
      <c r="CW131" s="70"/>
      <c r="CX131" s="70"/>
      <c r="CY131" s="70"/>
      <c r="CZ131" s="70"/>
      <c r="DA131" s="70"/>
      <c r="DB131" s="70"/>
      <c r="DC131" s="70"/>
      <c r="DD131" s="70"/>
      <c r="DE131" s="70"/>
      <c r="DF131" s="70"/>
      <c r="DG131" s="70"/>
      <c r="DH131" s="70"/>
      <c r="DI131" s="70"/>
      <c r="DJ131" s="70"/>
      <c r="DK131" s="70"/>
      <c r="DL131" s="70"/>
      <c r="DM131" s="70"/>
      <c r="DN131" s="70"/>
      <c r="DO131" s="70"/>
      <c r="DP131" s="67"/>
      <c r="DQ131" s="67"/>
      <c r="DR131" s="67"/>
      <c r="DS131" s="67"/>
      <c r="DT131" s="67"/>
      <c r="DU131" s="67"/>
      <c r="DV131" s="67"/>
      <c r="DW131" s="67"/>
      <c r="DX131" s="67"/>
      <c r="DY131" s="67"/>
      <c r="DZ131" s="67"/>
    </row>
    <row r="132" spans="1:131" s="48" customFormat="1" ht="26.3" customHeight="1" x14ac:dyDescent="0.2">
      <c r="A132" s="968" t="s">
        <v>28</v>
      </c>
      <c r="B132" s="969"/>
      <c r="C132" s="969"/>
      <c r="D132" s="969"/>
      <c r="E132" s="969"/>
      <c r="F132" s="969"/>
      <c r="G132" s="969"/>
      <c r="H132" s="969"/>
      <c r="I132" s="969"/>
      <c r="J132" s="969"/>
      <c r="K132" s="969"/>
      <c r="L132" s="969"/>
      <c r="M132" s="969"/>
      <c r="N132" s="969"/>
      <c r="O132" s="969"/>
      <c r="P132" s="969"/>
      <c r="Q132" s="969"/>
      <c r="R132" s="969"/>
      <c r="S132" s="969"/>
      <c r="T132" s="969"/>
      <c r="U132" s="969"/>
      <c r="V132" s="895" t="s">
        <v>497</v>
      </c>
      <c r="W132" s="895"/>
      <c r="X132" s="895"/>
      <c r="Y132" s="895"/>
      <c r="Z132" s="896"/>
      <c r="AA132" s="897">
        <v>12.17766741</v>
      </c>
      <c r="AB132" s="898"/>
      <c r="AC132" s="898"/>
      <c r="AD132" s="898"/>
      <c r="AE132" s="899"/>
      <c r="AF132" s="900">
        <v>11.72137955</v>
      </c>
      <c r="AG132" s="898"/>
      <c r="AH132" s="898"/>
      <c r="AI132" s="898"/>
      <c r="AJ132" s="899"/>
      <c r="AK132" s="900">
        <v>10.43969499</v>
      </c>
      <c r="AL132" s="898"/>
      <c r="AM132" s="898"/>
      <c r="AN132" s="898"/>
      <c r="AO132" s="899"/>
      <c r="AP132" s="815"/>
      <c r="AQ132" s="816"/>
      <c r="AR132" s="816"/>
      <c r="AS132" s="816"/>
      <c r="AT132" s="901"/>
      <c r="AU132" s="66"/>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c r="DA132" s="70"/>
      <c r="DB132" s="70"/>
      <c r="DC132" s="70"/>
      <c r="DD132" s="70"/>
      <c r="DE132" s="70"/>
      <c r="DF132" s="70"/>
      <c r="DG132" s="70"/>
      <c r="DH132" s="70"/>
      <c r="DI132" s="70"/>
      <c r="DJ132" s="70"/>
      <c r="DK132" s="70"/>
      <c r="DL132" s="70"/>
      <c r="DM132" s="70"/>
      <c r="DN132" s="70"/>
      <c r="DO132" s="70"/>
      <c r="DP132" s="67"/>
      <c r="DQ132" s="67"/>
      <c r="DR132" s="67"/>
      <c r="DS132" s="67"/>
      <c r="DT132" s="67"/>
      <c r="DU132" s="67"/>
      <c r="DV132" s="67"/>
      <c r="DW132" s="67"/>
      <c r="DX132" s="67"/>
      <c r="DY132" s="67"/>
      <c r="DZ132" s="67"/>
    </row>
    <row r="133" spans="1:131" s="48" customFormat="1" ht="26.3" customHeight="1" x14ac:dyDescent="0.2">
      <c r="A133" s="970"/>
      <c r="B133" s="971"/>
      <c r="C133" s="971"/>
      <c r="D133" s="971"/>
      <c r="E133" s="971"/>
      <c r="F133" s="971"/>
      <c r="G133" s="971"/>
      <c r="H133" s="971"/>
      <c r="I133" s="971"/>
      <c r="J133" s="971"/>
      <c r="K133" s="971"/>
      <c r="L133" s="971"/>
      <c r="M133" s="971"/>
      <c r="N133" s="971"/>
      <c r="O133" s="971"/>
      <c r="P133" s="971"/>
      <c r="Q133" s="971"/>
      <c r="R133" s="971"/>
      <c r="S133" s="971"/>
      <c r="T133" s="971"/>
      <c r="U133" s="971"/>
      <c r="V133" s="902" t="s">
        <v>85</v>
      </c>
      <c r="W133" s="902"/>
      <c r="X133" s="902"/>
      <c r="Y133" s="902"/>
      <c r="Z133" s="903"/>
      <c r="AA133" s="904">
        <v>12.9</v>
      </c>
      <c r="AB133" s="905"/>
      <c r="AC133" s="905"/>
      <c r="AD133" s="905"/>
      <c r="AE133" s="906"/>
      <c r="AF133" s="904">
        <v>12.3</v>
      </c>
      <c r="AG133" s="905"/>
      <c r="AH133" s="905"/>
      <c r="AI133" s="905"/>
      <c r="AJ133" s="906"/>
      <c r="AK133" s="904">
        <v>11.4</v>
      </c>
      <c r="AL133" s="905"/>
      <c r="AM133" s="905"/>
      <c r="AN133" s="905"/>
      <c r="AO133" s="906"/>
      <c r="AP133" s="840"/>
      <c r="AQ133" s="841"/>
      <c r="AR133" s="841"/>
      <c r="AS133" s="841"/>
      <c r="AT133" s="907"/>
      <c r="AU133" s="67"/>
      <c r="AV133" s="67"/>
      <c r="AW133" s="67"/>
      <c r="AX133" s="67"/>
      <c r="AY133" s="67"/>
      <c r="AZ133" s="67"/>
      <c r="BA133" s="67"/>
      <c r="BB133" s="67"/>
      <c r="BC133" s="67"/>
      <c r="BD133" s="67"/>
      <c r="BE133" s="67"/>
      <c r="BF133" s="67"/>
      <c r="BG133" s="67"/>
      <c r="BH133" s="67"/>
      <c r="BI133" s="67"/>
      <c r="BJ133" s="67"/>
      <c r="BK133" s="67"/>
      <c r="BL133" s="67"/>
      <c r="BM133" s="67"/>
      <c r="BN133" s="70"/>
      <c r="BO133" s="70"/>
      <c r="BP133" s="7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c r="DA133" s="70"/>
      <c r="DB133" s="70"/>
      <c r="DC133" s="70"/>
      <c r="DD133" s="70"/>
      <c r="DE133" s="70"/>
      <c r="DF133" s="70"/>
      <c r="DG133" s="70"/>
      <c r="DH133" s="70"/>
      <c r="DI133" s="70"/>
      <c r="DJ133" s="70"/>
      <c r="DK133" s="70"/>
      <c r="DL133" s="70"/>
      <c r="DM133" s="70"/>
      <c r="DN133" s="70"/>
      <c r="DO133" s="70"/>
      <c r="DP133" s="67"/>
      <c r="DQ133" s="67"/>
      <c r="DR133" s="67"/>
      <c r="DS133" s="67"/>
      <c r="DT133" s="67"/>
      <c r="DU133" s="67"/>
      <c r="DV133" s="67"/>
      <c r="DW133" s="67"/>
      <c r="DX133" s="67"/>
      <c r="DY133" s="67"/>
      <c r="DZ133" s="67"/>
    </row>
    <row r="134" spans="1:131" ht="11.3" customHeight="1" x14ac:dyDescent="0.2">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7"/>
      <c r="AV134" s="67"/>
      <c r="AW134" s="67"/>
      <c r="AX134" s="67"/>
      <c r="AY134" s="67"/>
      <c r="AZ134" s="67"/>
      <c r="BA134" s="67"/>
      <c r="BB134" s="67"/>
      <c r="BC134" s="67"/>
      <c r="BD134" s="67"/>
      <c r="BE134" s="67"/>
      <c r="BF134" s="67"/>
      <c r="BG134" s="67"/>
      <c r="BH134" s="67"/>
      <c r="BI134" s="67"/>
      <c r="BJ134" s="67"/>
      <c r="BK134" s="67"/>
      <c r="BL134" s="67"/>
      <c r="BM134" s="67"/>
      <c r="BN134" s="70"/>
      <c r="BO134" s="70"/>
      <c r="BP134" s="70"/>
      <c r="BQ134" s="70"/>
      <c r="BR134" s="70"/>
      <c r="BS134" s="70"/>
      <c r="BT134" s="70"/>
      <c r="BU134" s="70"/>
      <c r="BV134" s="70"/>
      <c r="BW134" s="70"/>
      <c r="BX134" s="70"/>
      <c r="BY134" s="70"/>
      <c r="BZ134" s="70"/>
      <c r="CA134" s="70"/>
      <c r="CB134" s="70"/>
      <c r="CC134" s="70"/>
      <c r="CD134" s="70"/>
      <c r="CE134" s="70"/>
      <c r="CF134" s="70"/>
      <c r="CG134" s="70"/>
      <c r="CH134" s="70"/>
      <c r="CI134" s="70"/>
      <c r="CJ134" s="70"/>
      <c r="CK134" s="70"/>
      <c r="CL134" s="70"/>
      <c r="CM134" s="70"/>
      <c r="CN134" s="70"/>
      <c r="CO134" s="70"/>
      <c r="CP134" s="70"/>
      <c r="CQ134" s="70"/>
      <c r="CR134" s="70"/>
      <c r="CS134" s="70"/>
      <c r="CT134" s="70"/>
      <c r="CU134" s="70"/>
      <c r="CV134" s="70"/>
      <c r="CW134" s="70"/>
      <c r="CX134" s="70"/>
      <c r="CY134" s="70"/>
      <c r="CZ134" s="70"/>
      <c r="DA134" s="70"/>
      <c r="DB134" s="70"/>
      <c r="DC134" s="70"/>
      <c r="DD134" s="70"/>
      <c r="DE134" s="70"/>
      <c r="DF134" s="70"/>
      <c r="DG134" s="70"/>
      <c r="DH134" s="70"/>
      <c r="DI134" s="70"/>
      <c r="DJ134" s="70"/>
      <c r="DK134" s="70"/>
      <c r="DL134" s="70"/>
      <c r="DM134" s="70"/>
      <c r="DN134" s="70"/>
      <c r="DO134" s="70"/>
      <c r="DP134" s="67"/>
      <c r="DQ134" s="67"/>
      <c r="DR134" s="67"/>
      <c r="DS134" s="67"/>
      <c r="DT134" s="67"/>
      <c r="DU134" s="67"/>
      <c r="DV134" s="67"/>
      <c r="DW134" s="67"/>
      <c r="DX134" s="67"/>
      <c r="DY134" s="67"/>
      <c r="DZ134" s="67"/>
      <c r="EA134" s="48"/>
    </row>
    <row r="135" spans="1:131" ht="14.4" hidden="1" x14ac:dyDescent="0.2">
      <c r="AU135" s="61"/>
      <c r="AV135" s="61"/>
      <c r="AW135" s="61"/>
      <c r="AX135" s="61"/>
      <c r="AY135" s="61"/>
      <c r="AZ135" s="61"/>
      <c r="BA135" s="61"/>
      <c r="BB135" s="61"/>
      <c r="BC135" s="61"/>
      <c r="BD135" s="61"/>
      <c r="BE135" s="61"/>
      <c r="BF135" s="61"/>
      <c r="BG135" s="61"/>
      <c r="BH135" s="61"/>
      <c r="BI135" s="61"/>
      <c r="BJ135" s="61"/>
      <c r="BK135" s="61"/>
      <c r="BL135" s="61"/>
      <c r="BM135" s="61"/>
      <c r="BN135" s="61"/>
      <c r="BO135" s="61"/>
      <c r="BP135" s="61"/>
      <c r="BQ135" s="61"/>
      <c r="BR135" s="61"/>
      <c r="BS135" s="61"/>
      <c r="BT135" s="61"/>
      <c r="BU135" s="61"/>
      <c r="BV135" s="61"/>
      <c r="BW135" s="61"/>
      <c r="BX135" s="61"/>
      <c r="BY135" s="61"/>
      <c r="BZ135" s="61"/>
      <c r="CA135" s="61"/>
      <c r="CB135" s="61"/>
      <c r="CC135" s="61"/>
      <c r="CD135" s="61"/>
      <c r="CE135" s="61"/>
      <c r="CF135" s="61"/>
      <c r="CG135" s="61"/>
      <c r="CH135" s="61"/>
      <c r="CI135" s="61"/>
      <c r="CJ135" s="61"/>
      <c r="CK135" s="61"/>
      <c r="CL135" s="61"/>
      <c r="CM135" s="61"/>
      <c r="CN135" s="61"/>
      <c r="CO135" s="61"/>
      <c r="CP135" s="61"/>
      <c r="CQ135" s="61"/>
      <c r="CR135" s="61"/>
      <c r="CS135" s="61"/>
      <c r="CT135" s="61"/>
      <c r="CU135" s="61"/>
      <c r="CV135" s="61"/>
      <c r="CW135" s="61"/>
      <c r="CX135" s="61"/>
      <c r="CY135" s="61"/>
      <c r="CZ135" s="61"/>
      <c r="DA135" s="61"/>
      <c r="DB135" s="61"/>
      <c r="DC135" s="61"/>
      <c r="DD135" s="61"/>
      <c r="DE135" s="61"/>
      <c r="DF135" s="61"/>
      <c r="DG135" s="61"/>
      <c r="DH135" s="61"/>
      <c r="DI135" s="61"/>
      <c r="DJ135" s="61"/>
      <c r="DK135" s="61"/>
      <c r="DL135" s="61"/>
      <c r="DM135" s="61"/>
      <c r="DN135" s="61"/>
      <c r="DO135" s="61"/>
      <c r="DP135" s="61"/>
      <c r="DQ135" s="61"/>
      <c r="DR135" s="61"/>
      <c r="DS135" s="61"/>
      <c r="DT135" s="61"/>
      <c r="DU135" s="61"/>
      <c r="DV135" s="61"/>
      <c r="DW135" s="61"/>
      <c r="DX135" s="61"/>
      <c r="DY135" s="61"/>
      <c r="DZ135" s="61"/>
    </row>
  </sheetData>
  <sheetProtection algorithmName="SHA-512" hashValue="6//PQqX6TGbGFvtycgM1zgeRRKWn6VlKTIAw2LMtChTXAffEJDi4sW6ZD89tIEPWEgmzQwqIbdBc3KbeSZmKtQ==" saltValue="JS/h/dt3QnCbay+i5WQJsA==" spinCount="100000" sheet="1" objects="1" scenarios="1" formatRows="0"/>
  <mergeCells count="2035">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112:B116"/>
    <mergeCell ref="A132:U133"/>
    <mergeCell ref="A119:B127"/>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CK125:CO128"/>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K120:CO124"/>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AU120:AY123"/>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AU110:AY119"/>
    <mergeCell ref="CK110:CL119"/>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AU5:AY6"/>
    <mergeCell ref="BQ5:CG6"/>
    <mergeCell ref="CH5:CL6"/>
    <mergeCell ref="CM5:CQ6"/>
    <mergeCell ref="CR5:CV6"/>
    <mergeCell ref="CW5:DA6"/>
    <mergeCell ref="DB5:DF6"/>
    <mergeCell ref="DG5:DK6"/>
    <mergeCell ref="DL5:DP6"/>
  </mergeCells>
  <phoneticPr fontId="5"/>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77" customWidth="1"/>
    <col min="121" max="121" width="0" style="78" hidden="1" customWidth="1"/>
    <col min="122" max="122" width="9" style="78" hidden="1" customWidth="1"/>
    <col min="123" max="16384" width="9" style="78" hidden="1"/>
  </cols>
  <sheetData>
    <row r="1" spans="1:120" ht="13.8"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row>
    <row r="2" spans="1:120" ht="13.8" x14ac:dyDescent="0.2"/>
    <row r="3" spans="1:120" ht="13.8" x14ac:dyDescent="0.2"/>
    <row r="4" spans="1:120" ht="13.8" x14ac:dyDescent="0.2"/>
    <row r="5" spans="1:120" ht="13.8" x14ac:dyDescent="0.2"/>
    <row r="6" spans="1:120" ht="13.8" x14ac:dyDescent="0.2"/>
    <row r="7" spans="1:120" ht="13.8" x14ac:dyDescent="0.2"/>
    <row r="8" spans="1:120" ht="13.8" x14ac:dyDescent="0.2"/>
    <row r="9" spans="1:120" ht="13.8" x14ac:dyDescent="0.2"/>
    <row r="10" spans="1:120" ht="13.8" x14ac:dyDescent="0.2"/>
    <row r="11" spans="1:120" ht="13.8" x14ac:dyDescent="0.2"/>
    <row r="12" spans="1:120" ht="13.8" x14ac:dyDescent="0.2"/>
    <row r="13" spans="1:120" ht="13.8" x14ac:dyDescent="0.2"/>
    <row r="14" spans="1:120" ht="13.8" x14ac:dyDescent="0.2"/>
    <row r="15" spans="1:120" ht="13.8" x14ac:dyDescent="0.2"/>
    <row r="16" spans="1:120" ht="13.8" x14ac:dyDescent="0.2">
      <c r="DP16" s="78"/>
    </row>
    <row r="17" spans="119:120" ht="13.8" x14ac:dyDescent="0.2">
      <c r="DP17" s="78"/>
    </row>
    <row r="18" spans="119:120" ht="13.8" x14ac:dyDescent="0.2"/>
    <row r="19" spans="119:120" ht="13.8" x14ac:dyDescent="0.2"/>
    <row r="20" spans="119:120" ht="13.8" x14ac:dyDescent="0.2">
      <c r="DO20" s="78"/>
      <c r="DP20" s="78"/>
    </row>
    <row r="21" spans="119:120" ht="13.8" x14ac:dyDescent="0.2">
      <c r="DP21" s="78"/>
    </row>
    <row r="22" spans="119:120" ht="13.8" x14ac:dyDescent="0.2"/>
    <row r="23" spans="119:120" ht="13.8" x14ac:dyDescent="0.2">
      <c r="DO23" s="78"/>
      <c r="DP23" s="78"/>
    </row>
    <row r="24" spans="119:120" ht="13.8" x14ac:dyDescent="0.2">
      <c r="DP24" s="78"/>
    </row>
    <row r="25" spans="119:120" ht="13.8" x14ac:dyDescent="0.2">
      <c r="DP25" s="78"/>
    </row>
    <row r="26" spans="119:120" ht="13.8" x14ac:dyDescent="0.2">
      <c r="DO26" s="78"/>
      <c r="DP26" s="78"/>
    </row>
    <row r="27" spans="119:120" ht="13.8" x14ac:dyDescent="0.2"/>
    <row r="28" spans="119:120" ht="13.8" x14ac:dyDescent="0.2">
      <c r="DO28" s="78"/>
      <c r="DP28" s="78"/>
    </row>
    <row r="29" spans="119:120" ht="13.8" x14ac:dyDescent="0.2">
      <c r="DP29" s="78"/>
    </row>
    <row r="30" spans="119:120" ht="13.8" x14ac:dyDescent="0.2"/>
    <row r="31" spans="119:120" ht="13.8" x14ac:dyDescent="0.2">
      <c r="DO31" s="78"/>
      <c r="DP31" s="78"/>
    </row>
    <row r="32" spans="119:120" ht="13.8" x14ac:dyDescent="0.2"/>
    <row r="33" spans="98:120" ht="13.8" x14ac:dyDescent="0.2">
      <c r="DO33" s="78"/>
      <c r="DP33" s="78"/>
    </row>
    <row r="34" spans="98:120" ht="13.8" x14ac:dyDescent="0.2">
      <c r="DM34" s="78"/>
    </row>
    <row r="35" spans="98:120" ht="13.8" x14ac:dyDescent="0.2">
      <c r="CT35" s="78"/>
      <c r="CU35" s="78"/>
      <c r="CV35" s="78"/>
      <c r="CY35" s="78"/>
      <c r="CZ35" s="78"/>
      <c r="DA35" s="78"/>
      <c r="DD35" s="78"/>
      <c r="DE35" s="78"/>
      <c r="DF35" s="78"/>
      <c r="DI35" s="78"/>
      <c r="DJ35" s="78"/>
      <c r="DK35" s="78"/>
      <c r="DM35" s="78"/>
      <c r="DN35" s="78"/>
      <c r="DO35" s="78"/>
      <c r="DP35" s="78"/>
    </row>
    <row r="36" spans="98:120" ht="13.8" x14ac:dyDescent="0.2"/>
    <row r="37" spans="98:120" ht="13.8" x14ac:dyDescent="0.2">
      <c r="CW37" s="78"/>
      <c r="DB37" s="78"/>
      <c r="DG37" s="78"/>
      <c r="DL37" s="78"/>
      <c r="DP37" s="78"/>
    </row>
    <row r="38" spans="98:120" ht="13.8" x14ac:dyDescent="0.2">
      <c r="CT38" s="78"/>
      <c r="CU38" s="78"/>
      <c r="CV38" s="78"/>
      <c r="CW38" s="78"/>
      <c r="CY38" s="78"/>
      <c r="CZ38" s="78"/>
      <c r="DA38" s="78"/>
      <c r="DB38" s="78"/>
      <c r="DD38" s="78"/>
      <c r="DE38" s="78"/>
      <c r="DF38" s="78"/>
      <c r="DG38" s="78"/>
      <c r="DI38" s="78"/>
      <c r="DJ38" s="78"/>
      <c r="DK38" s="78"/>
      <c r="DL38" s="78"/>
      <c r="DN38" s="78"/>
      <c r="DO38" s="78"/>
      <c r="DP38" s="78"/>
    </row>
    <row r="39" spans="98:120" ht="13.8" x14ac:dyDescent="0.2"/>
    <row r="40" spans="98:120" ht="13.8" x14ac:dyDescent="0.2"/>
    <row r="41" spans="98:120" ht="13.8" x14ac:dyDescent="0.2"/>
    <row r="42" spans="98:120" ht="13.8" x14ac:dyDescent="0.2"/>
    <row r="43" spans="98:120" ht="13.8" x14ac:dyDescent="0.2"/>
    <row r="44" spans="98:120" ht="13.8" x14ac:dyDescent="0.2"/>
    <row r="45" spans="98:120" ht="13.8" x14ac:dyDescent="0.2"/>
    <row r="46" spans="98:120" ht="13.8" x14ac:dyDescent="0.2"/>
    <row r="47" spans="98:120" ht="13.8" x14ac:dyDescent="0.2"/>
    <row r="48" spans="98:120" ht="13.8" x14ac:dyDescent="0.2"/>
    <row r="49" spans="22:120" ht="13.8" x14ac:dyDescent="0.2">
      <c r="DN49" s="78"/>
      <c r="DO49" s="78"/>
      <c r="DP49" s="78"/>
    </row>
    <row r="50" spans="22:120" ht="13.8" x14ac:dyDescent="0.2"/>
    <row r="51" spans="22:120" ht="13.8" x14ac:dyDescent="0.2"/>
    <row r="52" spans="22:120" ht="13.8" x14ac:dyDescent="0.2"/>
    <row r="53" spans="22:120" ht="13.8" x14ac:dyDescent="0.2"/>
    <row r="54" spans="22:120" ht="13.8" x14ac:dyDescent="0.2"/>
    <row r="55" spans="22:120" ht="13.8" x14ac:dyDescent="0.2"/>
    <row r="56" spans="22:120" ht="13.8" x14ac:dyDescent="0.2"/>
    <row r="57" spans="22:120" ht="13.8" x14ac:dyDescent="0.2"/>
    <row r="58" spans="22:120" ht="13.8" x14ac:dyDescent="0.2"/>
    <row r="59" spans="22:120" ht="13.8" x14ac:dyDescent="0.2"/>
    <row r="60" spans="22:120" ht="13.8" x14ac:dyDescent="0.2"/>
    <row r="61" spans="22:120" ht="13.8" x14ac:dyDescent="0.2"/>
    <row r="62" spans="22:120" ht="13.8" x14ac:dyDescent="0.2"/>
    <row r="63" spans="22:120" ht="13.8" x14ac:dyDescent="0.2">
      <c r="W63" s="78"/>
      <c r="CS63" s="78"/>
      <c r="CX63" s="78"/>
      <c r="DC63" s="78"/>
      <c r="DH63" s="78"/>
    </row>
    <row r="64" spans="22:120" ht="13.8" x14ac:dyDescent="0.2">
      <c r="V64" s="78"/>
    </row>
    <row r="65" spans="15:120" ht="13.8" x14ac:dyDescent="0.2">
      <c r="X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78"/>
      <c r="CF65" s="78"/>
      <c r="CG65" s="78"/>
      <c r="CH65" s="78"/>
      <c r="CI65" s="78"/>
      <c r="CJ65" s="78"/>
      <c r="CK65" s="78"/>
      <c r="CL65" s="78"/>
      <c r="CM65" s="78"/>
      <c r="CN65" s="78"/>
      <c r="CO65" s="78"/>
      <c r="CP65" s="78"/>
      <c r="CQ65" s="78"/>
      <c r="CR65" s="78"/>
      <c r="CU65" s="78"/>
      <c r="CZ65" s="78"/>
      <c r="DE65" s="78"/>
      <c r="DJ65" s="78"/>
    </row>
    <row r="66" spans="15:120" ht="13.8" x14ac:dyDescent="0.2">
      <c r="Q66" s="78"/>
      <c r="S66" s="78"/>
      <c r="U66" s="78"/>
      <c r="DM66" s="78"/>
    </row>
    <row r="67" spans="15:120" ht="13.8" x14ac:dyDescent="0.2">
      <c r="O67" s="78"/>
      <c r="P67" s="78"/>
      <c r="R67" s="78"/>
      <c r="T67" s="78"/>
      <c r="Y67" s="78"/>
      <c r="CT67" s="78"/>
      <c r="CV67" s="78"/>
      <c r="CW67" s="78"/>
      <c r="CY67" s="78"/>
      <c r="DA67" s="78"/>
      <c r="DB67" s="78"/>
      <c r="DD67" s="78"/>
      <c r="DF67" s="78"/>
      <c r="DG67" s="78"/>
      <c r="DI67" s="78"/>
      <c r="DK67" s="78"/>
      <c r="DL67" s="78"/>
      <c r="DN67" s="78"/>
      <c r="DO67" s="78"/>
      <c r="DP67" s="78"/>
    </row>
    <row r="68" spans="15:120" ht="13.8" x14ac:dyDescent="0.2"/>
    <row r="69" spans="15:120" ht="13.8" x14ac:dyDescent="0.2"/>
    <row r="70" spans="15:120" ht="13.8" x14ac:dyDescent="0.2"/>
    <row r="71" spans="15:120" ht="13.8" x14ac:dyDescent="0.2"/>
    <row r="72" spans="15:120" ht="13.8" x14ac:dyDescent="0.2">
      <c r="DP72" s="78"/>
    </row>
    <row r="73" spans="15:120" ht="13.8" x14ac:dyDescent="0.2">
      <c r="DP73" s="78"/>
    </row>
    <row r="74" spans="15:120" ht="13.8" x14ac:dyDescent="0.2"/>
    <row r="75" spans="15:120" ht="13.8" x14ac:dyDescent="0.2"/>
    <row r="76" spans="15:120" ht="13.8" x14ac:dyDescent="0.2"/>
    <row r="77" spans="15:120" ht="13.8" x14ac:dyDescent="0.2"/>
    <row r="78" spans="15:120" ht="13.8" x14ac:dyDescent="0.2"/>
    <row r="79" spans="15:120" ht="13.8" x14ac:dyDescent="0.2"/>
    <row r="80" spans="15:120" ht="13.8" x14ac:dyDescent="0.2"/>
    <row r="81" spans="97:112" ht="13.8" x14ac:dyDescent="0.2"/>
    <row r="82" spans="97:112" ht="13.8" x14ac:dyDescent="0.2"/>
    <row r="83" spans="97:112" ht="13.8" x14ac:dyDescent="0.2"/>
    <row r="84" spans="97:112" ht="13.8" x14ac:dyDescent="0.2"/>
    <row r="85" spans="97:112" ht="13.8" x14ac:dyDescent="0.2"/>
    <row r="86" spans="97:112" ht="13.8" x14ac:dyDescent="0.2"/>
    <row r="87" spans="97:112" ht="13.8" x14ac:dyDescent="0.2"/>
    <row r="88" spans="97:112" ht="13.8" x14ac:dyDescent="0.2"/>
    <row r="89" spans="97:112" ht="13.8" x14ac:dyDescent="0.2"/>
    <row r="90" spans="97:112" ht="13.8" x14ac:dyDescent="0.2"/>
    <row r="91" spans="97:112" ht="13.8" x14ac:dyDescent="0.2"/>
    <row r="92" spans="97:112" ht="13.8" x14ac:dyDescent="0.2"/>
    <row r="93" spans="97:112" ht="13.8" x14ac:dyDescent="0.2"/>
    <row r="94" spans="97:112" ht="13.8" x14ac:dyDescent="0.2"/>
    <row r="95" spans="97:112" ht="13.8" x14ac:dyDescent="0.2"/>
    <row r="96" spans="97:112" ht="13.8" x14ac:dyDescent="0.2">
      <c r="CS96" s="78"/>
      <c r="CX96" s="78"/>
      <c r="DC96" s="78"/>
      <c r="DH96" s="78"/>
    </row>
    <row r="97" spans="24:120" ht="13.8" x14ac:dyDescent="0.2">
      <c r="CS97" s="78"/>
      <c r="CX97" s="78"/>
      <c r="DC97" s="78"/>
      <c r="DH97" s="78"/>
      <c r="DP97" s="77" t="s">
        <v>98</v>
      </c>
    </row>
    <row r="98" spans="24:120" ht="13.8" hidden="1" x14ac:dyDescent="0.2">
      <c r="CS98" s="78"/>
      <c r="CX98" s="78"/>
      <c r="DC98" s="78"/>
      <c r="DH98" s="78"/>
    </row>
    <row r="99" spans="24:120" ht="13.8" hidden="1" x14ac:dyDescent="0.2">
      <c r="CS99" s="78"/>
      <c r="CX99" s="78"/>
      <c r="DC99" s="78"/>
      <c r="DH99" s="78"/>
    </row>
    <row r="101" spans="24:120" ht="12.05" hidden="1" customHeight="1" x14ac:dyDescent="0.2">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78"/>
      <c r="CB101" s="78"/>
      <c r="CC101" s="78"/>
      <c r="CD101" s="78"/>
      <c r="CE101" s="78"/>
      <c r="CF101" s="78"/>
      <c r="CG101" s="78"/>
      <c r="CH101" s="78"/>
      <c r="CI101" s="78"/>
      <c r="CJ101" s="78"/>
      <c r="CK101" s="78"/>
      <c r="CL101" s="78"/>
      <c r="CM101" s="78"/>
      <c r="CN101" s="78"/>
      <c r="CO101" s="78"/>
      <c r="CP101" s="78"/>
      <c r="CQ101" s="78"/>
      <c r="CR101" s="78"/>
      <c r="CU101" s="78"/>
      <c r="CZ101" s="78"/>
      <c r="DE101" s="78"/>
      <c r="DJ101" s="78"/>
    </row>
    <row r="102" spans="24:120" ht="1.6" hidden="1" customHeight="1" x14ac:dyDescent="0.2">
      <c r="CU102" s="78"/>
      <c r="CZ102" s="78"/>
      <c r="DE102" s="78"/>
      <c r="DJ102" s="78"/>
      <c r="DM102" s="78"/>
    </row>
    <row r="103" spans="24:120" ht="13.8" hidden="1" x14ac:dyDescent="0.2">
      <c r="CT103" s="78"/>
      <c r="CV103" s="78"/>
      <c r="CW103" s="78"/>
      <c r="CY103" s="78"/>
      <c r="DA103" s="78"/>
      <c r="DB103" s="78"/>
      <c r="DD103" s="78"/>
      <c r="DF103" s="78"/>
      <c r="DG103" s="78"/>
      <c r="DI103" s="78"/>
      <c r="DK103" s="78"/>
      <c r="DL103" s="78"/>
      <c r="DM103" s="78"/>
      <c r="DN103" s="78"/>
      <c r="DO103" s="78"/>
      <c r="DP103" s="78"/>
    </row>
    <row r="104" spans="24:120" ht="13.8" hidden="1" x14ac:dyDescent="0.2">
      <c r="CV104" s="78"/>
      <c r="CW104" s="78"/>
      <c r="DA104" s="78"/>
      <c r="DB104" s="78"/>
      <c r="DF104" s="78"/>
      <c r="DG104" s="78"/>
      <c r="DK104" s="78"/>
      <c r="DL104" s="78"/>
      <c r="DN104" s="78"/>
      <c r="DO104" s="78"/>
      <c r="DP104" s="78"/>
    </row>
    <row r="105" spans="24:120" ht="12.7" hidden="1" customHeight="1" x14ac:dyDescent="0.2"/>
  </sheetData>
  <sheetProtection algorithmName="SHA-512" hashValue="/uM0Y1R7QIk/mHRlbEgeShZ8UXOkibTCoKI0T2Kij+Nl9X2WAeBufF9Ux8TyWacsigDCvDjq6Y3sbmSt0goLNw==" saltValue="2V56PFmw3szEDuhpLqHweQ==" spinCount="100000" sheet="1" objects="1" scenarios="1"/>
  <phoneticPr fontId="5"/>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SheetLayoutView="55" workbookViewId="0"/>
  </sheetViews>
  <sheetFormatPr defaultColWidth="0" defaultRowHeight="13.5" customHeight="1" zeroHeight="1" x14ac:dyDescent="0.2"/>
  <cols>
    <col min="1" max="116" width="2.6640625" style="77" customWidth="1"/>
    <col min="117" max="117" width="9" style="78" hidden="1" customWidth="1"/>
    <col min="118" max="16384" width="9" style="78" hidden="1"/>
  </cols>
  <sheetData>
    <row r="1" spans="2:116"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row>
    <row r="2" spans="2:116" ht="13.5" customHeight="1" x14ac:dyDescent="0.2"/>
    <row r="3" spans="2:116" ht="13.5" customHeight="1" x14ac:dyDescent="0.2"/>
    <row r="4" spans="2:116" ht="13.5" customHeight="1" x14ac:dyDescent="0.2">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row>
    <row r="5" spans="2:116" ht="13.5" customHeight="1" x14ac:dyDescent="0.2">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c r="DJ5" s="78"/>
      <c r="DK5" s="78"/>
      <c r="DL5" s="78"/>
    </row>
    <row r="6" spans="2:116" ht="13.5" customHeight="1" x14ac:dyDescent="0.2"/>
    <row r="7" spans="2:116" ht="13.5" customHeight="1" x14ac:dyDescent="0.2"/>
    <row r="8" spans="2:116" ht="13.5" customHeight="1" x14ac:dyDescent="0.2"/>
    <row r="9" spans="2:116" ht="13.5" customHeight="1" x14ac:dyDescent="0.2"/>
    <row r="10" spans="2:116" ht="13.5" customHeight="1" x14ac:dyDescent="0.2"/>
    <row r="11" spans="2:116" ht="13.5" customHeight="1" x14ac:dyDescent="0.2"/>
    <row r="12" spans="2:116" ht="13.5" customHeight="1" x14ac:dyDescent="0.2"/>
    <row r="13" spans="2:116" ht="13.5" customHeight="1" x14ac:dyDescent="0.2"/>
    <row r="14" spans="2:116" ht="13.5" customHeight="1" x14ac:dyDescent="0.2"/>
    <row r="15" spans="2:116" ht="13.5" customHeight="1" x14ac:dyDescent="0.2"/>
    <row r="16" spans="2:116" ht="13.5" customHeight="1" x14ac:dyDescent="0.2"/>
    <row r="17" spans="9:116" ht="13.5" customHeight="1" x14ac:dyDescent="0.2"/>
    <row r="18" spans="9:116" ht="13.5" customHeight="1" x14ac:dyDescent="0.2">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row>
    <row r="19" spans="9:116" ht="13.5" customHeight="1" x14ac:dyDescent="0.2"/>
    <row r="20" spans="9:116" ht="13.5" customHeight="1" x14ac:dyDescent="0.2"/>
    <row r="21" spans="9:116" ht="13.5" customHeight="1" x14ac:dyDescent="0.2">
      <c r="DL21" s="78"/>
    </row>
    <row r="22" spans="9:116" ht="13.5" customHeight="1" x14ac:dyDescent="0.2">
      <c r="DI22" s="78"/>
      <c r="DJ22" s="78"/>
      <c r="DK22" s="78"/>
      <c r="DL22" s="78"/>
    </row>
    <row r="23" spans="9:116" ht="13.5" customHeight="1" x14ac:dyDescent="0.2">
      <c r="CY23" s="78"/>
      <c r="CZ23" s="78"/>
      <c r="DA23" s="78"/>
      <c r="DB23" s="78"/>
      <c r="DC23" s="78"/>
      <c r="DD23" s="78"/>
      <c r="DE23" s="78"/>
      <c r="DF23" s="78"/>
      <c r="DG23" s="78"/>
      <c r="DH23" s="78"/>
      <c r="DI23" s="78"/>
      <c r="DJ23" s="78"/>
      <c r="DK23" s="78"/>
      <c r="DL23" s="78"/>
    </row>
    <row r="24" spans="9:116" ht="13.5" customHeight="1" x14ac:dyDescent="0.2"/>
    <row r="25" spans="9:116" ht="13.5" customHeight="1" x14ac:dyDescent="0.2"/>
    <row r="26" spans="9:116" ht="13.5" customHeight="1" x14ac:dyDescent="0.2"/>
    <row r="27" spans="9:116" ht="13.5" customHeight="1" x14ac:dyDescent="0.2"/>
    <row r="28" spans="9:116" ht="13.5" customHeight="1" x14ac:dyDescent="0.2"/>
    <row r="29" spans="9:116" ht="13.5" customHeight="1" x14ac:dyDescent="0.2"/>
    <row r="30" spans="9:116" ht="13.5" customHeight="1" x14ac:dyDescent="0.2"/>
    <row r="31" spans="9:116" ht="13.5" customHeight="1" x14ac:dyDescent="0.2"/>
    <row r="32" spans="9:116" ht="13.5" customHeight="1" x14ac:dyDescent="0.2"/>
    <row r="33" spans="15:116" ht="13.5" customHeight="1" x14ac:dyDescent="0.2"/>
    <row r="34" spans="15:116" ht="13.5" customHeight="1" x14ac:dyDescent="0.2"/>
    <row r="35" spans="15:116" ht="13.5" customHeight="1" x14ac:dyDescent="0.2">
      <c r="CZ35" s="78"/>
      <c r="DA35" s="78"/>
      <c r="DB35" s="78"/>
      <c r="DC35" s="78"/>
      <c r="DD35" s="78"/>
      <c r="DE35" s="78"/>
      <c r="DF35" s="78"/>
      <c r="DG35" s="78"/>
      <c r="DH35" s="78"/>
      <c r="DI35" s="78"/>
      <c r="DJ35" s="78"/>
      <c r="DK35" s="78"/>
      <c r="DL35" s="78"/>
    </row>
    <row r="36" spans="15:116" ht="13.5" customHeight="1" x14ac:dyDescent="0.2"/>
    <row r="37" spans="15:116" ht="13.5" customHeight="1" x14ac:dyDescent="0.2">
      <c r="DL37" s="78"/>
    </row>
    <row r="38" spans="15:116" ht="13.5" customHeight="1" x14ac:dyDescent="0.2">
      <c r="DI38" s="78"/>
      <c r="DJ38" s="78"/>
      <c r="DK38" s="78"/>
      <c r="DL38" s="78"/>
    </row>
    <row r="39" spans="15:116" ht="13.5" customHeight="1" x14ac:dyDescent="0.2"/>
    <row r="40" spans="15:116" ht="13.5" customHeight="1" x14ac:dyDescent="0.2"/>
    <row r="41" spans="15:116" ht="13.5" customHeight="1" x14ac:dyDescent="0.2"/>
    <row r="42" spans="15:116" ht="13.5" customHeight="1" x14ac:dyDescent="0.2"/>
    <row r="43" spans="15:116" ht="13.5" customHeight="1" x14ac:dyDescent="0.2">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E43" s="78"/>
      <c r="DF43" s="78"/>
      <c r="DG43" s="78"/>
      <c r="DH43" s="78"/>
      <c r="DI43" s="78"/>
      <c r="DJ43" s="78"/>
      <c r="DK43" s="78"/>
      <c r="DL43" s="78"/>
    </row>
    <row r="44" spans="15:116" ht="13.5" customHeight="1" x14ac:dyDescent="0.2">
      <c r="DL44" s="78"/>
    </row>
    <row r="45" spans="15:116" ht="13.5" customHeight="1" x14ac:dyDescent="0.2"/>
    <row r="46" spans="15:116" ht="13.5" customHeight="1" x14ac:dyDescent="0.2">
      <c r="DA46" s="78"/>
      <c r="DB46" s="78"/>
      <c r="DC46" s="78"/>
      <c r="DD46" s="78"/>
      <c r="DE46" s="78"/>
      <c r="DF46" s="78"/>
      <c r="DG46" s="78"/>
      <c r="DH46" s="78"/>
      <c r="DI46" s="78"/>
      <c r="DJ46" s="78"/>
      <c r="DK46" s="78"/>
      <c r="DL46" s="78"/>
    </row>
    <row r="47" spans="15:116" ht="13.5" customHeight="1" x14ac:dyDescent="0.2"/>
    <row r="48" spans="15:116" ht="13.5" customHeight="1" x14ac:dyDescent="0.2"/>
    <row r="49" spans="104:116" ht="13.5" customHeight="1" x14ac:dyDescent="0.2"/>
    <row r="50" spans="104:116" ht="13.5" customHeight="1" x14ac:dyDescent="0.2">
      <c r="CZ50" s="78"/>
      <c r="DA50" s="78"/>
      <c r="DB50" s="78"/>
      <c r="DC50" s="78"/>
      <c r="DD50" s="78"/>
      <c r="DE50" s="78"/>
      <c r="DF50" s="78"/>
      <c r="DG50" s="78"/>
      <c r="DH50" s="78"/>
      <c r="DI50" s="78"/>
      <c r="DJ50" s="78"/>
      <c r="DK50" s="78"/>
      <c r="DL50" s="78"/>
    </row>
    <row r="51" spans="104:116" ht="13.5" customHeight="1" x14ac:dyDescent="0.2"/>
    <row r="52" spans="104:116" ht="13.5" customHeight="1" x14ac:dyDescent="0.2"/>
    <row r="53" spans="104:116" ht="13.5" customHeight="1" x14ac:dyDescent="0.2">
      <c r="DL53" s="78"/>
    </row>
    <row r="54" spans="104:116" ht="13.5" customHeight="1" x14ac:dyDescent="0.2"/>
    <row r="55" spans="104:116" ht="13.5" customHeight="1" x14ac:dyDescent="0.2"/>
    <row r="56" spans="104:116" ht="13.5" customHeight="1" x14ac:dyDescent="0.2"/>
    <row r="57" spans="104:116" ht="13.5" customHeight="1" x14ac:dyDescent="0.2"/>
    <row r="58" spans="104:116" ht="13.5" customHeight="1" x14ac:dyDescent="0.2"/>
    <row r="59" spans="104:116" ht="13.5" customHeight="1" x14ac:dyDescent="0.2"/>
    <row r="60" spans="104:116" ht="13.5" customHeight="1" x14ac:dyDescent="0.2"/>
    <row r="61" spans="104:116" ht="13.5" customHeight="1" x14ac:dyDescent="0.2"/>
    <row r="62" spans="104:116" ht="13.5" customHeight="1" x14ac:dyDescent="0.2"/>
    <row r="63" spans="104:116" ht="13.5" customHeight="1" x14ac:dyDescent="0.2"/>
    <row r="64" spans="104:116" ht="13.5" customHeight="1" x14ac:dyDescent="0.2"/>
    <row r="65" spans="107:116" ht="13.5" customHeight="1" x14ac:dyDescent="0.2"/>
    <row r="66" spans="107:116" ht="13.5" customHeight="1" x14ac:dyDescent="0.2"/>
    <row r="67" spans="107:116" ht="13.5" customHeight="1" x14ac:dyDescent="0.2">
      <c r="DC67" s="78"/>
      <c r="DD67" s="78"/>
      <c r="DE67" s="78"/>
      <c r="DF67" s="78"/>
      <c r="DG67" s="78"/>
      <c r="DH67" s="78"/>
      <c r="DI67" s="78"/>
      <c r="DJ67" s="78"/>
      <c r="DK67" s="78"/>
      <c r="DL67" s="78"/>
    </row>
    <row r="68" spans="107:116" ht="13.5" customHeight="1" x14ac:dyDescent="0.2"/>
    <row r="69" spans="107:116" ht="13.5" customHeight="1" x14ac:dyDescent="0.2"/>
    <row r="70" spans="107:116" ht="13.5" customHeight="1" x14ac:dyDescent="0.2"/>
    <row r="71" spans="107:116" ht="13.5" customHeight="1" x14ac:dyDescent="0.2"/>
    <row r="72" spans="107:116" ht="13.5" customHeight="1" x14ac:dyDescent="0.2"/>
    <row r="73" spans="107:116" ht="13.5" customHeight="1" x14ac:dyDescent="0.2"/>
    <row r="74" spans="107:116" ht="13.5" customHeight="1" x14ac:dyDescent="0.2"/>
    <row r="75" spans="107:116" ht="13.5" customHeight="1" x14ac:dyDescent="0.2"/>
    <row r="76" spans="107:116" ht="13.5" customHeight="1" x14ac:dyDescent="0.2"/>
    <row r="77" spans="107:116" ht="13.5" customHeight="1" x14ac:dyDescent="0.2"/>
    <row r="78" spans="107:116" ht="13.5" customHeight="1" x14ac:dyDescent="0.2"/>
    <row r="79" spans="107:116" ht="13.5" customHeight="1" x14ac:dyDescent="0.2"/>
    <row r="80" spans="107:116"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sheetData>
  <sheetProtection algorithmName="SHA-512" hashValue="cULAub2X+TBYwVtSdrr0PBxcQbI6Jft3wYD6V999Xy9Ugtlfc5v/dU3gstHzG0awN50Qqw7LMF8/K0XwRxc9gQ==" saltValue="H3W/L8Fnqat4uvHYsnZv8g==" spinCount="100000" sheet="1" objects="1" scenarios="1"/>
  <phoneticPr fontId="5"/>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4140625" style="46" customWidth="1"/>
    <col min="37" max="44" width="17" style="46" customWidth="1"/>
    <col min="45" max="45" width="6.109375" style="79" customWidth="1"/>
    <col min="46" max="46" width="3" style="80" customWidth="1"/>
    <col min="47" max="47" width="19.109375" style="46" hidden="1" customWidth="1"/>
    <col min="48" max="52" width="12.6640625" style="46" hidden="1" customWidth="1"/>
    <col min="53" max="53" width="8.6640625" style="46" hidden="1" customWidth="1"/>
    <col min="54" max="16384" width="8.6640625" style="46" hidden="1"/>
  </cols>
  <sheetData>
    <row r="1" spans="1:46" ht="13.8" x14ac:dyDescent="0.2">
      <c r="AS1" s="90"/>
      <c r="AT1" s="90"/>
    </row>
    <row r="2" spans="1:46" ht="13.8" x14ac:dyDescent="0.2">
      <c r="AS2" s="90"/>
      <c r="AT2" s="90"/>
    </row>
    <row r="3" spans="1:46" ht="13.8" x14ac:dyDescent="0.2">
      <c r="AS3" s="90"/>
      <c r="AT3" s="90"/>
    </row>
    <row r="4" spans="1:46" ht="13.8" x14ac:dyDescent="0.2">
      <c r="AS4" s="90"/>
      <c r="AT4" s="90"/>
    </row>
    <row r="5" spans="1:46" ht="16.3" x14ac:dyDescent="0.2">
      <c r="A5" s="82" t="s">
        <v>498</v>
      </c>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160"/>
    </row>
    <row r="6" spans="1:46" ht="13.8" x14ac:dyDescent="0.2">
      <c r="A6" s="8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81" t="s">
        <v>327</v>
      </c>
      <c r="AL6" s="81"/>
      <c r="AM6" s="81"/>
      <c r="AN6" s="81"/>
      <c r="AO6" s="90"/>
      <c r="AP6" s="90"/>
      <c r="AQ6" s="90"/>
      <c r="AR6" s="90"/>
    </row>
    <row r="7" spans="1:46" ht="13.5" customHeight="1" x14ac:dyDescent="0.2">
      <c r="A7" s="80"/>
      <c r="B7" s="90"/>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2"/>
      <c r="AL7" s="99"/>
      <c r="AM7" s="99"/>
      <c r="AN7" s="109"/>
      <c r="AO7" s="1009" t="s">
        <v>86</v>
      </c>
      <c r="AP7" s="126"/>
      <c r="AQ7" s="137" t="s">
        <v>499</v>
      </c>
      <c r="AR7" s="151"/>
    </row>
    <row r="8" spans="1:46" ht="13.8" x14ac:dyDescent="0.2">
      <c r="A8" s="80"/>
      <c r="B8" s="90"/>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3"/>
      <c r="AL8" s="100"/>
      <c r="AM8" s="100"/>
      <c r="AN8" s="110"/>
      <c r="AO8" s="1010"/>
      <c r="AP8" s="127" t="s">
        <v>500</v>
      </c>
      <c r="AQ8" s="138" t="s">
        <v>501</v>
      </c>
      <c r="AR8" s="152" t="s">
        <v>502</v>
      </c>
    </row>
    <row r="9" spans="1:46" ht="13.8" x14ac:dyDescent="0.2">
      <c r="A9" s="80"/>
      <c r="B9" s="90"/>
      <c r="C9" s="90"/>
      <c r="D9" s="90"/>
      <c r="E9" s="90"/>
      <c r="F9" s="90"/>
      <c r="G9" s="90"/>
      <c r="H9" s="90"/>
      <c r="I9" s="90"/>
      <c r="J9" s="90"/>
      <c r="K9" s="90"/>
      <c r="L9" s="90"/>
      <c r="M9" s="90"/>
      <c r="N9" s="90"/>
      <c r="O9" s="90"/>
      <c r="P9" s="90"/>
      <c r="Q9" s="90"/>
      <c r="R9" s="90"/>
      <c r="S9" s="90"/>
      <c r="T9" s="90"/>
      <c r="U9" s="90"/>
      <c r="V9" s="90"/>
      <c r="W9" s="90"/>
      <c r="X9" s="90"/>
      <c r="Y9" s="90"/>
      <c r="Z9" s="90"/>
      <c r="AA9" s="90"/>
      <c r="AB9" s="90"/>
      <c r="AC9" s="90"/>
      <c r="AD9" s="90"/>
      <c r="AE9" s="90"/>
      <c r="AF9" s="90"/>
      <c r="AG9" s="90"/>
      <c r="AH9" s="90"/>
      <c r="AI9" s="90"/>
      <c r="AJ9" s="90"/>
      <c r="AK9" s="987" t="s">
        <v>503</v>
      </c>
      <c r="AL9" s="988"/>
      <c r="AM9" s="988"/>
      <c r="AN9" s="989"/>
      <c r="AO9" s="116">
        <v>4042567</v>
      </c>
      <c r="AP9" s="116">
        <v>86613</v>
      </c>
      <c r="AQ9" s="139">
        <v>98214</v>
      </c>
      <c r="AR9" s="153">
        <v>-11.8</v>
      </c>
    </row>
    <row r="10" spans="1:46" ht="13.5" customHeight="1" x14ac:dyDescent="0.2">
      <c r="A10" s="80"/>
      <c r="B10" s="90"/>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87" t="s">
        <v>205</v>
      </c>
      <c r="AL10" s="988"/>
      <c r="AM10" s="988"/>
      <c r="AN10" s="989"/>
      <c r="AO10" s="117">
        <v>535013</v>
      </c>
      <c r="AP10" s="117">
        <v>11463</v>
      </c>
      <c r="AQ10" s="140">
        <v>8330</v>
      </c>
      <c r="AR10" s="154">
        <v>37.6</v>
      </c>
    </row>
    <row r="11" spans="1:46" ht="13.5" customHeight="1" x14ac:dyDescent="0.2">
      <c r="A11" s="80"/>
      <c r="B11" s="90"/>
      <c r="C11" s="90"/>
      <c r="D11" s="90"/>
      <c r="E11" s="90"/>
      <c r="F11" s="90"/>
      <c r="G11" s="90"/>
      <c r="H11" s="90"/>
      <c r="I11" s="90"/>
      <c r="J11" s="90"/>
      <c r="K11" s="90"/>
      <c r="L11" s="90"/>
      <c r="M11" s="90"/>
      <c r="N11" s="90"/>
      <c r="O11" s="90"/>
      <c r="P11" s="90"/>
      <c r="Q11" s="90"/>
      <c r="R11" s="90"/>
      <c r="S11" s="90"/>
      <c r="T11" s="90"/>
      <c r="U11" s="90"/>
      <c r="V11" s="90"/>
      <c r="W11" s="90"/>
      <c r="X11" s="90"/>
      <c r="Y11" s="90"/>
      <c r="Z11" s="90"/>
      <c r="AA11" s="90"/>
      <c r="AB11" s="90"/>
      <c r="AC11" s="90"/>
      <c r="AD11" s="90"/>
      <c r="AE11" s="90"/>
      <c r="AF11" s="90"/>
      <c r="AG11" s="90"/>
      <c r="AH11" s="90"/>
      <c r="AI11" s="90"/>
      <c r="AJ11" s="90"/>
      <c r="AK11" s="987" t="s">
        <v>396</v>
      </c>
      <c r="AL11" s="988"/>
      <c r="AM11" s="988"/>
      <c r="AN11" s="989"/>
      <c r="AO11" s="117" t="s">
        <v>198</v>
      </c>
      <c r="AP11" s="117" t="s">
        <v>198</v>
      </c>
      <c r="AQ11" s="140">
        <v>2236</v>
      </c>
      <c r="AR11" s="154" t="s">
        <v>198</v>
      </c>
    </row>
    <row r="12" spans="1:46" ht="13.5" customHeight="1" x14ac:dyDescent="0.2">
      <c r="A12" s="80"/>
      <c r="B12" s="90"/>
      <c r="C12" s="90"/>
      <c r="D12" s="90"/>
      <c r="E12" s="90"/>
      <c r="F12" s="90"/>
      <c r="G12" s="90"/>
      <c r="H12" s="90"/>
      <c r="I12" s="90"/>
      <c r="J12" s="90"/>
      <c r="K12" s="90"/>
      <c r="L12" s="90"/>
      <c r="M12" s="90"/>
      <c r="N12" s="90"/>
      <c r="O12" s="90"/>
      <c r="P12" s="90"/>
      <c r="Q12" s="90"/>
      <c r="R12" s="90"/>
      <c r="S12" s="90"/>
      <c r="T12" s="90"/>
      <c r="U12" s="90"/>
      <c r="V12" s="90"/>
      <c r="W12" s="90"/>
      <c r="X12" s="90"/>
      <c r="Y12" s="90"/>
      <c r="Z12" s="90"/>
      <c r="AA12" s="90"/>
      <c r="AB12" s="90"/>
      <c r="AC12" s="90"/>
      <c r="AD12" s="90"/>
      <c r="AE12" s="90"/>
      <c r="AF12" s="90"/>
      <c r="AG12" s="90"/>
      <c r="AH12" s="90"/>
      <c r="AI12" s="90"/>
      <c r="AJ12" s="90"/>
      <c r="AK12" s="987" t="s">
        <v>235</v>
      </c>
      <c r="AL12" s="988"/>
      <c r="AM12" s="988"/>
      <c r="AN12" s="989"/>
      <c r="AO12" s="117" t="s">
        <v>198</v>
      </c>
      <c r="AP12" s="117" t="s">
        <v>198</v>
      </c>
      <c r="AQ12" s="140">
        <v>12</v>
      </c>
      <c r="AR12" s="154" t="s">
        <v>198</v>
      </c>
    </row>
    <row r="13" spans="1:46" ht="13.5" customHeight="1" x14ac:dyDescent="0.2">
      <c r="A13" s="80"/>
      <c r="B13" s="90"/>
      <c r="C13" s="90"/>
      <c r="D13" s="90"/>
      <c r="E13" s="90"/>
      <c r="F13" s="90"/>
      <c r="G13" s="90"/>
      <c r="H13" s="90"/>
      <c r="I13" s="90"/>
      <c r="J13" s="90"/>
      <c r="K13" s="90"/>
      <c r="L13" s="90"/>
      <c r="M13" s="90"/>
      <c r="N13" s="90"/>
      <c r="O13" s="90"/>
      <c r="P13" s="90"/>
      <c r="Q13" s="90"/>
      <c r="R13" s="90"/>
      <c r="S13" s="90"/>
      <c r="T13" s="90"/>
      <c r="U13" s="90"/>
      <c r="V13" s="90"/>
      <c r="W13" s="90"/>
      <c r="X13" s="90"/>
      <c r="Y13" s="90"/>
      <c r="Z13" s="90"/>
      <c r="AA13" s="90"/>
      <c r="AB13" s="90"/>
      <c r="AC13" s="90"/>
      <c r="AD13" s="90"/>
      <c r="AE13" s="90"/>
      <c r="AF13" s="90"/>
      <c r="AG13" s="90"/>
      <c r="AH13" s="90"/>
      <c r="AI13" s="90"/>
      <c r="AJ13" s="90"/>
      <c r="AK13" s="987" t="s">
        <v>504</v>
      </c>
      <c r="AL13" s="988"/>
      <c r="AM13" s="988"/>
      <c r="AN13" s="989"/>
      <c r="AO13" s="117" t="s">
        <v>198</v>
      </c>
      <c r="AP13" s="117" t="s">
        <v>198</v>
      </c>
      <c r="AQ13" s="140">
        <v>3111</v>
      </c>
      <c r="AR13" s="154" t="s">
        <v>198</v>
      </c>
    </row>
    <row r="14" spans="1:46" ht="13.5" customHeight="1" x14ac:dyDescent="0.2">
      <c r="A14" s="80"/>
      <c r="B14" s="90"/>
      <c r="C14" s="90"/>
      <c r="D14" s="90"/>
      <c r="E14" s="90"/>
      <c r="F14" s="90"/>
      <c r="G14" s="90"/>
      <c r="H14" s="90"/>
      <c r="I14" s="90"/>
      <c r="J14" s="90"/>
      <c r="K14" s="90"/>
      <c r="L14" s="90"/>
      <c r="M14" s="90"/>
      <c r="N14" s="90"/>
      <c r="O14" s="90"/>
      <c r="P14" s="90"/>
      <c r="Q14" s="90"/>
      <c r="R14" s="90"/>
      <c r="S14" s="90"/>
      <c r="T14" s="90"/>
      <c r="U14" s="90"/>
      <c r="V14" s="90"/>
      <c r="W14" s="90"/>
      <c r="X14" s="90"/>
      <c r="Y14" s="90"/>
      <c r="Z14" s="90"/>
      <c r="AA14" s="90"/>
      <c r="AB14" s="90"/>
      <c r="AC14" s="90"/>
      <c r="AD14" s="90"/>
      <c r="AE14" s="90"/>
      <c r="AF14" s="90"/>
      <c r="AG14" s="90"/>
      <c r="AH14" s="90"/>
      <c r="AI14" s="90"/>
      <c r="AJ14" s="90"/>
      <c r="AK14" s="987" t="s">
        <v>505</v>
      </c>
      <c r="AL14" s="988"/>
      <c r="AM14" s="988"/>
      <c r="AN14" s="989"/>
      <c r="AO14" s="117">
        <v>113685</v>
      </c>
      <c r="AP14" s="117">
        <v>2436</v>
      </c>
      <c r="AQ14" s="140">
        <v>1882</v>
      </c>
      <c r="AR14" s="154">
        <v>29.4</v>
      </c>
    </row>
    <row r="15" spans="1:46" ht="13.5" customHeight="1" x14ac:dyDescent="0.2">
      <c r="A15" s="80"/>
      <c r="B15" s="90"/>
      <c r="C15" s="90"/>
      <c r="D15" s="90"/>
      <c r="E15" s="90"/>
      <c r="F15" s="90"/>
      <c r="G15" s="90"/>
      <c r="H15" s="90"/>
      <c r="I15" s="90"/>
      <c r="J15" s="90"/>
      <c r="K15" s="90"/>
      <c r="L15" s="90"/>
      <c r="M15" s="90"/>
      <c r="N15" s="90"/>
      <c r="O15" s="90"/>
      <c r="P15" s="90"/>
      <c r="Q15" s="90"/>
      <c r="R15" s="90"/>
      <c r="S15" s="90"/>
      <c r="T15" s="90"/>
      <c r="U15" s="90"/>
      <c r="V15" s="90"/>
      <c r="W15" s="90"/>
      <c r="X15" s="90"/>
      <c r="Y15" s="90"/>
      <c r="Z15" s="90"/>
      <c r="AA15" s="90"/>
      <c r="AB15" s="90"/>
      <c r="AC15" s="90"/>
      <c r="AD15" s="90"/>
      <c r="AE15" s="90"/>
      <c r="AF15" s="90"/>
      <c r="AG15" s="90"/>
      <c r="AH15" s="90"/>
      <c r="AI15" s="90"/>
      <c r="AJ15" s="90"/>
      <c r="AK15" s="990" t="s">
        <v>308</v>
      </c>
      <c r="AL15" s="991"/>
      <c r="AM15" s="991"/>
      <c r="AN15" s="992"/>
      <c r="AO15" s="117">
        <v>-297656</v>
      </c>
      <c r="AP15" s="117">
        <v>-6377</v>
      </c>
      <c r="AQ15" s="140">
        <v>-6411</v>
      </c>
      <c r="AR15" s="154">
        <v>-0.5</v>
      </c>
    </row>
    <row r="16" spans="1:46" ht="13.8" x14ac:dyDescent="0.2">
      <c r="A16" s="80"/>
      <c r="B16" s="90"/>
      <c r="C16" s="90"/>
      <c r="D16" s="90"/>
      <c r="E16" s="90"/>
      <c r="F16" s="90"/>
      <c r="G16" s="90"/>
      <c r="H16" s="90"/>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990" t="s">
        <v>271</v>
      </c>
      <c r="AL16" s="991"/>
      <c r="AM16" s="991"/>
      <c r="AN16" s="992"/>
      <c r="AO16" s="117">
        <v>4393609</v>
      </c>
      <c r="AP16" s="117">
        <v>94134</v>
      </c>
      <c r="AQ16" s="140">
        <v>107373</v>
      </c>
      <c r="AR16" s="154">
        <v>-12.3</v>
      </c>
    </row>
    <row r="17" spans="1:46" ht="13.8" x14ac:dyDescent="0.2">
      <c r="A17" s="80"/>
      <c r="B17" s="90"/>
      <c r="C17" s="90"/>
      <c r="D17" s="90"/>
      <c r="E17" s="90"/>
      <c r="F17" s="90"/>
      <c r="G17" s="90"/>
      <c r="H17" s="90"/>
      <c r="I17" s="90"/>
      <c r="J17" s="90"/>
      <c r="K17" s="90"/>
      <c r="L17" s="90"/>
      <c r="M17" s="90"/>
      <c r="N17" s="90"/>
      <c r="O17" s="90"/>
      <c r="P17" s="90"/>
      <c r="Q17" s="90"/>
      <c r="R17" s="90"/>
      <c r="S17" s="90"/>
      <c r="T17" s="90"/>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row>
    <row r="18" spans="1:46" ht="13.8" x14ac:dyDescent="0.2">
      <c r="A18" s="80"/>
      <c r="B18" s="90"/>
      <c r="C18" s="90"/>
      <c r="D18" s="90"/>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131"/>
      <c r="AR18" s="131"/>
    </row>
    <row r="19" spans="1:46" ht="13.8" x14ac:dyDescent="0.2">
      <c r="A19" s="80"/>
      <c r="B19" s="90"/>
      <c r="C19" s="90"/>
      <c r="D19" s="90"/>
      <c r="E19" s="90"/>
      <c r="F19" s="90"/>
      <c r="G19" s="90"/>
      <c r="H19" s="90"/>
      <c r="I19" s="90"/>
      <c r="J19" s="90"/>
      <c r="K19" s="90"/>
      <c r="L19" s="90"/>
      <c r="M19" s="90"/>
      <c r="N19" s="90"/>
      <c r="O19" s="90"/>
      <c r="P19" s="90"/>
      <c r="Q19" s="90"/>
      <c r="R19" s="90"/>
      <c r="S19" s="90"/>
      <c r="T19" s="90"/>
      <c r="U19" s="90"/>
      <c r="V19" s="90"/>
      <c r="W19" s="90"/>
      <c r="X19" s="90"/>
      <c r="Y19" s="90"/>
      <c r="Z19" s="90"/>
      <c r="AA19" s="90"/>
      <c r="AB19" s="90"/>
      <c r="AC19" s="90"/>
      <c r="AD19" s="90"/>
      <c r="AE19" s="90"/>
      <c r="AF19" s="90"/>
      <c r="AG19" s="90"/>
      <c r="AH19" s="90"/>
      <c r="AI19" s="90"/>
      <c r="AJ19" s="90"/>
      <c r="AK19" s="90" t="s">
        <v>179</v>
      </c>
      <c r="AL19" s="90"/>
      <c r="AM19" s="90"/>
      <c r="AN19" s="90"/>
      <c r="AO19" s="90"/>
      <c r="AP19" s="90"/>
      <c r="AQ19" s="90"/>
      <c r="AR19" s="90"/>
    </row>
    <row r="20" spans="1:46" ht="13.8" x14ac:dyDescent="0.2">
      <c r="A20" s="80"/>
      <c r="B20" s="90"/>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90"/>
      <c r="AK20" s="94"/>
      <c r="AL20" s="101"/>
      <c r="AM20" s="101"/>
      <c r="AN20" s="111"/>
      <c r="AO20" s="118" t="s">
        <v>506</v>
      </c>
      <c r="AP20" s="128" t="s">
        <v>331</v>
      </c>
      <c r="AQ20" s="141" t="s">
        <v>42</v>
      </c>
      <c r="AR20" s="155"/>
    </row>
    <row r="21" spans="1:46" s="81" customFormat="1" ht="13.8" x14ac:dyDescent="0.2">
      <c r="A21" s="83"/>
      <c r="AK21" s="993" t="s">
        <v>507</v>
      </c>
      <c r="AL21" s="994"/>
      <c r="AM21" s="994"/>
      <c r="AN21" s="995"/>
      <c r="AO21" s="119">
        <v>7.65</v>
      </c>
      <c r="AP21" s="129">
        <v>9.17</v>
      </c>
      <c r="AQ21" s="142">
        <v>-1.52</v>
      </c>
      <c r="AS21" s="161"/>
      <c r="AT21" s="83"/>
    </row>
    <row r="22" spans="1:46" s="81" customFormat="1" ht="13.8" x14ac:dyDescent="0.2">
      <c r="A22" s="83"/>
      <c r="AK22" s="993" t="s">
        <v>508</v>
      </c>
      <c r="AL22" s="994"/>
      <c r="AM22" s="994"/>
      <c r="AN22" s="995"/>
      <c r="AO22" s="120">
        <v>97.8</v>
      </c>
      <c r="AP22" s="130">
        <v>97.5</v>
      </c>
      <c r="AQ22" s="143">
        <v>0.3</v>
      </c>
      <c r="AR22" s="131"/>
      <c r="AS22" s="161"/>
      <c r="AT22" s="83"/>
    </row>
    <row r="23" spans="1:46" s="81" customFormat="1" ht="13.8" x14ac:dyDescent="0.2">
      <c r="A23" s="83"/>
      <c r="AP23" s="131"/>
      <c r="AQ23" s="131"/>
      <c r="AR23" s="131"/>
      <c r="AS23" s="161"/>
      <c r="AT23" s="83"/>
    </row>
    <row r="24" spans="1:46" s="81" customFormat="1" ht="13.8" x14ac:dyDescent="0.2">
      <c r="A24" s="83"/>
      <c r="AP24" s="131"/>
      <c r="AQ24" s="131"/>
      <c r="AR24" s="131"/>
      <c r="AS24" s="161"/>
      <c r="AT24" s="83"/>
    </row>
    <row r="25" spans="1:46" s="81" customFormat="1" ht="13.8" x14ac:dyDescent="0.2">
      <c r="A25" s="84"/>
      <c r="B25" s="91"/>
      <c r="C25" s="91"/>
      <c r="D25" s="91"/>
      <c r="E25" s="91"/>
      <c r="F25" s="91"/>
      <c r="G25" s="91"/>
      <c r="H25" s="91"/>
      <c r="I25" s="91"/>
      <c r="J25" s="91"/>
      <c r="K25" s="91"/>
      <c r="L25" s="91"/>
      <c r="M25" s="91"/>
      <c r="N25" s="91"/>
      <c r="O25" s="91"/>
      <c r="P25" s="91"/>
      <c r="Q25" s="91"/>
      <c r="R25" s="91"/>
      <c r="S25" s="91"/>
      <c r="T25" s="91"/>
      <c r="U25" s="91"/>
      <c r="V25" s="91"/>
      <c r="W25" s="91"/>
      <c r="X25" s="91"/>
      <c r="Y25" s="91"/>
      <c r="Z25" s="91"/>
      <c r="AA25" s="91"/>
      <c r="AB25" s="91"/>
      <c r="AC25" s="91"/>
      <c r="AD25" s="91"/>
      <c r="AE25" s="91"/>
      <c r="AF25" s="91"/>
      <c r="AG25" s="91"/>
      <c r="AH25" s="91"/>
      <c r="AI25" s="91"/>
      <c r="AJ25" s="91"/>
      <c r="AK25" s="91"/>
      <c r="AL25" s="91"/>
      <c r="AM25" s="91"/>
      <c r="AN25" s="91"/>
      <c r="AO25" s="91"/>
      <c r="AP25" s="132"/>
      <c r="AQ25" s="132"/>
      <c r="AR25" s="132"/>
      <c r="AS25" s="162"/>
      <c r="AT25" s="83"/>
    </row>
    <row r="26" spans="1:46" s="81" customFormat="1" ht="13.8" x14ac:dyDescent="0.2">
      <c r="A26" s="996" t="s">
        <v>509</v>
      </c>
      <c r="B26" s="996"/>
      <c r="C26" s="996"/>
      <c r="D26" s="996"/>
      <c r="E26" s="996"/>
      <c r="F26" s="996"/>
      <c r="G26" s="996"/>
      <c r="H26" s="996"/>
      <c r="I26" s="996"/>
      <c r="J26" s="996"/>
      <c r="K26" s="996"/>
      <c r="L26" s="996"/>
      <c r="M26" s="996"/>
      <c r="N26" s="996"/>
      <c r="O26" s="996"/>
      <c r="P26" s="996"/>
      <c r="Q26" s="996"/>
      <c r="R26" s="996"/>
      <c r="S26" s="996"/>
      <c r="T26" s="996"/>
      <c r="U26" s="996"/>
      <c r="V26" s="996"/>
      <c r="W26" s="996"/>
      <c r="X26" s="996"/>
      <c r="Y26" s="996"/>
      <c r="Z26" s="996"/>
      <c r="AA26" s="996"/>
      <c r="AB26" s="996"/>
      <c r="AC26" s="996"/>
      <c r="AD26" s="996"/>
      <c r="AE26" s="996"/>
      <c r="AF26" s="996"/>
      <c r="AG26" s="996"/>
      <c r="AH26" s="996"/>
      <c r="AI26" s="996"/>
      <c r="AJ26" s="996"/>
      <c r="AK26" s="996"/>
      <c r="AL26" s="996"/>
      <c r="AM26" s="996"/>
      <c r="AN26" s="996"/>
      <c r="AO26" s="996"/>
      <c r="AP26" s="996"/>
      <c r="AQ26" s="996"/>
      <c r="AR26" s="996"/>
      <c r="AS26" s="996"/>
    </row>
    <row r="27" spans="1:46" ht="13.8" x14ac:dyDescent="0.2">
      <c r="A27" s="85"/>
      <c r="AO27" s="90"/>
      <c r="AP27" s="90"/>
      <c r="AQ27" s="90"/>
      <c r="AR27" s="90"/>
      <c r="AS27" s="90"/>
      <c r="AT27" s="90"/>
    </row>
    <row r="28" spans="1:46" ht="16.3" x14ac:dyDescent="0.2">
      <c r="A28" s="82" t="s">
        <v>159</v>
      </c>
      <c r="B28" s="86"/>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163"/>
    </row>
    <row r="29" spans="1:46" ht="13.8" x14ac:dyDescent="0.2">
      <c r="A29" s="80"/>
      <c r="B29" s="90"/>
      <c r="C29" s="90"/>
      <c r="D29" s="90"/>
      <c r="E29" s="90"/>
      <c r="F29" s="90"/>
      <c r="G29" s="90"/>
      <c r="H29" s="90"/>
      <c r="I29" s="90"/>
      <c r="J29" s="90"/>
      <c r="K29" s="90"/>
      <c r="L29" s="90"/>
      <c r="M29" s="90"/>
      <c r="N29" s="90"/>
      <c r="O29" s="90"/>
      <c r="P29" s="90"/>
      <c r="Q29" s="90"/>
      <c r="R29" s="90"/>
      <c r="S29" s="90"/>
      <c r="T29" s="90"/>
      <c r="U29" s="90"/>
      <c r="V29" s="90"/>
      <c r="W29" s="90"/>
      <c r="X29" s="90"/>
      <c r="Y29" s="90"/>
      <c r="Z29" s="90"/>
      <c r="AA29" s="90"/>
      <c r="AB29" s="90"/>
      <c r="AC29" s="90"/>
      <c r="AD29" s="90"/>
      <c r="AE29" s="90"/>
      <c r="AF29" s="90"/>
      <c r="AG29" s="90"/>
      <c r="AH29" s="90"/>
      <c r="AI29" s="90"/>
      <c r="AJ29" s="90"/>
      <c r="AK29" s="81" t="s">
        <v>119</v>
      </c>
      <c r="AL29" s="81"/>
      <c r="AM29" s="81"/>
      <c r="AN29" s="81"/>
      <c r="AO29" s="90"/>
      <c r="AP29" s="90"/>
      <c r="AQ29" s="90"/>
      <c r="AR29" s="90"/>
      <c r="AS29" s="164"/>
    </row>
    <row r="30" spans="1:46" ht="13.5" customHeight="1" x14ac:dyDescent="0.2">
      <c r="A30" s="80"/>
      <c r="B30" s="90"/>
      <c r="C30" s="90"/>
      <c r="D30" s="90"/>
      <c r="E30" s="90"/>
      <c r="F30" s="90"/>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c r="AH30" s="90"/>
      <c r="AI30" s="90"/>
      <c r="AJ30" s="90"/>
      <c r="AK30" s="92"/>
      <c r="AL30" s="99"/>
      <c r="AM30" s="99"/>
      <c r="AN30" s="109"/>
      <c r="AO30" s="1009" t="s">
        <v>86</v>
      </c>
      <c r="AP30" s="126"/>
      <c r="AQ30" s="137" t="s">
        <v>499</v>
      </c>
      <c r="AR30" s="151"/>
    </row>
    <row r="31" spans="1:46" ht="13.8" x14ac:dyDescent="0.2">
      <c r="A31" s="80"/>
      <c r="B31" s="90"/>
      <c r="C31" s="90"/>
      <c r="D31" s="90"/>
      <c r="E31" s="90"/>
      <c r="F31" s="90"/>
      <c r="G31" s="90"/>
      <c r="H31" s="90"/>
      <c r="I31" s="90"/>
      <c r="J31" s="90"/>
      <c r="K31" s="90"/>
      <c r="L31" s="90"/>
      <c r="M31" s="90"/>
      <c r="N31" s="90"/>
      <c r="O31" s="90"/>
      <c r="P31" s="90"/>
      <c r="Q31" s="90"/>
      <c r="R31" s="90"/>
      <c r="S31" s="90"/>
      <c r="T31" s="90"/>
      <c r="U31" s="90"/>
      <c r="V31" s="90"/>
      <c r="W31" s="90"/>
      <c r="X31" s="90"/>
      <c r="Y31" s="90"/>
      <c r="Z31" s="90"/>
      <c r="AA31" s="90"/>
      <c r="AB31" s="90"/>
      <c r="AC31" s="90"/>
      <c r="AD31" s="90"/>
      <c r="AE31" s="90"/>
      <c r="AF31" s="90"/>
      <c r="AG31" s="90"/>
      <c r="AH31" s="90"/>
      <c r="AI31" s="90"/>
      <c r="AJ31" s="90"/>
      <c r="AK31" s="93"/>
      <c r="AL31" s="100"/>
      <c r="AM31" s="100"/>
      <c r="AN31" s="110"/>
      <c r="AO31" s="1010"/>
      <c r="AP31" s="127" t="s">
        <v>500</v>
      </c>
      <c r="AQ31" s="138" t="s">
        <v>501</v>
      </c>
      <c r="AR31" s="152" t="s">
        <v>502</v>
      </c>
    </row>
    <row r="32" spans="1:46" ht="27.1" customHeight="1" x14ac:dyDescent="0.2">
      <c r="A32" s="80"/>
      <c r="B32" s="90"/>
      <c r="C32" s="90"/>
      <c r="D32" s="90"/>
      <c r="E32" s="90"/>
      <c r="F32" s="90"/>
      <c r="G32" s="90"/>
      <c r="H32" s="90"/>
      <c r="I32" s="90"/>
      <c r="J32" s="90"/>
      <c r="K32" s="90"/>
      <c r="L32" s="90"/>
      <c r="M32" s="90"/>
      <c r="N32" s="90"/>
      <c r="O32" s="90"/>
      <c r="P32" s="90"/>
      <c r="Q32" s="90"/>
      <c r="R32" s="90"/>
      <c r="S32" s="90"/>
      <c r="T32" s="90"/>
      <c r="U32" s="90"/>
      <c r="V32" s="90"/>
      <c r="W32" s="90"/>
      <c r="X32" s="90"/>
      <c r="Y32" s="90"/>
      <c r="Z32" s="90"/>
      <c r="AA32" s="90"/>
      <c r="AB32" s="90"/>
      <c r="AC32" s="90"/>
      <c r="AD32" s="90"/>
      <c r="AE32" s="90"/>
      <c r="AF32" s="90"/>
      <c r="AG32" s="90"/>
      <c r="AH32" s="90"/>
      <c r="AI32" s="90"/>
      <c r="AJ32" s="90"/>
      <c r="AK32" s="997" t="s">
        <v>510</v>
      </c>
      <c r="AL32" s="998"/>
      <c r="AM32" s="998"/>
      <c r="AN32" s="999"/>
      <c r="AO32" s="117">
        <v>2264250</v>
      </c>
      <c r="AP32" s="117">
        <v>48512</v>
      </c>
      <c r="AQ32" s="144">
        <v>55954</v>
      </c>
      <c r="AR32" s="154">
        <v>-13.3</v>
      </c>
    </row>
    <row r="33" spans="1:46" ht="13.5" customHeight="1" x14ac:dyDescent="0.2">
      <c r="A33" s="80"/>
      <c r="B33" s="90"/>
      <c r="C33" s="90"/>
      <c r="D33" s="90"/>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997" t="s">
        <v>511</v>
      </c>
      <c r="AL33" s="998"/>
      <c r="AM33" s="998"/>
      <c r="AN33" s="999"/>
      <c r="AO33" s="117" t="s">
        <v>198</v>
      </c>
      <c r="AP33" s="117" t="s">
        <v>198</v>
      </c>
      <c r="AQ33" s="144" t="s">
        <v>198</v>
      </c>
      <c r="AR33" s="154" t="s">
        <v>198</v>
      </c>
    </row>
    <row r="34" spans="1:46" ht="27.1" customHeight="1" x14ac:dyDescent="0.2">
      <c r="A34" s="80"/>
      <c r="B34" s="90"/>
      <c r="C34" s="90"/>
      <c r="D34" s="90"/>
      <c r="E34" s="90"/>
      <c r="F34" s="90"/>
      <c r="G34" s="90"/>
      <c r="H34" s="90"/>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997" t="s">
        <v>512</v>
      </c>
      <c r="AL34" s="998"/>
      <c r="AM34" s="998"/>
      <c r="AN34" s="999"/>
      <c r="AO34" s="117" t="s">
        <v>198</v>
      </c>
      <c r="AP34" s="117" t="s">
        <v>198</v>
      </c>
      <c r="AQ34" s="144">
        <v>1</v>
      </c>
      <c r="AR34" s="154" t="s">
        <v>198</v>
      </c>
    </row>
    <row r="35" spans="1:46" ht="27.1" customHeight="1" x14ac:dyDescent="0.2">
      <c r="A35" s="80"/>
      <c r="B35" s="90"/>
      <c r="C35" s="90"/>
      <c r="D35" s="90"/>
      <c r="E35" s="90"/>
      <c r="F35" s="90"/>
      <c r="G35" s="90"/>
      <c r="H35" s="90"/>
      <c r="I35" s="90"/>
      <c r="J35" s="90"/>
      <c r="K35" s="90"/>
      <c r="L35" s="90"/>
      <c r="M35" s="90"/>
      <c r="N35" s="90"/>
      <c r="O35" s="90"/>
      <c r="P35" s="90"/>
      <c r="Q35" s="90"/>
      <c r="R35" s="90"/>
      <c r="S35" s="90"/>
      <c r="T35" s="90"/>
      <c r="U35" s="90"/>
      <c r="V35" s="90"/>
      <c r="W35" s="90"/>
      <c r="X35" s="90"/>
      <c r="Y35" s="90"/>
      <c r="Z35" s="90"/>
      <c r="AA35" s="90"/>
      <c r="AB35" s="90"/>
      <c r="AC35" s="90"/>
      <c r="AD35" s="90"/>
      <c r="AE35" s="90"/>
      <c r="AF35" s="90"/>
      <c r="AG35" s="90"/>
      <c r="AH35" s="90"/>
      <c r="AI35" s="90"/>
      <c r="AJ35" s="90"/>
      <c r="AK35" s="997" t="s">
        <v>513</v>
      </c>
      <c r="AL35" s="998"/>
      <c r="AM35" s="998"/>
      <c r="AN35" s="999"/>
      <c r="AO35" s="117">
        <v>1213844</v>
      </c>
      <c r="AP35" s="117">
        <v>26007</v>
      </c>
      <c r="AQ35" s="144">
        <v>17691</v>
      </c>
      <c r="AR35" s="154">
        <v>47</v>
      </c>
    </row>
    <row r="36" spans="1:46" ht="27.1" customHeight="1" x14ac:dyDescent="0.2">
      <c r="A36" s="80"/>
      <c r="B36" s="90"/>
      <c r="C36" s="90"/>
      <c r="D36" s="90"/>
      <c r="E36" s="90"/>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997" t="s">
        <v>38</v>
      </c>
      <c r="AL36" s="998"/>
      <c r="AM36" s="998"/>
      <c r="AN36" s="999"/>
      <c r="AO36" s="117">
        <v>110748</v>
      </c>
      <c r="AP36" s="117">
        <v>2373</v>
      </c>
      <c r="AQ36" s="144">
        <v>2603</v>
      </c>
      <c r="AR36" s="154">
        <v>-8.8000000000000007</v>
      </c>
    </row>
    <row r="37" spans="1:46" ht="13.5" customHeight="1" x14ac:dyDescent="0.2">
      <c r="A37" s="80"/>
      <c r="B37" s="90"/>
      <c r="C37" s="90"/>
      <c r="D37" s="90"/>
      <c r="E37" s="90"/>
      <c r="F37" s="90"/>
      <c r="G37" s="90"/>
      <c r="H37" s="90"/>
      <c r="I37" s="90"/>
      <c r="J37" s="90"/>
      <c r="K37" s="90"/>
      <c r="L37" s="90"/>
      <c r="M37" s="90"/>
      <c r="N37" s="90"/>
      <c r="O37" s="90"/>
      <c r="P37" s="90"/>
      <c r="Q37" s="90"/>
      <c r="R37" s="90"/>
      <c r="S37" s="90"/>
      <c r="T37" s="90"/>
      <c r="U37" s="90"/>
      <c r="V37" s="90"/>
      <c r="W37" s="90"/>
      <c r="X37" s="90"/>
      <c r="Y37" s="90"/>
      <c r="Z37" s="90"/>
      <c r="AA37" s="90"/>
      <c r="AB37" s="90"/>
      <c r="AC37" s="90"/>
      <c r="AD37" s="90"/>
      <c r="AE37" s="90"/>
      <c r="AF37" s="90"/>
      <c r="AG37" s="90"/>
      <c r="AH37" s="90"/>
      <c r="AI37" s="90"/>
      <c r="AJ37" s="90"/>
      <c r="AK37" s="997" t="s">
        <v>340</v>
      </c>
      <c r="AL37" s="998"/>
      <c r="AM37" s="998"/>
      <c r="AN37" s="999"/>
      <c r="AO37" s="117">
        <v>43782</v>
      </c>
      <c r="AP37" s="117">
        <v>938</v>
      </c>
      <c r="AQ37" s="144">
        <v>579</v>
      </c>
      <c r="AR37" s="154">
        <v>62</v>
      </c>
    </row>
    <row r="38" spans="1:46" ht="27.1" customHeight="1" x14ac:dyDescent="0.2">
      <c r="A38" s="80"/>
      <c r="B38" s="90"/>
      <c r="C38" s="90"/>
      <c r="D38" s="90"/>
      <c r="E38" s="90"/>
      <c r="F38" s="90"/>
      <c r="G38" s="90"/>
      <c r="H38" s="90"/>
      <c r="I38" s="90"/>
      <c r="J38" s="90"/>
      <c r="K38" s="90"/>
      <c r="L38" s="90"/>
      <c r="M38" s="90"/>
      <c r="N38" s="90"/>
      <c r="O38" s="90"/>
      <c r="P38" s="90"/>
      <c r="Q38" s="90"/>
      <c r="R38" s="90"/>
      <c r="S38" s="90"/>
      <c r="T38" s="90"/>
      <c r="U38" s="90"/>
      <c r="V38" s="90"/>
      <c r="W38" s="90"/>
      <c r="X38" s="90"/>
      <c r="Y38" s="90"/>
      <c r="Z38" s="90"/>
      <c r="AA38" s="90"/>
      <c r="AB38" s="90"/>
      <c r="AC38" s="90"/>
      <c r="AD38" s="90"/>
      <c r="AE38" s="90"/>
      <c r="AF38" s="90"/>
      <c r="AG38" s="90"/>
      <c r="AH38" s="90"/>
      <c r="AI38" s="90"/>
      <c r="AJ38" s="90"/>
      <c r="AK38" s="1000" t="s">
        <v>514</v>
      </c>
      <c r="AL38" s="1001"/>
      <c r="AM38" s="1001"/>
      <c r="AN38" s="1002"/>
      <c r="AO38" s="121" t="s">
        <v>198</v>
      </c>
      <c r="AP38" s="121" t="s">
        <v>198</v>
      </c>
      <c r="AQ38" s="145">
        <v>4</v>
      </c>
      <c r="AR38" s="143" t="s">
        <v>198</v>
      </c>
      <c r="AS38" s="164"/>
    </row>
    <row r="39" spans="1:46" ht="13.8" x14ac:dyDescent="0.2">
      <c r="A39" s="80"/>
      <c r="B39" s="90"/>
      <c r="C39" s="90"/>
      <c r="D39" s="90"/>
      <c r="E39" s="90"/>
      <c r="F39" s="90"/>
      <c r="G39" s="90"/>
      <c r="H39" s="90"/>
      <c r="I39" s="90"/>
      <c r="J39" s="90"/>
      <c r="K39" s="90"/>
      <c r="L39" s="90"/>
      <c r="M39" s="90"/>
      <c r="N39" s="90"/>
      <c r="O39" s="90"/>
      <c r="P39" s="90"/>
      <c r="Q39" s="90"/>
      <c r="R39" s="90"/>
      <c r="S39" s="90"/>
      <c r="T39" s="90"/>
      <c r="U39" s="90"/>
      <c r="V39" s="90"/>
      <c r="W39" s="90"/>
      <c r="X39" s="90"/>
      <c r="Y39" s="90"/>
      <c r="Z39" s="90"/>
      <c r="AA39" s="90"/>
      <c r="AB39" s="90"/>
      <c r="AC39" s="90"/>
      <c r="AD39" s="90"/>
      <c r="AE39" s="90"/>
      <c r="AF39" s="90"/>
      <c r="AG39" s="90"/>
      <c r="AH39" s="90"/>
      <c r="AI39" s="90"/>
      <c r="AJ39" s="90"/>
      <c r="AK39" s="1000" t="s">
        <v>83</v>
      </c>
      <c r="AL39" s="1001"/>
      <c r="AM39" s="1001"/>
      <c r="AN39" s="1002"/>
      <c r="AO39" s="117">
        <v>-29856</v>
      </c>
      <c r="AP39" s="117">
        <v>-640</v>
      </c>
      <c r="AQ39" s="144">
        <v>-4663</v>
      </c>
      <c r="AR39" s="154">
        <v>-86.3</v>
      </c>
      <c r="AS39" s="164"/>
    </row>
    <row r="40" spans="1:46" ht="27.1" customHeight="1" x14ac:dyDescent="0.2">
      <c r="A40" s="80"/>
      <c r="B40" s="90"/>
      <c r="C40" s="90"/>
      <c r="D40" s="90"/>
      <c r="E40" s="90"/>
      <c r="F40" s="90"/>
      <c r="G40" s="90"/>
      <c r="H40" s="90"/>
      <c r="I40" s="90"/>
      <c r="J40" s="90"/>
      <c r="K40" s="90"/>
      <c r="L40" s="90"/>
      <c r="M40" s="90"/>
      <c r="N40" s="90"/>
      <c r="O40" s="90"/>
      <c r="P40" s="90"/>
      <c r="Q40" s="90"/>
      <c r="R40" s="90"/>
      <c r="S40" s="90"/>
      <c r="T40" s="90"/>
      <c r="U40" s="90"/>
      <c r="V40" s="90"/>
      <c r="W40" s="90"/>
      <c r="X40" s="90"/>
      <c r="Y40" s="90"/>
      <c r="Z40" s="90"/>
      <c r="AA40" s="90"/>
      <c r="AB40" s="90"/>
      <c r="AC40" s="90"/>
      <c r="AD40" s="90"/>
      <c r="AE40" s="90"/>
      <c r="AF40" s="90"/>
      <c r="AG40" s="90"/>
      <c r="AH40" s="90"/>
      <c r="AI40" s="90"/>
      <c r="AJ40" s="90"/>
      <c r="AK40" s="997" t="s">
        <v>515</v>
      </c>
      <c r="AL40" s="998"/>
      <c r="AM40" s="998"/>
      <c r="AN40" s="999"/>
      <c r="AO40" s="117">
        <v>-2371549</v>
      </c>
      <c r="AP40" s="117">
        <v>-50811</v>
      </c>
      <c r="AQ40" s="144">
        <v>-48945</v>
      </c>
      <c r="AR40" s="154">
        <v>3.8</v>
      </c>
      <c r="AS40" s="164"/>
    </row>
    <row r="41" spans="1:46" ht="13.8" x14ac:dyDescent="0.2">
      <c r="A41" s="80"/>
      <c r="B41" s="90"/>
      <c r="C41" s="90"/>
      <c r="D41" s="90"/>
      <c r="E41" s="90"/>
      <c r="F41" s="90"/>
      <c r="G41" s="90"/>
      <c r="H41" s="90"/>
      <c r="I41" s="90"/>
      <c r="J41" s="90"/>
      <c r="K41" s="90"/>
      <c r="L41" s="90"/>
      <c r="M41" s="90"/>
      <c r="N41" s="90"/>
      <c r="O41" s="90"/>
      <c r="P41" s="90"/>
      <c r="Q41" s="90"/>
      <c r="R41" s="90"/>
      <c r="S41" s="90"/>
      <c r="T41" s="90"/>
      <c r="U41" s="90"/>
      <c r="V41" s="90"/>
      <c r="W41" s="90"/>
      <c r="X41" s="90"/>
      <c r="Y41" s="90"/>
      <c r="Z41" s="90"/>
      <c r="AA41" s="90"/>
      <c r="AB41" s="90"/>
      <c r="AC41" s="90"/>
      <c r="AD41" s="90"/>
      <c r="AE41" s="90"/>
      <c r="AF41" s="90"/>
      <c r="AG41" s="90"/>
      <c r="AH41" s="90"/>
      <c r="AI41" s="90"/>
      <c r="AJ41" s="90"/>
      <c r="AK41" s="1003" t="s">
        <v>386</v>
      </c>
      <c r="AL41" s="1004"/>
      <c r="AM41" s="1004"/>
      <c r="AN41" s="1005"/>
      <c r="AO41" s="117">
        <v>1231219</v>
      </c>
      <c r="AP41" s="117">
        <v>26379</v>
      </c>
      <c r="AQ41" s="144">
        <v>23225</v>
      </c>
      <c r="AR41" s="154">
        <v>13.6</v>
      </c>
      <c r="AS41" s="164"/>
    </row>
    <row r="42" spans="1:46" ht="13.8" x14ac:dyDescent="0.2">
      <c r="A42" s="80"/>
      <c r="B42" s="90"/>
      <c r="C42" s="90"/>
      <c r="D42" s="90"/>
      <c r="E42" s="90"/>
      <c r="F42" s="90"/>
      <c r="G42" s="90"/>
      <c r="H42" s="90"/>
      <c r="I42" s="90"/>
      <c r="J42" s="90"/>
      <c r="K42" s="90"/>
      <c r="L42" s="90"/>
      <c r="M42" s="90"/>
      <c r="N42" s="90"/>
      <c r="O42" s="90"/>
      <c r="P42" s="90"/>
      <c r="Q42" s="90"/>
      <c r="R42" s="90"/>
      <c r="S42" s="90"/>
      <c r="T42" s="90"/>
      <c r="U42" s="90"/>
      <c r="V42" s="90"/>
      <c r="W42" s="90"/>
      <c r="X42" s="90"/>
      <c r="Y42" s="90"/>
      <c r="Z42" s="90"/>
      <c r="AA42" s="90"/>
      <c r="AB42" s="90"/>
      <c r="AC42" s="90"/>
      <c r="AD42" s="90"/>
      <c r="AE42" s="90"/>
      <c r="AF42" s="90"/>
      <c r="AG42" s="90"/>
      <c r="AH42" s="90"/>
      <c r="AI42" s="90"/>
      <c r="AJ42" s="90"/>
      <c r="AK42" s="95"/>
      <c r="AL42" s="90"/>
      <c r="AM42" s="90"/>
      <c r="AN42" s="90"/>
      <c r="AO42" s="90"/>
      <c r="AP42" s="90"/>
      <c r="AQ42" s="131"/>
      <c r="AR42" s="131"/>
      <c r="AS42" s="164"/>
    </row>
    <row r="43" spans="1:46" ht="13.8" x14ac:dyDescent="0.2">
      <c r="A43" s="80"/>
      <c r="B43" s="90"/>
      <c r="C43" s="90"/>
      <c r="D43" s="90"/>
      <c r="E43" s="90"/>
      <c r="F43" s="90"/>
      <c r="G43" s="90"/>
      <c r="H43" s="90"/>
      <c r="I43" s="90"/>
      <c r="J43" s="90"/>
      <c r="K43" s="90"/>
      <c r="L43" s="90"/>
      <c r="M43" s="90"/>
      <c r="N43" s="90"/>
      <c r="O43" s="90"/>
      <c r="P43" s="90"/>
      <c r="Q43" s="90"/>
      <c r="R43" s="90"/>
      <c r="S43" s="90"/>
      <c r="T43" s="90"/>
      <c r="U43" s="90"/>
      <c r="V43" s="90"/>
      <c r="W43" s="90"/>
      <c r="X43" s="90"/>
      <c r="Y43" s="90"/>
      <c r="Z43" s="90"/>
      <c r="AA43" s="90"/>
      <c r="AB43" s="90"/>
      <c r="AC43" s="90"/>
      <c r="AD43" s="90"/>
      <c r="AE43" s="90"/>
      <c r="AF43" s="90"/>
      <c r="AG43" s="90"/>
      <c r="AH43" s="90"/>
      <c r="AI43" s="90"/>
      <c r="AJ43" s="90"/>
      <c r="AK43" s="90"/>
      <c r="AL43" s="90"/>
      <c r="AM43" s="90"/>
      <c r="AN43" s="90"/>
      <c r="AO43" s="90"/>
      <c r="AP43" s="133"/>
      <c r="AQ43" s="131"/>
      <c r="AR43" s="90"/>
      <c r="AS43" s="164"/>
    </row>
    <row r="44" spans="1:46" ht="13.8" x14ac:dyDescent="0.2">
      <c r="A44" s="80"/>
      <c r="B44" s="90"/>
      <c r="C44" s="90"/>
      <c r="D44" s="90"/>
      <c r="E44" s="90"/>
      <c r="F44" s="90"/>
      <c r="G44" s="90"/>
      <c r="H44" s="90"/>
      <c r="I44" s="90"/>
      <c r="J44" s="90"/>
      <c r="K44" s="90"/>
      <c r="L44" s="90"/>
      <c r="M44" s="90"/>
      <c r="N44" s="90"/>
      <c r="O44" s="90"/>
      <c r="P44" s="90"/>
      <c r="Q44" s="90"/>
      <c r="R44" s="90"/>
      <c r="S44" s="90"/>
      <c r="T44" s="90"/>
      <c r="U44" s="90"/>
      <c r="V44" s="90"/>
      <c r="W44" s="90"/>
      <c r="X44" s="90"/>
      <c r="Y44" s="90"/>
      <c r="Z44" s="90"/>
      <c r="AA44" s="90"/>
      <c r="AB44" s="90"/>
      <c r="AC44" s="90"/>
      <c r="AD44" s="90"/>
      <c r="AE44" s="90"/>
      <c r="AF44" s="90"/>
      <c r="AG44" s="90"/>
      <c r="AH44" s="90"/>
      <c r="AI44" s="90"/>
      <c r="AJ44" s="90"/>
      <c r="AK44" s="90"/>
      <c r="AL44" s="90"/>
      <c r="AM44" s="90"/>
      <c r="AN44" s="90"/>
      <c r="AO44" s="90"/>
      <c r="AP44" s="90"/>
      <c r="AQ44" s="131"/>
      <c r="AR44" s="90"/>
    </row>
    <row r="45" spans="1:46" ht="13.8" x14ac:dyDescent="0.2">
      <c r="A45" s="86"/>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146"/>
      <c r="AR45" s="86"/>
      <c r="AS45" s="86"/>
      <c r="AT45" s="90"/>
    </row>
    <row r="46" spans="1:46" ht="13.8" x14ac:dyDescent="0.2">
      <c r="A46" s="87"/>
      <c r="B46" s="87"/>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90"/>
    </row>
    <row r="47" spans="1:46" ht="17.25" customHeight="1" x14ac:dyDescent="0.2">
      <c r="A47" s="88" t="s">
        <v>516</v>
      </c>
      <c r="B47" s="90"/>
      <c r="C47" s="90"/>
      <c r="D47" s="90"/>
      <c r="E47" s="90"/>
      <c r="F47" s="90"/>
      <c r="G47" s="90"/>
      <c r="H47" s="90"/>
      <c r="I47" s="90"/>
      <c r="J47" s="90"/>
      <c r="K47" s="90"/>
      <c r="L47" s="90"/>
      <c r="M47" s="90"/>
      <c r="N47" s="90"/>
      <c r="O47" s="90"/>
      <c r="P47" s="90"/>
      <c r="Q47" s="90"/>
      <c r="R47" s="90"/>
      <c r="S47" s="90"/>
      <c r="T47" s="90"/>
      <c r="U47" s="90"/>
      <c r="V47" s="90"/>
      <c r="W47" s="90"/>
      <c r="X47" s="90"/>
      <c r="Y47" s="90"/>
      <c r="Z47" s="90"/>
      <c r="AA47" s="90"/>
      <c r="AB47" s="90"/>
      <c r="AC47" s="90"/>
      <c r="AD47" s="90"/>
      <c r="AE47" s="90"/>
      <c r="AF47" s="90"/>
      <c r="AG47" s="90"/>
      <c r="AH47" s="90"/>
      <c r="AI47" s="90"/>
      <c r="AJ47" s="90"/>
      <c r="AK47" s="90"/>
      <c r="AL47" s="90"/>
      <c r="AM47" s="90"/>
      <c r="AN47" s="90"/>
      <c r="AO47" s="90"/>
      <c r="AP47" s="90"/>
      <c r="AQ47" s="90"/>
      <c r="AR47" s="90"/>
    </row>
    <row r="48" spans="1:46" ht="13.8" x14ac:dyDescent="0.2">
      <c r="A48" s="80"/>
      <c r="B48" s="90"/>
      <c r="C48" s="90"/>
      <c r="D48" s="90"/>
      <c r="E48" s="90"/>
      <c r="F48" s="90"/>
      <c r="G48" s="90"/>
      <c r="H48" s="90"/>
      <c r="I48" s="90"/>
      <c r="J48" s="90"/>
      <c r="K48" s="90"/>
      <c r="L48" s="90"/>
      <c r="M48" s="90"/>
      <c r="N48" s="90"/>
      <c r="O48" s="90"/>
      <c r="P48" s="90"/>
      <c r="Q48" s="90"/>
      <c r="R48" s="90"/>
      <c r="S48" s="90"/>
      <c r="T48" s="90"/>
      <c r="U48" s="90"/>
      <c r="V48" s="90"/>
      <c r="W48" s="90"/>
      <c r="X48" s="90"/>
      <c r="Y48" s="90"/>
      <c r="Z48" s="90"/>
      <c r="AA48" s="90"/>
      <c r="AB48" s="90"/>
      <c r="AC48" s="90"/>
      <c r="AD48" s="90"/>
      <c r="AE48" s="90"/>
      <c r="AF48" s="90"/>
      <c r="AG48" s="90"/>
      <c r="AH48" s="90"/>
      <c r="AI48" s="90"/>
      <c r="AJ48" s="90"/>
      <c r="AK48" s="87" t="s">
        <v>517</v>
      </c>
      <c r="AL48" s="87"/>
      <c r="AM48" s="87"/>
      <c r="AN48" s="87"/>
      <c r="AO48" s="87"/>
      <c r="AP48" s="87"/>
      <c r="AQ48" s="132"/>
      <c r="AR48" s="87"/>
    </row>
    <row r="49" spans="1:44" ht="13.5" customHeight="1" x14ac:dyDescent="0.2">
      <c r="A49" s="80"/>
      <c r="B49" s="90"/>
      <c r="C49" s="90"/>
      <c r="D49" s="90"/>
      <c r="E49" s="90"/>
      <c r="F49" s="90"/>
      <c r="G49" s="90"/>
      <c r="H49" s="90"/>
      <c r="I49" s="90"/>
      <c r="J49" s="90"/>
      <c r="K49" s="90"/>
      <c r="L49" s="90"/>
      <c r="M49" s="90"/>
      <c r="N49" s="90"/>
      <c r="O49" s="90"/>
      <c r="P49" s="90"/>
      <c r="Q49" s="90"/>
      <c r="R49" s="90"/>
      <c r="S49" s="90"/>
      <c r="T49" s="90"/>
      <c r="U49" s="90"/>
      <c r="V49" s="90"/>
      <c r="W49" s="90"/>
      <c r="X49" s="90"/>
      <c r="Y49" s="90"/>
      <c r="Z49" s="90"/>
      <c r="AA49" s="90"/>
      <c r="AB49" s="90"/>
      <c r="AC49" s="90"/>
      <c r="AD49" s="90"/>
      <c r="AE49" s="90"/>
      <c r="AF49" s="90"/>
      <c r="AG49" s="90"/>
      <c r="AH49" s="90"/>
      <c r="AI49" s="90"/>
      <c r="AJ49" s="90"/>
      <c r="AK49" s="96"/>
      <c r="AL49" s="102"/>
      <c r="AM49" s="1011" t="s">
        <v>86</v>
      </c>
      <c r="AN49" s="1006" t="s">
        <v>442</v>
      </c>
      <c r="AO49" s="1007"/>
      <c r="AP49" s="1007"/>
      <c r="AQ49" s="1007"/>
      <c r="AR49" s="1008"/>
    </row>
    <row r="50" spans="1:44" ht="13.8" x14ac:dyDescent="0.2">
      <c r="A50" s="80"/>
      <c r="B50" s="90"/>
      <c r="C50" s="90"/>
      <c r="D50" s="90"/>
      <c r="E50" s="90"/>
      <c r="F50" s="90"/>
      <c r="G50" s="90"/>
      <c r="H50" s="90"/>
      <c r="I50" s="90"/>
      <c r="J50" s="90"/>
      <c r="K50" s="90"/>
      <c r="L50" s="90"/>
      <c r="M50" s="90"/>
      <c r="N50" s="90"/>
      <c r="O50" s="90"/>
      <c r="P50" s="90"/>
      <c r="Q50" s="90"/>
      <c r="R50" s="90"/>
      <c r="S50" s="90"/>
      <c r="T50" s="90"/>
      <c r="U50" s="90"/>
      <c r="V50" s="90"/>
      <c r="W50" s="90"/>
      <c r="X50" s="90"/>
      <c r="Y50" s="90"/>
      <c r="Z50" s="90"/>
      <c r="AA50" s="90"/>
      <c r="AB50" s="90"/>
      <c r="AC50" s="90"/>
      <c r="AD50" s="90"/>
      <c r="AE50" s="90"/>
      <c r="AF50" s="90"/>
      <c r="AG50" s="90"/>
      <c r="AH50" s="90"/>
      <c r="AI50" s="90"/>
      <c r="AJ50" s="90"/>
      <c r="AK50" s="97"/>
      <c r="AL50" s="103"/>
      <c r="AM50" s="1012"/>
      <c r="AN50" s="113" t="s">
        <v>492</v>
      </c>
      <c r="AO50" s="123" t="s">
        <v>493</v>
      </c>
      <c r="AP50" s="134" t="s">
        <v>518</v>
      </c>
      <c r="AQ50" s="147" t="s">
        <v>381</v>
      </c>
      <c r="AR50" s="157" t="s">
        <v>519</v>
      </c>
    </row>
    <row r="51" spans="1:44" ht="13.8" x14ac:dyDescent="0.2">
      <c r="A51" s="80"/>
      <c r="B51" s="90"/>
      <c r="C51" s="90"/>
      <c r="D51" s="90"/>
      <c r="E51" s="90"/>
      <c r="F51" s="90"/>
      <c r="G51" s="90"/>
      <c r="H51" s="90"/>
      <c r="I51" s="90"/>
      <c r="J51" s="90"/>
      <c r="K51" s="90"/>
      <c r="L51" s="90"/>
      <c r="M51" s="90"/>
      <c r="N51" s="90"/>
      <c r="O51" s="90"/>
      <c r="P51" s="90"/>
      <c r="Q51" s="90"/>
      <c r="R51" s="90"/>
      <c r="S51" s="90"/>
      <c r="T51" s="90"/>
      <c r="U51" s="90"/>
      <c r="V51" s="90"/>
      <c r="W51" s="90"/>
      <c r="X51" s="90"/>
      <c r="Y51" s="90"/>
      <c r="Z51" s="90"/>
      <c r="AA51" s="90"/>
      <c r="AB51" s="90"/>
      <c r="AC51" s="90"/>
      <c r="AD51" s="90"/>
      <c r="AE51" s="90"/>
      <c r="AF51" s="90"/>
      <c r="AG51" s="90"/>
      <c r="AH51" s="90"/>
      <c r="AI51" s="90"/>
      <c r="AJ51" s="90"/>
      <c r="AK51" s="96" t="s">
        <v>481</v>
      </c>
      <c r="AL51" s="102"/>
      <c r="AM51" s="107">
        <v>3320594</v>
      </c>
      <c r="AN51" s="114">
        <v>69052</v>
      </c>
      <c r="AO51" s="124">
        <v>46.5</v>
      </c>
      <c r="AP51" s="135">
        <v>76347</v>
      </c>
      <c r="AQ51" s="148">
        <v>2.4</v>
      </c>
      <c r="AR51" s="158">
        <v>44.1</v>
      </c>
    </row>
    <row r="52" spans="1:44" ht="13.8" x14ac:dyDescent="0.2">
      <c r="A52" s="80"/>
      <c r="B52" s="90"/>
      <c r="C52" s="90"/>
      <c r="D52" s="90"/>
      <c r="E52" s="90"/>
      <c r="F52" s="90"/>
      <c r="G52" s="90"/>
      <c r="H52" s="90"/>
      <c r="I52" s="90"/>
      <c r="J52" s="90"/>
      <c r="K52" s="90"/>
      <c r="L52" s="90"/>
      <c r="M52" s="90"/>
      <c r="N52" s="90"/>
      <c r="O52" s="90"/>
      <c r="P52" s="90"/>
      <c r="Q52" s="90"/>
      <c r="R52" s="90"/>
      <c r="S52" s="90"/>
      <c r="T52" s="90"/>
      <c r="U52" s="90"/>
      <c r="V52" s="90"/>
      <c r="W52" s="90"/>
      <c r="X52" s="90"/>
      <c r="Y52" s="90"/>
      <c r="Z52" s="90"/>
      <c r="AA52" s="90"/>
      <c r="AB52" s="90"/>
      <c r="AC52" s="90"/>
      <c r="AD52" s="90"/>
      <c r="AE52" s="90"/>
      <c r="AF52" s="90"/>
      <c r="AG52" s="90"/>
      <c r="AH52" s="90"/>
      <c r="AI52" s="90"/>
      <c r="AJ52" s="90"/>
      <c r="AK52" s="98"/>
      <c r="AL52" s="104" t="s">
        <v>273</v>
      </c>
      <c r="AM52" s="108">
        <v>1889183</v>
      </c>
      <c r="AN52" s="115">
        <v>39286</v>
      </c>
      <c r="AO52" s="125">
        <v>76.400000000000006</v>
      </c>
      <c r="AP52" s="136">
        <v>41762</v>
      </c>
      <c r="AQ52" s="149">
        <v>0.5</v>
      </c>
      <c r="AR52" s="159">
        <v>75.900000000000006</v>
      </c>
    </row>
    <row r="53" spans="1:44" ht="13.8" x14ac:dyDescent="0.2">
      <c r="A53" s="80"/>
      <c r="B53" s="90"/>
      <c r="C53" s="90"/>
      <c r="D53" s="90"/>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0"/>
      <c r="AE53" s="90"/>
      <c r="AF53" s="90"/>
      <c r="AG53" s="90"/>
      <c r="AH53" s="90"/>
      <c r="AI53" s="90"/>
      <c r="AJ53" s="90"/>
      <c r="AK53" s="96" t="s">
        <v>520</v>
      </c>
      <c r="AL53" s="102"/>
      <c r="AM53" s="107">
        <v>2246243</v>
      </c>
      <c r="AN53" s="114">
        <v>47164</v>
      </c>
      <c r="AO53" s="124">
        <v>-31.7</v>
      </c>
      <c r="AP53" s="135">
        <v>69604</v>
      </c>
      <c r="AQ53" s="148">
        <v>-8.8000000000000007</v>
      </c>
      <c r="AR53" s="158">
        <v>-22.9</v>
      </c>
    </row>
    <row r="54" spans="1:44" ht="13.8" x14ac:dyDescent="0.2">
      <c r="A54" s="80"/>
      <c r="B54" s="90"/>
      <c r="C54" s="90"/>
      <c r="D54" s="90"/>
      <c r="E54" s="90"/>
      <c r="F54" s="90"/>
      <c r="G54" s="90"/>
      <c r="H54" s="90"/>
      <c r="I54" s="90"/>
      <c r="J54" s="90"/>
      <c r="K54" s="90"/>
      <c r="L54" s="90"/>
      <c r="M54" s="90"/>
      <c r="N54" s="90"/>
      <c r="O54" s="90"/>
      <c r="P54" s="90"/>
      <c r="Q54" s="90"/>
      <c r="R54" s="90"/>
      <c r="S54" s="90"/>
      <c r="T54" s="90"/>
      <c r="U54" s="90"/>
      <c r="V54" s="90"/>
      <c r="W54" s="90"/>
      <c r="X54" s="90"/>
      <c r="Y54" s="90"/>
      <c r="Z54" s="90"/>
      <c r="AA54" s="90"/>
      <c r="AB54" s="90"/>
      <c r="AC54" s="90"/>
      <c r="AD54" s="90"/>
      <c r="AE54" s="90"/>
      <c r="AF54" s="90"/>
      <c r="AG54" s="90"/>
      <c r="AH54" s="90"/>
      <c r="AI54" s="90"/>
      <c r="AJ54" s="90"/>
      <c r="AK54" s="98"/>
      <c r="AL54" s="104" t="s">
        <v>273</v>
      </c>
      <c r="AM54" s="108">
        <v>712090</v>
      </c>
      <c r="AN54" s="115">
        <v>14952</v>
      </c>
      <c r="AO54" s="125">
        <v>-61.9</v>
      </c>
      <c r="AP54" s="136">
        <v>36247</v>
      </c>
      <c r="AQ54" s="149">
        <v>-13.2</v>
      </c>
      <c r="AR54" s="159">
        <v>-48.7</v>
      </c>
    </row>
    <row r="55" spans="1:44" ht="13.8" x14ac:dyDescent="0.2">
      <c r="A55" s="80"/>
      <c r="B55" s="90"/>
      <c r="C55" s="90"/>
      <c r="D55" s="90"/>
      <c r="E55" s="90"/>
      <c r="F55" s="90"/>
      <c r="G55" s="90"/>
      <c r="H55" s="90"/>
      <c r="I55" s="90"/>
      <c r="J55" s="90"/>
      <c r="K55" s="90"/>
      <c r="L55" s="90"/>
      <c r="M55" s="90"/>
      <c r="N55" s="90"/>
      <c r="O55" s="90"/>
      <c r="P55" s="90"/>
      <c r="Q55" s="90"/>
      <c r="R55" s="90"/>
      <c r="S55" s="90"/>
      <c r="T55" s="90"/>
      <c r="U55" s="90"/>
      <c r="V55" s="90"/>
      <c r="W55" s="90"/>
      <c r="X55" s="90"/>
      <c r="Y55" s="90"/>
      <c r="Z55" s="90"/>
      <c r="AA55" s="90"/>
      <c r="AB55" s="90"/>
      <c r="AC55" s="90"/>
      <c r="AD55" s="90"/>
      <c r="AE55" s="90"/>
      <c r="AF55" s="90"/>
      <c r="AG55" s="90"/>
      <c r="AH55" s="90"/>
      <c r="AI55" s="90"/>
      <c r="AJ55" s="90"/>
      <c r="AK55" s="96" t="s">
        <v>133</v>
      </c>
      <c r="AL55" s="102"/>
      <c r="AM55" s="107">
        <v>2323962</v>
      </c>
      <c r="AN55" s="114">
        <v>49084</v>
      </c>
      <c r="AO55" s="124">
        <v>4.0999999999999996</v>
      </c>
      <c r="AP55" s="135">
        <v>68410</v>
      </c>
      <c r="AQ55" s="148">
        <v>-1.7</v>
      </c>
      <c r="AR55" s="158">
        <v>5.8</v>
      </c>
    </row>
    <row r="56" spans="1:44" ht="13.8" x14ac:dyDescent="0.2">
      <c r="A56" s="80"/>
      <c r="B56" s="90"/>
      <c r="C56" s="90"/>
      <c r="D56" s="90"/>
      <c r="E56" s="90"/>
      <c r="F56" s="90"/>
      <c r="G56" s="90"/>
      <c r="H56" s="90"/>
      <c r="I56" s="90"/>
      <c r="J56" s="90"/>
      <c r="K56" s="90"/>
      <c r="L56" s="90"/>
      <c r="M56" s="90"/>
      <c r="N56" s="90"/>
      <c r="O56" s="90"/>
      <c r="P56" s="90"/>
      <c r="Q56" s="90"/>
      <c r="R56" s="90"/>
      <c r="S56" s="90"/>
      <c r="T56" s="90"/>
      <c r="U56" s="90"/>
      <c r="V56" s="90"/>
      <c r="W56" s="90"/>
      <c r="X56" s="90"/>
      <c r="Y56" s="90"/>
      <c r="Z56" s="90"/>
      <c r="AA56" s="90"/>
      <c r="AB56" s="90"/>
      <c r="AC56" s="90"/>
      <c r="AD56" s="90"/>
      <c r="AE56" s="90"/>
      <c r="AF56" s="90"/>
      <c r="AG56" s="90"/>
      <c r="AH56" s="90"/>
      <c r="AI56" s="90"/>
      <c r="AJ56" s="90"/>
      <c r="AK56" s="98"/>
      <c r="AL56" s="104" t="s">
        <v>273</v>
      </c>
      <c r="AM56" s="108">
        <v>1072708</v>
      </c>
      <c r="AN56" s="115">
        <v>22656</v>
      </c>
      <c r="AO56" s="125">
        <v>51.5</v>
      </c>
      <c r="AP56" s="136">
        <v>35086</v>
      </c>
      <c r="AQ56" s="149">
        <v>-3.2</v>
      </c>
      <c r="AR56" s="159">
        <v>54.7</v>
      </c>
    </row>
    <row r="57" spans="1:44" ht="13.8" x14ac:dyDescent="0.2">
      <c r="A57" s="80"/>
      <c r="B57" s="90"/>
      <c r="C57" s="90"/>
      <c r="D57" s="90"/>
      <c r="E57" s="90"/>
      <c r="F57" s="90"/>
      <c r="G57" s="90"/>
      <c r="H57" s="90"/>
      <c r="I57" s="90"/>
      <c r="J57" s="90"/>
      <c r="K57" s="90"/>
      <c r="L57" s="90"/>
      <c r="M57" s="90"/>
      <c r="N57" s="90"/>
      <c r="O57" s="90"/>
      <c r="P57" s="90"/>
      <c r="Q57" s="90"/>
      <c r="R57" s="90"/>
      <c r="S57" s="90"/>
      <c r="T57" s="90"/>
      <c r="U57" s="90"/>
      <c r="V57" s="90"/>
      <c r="W57" s="90"/>
      <c r="X57" s="90"/>
      <c r="Y57" s="90"/>
      <c r="Z57" s="90"/>
      <c r="AA57" s="90"/>
      <c r="AB57" s="90"/>
      <c r="AC57" s="90"/>
      <c r="AD57" s="90"/>
      <c r="AE57" s="90"/>
      <c r="AF57" s="90"/>
      <c r="AG57" s="90"/>
      <c r="AH57" s="90"/>
      <c r="AI57" s="90"/>
      <c r="AJ57" s="90"/>
      <c r="AK57" s="96" t="s">
        <v>521</v>
      </c>
      <c r="AL57" s="102"/>
      <c r="AM57" s="107">
        <v>3378269</v>
      </c>
      <c r="AN57" s="114">
        <v>71841</v>
      </c>
      <c r="AO57" s="124">
        <v>46.4</v>
      </c>
      <c r="AP57" s="135">
        <v>73019</v>
      </c>
      <c r="AQ57" s="148">
        <v>6.7</v>
      </c>
      <c r="AR57" s="158">
        <v>39.700000000000003</v>
      </c>
    </row>
    <row r="58" spans="1:44" ht="13.8" x14ac:dyDescent="0.2">
      <c r="A58" s="80"/>
      <c r="B58" s="90"/>
      <c r="C58" s="90"/>
      <c r="D58" s="90"/>
      <c r="E58" s="90"/>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AH58" s="90"/>
      <c r="AI58" s="90"/>
      <c r="AJ58" s="90"/>
      <c r="AK58" s="98"/>
      <c r="AL58" s="104" t="s">
        <v>273</v>
      </c>
      <c r="AM58" s="108">
        <v>808155</v>
      </c>
      <c r="AN58" s="115">
        <v>17186</v>
      </c>
      <c r="AO58" s="125">
        <v>-24.1</v>
      </c>
      <c r="AP58" s="136">
        <v>39427</v>
      </c>
      <c r="AQ58" s="149">
        <v>12.4</v>
      </c>
      <c r="AR58" s="159">
        <v>-36.5</v>
      </c>
    </row>
    <row r="59" spans="1:44" ht="13.8" x14ac:dyDescent="0.2">
      <c r="A59" s="80"/>
      <c r="B59" s="90"/>
      <c r="C59" s="90"/>
      <c r="D59" s="90"/>
      <c r="E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6" t="s">
        <v>522</v>
      </c>
      <c r="AL59" s="102"/>
      <c r="AM59" s="107">
        <v>2177925</v>
      </c>
      <c r="AN59" s="114">
        <v>46662</v>
      </c>
      <c r="AO59" s="124">
        <v>-35</v>
      </c>
      <c r="AP59" s="135">
        <v>76590</v>
      </c>
      <c r="AQ59" s="148">
        <v>4.9000000000000004</v>
      </c>
      <c r="AR59" s="158">
        <v>-39.9</v>
      </c>
    </row>
    <row r="60" spans="1:44" ht="13.8" x14ac:dyDescent="0.2">
      <c r="A60" s="80"/>
      <c r="B60" s="90"/>
      <c r="C60" s="90"/>
      <c r="D60" s="90"/>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8"/>
      <c r="AL60" s="104" t="s">
        <v>273</v>
      </c>
      <c r="AM60" s="108">
        <v>749441</v>
      </c>
      <c r="AN60" s="115">
        <v>16057</v>
      </c>
      <c r="AO60" s="125">
        <v>-6.6</v>
      </c>
      <c r="AP60" s="136">
        <v>42387</v>
      </c>
      <c r="AQ60" s="149">
        <v>7.5</v>
      </c>
      <c r="AR60" s="159">
        <v>-14.1</v>
      </c>
    </row>
    <row r="61" spans="1:44" ht="13.8" x14ac:dyDescent="0.2">
      <c r="A61" s="80"/>
      <c r="B61" s="90"/>
      <c r="C61" s="90"/>
      <c r="D61" s="90"/>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6" t="s">
        <v>523</v>
      </c>
      <c r="AL61" s="105"/>
      <c r="AM61" s="107">
        <v>2689399</v>
      </c>
      <c r="AN61" s="114">
        <v>56761</v>
      </c>
      <c r="AO61" s="124">
        <v>6.1</v>
      </c>
      <c r="AP61" s="135">
        <v>72794</v>
      </c>
      <c r="AQ61" s="150">
        <v>0.7</v>
      </c>
      <c r="AR61" s="158">
        <v>5.4</v>
      </c>
    </row>
    <row r="62" spans="1:44" ht="13.8" x14ac:dyDescent="0.2">
      <c r="A62" s="80"/>
      <c r="B62" s="90"/>
      <c r="C62" s="90"/>
      <c r="D62" s="90"/>
      <c r="E62" s="90"/>
      <c r="F62" s="90"/>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8"/>
      <c r="AL62" s="104" t="s">
        <v>273</v>
      </c>
      <c r="AM62" s="108">
        <v>1046315</v>
      </c>
      <c r="AN62" s="115">
        <v>22027</v>
      </c>
      <c r="AO62" s="125">
        <v>7.1</v>
      </c>
      <c r="AP62" s="136">
        <v>38982</v>
      </c>
      <c r="AQ62" s="149">
        <v>0.8</v>
      </c>
      <c r="AR62" s="159">
        <v>6.3</v>
      </c>
    </row>
    <row r="63" spans="1:44" ht="13.8" x14ac:dyDescent="0.2">
      <c r="A63" s="80"/>
      <c r="B63" s="90"/>
      <c r="C63" s="90"/>
      <c r="D63" s="90"/>
      <c r="E63" s="90"/>
      <c r="F63" s="90"/>
      <c r="G63" s="90"/>
      <c r="H63" s="90"/>
      <c r="I63" s="90"/>
      <c r="J63" s="90"/>
      <c r="K63" s="90"/>
      <c r="L63" s="90"/>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c r="AM63" s="90"/>
      <c r="AN63" s="90"/>
      <c r="AO63" s="90"/>
      <c r="AP63" s="90"/>
      <c r="AQ63" s="90"/>
      <c r="AR63" s="90"/>
    </row>
    <row r="64" spans="1:44" ht="13.8" x14ac:dyDescent="0.2">
      <c r="A64" s="80"/>
      <c r="B64" s="90"/>
      <c r="C64" s="90"/>
      <c r="D64" s="90"/>
      <c r="E64" s="90"/>
      <c r="F64" s="90"/>
      <c r="G64" s="90"/>
      <c r="H64" s="90"/>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c r="AH64" s="90"/>
      <c r="AI64" s="90"/>
      <c r="AJ64" s="90"/>
      <c r="AK64" s="90"/>
      <c r="AL64" s="90"/>
      <c r="AM64" s="90"/>
      <c r="AN64" s="90"/>
      <c r="AO64" s="90"/>
      <c r="AP64" s="90"/>
      <c r="AQ64" s="90"/>
      <c r="AR64" s="90"/>
    </row>
    <row r="65" spans="1:46" ht="13.8" x14ac:dyDescent="0.2">
      <c r="A65" s="80"/>
      <c r="B65" s="90"/>
      <c r="C65" s="90"/>
      <c r="D65" s="90"/>
      <c r="E65" s="90"/>
      <c r="F65" s="90"/>
      <c r="G65" s="90"/>
      <c r="H65" s="90"/>
      <c r="I65" s="90"/>
      <c r="J65" s="90"/>
      <c r="K65" s="90"/>
      <c r="L65" s="90"/>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0"/>
      <c r="AL65" s="90"/>
      <c r="AM65" s="90"/>
      <c r="AN65" s="90"/>
      <c r="AO65" s="90"/>
      <c r="AP65" s="90"/>
      <c r="AQ65" s="90"/>
      <c r="AR65" s="90"/>
    </row>
    <row r="66" spans="1:46" ht="13.8" x14ac:dyDescent="0.2">
      <c r="A66" s="89"/>
      <c r="B66" s="87"/>
      <c r="C66" s="87"/>
      <c r="D66" s="87"/>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165"/>
    </row>
    <row r="67" spans="1:46" ht="13.5" hidden="1" customHeight="1" x14ac:dyDescent="0.2">
      <c r="AK67" s="90"/>
      <c r="AL67" s="90"/>
      <c r="AM67" s="90"/>
      <c r="AN67" s="90"/>
      <c r="AO67" s="90"/>
      <c r="AP67" s="90"/>
      <c r="AQ67" s="90"/>
      <c r="AR67" s="90"/>
      <c r="AS67" s="90"/>
      <c r="AT67" s="90"/>
    </row>
    <row r="68" spans="1:46" ht="13.5" hidden="1" customHeight="1" x14ac:dyDescent="0.2">
      <c r="AK68" s="90"/>
      <c r="AL68" s="90"/>
      <c r="AM68" s="90"/>
      <c r="AN68" s="90"/>
      <c r="AO68" s="90"/>
      <c r="AP68" s="90"/>
      <c r="AQ68" s="90"/>
      <c r="AR68" s="90"/>
    </row>
    <row r="69" spans="1:46" ht="13.5" hidden="1" customHeight="1" x14ac:dyDescent="0.2">
      <c r="AK69" s="90"/>
      <c r="AL69" s="90"/>
      <c r="AM69" s="90"/>
      <c r="AN69" s="90"/>
      <c r="AO69" s="90"/>
      <c r="AP69" s="90"/>
      <c r="AQ69" s="90"/>
      <c r="AR69" s="90"/>
    </row>
    <row r="70" spans="1:46" ht="13.8" hidden="1" x14ac:dyDescent="0.2">
      <c r="AK70" s="90"/>
      <c r="AL70" s="90"/>
      <c r="AM70" s="90"/>
      <c r="AN70" s="90"/>
      <c r="AO70" s="90"/>
      <c r="AP70" s="90"/>
      <c r="AQ70" s="90"/>
      <c r="AR70" s="90"/>
    </row>
    <row r="71" spans="1:46" ht="13.8" hidden="1" x14ac:dyDescent="0.2">
      <c r="AK71" s="90"/>
      <c r="AL71" s="90"/>
      <c r="AM71" s="90"/>
      <c r="AN71" s="90"/>
      <c r="AO71" s="90"/>
      <c r="AP71" s="90"/>
      <c r="AQ71" s="90"/>
      <c r="AR71" s="90"/>
    </row>
    <row r="72" spans="1:46" ht="13.8" hidden="1" x14ac:dyDescent="0.2">
      <c r="AK72" s="90"/>
      <c r="AL72" s="90"/>
      <c r="AM72" s="90"/>
      <c r="AN72" s="90"/>
      <c r="AO72" s="90"/>
      <c r="AP72" s="90"/>
      <c r="AQ72" s="90"/>
      <c r="AR72" s="90"/>
    </row>
    <row r="73" spans="1:46" ht="13.8" hidden="1" x14ac:dyDescent="0.2">
      <c r="AK73" s="90"/>
      <c r="AL73" s="90"/>
      <c r="AM73" s="90"/>
      <c r="AN73" s="90"/>
      <c r="AO73" s="90"/>
      <c r="AP73" s="90"/>
      <c r="AQ73" s="90"/>
      <c r="AR73" s="90"/>
    </row>
  </sheetData>
  <sheetProtection algorithmName="SHA-512" hashValue="phRq0akpqe4u4/6lNlCYYu9EsOSo2kJyExG87mi2CYJSTGC9p5FKjums44P2q6gNTodoPjmsqvDK8jKhyYKnGg==" saltValue="XrEL5ZVBvQP1BG6vQHWkCg==" spinCount="100000" sheet="1" objects="1" scenarios="1"/>
  <mergeCells count="25">
    <mergeCell ref="AK41:AN41"/>
    <mergeCell ref="AN49:AR49"/>
    <mergeCell ref="AO7:AO8"/>
    <mergeCell ref="AO30:AO31"/>
    <mergeCell ref="AM49:AM50"/>
    <mergeCell ref="AK36:AN36"/>
    <mergeCell ref="AK37:AN37"/>
    <mergeCell ref="AK38:AN38"/>
    <mergeCell ref="AK39:AN39"/>
    <mergeCell ref="AK40:AN40"/>
    <mergeCell ref="A26:AS26"/>
    <mergeCell ref="AK32:AN32"/>
    <mergeCell ref="AK33:AN33"/>
    <mergeCell ref="AK34:AN34"/>
    <mergeCell ref="AK35:AN35"/>
    <mergeCell ref="AK14:AN14"/>
    <mergeCell ref="AK15:AN15"/>
    <mergeCell ref="AK16:AN16"/>
    <mergeCell ref="AK21:AN21"/>
    <mergeCell ref="AK22:AN22"/>
    <mergeCell ref="AK9:AN9"/>
    <mergeCell ref="AK10:AN10"/>
    <mergeCell ref="AK11:AN11"/>
    <mergeCell ref="AK12:AN12"/>
    <mergeCell ref="AK13:AN13"/>
  </mergeCells>
  <phoneticPr fontId="5"/>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SheetLayoutView="55" workbookViewId="0"/>
  </sheetViews>
  <sheetFormatPr defaultColWidth="0" defaultRowHeight="13.5" customHeight="1" zeroHeight="1" x14ac:dyDescent="0.2"/>
  <cols>
    <col min="1" max="125" width="2.44140625" style="77" customWidth="1"/>
    <col min="126" max="126" width="9" style="78" hidden="1" customWidth="1"/>
    <col min="127" max="16384" width="9" style="78" hidden="1"/>
  </cols>
  <sheetData>
    <row r="1" spans="2:125"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2:125" ht="13.8" x14ac:dyDescent="0.2">
      <c r="B2" s="78"/>
      <c r="DG2" s="78"/>
    </row>
    <row r="3" spans="2:125" ht="13.8" x14ac:dyDescent="0.2">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H3" s="78"/>
      <c r="DI3" s="78"/>
      <c r="DJ3" s="78"/>
      <c r="DK3" s="78"/>
      <c r="DL3" s="78"/>
      <c r="DM3" s="78"/>
      <c r="DN3" s="78"/>
      <c r="DO3" s="78"/>
      <c r="DP3" s="78"/>
      <c r="DQ3" s="78"/>
      <c r="DR3" s="78"/>
      <c r="DS3" s="78"/>
      <c r="DT3" s="78"/>
      <c r="DU3" s="78"/>
    </row>
    <row r="4" spans="2:125" ht="13.8" x14ac:dyDescent="0.2"/>
    <row r="5" spans="2:125" ht="13.8" x14ac:dyDescent="0.2"/>
    <row r="6" spans="2:125" ht="13.8" x14ac:dyDescent="0.2"/>
    <row r="7" spans="2:125" ht="13.8" x14ac:dyDescent="0.2"/>
    <row r="8" spans="2:125" ht="13.8" x14ac:dyDescent="0.2"/>
    <row r="9" spans="2:125" ht="13.8" x14ac:dyDescent="0.2">
      <c r="DU9" s="78"/>
    </row>
    <row r="10" spans="2:125" ht="13.8" x14ac:dyDescent="0.2"/>
    <row r="11" spans="2:125" ht="13.8" x14ac:dyDescent="0.2"/>
    <row r="12" spans="2:125" ht="13.8" x14ac:dyDescent="0.2"/>
    <row r="13" spans="2:125" ht="13.8" x14ac:dyDescent="0.2"/>
    <row r="14" spans="2:125" ht="13.8" x14ac:dyDescent="0.2"/>
    <row r="15" spans="2:125" ht="13.8" x14ac:dyDescent="0.2"/>
    <row r="16" spans="2:125" ht="13.8" x14ac:dyDescent="0.2"/>
    <row r="17" spans="125:125" ht="13.8" x14ac:dyDescent="0.2">
      <c r="DU17" s="78"/>
    </row>
    <row r="18" spans="125:125" ht="13.8" x14ac:dyDescent="0.2"/>
    <row r="19" spans="125:125" ht="13.8" x14ac:dyDescent="0.2"/>
    <row r="20" spans="125:125" ht="13.8" x14ac:dyDescent="0.2">
      <c r="DU20" s="78"/>
    </row>
    <row r="21" spans="125:125" ht="13.8" x14ac:dyDescent="0.2">
      <c r="DU21" s="78"/>
    </row>
    <row r="22" spans="125:125" ht="13.8" x14ac:dyDescent="0.2"/>
    <row r="23" spans="125:125" ht="13.8" x14ac:dyDescent="0.2"/>
    <row r="24" spans="125:125" ht="13.8" x14ac:dyDescent="0.2"/>
    <row r="25" spans="125:125" ht="13.8" x14ac:dyDescent="0.2"/>
    <row r="26" spans="125:125" ht="13.8" x14ac:dyDescent="0.2"/>
    <row r="27" spans="125:125" ht="13.8" x14ac:dyDescent="0.2"/>
    <row r="28" spans="125:125" ht="13.8" x14ac:dyDescent="0.2">
      <c r="DU28" s="78"/>
    </row>
    <row r="29" spans="125:125" ht="13.8" x14ac:dyDescent="0.2"/>
    <row r="30" spans="125:125" ht="13.8" x14ac:dyDescent="0.2"/>
    <row r="31" spans="125:125" ht="13.8" x14ac:dyDescent="0.2"/>
    <row r="32" spans="125:125" ht="13.8" x14ac:dyDescent="0.2"/>
    <row r="33" spans="2:125" ht="13.8" x14ac:dyDescent="0.2">
      <c r="B33" s="78"/>
      <c r="G33" s="78"/>
      <c r="I33" s="78"/>
    </row>
    <row r="34" spans="2:125" ht="13.8" x14ac:dyDescent="0.2">
      <c r="C34" s="78"/>
      <c r="P34" s="78"/>
      <c r="DE34" s="78"/>
      <c r="DH34" s="78"/>
    </row>
    <row r="35" spans="2:125" ht="13.8" x14ac:dyDescent="0.2">
      <c r="D35" s="78"/>
      <c r="E35" s="78"/>
      <c r="DG35" s="78"/>
      <c r="DJ35" s="78"/>
      <c r="DP35" s="78"/>
      <c r="DQ35" s="78"/>
      <c r="DR35" s="78"/>
      <c r="DS35" s="78"/>
      <c r="DT35" s="78"/>
      <c r="DU35" s="78"/>
    </row>
    <row r="36" spans="2:125" ht="13.8" x14ac:dyDescent="0.2">
      <c r="F36" s="78"/>
      <c r="H36" s="78"/>
      <c r="J36" s="78"/>
      <c r="K36" s="78"/>
      <c r="L36" s="78"/>
      <c r="M36" s="78"/>
      <c r="N36" s="78"/>
      <c r="O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F36" s="78"/>
      <c r="DI36" s="78"/>
      <c r="DK36" s="78"/>
      <c r="DL36" s="78"/>
      <c r="DM36" s="78"/>
      <c r="DN36" s="78"/>
      <c r="DO36" s="78"/>
      <c r="DP36" s="78"/>
      <c r="DQ36" s="78"/>
      <c r="DR36" s="78"/>
      <c r="DS36" s="78"/>
      <c r="DT36" s="78"/>
      <c r="DU36" s="78"/>
    </row>
    <row r="37" spans="2:125" ht="13.8" x14ac:dyDescent="0.2">
      <c r="DU37" s="78"/>
    </row>
    <row r="38" spans="2:125" ht="13.8" x14ac:dyDescent="0.2">
      <c r="DT38" s="78"/>
      <c r="DU38" s="78"/>
    </row>
    <row r="39" spans="2:125" ht="13.8" x14ac:dyDescent="0.2"/>
    <row r="40" spans="2:125" ht="13.8" x14ac:dyDescent="0.2">
      <c r="DH40" s="78"/>
    </row>
    <row r="41" spans="2:125" ht="13.8" x14ac:dyDescent="0.2">
      <c r="DE41" s="78"/>
    </row>
    <row r="42" spans="2:125" ht="13.8" x14ac:dyDescent="0.2">
      <c r="DG42" s="78"/>
      <c r="DJ42" s="78"/>
    </row>
    <row r="43" spans="2:125" ht="13.8" x14ac:dyDescent="0.2">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F43" s="78"/>
      <c r="DI43" s="78"/>
      <c r="DK43" s="78"/>
      <c r="DL43" s="78"/>
      <c r="DM43" s="78"/>
      <c r="DN43" s="78"/>
      <c r="DO43" s="78"/>
      <c r="DP43" s="78"/>
      <c r="DQ43" s="78"/>
      <c r="DR43" s="78"/>
      <c r="DS43" s="78"/>
      <c r="DT43" s="78"/>
      <c r="DU43" s="78"/>
    </row>
    <row r="44" spans="2:125" ht="13.8" x14ac:dyDescent="0.2">
      <c r="DU44" s="78"/>
    </row>
    <row r="45" spans="2:125" ht="13.8" x14ac:dyDescent="0.2"/>
    <row r="46" spans="2:125" ht="13.8" x14ac:dyDescent="0.2"/>
    <row r="47" spans="2:125" ht="13.8" x14ac:dyDescent="0.2"/>
    <row r="48" spans="2:125" ht="13.8" x14ac:dyDescent="0.2">
      <c r="DT48" s="78"/>
      <c r="DU48" s="78"/>
    </row>
    <row r="49" spans="120:125" ht="13.8" x14ac:dyDescent="0.2">
      <c r="DU49" s="78"/>
    </row>
    <row r="50" spans="120:125" ht="13.8" x14ac:dyDescent="0.2">
      <c r="DU50" s="78"/>
    </row>
    <row r="51" spans="120:125" ht="13.8" x14ac:dyDescent="0.2">
      <c r="DP51" s="78"/>
      <c r="DQ51" s="78"/>
      <c r="DR51" s="78"/>
      <c r="DS51" s="78"/>
      <c r="DT51" s="78"/>
      <c r="DU51" s="78"/>
    </row>
    <row r="52" spans="120:125" ht="13.8" x14ac:dyDescent="0.2"/>
    <row r="53" spans="120:125" ht="13.8" x14ac:dyDescent="0.2"/>
    <row r="54" spans="120:125" ht="13.8" x14ac:dyDescent="0.2">
      <c r="DU54" s="78"/>
    </row>
    <row r="55" spans="120:125" ht="13.8" x14ac:dyDescent="0.2"/>
    <row r="56" spans="120:125" ht="13.8" x14ac:dyDescent="0.2"/>
    <row r="57" spans="120:125" ht="13.8" x14ac:dyDescent="0.2"/>
    <row r="58" spans="120:125" ht="13.8" x14ac:dyDescent="0.2">
      <c r="DU58" s="78"/>
    </row>
    <row r="59" spans="120:125" ht="13.8" x14ac:dyDescent="0.2"/>
    <row r="60" spans="120:125" ht="13.8" x14ac:dyDescent="0.2"/>
    <row r="61" spans="120:125" ht="13.8" x14ac:dyDescent="0.2"/>
    <row r="62" spans="120:125" ht="13.8" x14ac:dyDescent="0.2"/>
    <row r="63" spans="120:125" ht="13.8" x14ac:dyDescent="0.2">
      <c r="DU63" s="78"/>
    </row>
    <row r="64" spans="120:125" ht="13.8" x14ac:dyDescent="0.2">
      <c r="DT64" s="78"/>
      <c r="DU64" s="78"/>
    </row>
    <row r="65" spans="123:125" ht="13.8" x14ac:dyDescent="0.2"/>
    <row r="66" spans="123:125" ht="13.8" x14ac:dyDescent="0.2"/>
    <row r="67" spans="123:125" ht="13.8" x14ac:dyDescent="0.2"/>
    <row r="68" spans="123:125" ht="13.8" x14ac:dyDescent="0.2"/>
    <row r="69" spans="123:125" ht="13.8" x14ac:dyDescent="0.2">
      <c r="DS69" s="78"/>
      <c r="DT69" s="78"/>
      <c r="DU69" s="78"/>
    </row>
    <row r="70" spans="123:125" ht="13.8" x14ac:dyDescent="0.2"/>
    <row r="71" spans="123:125" ht="13.8" x14ac:dyDescent="0.2"/>
    <row r="72" spans="123:125" ht="13.8" x14ac:dyDescent="0.2"/>
    <row r="73" spans="123:125" ht="13.8" x14ac:dyDescent="0.2"/>
    <row r="74" spans="123:125" ht="13.8" x14ac:dyDescent="0.2"/>
    <row r="75" spans="123:125" ht="13.8" x14ac:dyDescent="0.2"/>
    <row r="76" spans="123:125" ht="13.8" x14ac:dyDescent="0.2"/>
    <row r="77" spans="123:125" ht="13.8" x14ac:dyDescent="0.2"/>
    <row r="78" spans="123:125" ht="13.8" x14ac:dyDescent="0.2"/>
    <row r="79" spans="123:125" ht="13.8" x14ac:dyDescent="0.2"/>
    <row r="80" spans="123:125" ht="13.8" x14ac:dyDescent="0.2"/>
    <row r="81" spans="116:125" ht="13.8" x14ac:dyDescent="0.2"/>
    <row r="82" spans="116:125" ht="13.8" x14ac:dyDescent="0.2">
      <c r="DL82" s="78"/>
    </row>
    <row r="83" spans="116:125" ht="13.8" x14ac:dyDescent="0.2">
      <c r="DM83" s="78"/>
      <c r="DN83" s="78"/>
      <c r="DO83" s="78"/>
      <c r="DP83" s="78"/>
      <c r="DQ83" s="78"/>
      <c r="DR83" s="78"/>
      <c r="DS83" s="78"/>
      <c r="DT83" s="78"/>
      <c r="DU83" s="78"/>
    </row>
    <row r="84" spans="116:125" ht="13.8" x14ac:dyDescent="0.2"/>
    <row r="85" spans="116:125" ht="13.8" x14ac:dyDescent="0.2"/>
    <row r="86" spans="116:125" ht="13.8" x14ac:dyDescent="0.2"/>
    <row r="87" spans="116:125" ht="13.8" x14ac:dyDescent="0.2"/>
    <row r="88" spans="116:125" ht="13.8" x14ac:dyDescent="0.2">
      <c r="DU88" s="78"/>
    </row>
    <row r="89" spans="116:125" ht="13.8" x14ac:dyDescent="0.2"/>
    <row r="90" spans="116:125" ht="13.8" x14ac:dyDescent="0.2"/>
    <row r="91" spans="116:125" ht="13.8" x14ac:dyDescent="0.2"/>
    <row r="92" spans="116:125" ht="13.5" customHeight="1" x14ac:dyDescent="0.2"/>
    <row r="93" spans="116:125" ht="13.5" customHeight="1" x14ac:dyDescent="0.2"/>
    <row r="94" spans="116:125" ht="13.5" customHeight="1" x14ac:dyDescent="0.2">
      <c r="DS94" s="78"/>
      <c r="DT94" s="78"/>
      <c r="DU94" s="78"/>
    </row>
    <row r="95" spans="116:125" ht="13.5" customHeight="1" x14ac:dyDescent="0.2">
      <c r="DU95" s="78"/>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78"/>
    </row>
    <row r="102" spans="124:125" ht="13.5" customHeight="1" x14ac:dyDescent="0.2"/>
    <row r="103" spans="124:125" ht="13.5" customHeight="1" x14ac:dyDescent="0.2"/>
    <row r="104" spans="124:125" ht="13.5" customHeight="1" x14ac:dyDescent="0.2">
      <c r="DT104" s="78"/>
      <c r="DU104" s="78"/>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8" t="s">
        <v>98</v>
      </c>
    </row>
    <row r="121" spans="125:125" ht="13.5" hidden="1" customHeight="1" x14ac:dyDescent="0.2">
      <c r="DU121" s="78"/>
    </row>
  </sheetData>
  <sheetProtection algorithmName="SHA-512" hashValue="7fLTEg43KWiqcJfzACATpaj2VmOYwFQELv7RmfwZZbpgA9ZQWrVSOKXpyxKgcklXxMl9+qbmz46Ksgfki/Lrxg==" saltValue="FBZSrq+S/ZZxga1D/FLF/g==" spinCount="100000" sheet="1" objects="1" scenarios="1"/>
  <phoneticPr fontId="5"/>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SheetLayoutView="55" workbookViewId="0"/>
  </sheetViews>
  <sheetFormatPr defaultColWidth="0" defaultRowHeight="13.5" customHeight="1" zeroHeight="1" x14ac:dyDescent="0.2"/>
  <cols>
    <col min="1" max="125" width="2.44140625" style="77" customWidth="1"/>
    <col min="126" max="142" width="0" style="78" hidden="1" customWidth="1"/>
    <col min="143" max="143" width="9" style="78" hidden="1" customWidth="1"/>
    <col min="144" max="16384" width="9" style="78" hidden="1"/>
  </cols>
  <sheetData>
    <row r="1" spans="1:125"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1:125" ht="13.8" x14ac:dyDescent="0.2">
      <c r="B2" s="78"/>
      <c r="T2" s="78"/>
    </row>
    <row r="3" spans="1:125" ht="13.8"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row>
    <row r="4" spans="1:125" ht="13.8" x14ac:dyDescent="0.2"/>
    <row r="5" spans="1:125" ht="13.8" x14ac:dyDescent="0.2"/>
    <row r="6" spans="1:125" ht="13.8" x14ac:dyDescent="0.2"/>
    <row r="7" spans="1:125" ht="13.8" x14ac:dyDescent="0.2"/>
    <row r="8" spans="1:125" ht="13.8" x14ac:dyDescent="0.2"/>
    <row r="9" spans="1:125" ht="13.8" x14ac:dyDescent="0.2"/>
    <row r="10" spans="1:125" ht="13.8" x14ac:dyDescent="0.2"/>
    <row r="11" spans="1:125" ht="13.8" x14ac:dyDescent="0.2"/>
    <row r="12" spans="1:125" ht="13.8" x14ac:dyDescent="0.2"/>
    <row r="13" spans="1:125" ht="13.8" x14ac:dyDescent="0.2"/>
    <row r="14" spans="1:125" ht="13.8" x14ac:dyDescent="0.2"/>
    <row r="15" spans="1:125" ht="13.8" x14ac:dyDescent="0.2"/>
    <row r="16" spans="1:125" ht="13.8" x14ac:dyDescent="0.2"/>
    <row r="17" ht="13.8" x14ac:dyDescent="0.2"/>
    <row r="18" ht="13.8" x14ac:dyDescent="0.2"/>
    <row r="19" ht="13.8" x14ac:dyDescent="0.2"/>
    <row r="20" ht="13.8" x14ac:dyDescent="0.2"/>
    <row r="21" ht="13.8" x14ac:dyDescent="0.2"/>
    <row r="22" ht="13.8" x14ac:dyDescent="0.2"/>
    <row r="23" ht="13.8" x14ac:dyDescent="0.2"/>
    <row r="24" ht="13.8" x14ac:dyDescent="0.2"/>
    <row r="25" ht="13.8" x14ac:dyDescent="0.2"/>
    <row r="26" ht="13.8" x14ac:dyDescent="0.2"/>
    <row r="27" ht="13.8" x14ac:dyDescent="0.2"/>
    <row r="28" ht="13.8" x14ac:dyDescent="0.2"/>
    <row r="29" ht="13.8" x14ac:dyDescent="0.2"/>
    <row r="30" ht="13.8" x14ac:dyDescent="0.2"/>
    <row r="31" ht="13.8" x14ac:dyDescent="0.2"/>
    <row r="32" ht="13.8" x14ac:dyDescent="0.2"/>
    <row r="33" spans="2:125" ht="13.8" x14ac:dyDescent="0.2">
      <c r="B33" s="78"/>
      <c r="G33" s="78"/>
      <c r="I33" s="78"/>
    </row>
    <row r="34" spans="2:125" ht="13.8" x14ac:dyDescent="0.2">
      <c r="C34" s="78"/>
      <c r="P34" s="78"/>
      <c r="R34" s="78"/>
      <c r="U34" s="78"/>
    </row>
    <row r="35" spans="2:125" ht="13.8" x14ac:dyDescent="0.2">
      <c r="D35" s="78"/>
      <c r="E35" s="78"/>
      <c r="T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row>
    <row r="36" spans="2:125" ht="13.8" x14ac:dyDescent="0.2">
      <c r="F36" s="78"/>
      <c r="H36" s="78"/>
      <c r="J36" s="78"/>
      <c r="K36" s="78"/>
      <c r="L36" s="78"/>
      <c r="M36" s="78"/>
      <c r="N36" s="78"/>
      <c r="O36" s="78"/>
      <c r="Q36" s="78"/>
      <c r="S36" s="78"/>
      <c r="V36" s="78"/>
    </row>
    <row r="37" spans="2:125" ht="13.8" x14ac:dyDescent="0.2"/>
    <row r="38" spans="2:125" ht="13.8" x14ac:dyDescent="0.2"/>
    <row r="39" spans="2:125" ht="13.8" x14ac:dyDescent="0.2"/>
    <row r="40" spans="2:125" ht="13.8" x14ac:dyDescent="0.2">
      <c r="U40" s="78"/>
    </row>
    <row r="41" spans="2:125" ht="13.8" x14ac:dyDescent="0.2">
      <c r="R41" s="78"/>
    </row>
    <row r="42" spans="2:125" ht="13.8" x14ac:dyDescent="0.2">
      <c r="T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c r="DT42" s="78"/>
      <c r="DU42" s="78"/>
    </row>
    <row r="43" spans="2:125" ht="13.8" x14ac:dyDescent="0.2">
      <c r="Q43" s="78"/>
      <c r="S43" s="78"/>
      <c r="V43" s="78"/>
    </row>
    <row r="44" spans="2:125" ht="13.8" x14ac:dyDescent="0.2"/>
    <row r="45" spans="2:125" ht="13.8" x14ac:dyDescent="0.2"/>
    <row r="46" spans="2:125" ht="13.8" x14ac:dyDescent="0.2"/>
    <row r="47" spans="2:125" ht="13.8" x14ac:dyDescent="0.2"/>
    <row r="48" spans="2:125" ht="13.8" x14ac:dyDescent="0.2"/>
    <row r="49" ht="13.8" x14ac:dyDescent="0.2"/>
    <row r="50" ht="13.8" x14ac:dyDescent="0.2"/>
    <row r="51" ht="13.8" x14ac:dyDescent="0.2"/>
    <row r="52" ht="13.8" x14ac:dyDescent="0.2"/>
    <row r="53" ht="13.8" x14ac:dyDescent="0.2"/>
    <row r="54" ht="13.8" x14ac:dyDescent="0.2"/>
    <row r="55" ht="13.8" x14ac:dyDescent="0.2"/>
    <row r="56" ht="13.8" x14ac:dyDescent="0.2"/>
    <row r="57" ht="13.8" x14ac:dyDescent="0.2"/>
    <row r="58" ht="13.8" x14ac:dyDescent="0.2"/>
    <row r="59" ht="13.8" x14ac:dyDescent="0.2"/>
    <row r="60" ht="13.8" x14ac:dyDescent="0.2"/>
    <row r="61" ht="13.8" x14ac:dyDescent="0.2"/>
    <row r="62" ht="13.8" x14ac:dyDescent="0.2"/>
    <row r="63" ht="13.8" x14ac:dyDescent="0.2"/>
    <row r="64" ht="13.8" x14ac:dyDescent="0.2"/>
    <row r="65" ht="13.8" x14ac:dyDescent="0.2"/>
    <row r="66" ht="13.8" x14ac:dyDescent="0.2"/>
    <row r="67" ht="13.8" x14ac:dyDescent="0.2"/>
    <row r="68" ht="13.8" x14ac:dyDescent="0.2"/>
    <row r="69" ht="13.8" x14ac:dyDescent="0.2"/>
    <row r="70" ht="13.8" x14ac:dyDescent="0.2"/>
    <row r="71" ht="13.8" x14ac:dyDescent="0.2"/>
    <row r="72" ht="13.8" x14ac:dyDescent="0.2"/>
    <row r="73" ht="13.8" x14ac:dyDescent="0.2"/>
    <row r="74" ht="13.8" x14ac:dyDescent="0.2"/>
    <row r="75" ht="13.8" x14ac:dyDescent="0.2"/>
    <row r="76" ht="13.8" x14ac:dyDescent="0.2"/>
    <row r="77" ht="13.8" x14ac:dyDescent="0.2"/>
    <row r="78" ht="13.8" x14ac:dyDescent="0.2"/>
    <row r="79" ht="13.8" x14ac:dyDescent="0.2"/>
    <row r="80" ht="13.8" x14ac:dyDescent="0.2"/>
    <row r="81" ht="13.8" x14ac:dyDescent="0.2"/>
    <row r="82" ht="13.8" x14ac:dyDescent="0.2"/>
    <row r="83" ht="13.8" x14ac:dyDescent="0.2"/>
    <row r="84" ht="13.8" x14ac:dyDescent="0.2"/>
    <row r="85" ht="13.8" x14ac:dyDescent="0.2"/>
    <row r="86" ht="13.8" x14ac:dyDescent="0.2"/>
    <row r="87" ht="13.8" x14ac:dyDescent="0.2"/>
    <row r="88" ht="13.8" x14ac:dyDescent="0.2"/>
    <row r="89" ht="13.8" x14ac:dyDescent="0.2"/>
    <row r="90" ht="13.8" x14ac:dyDescent="0.2"/>
    <row r="91" ht="13.8"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7" t="s">
        <v>98</v>
      </c>
    </row>
  </sheetData>
  <sheetProtection algorithmName="SHA-512" hashValue="zKJglwmLnC4LOTvfWWp+uWysPSOn6LxUFrZRkcZdDxzBgz9LJAlVJDCvSDTv2ry+dTNC/0mT6AXIRDnU8v+qIQ==" saltValue="pZot8gmRbyMPoD+QD4Qlcg==" spinCount="100000" sheet="1" objects="1" scenarios="1"/>
  <phoneticPr fontId="5"/>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1875" style="46" customWidth="1"/>
    <col min="2" max="16" width="14.6640625" style="46" customWidth="1"/>
    <col min="17" max="17" width="0" style="46" hidden="1" customWidth="1"/>
    <col min="18" max="16384" width="0" style="46" hidden="1"/>
  </cols>
  <sheetData>
    <row r="1" ht="16.45" customHeight="1" x14ac:dyDescent="0.2"/>
    <row r="2" ht="16.45" customHeight="1" x14ac:dyDescent="0.2"/>
    <row r="3" ht="16.45" customHeight="1" x14ac:dyDescent="0.2"/>
    <row r="4" ht="16.45" customHeight="1" x14ac:dyDescent="0.2"/>
    <row r="5" ht="16.45" customHeight="1" x14ac:dyDescent="0.2"/>
    <row r="6" ht="16.45" customHeight="1" x14ac:dyDescent="0.2"/>
    <row r="7" ht="16.45" customHeight="1" x14ac:dyDescent="0.2"/>
    <row r="8" ht="16.45" customHeight="1" x14ac:dyDescent="0.2"/>
    <row r="9" ht="16.45" customHeight="1" x14ac:dyDescent="0.2"/>
    <row r="10" ht="16.45" customHeight="1" x14ac:dyDescent="0.2"/>
    <row r="11" ht="16.45" customHeight="1" x14ac:dyDescent="0.2"/>
    <row r="12" ht="16.45" customHeight="1" x14ac:dyDescent="0.2"/>
    <row r="13" ht="16.45" customHeight="1" x14ac:dyDescent="0.2"/>
    <row r="14" ht="16.45" customHeight="1" x14ac:dyDescent="0.2"/>
    <row r="15" ht="16.45" customHeight="1" x14ac:dyDescent="0.2"/>
    <row r="16" ht="16.45" customHeight="1" x14ac:dyDescent="0.2"/>
    <row r="17" ht="16.45" customHeight="1" x14ac:dyDescent="0.2"/>
    <row r="18" ht="16.45" customHeight="1" x14ac:dyDescent="0.2"/>
    <row r="19" ht="16.45" customHeight="1" x14ac:dyDescent="0.2"/>
    <row r="20" ht="16.45" customHeight="1" x14ac:dyDescent="0.2"/>
    <row r="21" ht="16.45" customHeight="1" x14ac:dyDescent="0.2"/>
    <row r="22" ht="16.45" customHeight="1" x14ac:dyDescent="0.2"/>
    <row r="23" ht="16.45" customHeight="1" x14ac:dyDescent="0.2"/>
    <row r="24" ht="16.45" customHeight="1" x14ac:dyDescent="0.2"/>
    <row r="25" ht="16.45" customHeight="1" x14ac:dyDescent="0.2"/>
    <row r="26" ht="16.45" customHeight="1" x14ac:dyDescent="0.2"/>
    <row r="27" ht="16.45" customHeight="1" x14ac:dyDescent="0.2"/>
    <row r="28" ht="16.45" customHeight="1" x14ac:dyDescent="0.2"/>
    <row r="29" ht="16.45" customHeight="1" x14ac:dyDescent="0.2"/>
    <row r="30" ht="16.45" customHeight="1" x14ac:dyDescent="0.2"/>
    <row r="31" ht="16.45" customHeight="1" x14ac:dyDescent="0.2"/>
    <row r="32" ht="16.45" customHeight="1" x14ac:dyDescent="0.2"/>
    <row r="33" spans="2:10" ht="16.45" customHeight="1" x14ac:dyDescent="0.2"/>
    <row r="34" spans="2:10" ht="16.45" customHeight="1" x14ac:dyDescent="0.2"/>
    <row r="35" spans="2:10" ht="16.45" customHeight="1" x14ac:dyDescent="0.2"/>
    <row r="36" spans="2:10" ht="16.45" customHeight="1" x14ac:dyDescent="0.2"/>
    <row r="37" spans="2:10" ht="16.45" customHeight="1" x14ac:dyDescent="0.2"/>
    <row r="38" spans="2:10" ht="16.45" customHeight="1" x14ac:dyDescent="0.2"/>
    <row r="39" spans="2:10" ht="16.45" customHeight="1" x14ac:dyDescent="0.2"/>
    <row r="40" spans="2:10" ht="16.45" customHeight="1" x14ac:dyDescent="0.2"/>
    <row r="41" spans="2:10" ht="16.45" customHeight="1" x14ac:dyDescent="0.2"/>
    <row r="42" spans="2:10" ht="16.45" customHeight="1" x14ac:dyDescent="0.2"/>
    <row r="43" spans="2:10" ht="16.45" customHeight="1" x14ac:dyDescent="0.2"/>
    <row r="44" spans="2:10" ht="16.45" customHeight="1" x14ac:dyDescent="0.2"/>
    <row r="45" spans="2:10" ht="29.3" customHeight="1" x14ac:dyDescent="0.2">
      <c r="B45" s="85"/>
      <c r="C45" s="85"/>
      <c r="D45" s="85"/>
      <c r="E45" s="85"/>
      <c r="F45" s="85"/>
      <c r="G45" s="85"/>
      <c r="H45" s="85"/>
      <c r="I45" s="85"/>
      <c r="J45" s="180" t="s">
        <v>2</v>
      </c>
    </row>
    <row r="46" spans="2:10" ht="29.3" customHeight="1" x14ac:dyDescent="0.2">
      <c r="B46" s="166" t="s">
        <v>8</v>
      </c>
      <c r="C46" s="170"/>
      <c r="D46" s="170"/>
      <c r="E46" s="171" t="s">
        <v>16</v>
      </c>
      <c r="F46" s="172" t="s">
        <v>525</v>
      </c>
      <c r="G46" s="176" t="s">
        <v>526</v>
      </c>
      <c r="H46" s="176" t="s">
        <v>527</v>
      </c>
      <c r="I46" s="176" t="s">
        <v>256</v>
      </c>
      <c r="J46" s="181" t="s">
        <v>528</v>
      </c>
    </row>
    <row r="47" spans="2:10" ht="57.8" customHeight="1" x14ac:dyDescent="0.2">
      <c r="B47" s="167"/>
      <c r="C47" s="1013" t="s">
        <v>3</v>
      </c>
      <c r="D47" s="1013"/>
      <c r="E47" s="1014"/>
      <c r="F47" s="173">
        <v>19.649999999999999</v>
      </c>
      <c r="G47" s="177">
        <v>19.11</v>
      </c>
      <c r="H47" s="177">
        <v>19.57</v>
      </c>
      <c r="I47" s="177">
        <v>19.68</v>
      </c>
      <c r="J47" s="182">
        <v>19.16</v>
      </c>
    </row>
    <row r="48" spans="2:10" ht="57.8" customHeight="1" x14ac:dyDescent="0.2">
      <c r="B48" s="168"/>
      <c r="C48" s="1015" t="s">
        <v>9</v>
      </c>
      <c r="D48" s="1015"/>
      <c r="E48" s="1016"/>
      <c r="F48" s="174">
        <v>11.02</v>
      </c>
      <c r="G48" s="178">
        <v>13.53</v>
      </c>
      <c r="H48" s="178">
        <v>14.49</v>
      </c>
      <c r="I48" s="178">
        <v>11.42</v>
      </c>
      <c r="J48" s="183">
        <v>11.65</v>
      </c>
    </row>
    <row r="49" spans="2:10" ht="57.8" customHeight="1" x14ac:dyDescent="0.2">
      <c r="B49" s="169"/>
      <c r="C49" s="1017" t="s">
        <v>15</v>
      </c>
      <c r="D49" s="1017"/>
      <c r="E49" s="1018"/>
      <c r="F49" s="175">
        <v>3.38</v>
      </c>
      <c r="G49" s="179">
        <v>6.69</v>
      </c>
      <c r="H49" s="179">
        <v>0.64</v>
      </c>
      <c r="I49" s="179" t="s">
        <v>529</v>
      </c>
      <c r="J49" s="184">
        <v>0.55000000000000004</v>
      </c>
    </row>
    <row r="50" spans="2:10" ht="13.8" x14ac:dyDescent="0.2"/>
  </sheetData>
  <sheetProtection algorithmName="SHA-512" hashValue="NQkw9re28EXYRZiMYbwDg5UKDYuUoywKq3reX7Uo6uphzViWQlsaJx08rfTewyGaaMWeBHdbN+gtjq/JNSIcYw==" saltValue="QPka2O3WdQ8XP5c+WbiRyQ==" spinCount="100000" sheet="1" objects="1" scenarios="1"/>
  <mergeCells count="3">
    <mergeCell ref="C47:E47"/>
    <mergeCell ref="C48:E48"/>
    <mergeCell ref="C49:E49"/>
  </mergeCells>
  <phoneticPr fontId="5"/>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640625" style="46" customWidth="1"/>
    <col min="2" max="2" width="11" style="46" customWidth="1"/>
    <col min="3" max="3" width="17" style="46" customWidth="1"/>
    <col min="4" max="5" width="16.6640625" style="46" customWidth="1"/>
    <col min="6" max="15" width="15" style="46" customWidth="1"/>
    <col min="16" max="16" width="24" style="46" customWidth="1"/>
    <col min="17" max="17" width="0" style="46" hidden="1" customWidth="1"/>
    <col min="18" max="16384" width="0" style="46" hidden="1"/>
  </cols>
  <sheetData>
    <row r="1" spans="1:16" ht="16.45" customHeight="1" x14ac:dyDescent="0.2">
      <c r="A1" s="185"/>
      <c r="B1" s="185"/>
      <c r="C1" s="185"/>
      <c r="D1" s="185"/>
      <c r="E1" s="185"/>
      <c r="F1" s="185"/>
      <c r="G1" s="185"/>
      <c r="H1" s="185"/>
      <c r="I1" s="185"/>
      <c r="J1" s="185"/>
      <c r="K1" s="185"/>
      <c r="L1" s="185"/>
      <c r="M1" s="185"/>
      <c r="N1" s="185"/>
      <c r="O1" s="185"/>
      <c r="P1" s="185"/>
    </row>
    <row r="2" spans="1:16" ht="16.45" customHeight="1" x14ac:dyDescent="0.2">
      <c r="A2" s="185"/>
      <c r="B2" s="185"/>
      <c r="C2" s="185"/>
      <c r="D2" s="185"/>
      <c r="E2" s="185"/>
      <c r="F2" s="185"/>
      <c r="G2" s="185"/>
      <c r="H2" s="185"/>
      <c r="I2" s="185"/>
      <c r="J2" s="185"/>
      <c r="K2" s="185"/>
      <c r="L2" s="185"/>
      <c r="M2" s="185"/>
      <c r="N2" s="185"/>
      <c r="O2" s="185"/>
      <c r="P2" s="185"/>
    </row>
    <row r="3" spans="1:16" ht="16.45" customHeight="1" x14ac:dyDescent="0.2">
      <c r="A3" s="185"/>
      <c r="B3" s="185"/>
      <c r="C3" s="185"/>
      <c r="D3" s="185"/>
      <c r="E3" s="185"/>
      <c r="F3" s="185"/>
      <c r="G3" s="185"/>
      <c r="H3" s="185"/>
      <c r="I3" s="185"/>
      <c r="J3" s="185"/>
      <c r="K3" s="185"/>
      <c r="L3" s="185"/>
      <c r="M3" s="185"/>
      <c r="N3" s="185"/>
      <c r="O3" s="185"/>
      <c r="P3" s="185"/>
    </row>
    <row r="4" spans="1:16" ht="16.45" customHeight="1" x14ac:dyDescent="0.2">
      <c r="A4" s="185"/>
      <c r="B4" s="185"/>
      <c r="C4" s="185"/>
      <c r="D4" s="185"/>
      <c r="E4" s="185"/>
      <c r="F4" s="185"/>
      <c r="G4" s="185"/>
      <c r="H4" s="185"/>
      <c r="I4" s="185"/>
      <c r="J4" s="185"/>
      <c r="K4" s="185"/>
      <c r="L4" s="185"/>
      <c r="M4" s="185"/>
      <c r="N4" s="185"/>
      <c r="O4" s="185"/>
      <c r="P4" s="185"/>
    </row>
    <row r="5" spans="1:16" ht="16.45" customHeight="1" x14ac:dyDescent="0.2">
      <c r="A5" s="185"/>
      <c r="B5" s="185"/>
      <c r="C5" s="185"/>
      <c r="D5" s="185"/>
      <c r="E5" s="185"/>
      <c r="F5" s="185"/>
      <c r="G5" s="185"/>
      <c r="H5" s="185"/>
      <c r="I5" s="185"/>
      <c r="J5" s="185"/>
      <c r="K5" s="185"/>
      <c r="L5" s="185"/>
      <c r="M5" s="185"/>
      <c r="N5" s="185"/>
      <c r="O5" s="185"/>
      <c r="P5" s="185"/>
    </row>
    <row r="6" spans="1:16" ht="16.45" customHeight="1" x14ac:dyDescent="0.2">
      <c r="A6" s="185"/>
      <c r="B6" s="185"/>
      <c r="C6" s="185"/>
      <c r="D6" s="185"/>
      <c r="E6" s="185"/>
      <c r="F6" s="185"/>
      <c r="G6" s="185"/>
      <c r="H6" s="185"/>
      <c r="I6" s="185"/>
      <c r="J6" s="185"/>
      <c r="K6" s="185"/>
      <c r="L6" s="185"/>
      <c r="M6" s="185"/>
      <c r="N6" s="185"/>
      <c r="O6" s="185"/>
      <c r="P6" s="185"/>
    </row>
    <row r="7" spans="1:16" ht="16.45" customHeight="1" x14ac:dyDescent="0.2">
      <c r="A7" s="185"/>
      <c r="B7" s="185"/>
      <c r="C7" s="185"/>
      <c r="D7" s="185"/>
      <c r="E7" s="185"/>
      <c r="F7" s="185"/>
      <c r="G7" s="185"/>
      <c r="H7" s="185"/>
      <c r="I7" s="185"/>
      <c r="J7" s="185"/>
      <c r="K7" s="185"/>
      <c r="L7" s="185"/>
      <c r="M7" s="185"/>
      <c r="N7" s="185"/>
      <c r="O7" s="185"/>
      <c r="P7" s="185"/>
    </row>
    <row r="8" spans="1:16" ht="16.45" customHeight="1" x14ac:dyDescent="0.2">
      <c r="A8" s="185"/>
      <c r="B8" s="185"/>
      <c r="C8" s="185"/>
      <c r="D8" s="185"/>
      <c r="E8" s="185"/>
      <c r="F8" s="185"/>
      <c r="G8" s="185"/>
      <c r="H8" s="185"/>
      <c r="I8" s="185"/>
      <c r="J8" s="185"/>
      <c r="K8" s="185"/>
      <c r="L8" s="185"/>
      <c r="M8" s="185"/>
      <c r="N8" s="185"/>
      <c r="O8" s="185"/>
      <c r="P8" s="185"/>
    </row>
    <row r="9" spans="1:16" ht="16.45" customHeight="1" x14ac:dyDescent="0.2">
      <c r="A9" s="185"/>
      <c r="B9" s="185"/>
      <c r="C9" s="185"/>
      <c r="D9" s="185"/>
      <c r="E9" s="185"/>
      <c r="F9" s="185"/>
      <c r="G9" s="185"/>
      <c r="H9" s="185"/>
      <c r="I9" s="185"/>
      <c r="J9" s="185"/>
      <c r="K9" s="185"/>
      <c r="L9" s="185"/>
      <c r="M9" s="185"/>
      <c r="N9" s="185"/>
      <c r="O9" s="185"/>
      <c r="P9" s="185"/>
    </row>
    <row r="10" spans="1:16" ht="16.45" customHeight="1" x14ac:dyDescent="0.2">
      <c r="A10" s="185"/>
      <c r="B10" s="185"/>
      <c r="C10" s="185"/>
      <c r="D10" s="185"/>
      <c r="E10" s="185"/>
      <c r="F10" s="185"/>
      <c r="G10" s="185"/>
      <c r="H10" s="185"/>
      <c r="I10" s="185"/>
      <c r="J10" s="185"/>
      <c r="K10" s="185"/>
      <c r="L10" s="185"/>
      <c r="M10" s="185"/>
      <c r="N10" s="185"/>
      <c r="O10" s="185"/>
      <c r="P10" s="185"/>
    </row>
    <row r="11" spans="1:16" ht="16.45" customHeight="1" x14ac:dyDescent="0.2">
      <c r="A11" s="185"/>
      <c r="B11" s="185"/>
      <c r="C11" s="185"/>
      <c r="D11" s="185"/>
      <c r="E11" s="185"/>
      <c r="F11" s="185"/>
      <c r="G11" s="185"/>
      <c r="H11" s="185"/>
      <c r="I11" s="185"/>
      <c r="J11" s="185"/>
      <c r="K11" s="185"/>
      <c r="L11" s="185"/>
      <c r="M11" s="185"/>
      <c r="N11" s="185"/>
      <c r="O11" s="185"/>
      <c r="P11" s="185"/>
    </row>
    <row r="12" spans="1:16" ht="16.45" customHeight="1" x14ac:dyDescent="0.2">
      <c r="A12" s="185"/>
      <c r="B12" s="185"/>
      <c r="C12" s="185"/>
      <c r="D12" s="185"/>
      <c r="E12" s="185"/>
      <c r="F12" s="185"/>
      <c r="G12" s="185"/>
      <c r="H12" s="185"/>
      <c r="I12" s="185"/>
      <c r="J12" s="185"/>
      <c r="K12" s="185"/>
      <c r="L12" s="185"/>
      <c r="M12" s="185"/>
      <c r="N12" s="185"/>
      <c r="O12" s="185"/>
      <c r="P12" s="185"/>
    </row>
    <row r="13" spans="1:16" ht="16.45" customHeight="1" x14ac:dyDescent="0.2">
      <c r="A13" s="185"/>
      <c r="B13" s="185"/>
      <c r="C13" s="185"/>
      <c r="D13" s="185"/>
      <c r="E13" s="185"/>
      <c r="F13" s="185"/>
      <c r="G13" s="185"/>
      <c r="H13" s="185"/>
      <c r="I13" s="185"/>
      <c r="J13" s="185"/>
      <c r="K13" s="185"/>
      <c r="L13" s="185"/>
      <c r="M13" s="185"/>
      <c r="N13" s="185"/>
      <c r="O13" s="185"/>
      <c r="P13" s="185"/>
    </row>
    <row r="14" spans="1:16" ht="16.45" customHeight="1" x14ac:dyDescent="0.2">
      <c r="A14" s="185"/>
      <c r="B14" s="185"/>
      <c r="C14" s="185"/>
      <c r="D14" s="185"/>
      <c r="E14" s="185"/>
      <c r="F14" s="185"/>
      <c r="G14" s="185"/>
      <c r="H14" s="185"/>
      <c r="I14" s="185"/>
      <c r="J14" s="185"/>
      <c r="K14" s="185"/>
      <c r="L14" s="185"/>
      <c r="M14" s="185"/>
      <c r="N14" s="185"/>
      <c r="O14" s="185"/>
      <c r="P14" s="185"/>
    </row>
    <row r="15" spans="1:16" ht="16.45" customHeight="1" x14ac:dyDescent="0.2">
      <c r="A15" s="185"/>
      <c r="B15" s="185"/>
      <c r="C15" s="185"/>
      <c r="D15" s="185"/>
      <c r="E15" s="185"/>
      <c r="F15" s="185"/>
      <c r="G15" s="185"/>
      <c r="H15" s="185"/>
      <c r="I15" s="185"/>
      <c r="J15" s="185"/>
      <c r="K15" s="185"/>
      <c r="L15" s="185"/>
      <c r="M15" s="185"/>
      <c r="N15" s="185"/>
      <c r="O15" s="185"/>
      <c r="P15" s="185"/>
    </row>
    <row r="16" spans="1:16" ht="16.45" customHeight="1" x14ac:dyDescent="0.2">
      <c r="A16" s="185"/>
      <c r="B16" s="185"/>
      <c r="C16" s="185"/>
      <c r="D16" s="185"/>
      <c r="E16" s="185"/>
      <c r="F16" s="185"/>
      <c r="G16" s="185"/>
      <c r="H16" s="185"/>
      <c r="I16" s="185"/>
      <c r="J16" s="185"/>
      <c r="K16" s="185"/>
      <c r="L16" s="185"/>
      <c r="M16" s="185"/>
      <c r="N16" s="185"/>
      <c r="O16" s="185"/>
      <c r="P16" s="185"/>
    </row>
    <row r="17" spans="1:16" ht="16.45" customHeight="1" x14ac:dyDescent="0.2">
      <c r="A17" s="185"/>
      <c r="B17" s="185"/>
      <c r="C17" s="185"/>
      <c r="D17" s="185"/>
      <c r="E17" s="185"/>
      <c r="F17" s="185"/>
      <c r="G17" s="185"/>
      <c r="H17" s="185"/>
      <c r="I17" s="185"/>
      <c r="J17" s="185"/>
      <c r="K17" s="185"/>
      <c r="L17" s="185"/>
      <c r="M17" s="185"/>
      <c r="N17" s="185"/>
      <c r="O17" s="185"/>
      <c r="P17" s="185"/>
    </row>
    <row r="18" spans="1:16" ht="16.45" customHeight="1" x14ac:dyDescent="0.2">
      <c r="A18" s="185"/>
      <c r="B18" s="185"/>
      <c r="C18" s="185"/>
      <c r="D18" s="185"/>
      <c r="E18" s="185"/>
      <c r="F18" s="185"/>
      <c r="G18" s="185"/>
      <c r="H18" s="185"/>
      <c r="I18" s="185"/>
      <c r="J18" s="185"/>
      <c r="K18" s="185"/>
      <c r="L18" s="185"/>
      <c r="M18" s="185"/>
      <c r="N18" s="185"/>
      <c r="O18" s="185"/>
      <c r="P18" s="185"/>
    </row>
    <row r="19" spans="1:16" ht="16.45" customHeight="1" x14ac:dyDescent="0.2">
      <c r="A19" s="185"/>
      <c r="B19" s="185"/>
      <c r="C19" s="185"/>
      <c r="D19" s="185"/>
      <c r="E19" s="185"/>
      <c r="F19" s="185"/>
      <c r="G19" s="185"/>
      <c r="H19" s="185"/>
      <c r="I19" s="185"/>
      <c r="J19" s="185"/>
      <c r="K19" s="185"/>
      <c r="L19" s="185"/>
      <c r="M19" s="185"/>
      <c r="N19" s="185"/>
      <c r="O19" s="185"/>
      <c r="P19" s="185"/>
    </row>
    <row r="20" spans="1:16" ht="16.45" customHeight="1" x14ac:dyDescent="0.2">
      <c r="A20" s="185"/>
      <c r="B20" s="185"/>
      <c r="C20" s="185"/>
      <c r="D20" s="185"/>
      <c r="E20" s="185"/>
      <c r="F20" s="185"/>
      <c r="G20" s="185"/>
      <c r="H20" s="185"/>
      <c r="I20" s="185"/>
      <c r="J20" s="185"/>
      <c r="K20" s="185"/>
      <c r="L20" s="185"/>
      <c r="M20" s="185"/>
      <c r="N20" s="185"/>
      <c r="O20" s="185"/>
      <c r="P20" s="185"/>
    </row>
    <row r="21" spans="1:16" ht="16.45" customHeight="1" x14ac:dyDescent="0.2">
      <c r="A21" s="185"/>
      <c r="B21" s="185"/>
      <c r="C21" s="185"/>
      <c r="D21" s="185"/>
      <c r="E21" s="185"/>
      <c r="F21" s="185"/>
      <c r="G21" s="185"/>
      <c r="H21" s="185"/>
      <c r="I21" s="185"/>
      <c r="J21" s="185"/>
      <c r="K21" s="185"/>
      <c r="L21" s="185"/>
      <c r="M21" s="185"/>
      <c r="N21" s="185"/>
      <c r="O21" s="185"/>
      <c r="P21" s="185"/>
    </row>
    <row r="22" spans="1:16" ht="16.45" customHeight="1" x14ac:dyDescent="0.2">
      <c r="A22" s="185"/>
      <c r="B22" s="185"/>
      <c r="C22" s="185"/>
      <c r="D22" s="185"/>
      <c r="E22" s="185"/>
      <c r="F22" s="185"/>
      <c r="G22" s="185"/>
      <c r="H22" s="185"/>
      <c r="I22" s="185"/>
      <c r="J22" s="185"/>
      <c r="K22" s="185"/>
      <c r="L22" s="185"/>
      <c r="M22" s="185"/>
      <c r="N22" s="185"/>
      <c r="O22" s="185"/>
      <c r="P22" s="185"/>
    </row>
    <row r="23" spans="1:16" ht="16.45" customHeight="1" x14ac:dyDescent="0.2">
      <c r="A23" s="185"/>
      <c r="B23" s="185"/>
      <c r="C23" s="185"/>
      <c r="D23" s="185"/>
      <c r="E23" s="185"/>
      <c r="F23" s="185"/>
      <c r="G23" s="185"/>
      <c r="H23" s="185"/>
      <c r="I23" s="185"/>
      <c r="J23" s="185"/>
      <c r="K23" s="185"/>
      <c r="L23" s="185"/>
      <c r="M23" s="185"/>
      <c r="N23" s="185"/>
      <c r="O23" s="185"/>
      <c r="P23" s="185"/>
    </row>
    <row r="24" spans="1:16" ht="16.45" customHeight="1" x14ac:dyDescent="0.2">
      <c r="A24" s="185"/>
      <c r="B24" s="185"/>
      <c r="C24" s="185"/>
      <c r="D24" s="185"/>
      <c r="E24" s="185"/>
      <c r="F24" s="185"/>
      <c r="G24" s="185"/>
      <c r="H24" s="185"/>
      <c r="I24" s="185"/>
      <c r="J24" s="185"/>
      <c r="K24" s="185"/>
      <c r="L24" s="185"/>
      <c r="M24" s="185"/>
      <c r="N24" s="185"/>
      <c r="O24" s="185"/>
      <c r="P24" s="185"/>
    </row>
    <row r="25" spans="1:16" ht="16.45" customHeight="1" x14ac:dyDescent="0.2">
      <c r="A25" s="185"/>
      <c r="B25" s="185"/>
      <c r="C25" s="185"/>
      <c r="D25" s="185"/>
      <c r="E25" s="185"/>
      <c r="F25" s="185"/>
      <c r="G25" s="185"/>
      <c r="H25" s="185"/>
      <c r="I25" s="185"/>
      <c r="J25" s="185"/>
      <c r="K25" s="185"/>
      <c r="L25" s="185"/>
      <c r="M25" s="185"/>
      <c r="N25" s="185"/>
      <c r="O25" s="185"/>
      <c r="P25" s="185"/>
    </row>
    <row r="26" spans="1:16" ht="16.45" customHeight="1" x14ac:dyDescent="0.2">
      <c r="A26" s="185"/>
      <c r="B26" s="185"/>
      <c r="C26" s="185"/>
      <c r="D26" s="185"/>
      <c r="E26" s="185"/>
      <c r="F26" s="185"/>
      <c r="G26" s="185"/>
      <c r="H26" s="185"/>
      <c r="I26" s="185"/>
      <c r="J26" s="185"/>
      <c r="K26" s="185"/>
      <c r="L26" s="185"/>
      <c r="M26" s="185"/>
      <c r="N26" s="185"/>
      <c r="O26" s="185"/>
      <c r="P26" s="185"/>
    </row>
    <row r="27" spans="1:16" ht="16.45" customHeight="1" x14ac:dyDescent="0.2">
      <c r="A27" s="185"/>
      <c r="B27" s="185"/>
      <c r="C27" s="185"/>
      <c r="D27" s="185"/>
      <c r="E27" s="185"/>
      <c r="F27" s="185"/>
      <c r="G27" s="185"/>
      <c r="H27" s="185"/>
      <c r="I27" s="185"/>
      <c r="J27" s="185"/>
      <c r="K27" s="185"/>
      <c r="L27" s="185"/>
      <c r="M27" s="185"/>
      <c r="N27" s="185"/>
      <c r="O27" s="185"/>
      <c r="P27" s="185"/>
    </row>
    <row r="28" spans="1:16" ht="16.45" customHeight="1" x14ac:dyDescent="0.2">
      <c r="A28" s="185"/>
      <c r="B28" s="185"/>
      <c r="C28" s="185"/>
      <c r="D28" s="185"/>
      <c r="E28" s="185"/>
      <c r="F28" s="185"/>
      <c r="G28" s="185"/>
      <c r="H28" s="185"/>
      <c r="I28" s="185"/>
      <c r="J28" s="185"/>
      <c r="K28" s="185"/>
      <c r="L28" s="185"/>
      <c r="M28" s="185"/>
      <c r="N28" s="185"/>
      <c r="O28" s="185"/>
      <c r="P28" s="185"/>
    </row>
    <row r="29" spans="1:16" ht="16.45" customHeight="1" x14ac:dyDescent="0.2">
      <c r="A29" s="185"/>
      <c r="B29" s="185"/>
      <c r="C29" s="185"/>
      <c r="D29" s="185"/>
      <c r="E29" s="185"/>
      <c r="F29" s="185"/>
      <c r="G29" s="185"/>
      <c r="H29" s="185"/>
      <c r="I29" s="185"/>
      <c r="J29" s="185"/>
      <c r="K29" s="185"/>
      <c r="L29" s="185"/>
      <c r="M29" s="185"/>
      <c r="N29" s="185"/>
      <c r="O29" s="185"/>
      <c r="P29" s="185"/>
    </row>
    <row r="30" spans="1:16" ht="16.45" customHeight="1" x14ac:dyDescent="0.2">
      <c r="A30" s="185"/>
      <c r="B30" s="185"/>
      <c r="C30" s="185"/>
      <c r="D30" s="185"/>
      <c r="E30" s="185"/>
      <c r="F30" s="185"/>
      <c r="G30" s="185"/>
      <c r="H30" s="185"/>
      <c r="I30" s="185"/>
      <c r="J30" s="185"/>
      <c r="K30" s="185"/>
      <c r="L30" s="185"/>
      <c r="M30" s="185"/>
      <c r="N30" s="185"/>
      <c r="O30" s="185"/>
      <c r="P30" s="185"/>
    </row>
    <row r="31" spans="1:16" ht="16.45" customHeight="1" x14ac:dyDescent="0.2">
      <c r="A31" s="185"/>
      <c r="B31" s="185"/>
      <c r="C31" s="185"/>
      <c r="D31" s="185"/>
      <c r="E31" s="185"/>
      <c r="F31" s="185"/>
      <c r="G31" s="185"/>
      <c r="H31" s="185"/>
      <c r="I31" s="185"/>
      <c r="J31" s="185"/>
      <c r="K31" s="185"/>
      <c r="L31" s="185"/>
      <c r="M31" s="185"/>
      <c r="N31" s="185"/>
      <c r="O31" s="185"/>
      <c r="P31" s="185"/>
    </row>
    <row r="32" spans="1:16" ht="31.5" customHeight="1" x14ac:dyDescent="0.2">
      <c r="A32" s="185"/>
      <c r="B32" s="185"/>
      <c r="C32" s="185"/>
      <c r="D32" s="185"/>
      <c r="E32" s="185"/>
      <c r="F32" s="185"/>
      <c r="G32" s="185"/>
      <c r="H32" s="185"/>
      <c r="I32" s="185"/>
      <c r="J32" s="180" t="s">
        <v>2</v>
      </c>
      <c r="K32" s="185"/>
      <c r="L32" s="185"/>
      <c r="M32" s="185"/>
      <c r="N32" s="185"/>
      <c r="O32" s="185"/>
      <c r="P32" s="185"/>
    </row>
    <row r="33" spans="1:16" ht="39" customHeight="1" x14ac:dyDescent="0.2">
      <c r="A33" s="185"/>
      <c r="B33" s="186" t="s">
        <v>13</v>
      </c>
      <c r="C33" s="192"/>
      <c r="D33" s="192"/>
      <c r="E33" s="194" t="s">
        <v>16</v>
      </c>
      <c r="F33" s="195" t="s">
        <v>525</v>
      </c>
      <c r="G33" s="199" t="s">
        <v>526</v>
      </c>
      <c r="H33" s="199" t="s">
        <v>527</v>
      </c>
      <c r="I33" s="199" t="s">
        <v>256</v>
      </c>
      <c r="J33" s="203" t="s">
        <v>528</v>
      </c>
      <c r="K33" s="185"/>
      <c r="L33" s="185"/>
      <c r="M33" s="185"/>
      <c r="N33" s="185"/>
      <c r="O33" s="185"/>
      <c r="P33" s="185"/>
    </row>
    <row r="34" spans="1:16" ht="39" customHeight="1" x14ac:dyDescent="0.2">
      <c r="A34" s="185"/>
      <c r="B34" s="187"/>
      <c r="C34" s="1019" t="s">
        <v>461</v>
      </c>
      <c r="D34" s="1019"/>
      <c r="E34" s="1020"/>
      <c r="F34" s="196">
        <v>14.46</v>
      </c>
      <c r="G34" s="200">
        <v>13.98</v>
      </c>
      <c r="H34" s="200">
        <v>13.53</v>
      </c>
      <c r="I34" s="200">
        <v>12.53</v>
      </c>
      <c r="J34" s="204">
        <v>12.45</v>
      </c>
      <c r="K34" s="185"/>
      <c r="L34" s="185"/>
      <c r="M34" s="185"/>
      <c r="N34" s="185"/>
      <c r="O34" s="185"/>
      <c r="P34" s="185"/>
    </row>
    <row r="35" spans="1:16" ht="39" customHeight="1" x14ac:dyDescent="0.2">
      <c r="A35" s="185"/>
      <c r="B35" s="188"/>
      <c r="C35" s="1021" t="s">
        <v>448</v>
      </c>
      <c r="D35" s="1021"/>
      <c r="E35" s="1022"/>
      <c r="F35" s="197">
        <v>11</v>
      </c>
      <c r="G35" s="201">
        <v>13.52</v>
      </c>
      <c r="H35" s="201">
        <v>14.47</v>
      </c>
      <c r="I35" s="201">
        <v>11.39</v>
      </c>
      <c r="J35" s="205">
        <v>11.63</v>
      </c>
      <c r="K35" s="185"/>
      <c r="L35" s="185"/>
      <c r="M35" s="185"/>
      <c r="N35" s="185"/>
      <c r="O35" s="185"/>
      <c r="P35" s="185"/>
    </row>
    <row r="36" spans="1:16" ht="39" customHeight="1" x14ac:dyDescent="0.2">
      <c r="A36" s="185"/>
      <c r="B36" s="188"/>
      <c r="C36" s="1021" t="s">
        <v>464</v>
      </c>
      <c r="D36" s="1021"/>
      <c r="E36" s="1022"/>
      <c r="F36" s="197">
        <v>17.8</v>
      </c>
      <c r="G36" s="201">
        <v>18.670000000000002</v>
      </c>
      <c r="H36" s="201">
        <v>18.88</v>
      </c>
      <c r="I36" s="201">
        <v>16.22</v>
      </c>
      <c r="J36" s="205">
        <v>8.48</v>
      </c>
      <c r="K36" s="185"/>
      <c r="L36" s="185"/>
      <c r="M36" s="185"/>
      <c r="N36" s="185"/>
      <c r="O36" s="185"/>
      <c r="P36" s="185"/>
    </row>
    <row r="37" spans="1:16" ht="39" customHeight="1" x14ac:dyDescent="0.2">
      <c r="A37" s="185"/>
      <c r="B37" s="188"/>
      <c r="C37" s="1021" t="s">
        <v>362</v>
      </c>
      <c r="D37" s="1021"/>
      <c r="E37" s="1022"/>
      <c r="F37" s="197">
        <v>5.43</v>
      </c>
      <c r="G37" s="201">
        <v>5.56</v>
      </c>
      <c r="H37" s="201">
        <v>5.39</v>
      </c>
      <c r="I37" s="201">
        <v>5.49</v>
      </c>
      <c r="J37" s="205">
        <v>5.3</v>
      </c>
      <c r="K37" s="185"/>
      <c r="L37" s="185"/>
      <c r="M37" s="185"/>
      <c r="N37" s="185"/>
      <c r="O37" s="185"/>
      <c r="P37" s="185"/>
    </row>
    <row r="38" spans="1:16" ht="39" customHeight="1" x14ac:dyDescent="0.2">
      <c r="A38" s="185"/>
      <c r="B38" s="188"/>
      <c r="C38" s="1021" t="s">
        <v>431</v>
      </c>
      <c r="D38" s="1021"/>
      <c r="E38" s="1022"/>
      <c r="F38" s="197" t="s">
        <v>198</v>
      </c>
      <c r="G38" s="201">
        <v>4.18</v>
      </c>
      <c r="H38" s="201">
        <v>2.44</v>
      </c>
      <c r="I38" s="201">
        <v>4.3600000000000003</v>
      </c>
      <c r="J38" s="205">
        <v>2.99</v>
      </c>
      <c r="K38" s="185"/>
      <c r="L38" s="185"/>
      <c r="M38" s="185"/>
      <c r="N38" s="185"/>
      <c r="O38" s="185"/>
      <c r="P38" s="185"/>
    </row>
    <row r="39" spans="1:16" ht="39" customHeight="1" x14ac:dyDescent="0.2">
      <c r="A39" s="185"/>
      <c r="B39" s="188"/>
      <c r="C39" s="1021" t="s">
        <v>459</v>
      </c>
      <c r="D39" s="1021"/>
      <c r="E39" s="1022"/>
      <c r="F39" s="197">
        <v>0.7</v>
      </c>
      <c r="G39" s="201">
        <v>0.93</v>
      </c>
      <c r="H39" s="201">
        <v>0.2</v>
      </c>
      <c r="I39" s="201">
        <v>0.42</v>
      </c>
      <c r="J39" s="205">
        <v>0.49</v>
      </c>
      <c r="K39" s="185"/>
      <c r="L39" s="185"/>
      <c r="M39" s="185"/>
      <c r="N39" s="185"/>
      <c r="O39" s="185"/>
      <c r="P39" s="185"/>
    </row>
    <row r="40" spans="1:16" ht="39" customHeight="1" x14ac:dyDescent="0.2">
      <c r="A40" s="185"/>
      <c r="B40" s="188"/>
      <c r="C40" s="1021" t="s">
        <v>457</v>
      </c>
      <c r="D40" s="1021"/>
      <c r="E40" s="1022"/>
      <c r="F40" s="197">
        <v>0.39</v>
      </c>
      <c r="G40" s="201">
        <v>0.39</v>
      </c>
      <c r="H40" s="201">
        <v>0.41</v>
      </c>
      <c r="I40" s="201">
        <v>0.42</v>
      </c>
      <c r="J40" s="205">
        <v>0.43</v>
      </c>
      <c r="K40" s="185"/>
      <c r="L40" s="185"/>
      <c r="M40" s="185"/>
      <c r="N40" s="185"/>
      <c r="O40" s="185"/>
      <c r="P40" s="185"/>
    </row>
    <row r="41" spans="1:16" ht="39" customHeight="1" x14ac:dyDescent="0.2">
      <c r="A41" s="185"/>
      <c r="B41" s="188"/>
      <c r="C41" s="1021" t="s">
        <v>450</v>
      </c>
      <c r="D41" s="1021"/>
      <c r="E41" s="1022"/>
      <c r="F41" s="197">
        <v>0.01</v>
      </c>
      <c r="G41" s="201">
        <v>0</v>
      </c>
      <c r="H41" s="201">
        <v>0.01</v>
      </c>
      <c r="I41" s="201">
        <v>0.02</v>
      </c>
      <c r="J41" s="205">
        <v>0.01</v>
      </c>
      <c r="K41" s="185"/>
      <c r="L41" s="185"/>
      <c r="M41" s="185"/>
      <c r="N41" s="185"/>
      <c r="O41" s="185"/>
      <c r="P41" s="185"/>
    </row>
    <row r="42" spans="1:16" ht="39" customHeight="1" x14ac:dyDescent="0.2">
      <c r="A42" s="185"/>
      <c r="B42" s="189"/>
      <c r="C42" s="1021" t="s">
        <v>530</v>
      </c>
      <c r="D42" s="1021"/>
      <c r="E42" s="1022"/>
      <c r="F42" s="197" t="s">
        <v>198</v>
      </c>
      <c r="G42" s="201" t="s">
        <v>198</v>
      </c>
      <c r="H42" s="201" t="s">
        <v>198</v>
      </c>
      <c r="I42" s="201" t="s">
        <v>198</v>
      </c>
      <c r="J42" s="205" t="s">
        <v>198</v>
      </c>
      <c r="K42" s="185"/>
      <c r="L42" s="185"/>
      <c r="M42" s="185"/>
      <c r="N42" s="185"/>
      <c r="O42" s="185"/>
      <c r="P42" s="185"/>
    </row>
    <row r="43" spans="1:16" ht="39" customHeight="1" x14ac:dyDescent="0.2">
      <c r="A43" s="185"/>
      <c r="B43" s="190"/>
      <c r="C43" s="1023" t="s">
        <v>298</v>
      </c>
      <c r="D43" s="1023"/>
      <c r="E43" s="1024"/>
      <c r="F43" s="198">
        <v>0.02</v>
      </c>
      <c r="G43" s="202">
        <v>0.01</v>
      </c>
      <c r="H43" s="202">
        <v>0.02</v>
      </c>
      <c r="I43" s="202">
        <v>0.01</v>
      </c>
      <c r="J43" s="206">
        <v>0.01</v>
      </c>
      <c r="K43" s="185"/>
      <c r="L43" s="185"/>
      <c r="M43" s="185"/>
      <c r="N43" s="185"/>
      <c r="O43" s="185"/>
      <c r="P43" s="185"/>
    </row>
    <row r="44" spans="1:16" ht="39" customHeight="1" x14ac:dyDescent="0.2">
      <c r="A44" s="185"/>
      <c r="B44" s="191"/>
      <c r="C44" s="193"/>
      <c r="D44" s="193"/>
      <c r="E44" s="193"/>
      <c r="F44" s="185"/>
      <c r="G44" s="185"/>
      <c r="H44" s="185"/>
      <c r="I44" s="185"/>
      <c r="J44" s="185"/>
      <c r="K44" s="185"/>
      <c r="L44" s="185"/>
      <c r="M44" s="185"/>
      <c r="N44" s="185"/>
      <c r="O44" s="185"/>
      <c r="P44" s="185"/>
    </row>
    <row r="45" spans="1:16" ht="16.3" x14ac:dyDescent="0.2">
      <c r="A45" s="185"/>
      <c r="B45" s="185"/>
      <c r="C45" s="185"/>
      <c r="D45" s="185"/>
      <c r="E45" s="185"/>
      <c r="F45" s="185"/>
      <c r="G45" s="185"/>
      <c r="H45" s="185"/>
      <c r="I45" s="185"/>
      <c r="J45" s="185"/>
      <c r="K45" s="185"/>
      <c r="L45" s="185"/>
      <c r="M45" s="185"/>
      <c r="N45" s="185"/>
      <c r="O45" s="185"/>
      <c r="P45" s="185"/>
    </row>
  </sheetData>
  <sheetProtection algorithmName="SHA-512" hashValue="1Ut/MWYMm4mSplr1zm902vgUdmfF1tBz/gk2rBkpDplzvPAhW89IVaK88RGSeA9QtO1+HLkLf/A1ImTZu4IegQ==" saltValue="G1/7SuFdue/ZGMLWpb1X/A==" spinCount="100000" sheet="1" objects="1" scenarios="1"/>
  <mergeCells count="10">
    <mergeCell ref="C39:E39"/>
    <mergeCell ref="C40:E40"/>
    <mergeCell ref="C41:E41"/>
    <mergeCell ref="C42:E42"/>
    <mergeCell ref="C43:E43"/>
    <mergeCell ref="C34:E34"/>
    <mergeCell ref="C35:E35"/>
    <mergeCell ref="C36:E36"/>
    <mergeCell ref="C37:E37"/>
    <mergeCell ref="C38:E38"/>
  </mergeCells>
  <phoneticPr fontId="5"/>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7" customHeight="1" zeroHeight="1" x14ac:dyDescent="0.2"/>
  <cols>
    <col min="1" max="1" width="6.6640625" style="46" customWidth="1"/>
    <col min="2" max="3" width="10.88671875" style="46" customWidth="1"/>
    <col min="4" max="4" width="10" style="46" customWidth="1"/>
    <col min="5" max="10" width="11" style="46" customWidth="1"/>
    <col min="11" max="15" width="13.109375" style="46" customWidth="1"/>
    <col min="16" max="21" width="11.44140625" style="46" customWidth="1"/>
    <col min="22" max="22" width="0" style="46" hidden="1" customWidth="1"/>
    <col min="23" max="16384" width="0" style="46" hidden="1"/>
  </cols>
  <sheetData>
    <row r="1" spans="1:21" ht="13.5" customHeight="1" x14ac:dyDescent="0.2">
      <c r="A1" s="85"/>
      <c r="B1" s="85"/>
      <c r="C1" s="85"/>
      <c r="D1" s="85"/>
      <c r="E1" s="85"/>
      <c r="F1" s="85"/>
      <c r="G1" s="85"/>
      <c r="H1" s="85"/>
      <c r="I1" s="85"/>
      <c r="J1" s="85"/>
      <c r="K1" s="85"/>
      <c r="L1" s="85"/>
      <c r="M1" s="85"/>
      <c r="N1" s="85"/>
      <c r="O1" s="85"/>
      <c r="P1" s="85"/>
      <c r="Q1" s="85"/>
      <c r="R1" s="85"/>
      <c r="S1" s="85"/>
      <c r="T1" s="85"/>
      <c r="U1" s="85"/>
    </row>
    <row r="2" spans="1:21" ht="13.5" customHeight="1" x14ac:dyDescent="0.2">
      <c r="A2" s="85"/>
      <c r="B2" s="85"/>
      <c r="C2" s="85"/>
      <c r="D2" s="85"/>
      <c r="E2" s="85"/>
      <c r="F2" s="85"/>
      <c r="G2" s="85"/>
      <c r="H2" s="85"/>
      <c r="I2" s="85"/>
      <c r="J2" s="85"/>
      <c r="K2" s="85"/>
      <c r="L2" s="85"/>
      <c r="M2" s="85"/>
      <c r="N2" s="85"/>
      <c r="O2" s="85"/>
      <c r="P2" s="85"/>
      <c r="Q2" s="85"/>
      <c r="R2" s="85"/>
      <c r="S2" s="85"/>
      <c r="T2" s="85"/>
      <c r="U2" s="85"/>
    </row>
    <row r="3" spans="1:21" ht="13.5" customHeight="1" x14ac:dyDescent="0.2">
      <c r="A3" s="85"/>
      <c r="B3" s="85"/>
      <c r="C3" s="85"/>
      <c r="D3" s="85"/>
      <c r="E3" s="85"/>
      <c r="F3" s="85"/>
      <c r="G3" s="85"/>
      <c r="H3" s="85"/>
      <c r="I3" s="85"/>
      <c r="J3" s="85"/>
      <c r="K3" s="85"/>
      <c r="L3" s="85"/>
      <c r="M3" s="85"/>
      <c r="N3" s="85"/>
      <c r="O3" s="85"/>
      <c r="P3" s="85"/>
      <c r="Q3" s="85"/>
      <c r="R3" s="85"/>
      <c r="S3" s="85"/>
      <c r="T3" s="85"/>
      <c r="U3" s="85"/>
    </row>
    <row r="4" spans="1:21" ht="13.5" customHeight="1" x14ac:dyDescent="0.2">
      <c r="A4" s="85"/>
      <c r="B4" s="85"/>
      <c r="C4" s="85"/>
      <c r="D4" s="85"/>
      <c r="E4" s="85"/>
      <c r="F4" s="85"/>
      <c r="G4" s="85"/>
      <c r="H4" s="85"/>
      <c r="I4" s="85"/>
      <c r="J4" s="85"/>
      <c r="K4" s="85"/>
      <c r="L4" s="85"/>
      <c r="M4" s="85"/>
      <c r="N4" s="85"/>
      <c r="O4" s="85"/>
      <c r="P4" s="85"/>
      <c r="Q4" s="85"/>
      <c r="R4" s="85"/>
      <c r="S4" s="85"/>
      <c r="T4" s="85"/>
      <c r="U4" s="85"/>
    </row>
    <row r="5" spans="1:21" ht="13.5" customHeight="1" x14ac:dyDescent="0.2">
      <c r="A5" s="85"/>
      <c r="B5" s="85"/>
      <c r="C5" s="85"/>
      <c r="D5" s="85"/>
      <c r="E5" s="85"/>
      <c r="F5" s="85"/>
      <c r="G5" s="85"/>
      <c r="H5" s="85"/>
      <c r="I5" s="85"/>
      <c r="J5" s="85"/>
      <c r="K5" s="85"/>
      <c r="L5" s="85"/>
      <c r="M5" s="85"/>
      <c r="N5" s="85"/>
      <c r="O5" s="85"/>
      <c r="P5" s="85"/>
      <c r="Q5" s="85"/>
      <c r="R5" s="85"/>
      <c r="S5" s="85"/>
      <c r="T5" s="85"/>
      <c r="U5" s="85"/>
    </row>
    <row r="6" spans="1:21" ht="13.5" customHeight="1" x14ac:dyDescent="0.2">
      <c r="A6" s="85"/>
      <c r="B6" s="85"/>
      <c r="C6" s="85"/>
      <c r="D6" s="85"/>
      <c r="E6" s="85"/>
      <c r="F6" s="85"/>
      <c r="G6" s="85"/>
      <c r="H6" s="85"/>
      <c r="I6" s="85"/>
      <c r="J6" s="85"/>
      <c r="K6" s="85"/>
      <c r="L6" s="85"/>
      <c r="M6" s="85"/>
      <c r="N6" s="85"/>
      <c r="O6" s="85"/>
      <c r="P6" s="85"/>
      <c r="Q6" s="85"/>
      <c r="R6" s="85"/>
      <c r="S6" s="85"/>
      <c r="T6" s="85"/>
      <c r="U6" s="85"/>
    </row>
    <row r="7" spans="1:21" ht="13.5" customHeight="1" x14ac:dyDescent="0.2">
      <c r="A7" s="85"/>
      <c r="B7" s="85"/>
      <c r="C7" s="85"/>
      <c r="D7" s="85"/>
      <c r="E7" s="85"/>
      <c r="F7" s="85"/>
      <c r="G7" s="85"/>
      <c r="H7" s="85"/>
      <c r="I7" s="85"/>
      <c r="J7" s="85"/>
      <c r="K7" s="85"/>
      <c r="L7" s="85"/>
      <c r="M7" s="85"/>
      <c r="N7" s="85"/>
      <c r="O7" s="85"/>
      <c r="P7" s="85"/>
      <c r="Q7" s="85"/>
      <c r="R7" s="85"/>
      <c r="S7" s="85"/>
      <c r="T7" s="85"/>
      <c r="U7" s="85"/>
    </row>
    <row r="8" spans="1:21" ht="13.5" customHeight="1" x14ac:dyDescent="0.2">
      <c r="A8" s="85"/>
      <c r="B8" s="85"/>
      <c r="C8" s="85"/>
      <c r="D8" s="85"/>
      <c r="E8" s="85"/>
      <c r="F8" s="85"/>
      <c r="G8" s="85"/>
      <c r="H8" s="85"/>
      <c r="I8" s="85"/>
      <c r="J8" s="85"/>
      <c r="K8" s="85"/>
      <c r="L8" s="85"/>
      <c r="M8" s="85"/>
      <c r="N8" s="85"/>
      <c r="O8" s="85"/>
      <c r="P8" s="85"/>
      <c r="Q8" s="85"/>
      <c r="R8" s="85"/>
      <c r="S8" s="85"/>
      <c r="T8" s="85"/>
      <c r="U8" s="85"/>
    </row>
    <row r="9" spans="1:21" ht="13.5" customHeight="1" x14ac:dyDescent="0.2">
      <c r="A9" s="85"/>
      <c r="B9" s="85"/>
      <c r="C9" s="85"/>
      <c r="D9" s="85"/>
      <c r="E9" s="85"/>
      <c r="F9" s="85"/>
      <c r="G9" s="85"/>
      <c r="H9" s="85"/>
      <c r="I9" s="85"/>
      <c r="J9" s="85"/>
      <c r="K9" s="85"/>
      <c r="L9" s="85"/>
      <c r="M9" s="85"/>
      <c r="N9" s="85"/>
      <c r="O9" s="85"/>
      <c r="P9" s="85"/>
      <c r="Q9" s="85"/>
      <c r="R9" s="85"/>
      <c r="S9" s="85"/>
      <c r="T9" s="85"/>
      <c r="U9" s="85"/>
    </row>
    <row r="10" spans="1:21" ht="13.5" customHeight="1" x14ac:dyDescent="0.2">
      <c r="A10" s="85"/>
      <c r="B10" s="85"/>
      <c r="C10" s="85"/>
      <c r="D10" s="85"/>
      <c r="E10" s="85"/>
      <c r="F10" s="85"/>
      <c r="G10" s="85"/>
      <c r="H10" s="85"/>
      <c r="I10" s="85"/>
      <c r="J10" s="85"/>
      <c r="K10" s="85"/>
      <c r="L10" s="85"/>
      <c r="M10" s="85"/>
      <c r="N10" s="85"/>
      <c r="O10" s="85"/>
      <c r="P10" s="85"/>
      <c r="Q10" s="85"/>
      <c r="R10" s="85"/>
      <c r="S10" s="85"/>
      <c r="T10" s="85"/>
      <c r="U10" s="85"/>
    </row>
    <row r="11" spans="1:21" ht="13.5" customHeight="1" x14ac:dyDescent="0.2">
      <c r="A11" s="85"/>
      <c r="B11" s="85"/>
      <c r="C11" s="85"/>
      <c r="D11" s="85"/>
      <c r="E11" s="85"/>
      <c r="F11" s="85"/>
      <c r="G11" s="85"/>
      <c r="H11" s="85"/>
      <c r="I11" s="85"/>
      <c r="J11" s="85"/>
      <c r="K11" s="85"/>
      <c r="L11" s="85"/>
      <c r="M11" s="85"/>
      <c r="N11" s="85"/>
      <c r="O11" s="85"/>
      <c r="P11" s="85"/>
      <c r="Q11" s="85"/>
      <c r="R11" s="85"/>
      <c r="S11" s="85"/>
      <c r="T11" s="85"/>
      <c r="U11" s="85"/>
    </row>
    <row r="12" spans="1:21" ht="13.5" customHeight="1" x14ac:dyDescent="0.2">
      <c r="A12" s="85"/>
      <c r="B12" s="85"/>
      <c r="C12" s="85"/>
      <c r="D12" s="85"/>
      <c r="E12" s="85"/>
      <c r="F12" s="85"/>
      <c r="G12" s="85"/>
      <c r="H12" s="85"/>
      <c r="I12" s="85"/>
      <c r="J12" s="85"/>
      <c r="K12" s="85"/>
      <c r="L12" s="85"/>
      <c r="M12" s="85"/>
      <c r="N12" s="85"/>
      <c r="O12" s="85"/>
      <c r="P12" s="85"/>
      <c r="Q12" s="85"/>
      <c r="R12" s="85"/>
      <c r="S12" s="85"/>
      <c r="T12" s="85"/>
      <c r="U12" s="85"/>
    </row>
    <row r="13" spans="1:21" ht="13.5" customHeight="1" x14ac:dyDescent="0.2">
      <c r="A13" s="85"/>
      <c r="B13" s="85"/>
      <c r="C13" s="85"/>
      <c r="D13" s="85"/>
      <c r="E13" s="85"/>
      <c r="F13" s="85"/>
      <c r="G13" s="85"/>
      <c r="H13" s="85"/>
      <c r="I13" s="85"/>
      <c r="J13" s="85"/>
      <c r="K13" s="85"/>
      <c r="L13" s="85"/>
      <c r="M13" s="85"/>
      <c r="N13" s="85"/>
      <c r="O13" s="85"/>
      <c r="P13" s="85"/>
      <c r="Q13" s="85"/>
      <c r="R13" s="85"/>
      <c r="S13" s="85"/>
      <c r="T13" s="85"/>
      <c r="U13" s="85"/>
    </row>
    <row r="14" spans="1:21" ht="13.5" customHeight="1" x14ac:dyDescent="0.2">
      <c r="A14" s="85"/>
      <c r="B14" s="85"/>
      <c r="C14" s="85"/>
      <c r="D14" s="85"/>
      <c r="E14" s="85"/>
      <c r="F14" s="85"/>
      <c r="G14" s="85"/>
      <c r="H14" s="85"/>
      <c r="I14" s="85"/>
      <c r="J14" s="85"/>
      <c r="K14" s="85"/>
      <c r="L14" s="85"/>
      <c r="M14" s="85"/>
      <c r="N14" s="85"/>
      <c r="O14" s="85"/>
      <c r="P14" s="85"/>
      <c r="Q14" s="85"/>
      <c r="R14" s="85"/>
      <c r="S14" s="85"/>
      <c r="T14" s="85"/>
      <c r="U14" s="85"/>
    </row>
    <row r="15" spans="1:21" ht="13.5" customHeight="1" x14ac:dyDescent="0.2">
      <c r="A15" s="85"/>
      <c r="B15" s="85"/>
      <c r="C15" s="85"/>
      <c r="D15" s="85"/>
      <c r="E15" s="85"/>
      <c r="F15" s="85"/>
      <c r="G15" s="85"/>
      <c r="H15" s="85"/>
      <c r="I15" s="85"/>
      <c r="J15" s="85"/>
      <c r="K15" s="85"/>
      <c r="L15" s="85"/>
      <c r="M15" s="85"/>
      <c r="N15" s="85"/>
      <c r="O15" s="85"/>
      <c r="P15" s="85"/>
      <c r="Q15" s="85"/>
      <c r="R15" s="85"/>
      <c r="S15" s="85"/>
      <c r="T15" s="85"/>
      <c r="U15" s="85"/>
    </row>
    <row r="16" spans="1:21" ht="13.5" customHeight="1" x14ac:dyDescent="0.2">
      <c r="A16" s="85"/>
      <c r="B16" s="85"/>
      <c r="C16" s="85"/>
      <c r="D16" s="85"/>
      <c r="E16" s="85"/>
      <c r="F16" s="85"/>
      <c r="G16" s="85"/>
      <c r="H16" s="85"/>
      <c r="I16" s="85"/>
      <c r="J16" s="85"/>
      <c r="K16" s="85"/>
      <c r="L16" s="85"/>
      <c r="M16" s="85"/>
      <c r="N16" s="85"/>
      <c r="O16" s="85"/>
      <c r="P16" s="85"/>
      <c r="Q16" s="85"/>
      <c r="R16" s="85"/>
      <c r="S16" s="85"/>
      <c r="T16" s="85"/>
      <c r="U16" s="85"/>
    </row>
    <row r="17" spans="1:21" ht="13.5" customHeight="1" x14ac:dyDescent="0.2">
      <c r="A17" s="85"/>
      <c r="B17" s="85"/>
      <c r="C17" s="85"/>
      <c r="D17" s="85"/>
      <c r="E17" s="85"/>
      <c r="F17" s="85"/>
      <c r="G17" s="85"/>
      <c r="H17" s="85"/>
      <c r="I17" s="85"/>
      <c r="J17" s="85"/>
      <c r="K17" s="85"/>
      <c r="L17" s="85"/>
      <c r="M17" s="85"/>
      <c r="N17" s="85"/>
      <c r="O17" s="85"/>
      <c r="P17" s="85"/>
      <c r="Q17" s="85"/>
      <c r="R17" s="85"/>
      <c r="S17" s="85"/>
      <c r="T17" s="85"/>
      <c r="U17" s="85"/>
    </row>
    <row r="18" spans="1:21" ht="13.5" customHeight="1" x14ac:dyDescent="0.2">
      <c r="A18" s="85"/>
      <c r="B18" s="85"/>
      <c r="C18" s="85"/>
      <c r="D18" s="85"/>
      <c r="E18" s="85"/>
      <c r="F18" s="85"/>
      <c r="G18" s="85"/>
      <c r="H18" s="85"/>
      <c r="I18" s="85"/>
      <c r="J18" s="85"/>
      <c r="K18" s="85"/>
      <c r="L18" s="85"/>
      <c r="M18" s="85"/>
      <c r="N18" s="85"/>
      <c r="O18" s="85"/>
      <c r="P18" s="85"/>
      <c r="Q18" s="85"/>
      <c r="R18" s="85"/>
      <c r="S18" s="85"/>
      <c r="T18" s="85"/>
      <c r="U18" s="85"/>
    </row>
    <row r="19" spans="1:21" ht="13.5" customHeight="1" x14ac:dyDescent="0.2">
      <c r="A19" s="85"/>
      <c r="B19" s="85"/>
      <c r="C19" s="85"/>
      <c r="D19" s="85"/>
      <c r="E19" s="85"/>
      <c r="F19" s="85"/>
      <c r="G19" s="85"/>
      <c r="H19" s="85"/>
      <c r="I19" s="85"/>
      <c r="J19" s="85"/>
      <c r="K19" s="85"/>
      <c r="L19" s="85"/>
      <c r="M19" s="85"/>
      <c r="N19" s="85"/>
      <c r="O19" s="85"/>
      <c r="P19" s="85"/>
      <c r="Q19" s="85"/>
      <c r="R19" s="85"/>
      <c r="S19" s="85"/>
      <c r="T19" s="85"/>
      <c r="U19" s="85"/>
    </row>
    <row r="20" spans="1:21" ht="13.5" customHeight="1" x14ac:dyDescent="0.2">
      <c r="A20" s="85"/>
      <c r="B20" s="85"/>
      <c r="C20" s="85"/>
      <c r="D20" s="85"/>
      <c r="E20" s="85"/>
      <c r="F20" s="85"/>
      <c r="G20" s="85"/>
      <c r="H20" s="85"/>
      <c r="I20" s="85"/>
      <c r="J20" s="85"/>
      <c r="K20" s="85"/>
      <c r="L20" s="85"/>
      <c r="M20" s="85"/>
      <c r="N20" s="85"/>
      <c r="O20" s="85"/>
      <c r="P20" s="85"/>
      <c r="Q20" s="85"/>
      <c r="R20" s="85"/>
      <c r="S20" s="85"/>
      <c r="T20" s="85"/>
      <c r="U20" s="85"/>
    </row>
    <row r="21" spans="1:21" ht="13.5" customHeight="1" x14ac:dyDescent="0.2">
      <c r="A21" s="85"/>
      <c r="B21" s="85"/>
      <c r="C21" s="85"/>
      <c r="D21" s="85"/>
      <c r="E21" s="85"/>
      <c r="F21" s="85"/>
      <c r="G21" s="85"/>
      <c r="H21" s="85"/>
      <c r="I21" s="85"/>
      <c r="J21" s="85"/>
      <c r="K21" s="85"/>
      <c r="L21" s="85"/>
      <c r="M21" s="85"/>
      <c r="N21" s="85"/>
      <c r="O21" s="85"/>
      <c r="P21" s="85"/>
      <c r="Q21" s="85"/>
      <c r="R21" s="85"/>
      <c r="S21" s="85"/>
      <c r="T21" s="85"/>
      <c r="U21" s="85"/>
    </row>
    <row r="22" spans="1:21" ht="13.5" customHeight="1" x14ac:dyDescent="0.2">
      <c r="A22" s="85"/>
      <c r="B22" s="85"/>
      <c r="C22" s="85"/>
      <c r="D22" s="85"/>
      <c r="E22" s="85"/>
      <c r="F22" s="85"/>
      <c r="G22" s="85"/>
      <c r="H22" s="85"/>
      <c r="I22" s="85"/>
      <c r="J22" s="85"/>
      <c r="K22" s="85"/>
      <c r="L22" s="85"/>
      <c r="M22" s="85"/>
      <c r="N22" s="85"/>
      <c r="O22" s="85"/>
      <c r="P22" s="85"/>
      <c r="Q22" s="85"/>
      <c r="R22" s="85"/>
      <c r="S22" s="85"/>
      <c r="T22" s="85"/>
      <c r="U22" s="85"/>
    </row>
    <row r="23" spans="1:21" ht="13.5" customHeight="1" x14ac:dyDescent="0.2">
      <c r="A23" s="85"/>
      <c r="B23" s="85"/>
      <c r="C23" s="85"/>
      <c r="D23" s="85"/>
      <c r="E23" s="85"/>
      <c r="F23" s="85"/>
      <c r="G23" s="85"/>
      <c r="H23" s="85"/>
      <c r="I23" s="85"/>
      <c r="J23" s="85"/>
      <c r="K23" s="85"/>
      <c r="L23" s="85"/>
      <c r="M23" s="85"/>
      <c r="N23" s="85"/>
      <c r="O23" s="85"/>
      <c r="P23" s="85"/>
      <c r="Q23" s="85"/>
      <c r="R23" s="85"/>
      <c r="S23" s="85"/>
      <c r="T23" s="85"/>
      <c r="U23" s="85"/>
    </row>
    <row r="24" spans="1:21" ht="13.5" customHeight="1" x14ac:dyDescent="0.2">
      <c r="A24" s="85"/>
      <c r="B24" s="85"/>
      <c r="C24" s="85"/>
      <c r="D24" s="85"/>
      <c r="E24" s="85"/>
      <c r="F24" s="85"/>
      <c r="G24" s="85"/>
      <c r="H24" s="85"/>
      <c r="I24" s="85"/>
      <c r="J24" s="85"/>
      <c r="K24" s="85"/>
      <c r="L24" s="85"/>
      <c r="M24" s="85"/>
      <c r="N24" s="85"/>
      <c r="O24" s="85"/>
      <c r="P24" s="85"/>
      <c r="Q24" s="85"/>
      <c r="R24" s="85"/>
      <c r="S24" s="85"/>
      <c r="T24" s="85"/>
      <c r="U24" s="85"/>
    </row>
    <row r="25" spans="1:21" ht="13.5" customHeight="1" x14ac:dyDescent="0.2">
      <c r="A25" s="85"/>
      <c r="B25" s="85"/>
      <c r="C25" s="85"/>
      <c r="D25" s="85"/>
      <c r="E25" s="85"/>
      <c r="F25" s="85"/>
      <c r="G25" s="85"/>
      <c r="H25" s="85"/>
      <c r="I25" s="85"/>
      <c r="J25" s="85"/>
      <c r="K25" s="85"/>
      <c r="L25" s="85"/>
      <c r="M25" s="85"/>
      <c r="N25" s="85"/>
      <c r="O25" s="85"/>
      <c r="P25" s="85"/>
      <c r="Q25" s="85"/>
      <c r="R25" s="85"/>
      <c r="S25" s="85"/>
      <c r="T25" s="85"/>
      <c r="U25" s="85"/>
    </row>
    <row r="26" spans="1:21" ht="13.5" customHeight="1" x14ac:dyDescent="0.2">
      <c r="A26" s="85"/>
      <c r="B26" s="85"/>
      <c r="C26" s="85"/>
      <c r="D26" s="85"/>
      <c r="E26" s="85"/>
      <c r="F26" s="85"/>
      <c r="G26" s="85"/>
      <c r="H26" s="85"/>
      <c r="I26" s="85"/>
      <c r="J26" s="85"/>
      <c r="K26" s="85"/>
      <c r="L26" s="85"/>
      <c r="M26" s="85"/>
      <c r="N26" s="85"/>
      <c r="O26" s="85"/>
      <c r="P26" s="85"/>
      <c r="Q26" s="85"/>
      <c r="R26" s="85"/>
      <c r="S26" s="85"/>
      <c r="T26" s="85"/>
      <c r="U26" s="85"/>
    </row>
    <row r="27" spans="1:21" ht="13.5" customHeight="1" x14ac:dyDescent="0.2">
      <c r="A27" s="85"/>
      <c r="B27" s="85"/>
      <c r="C27" s="85"/>
      <c r="D27" s="85"/>
      <c r="E27" s="85"/>
      <c r="F27" s="85"/>
      <c r="G27" s="85"/>
      <c r="H27" s="85"/>
      <c r="I27" s="85"/>
      <c r="J27" s="85"/>
      <c r="K27" s="85"/>
      <c r="L27" s="85"/>
      <c r="M27" s="85"/>
      <c r="N27" s="85"/>
      <c r="O27" s="85"/>
      <c r="P27" s="85"/>
      <c r="Q27" s="85"/>
      <c r="R27" s="85"/>
      <c r="S27" s="85"/>
      <c r="T27" s="85"/>
      <c r="U27" s="85"/>
    </row>
    <row r="28" spans="1:21" ht="13.5" customHeight="1" x14ac:dyDescent="0.2">
      <c r="A28" s="85"/>
      <c r="B28" s="85"/>
      <c r="C28" s="85"/>
      <c r="D28" s="85"/>
      <c r="E28" s="85"/>
      <c r="F28" s="85"/>
      <c r="G28" s="85"/>
      <c r="H28" s="85"/>
      <c r="I28" s="85"/>
      <c r="J28" s="85"/>
      <c r="K28" s="85"/>
      <c r="L28" s="85"/>
      <c r="M28" s="85"/>
      <c r="N28" s="85"/>
      <c r="O28" s="85"/>
      <c r="P28" s="85"/>
      <c r="Q28" s="85"/>
      <c r="R28" s="85"/>
      <c r="S28" s="85"/>
      <c r="T28" s="85"/>
      <c r="U28" s="85"/>
    </row>
    <row r="29" spans="1:21" ht="13.5" customHeight="1" x14ac:dyDescent="0.2">
      <c r="A29" s="85"/>
      <c r="B29" s="85"/>
      <c r="C29" s="85"/>
      <c r="D29" s="85"/>
      <c r="E29" s="85"/>
      <c r="F29" s="85"/>
      <c r="G29" s="85"/>
      <c r="H29" s="85"/>
      <c r="I29" s="85"/>
      <c r="J29" s="85"/>
      <c r="K29" s="85"/>
      <c r="L29" s="85"/>
      <c r="M29" s="85"/>
      <c r="N29" s="85"/>
      <c r="O29" s="85"/>
      <c r="P29" s="85"/>
      <c r="Q29" s="85"/>
      <c r="R29" s="85"/>
      <c r="S29" s="85"/>
      <c r="T29" s="85"/>
      <c r="U29" s="85"/>
    </row>
    <row r="30" spans="1:21" ht="13.5" customHeight="1" x14ac:dyDescent="0.2">
      <c r="A30" s="85"/>
      <c r="B30" s="85"/>
      <c r="C30" s="85"/>
      <c r="D30" s="85"/>
      <c r="E30" s="85"/>
      <c r="F30" s="85"/>
      <c r="G30" s="85"/>
      <c r="H30" s="85"/>
      <c r="I30" s="85"/>
      <c r="J30" s="85"/>
      <c r="K30" s="85"/>
      <c r="L30" s="85"/>
      <c r="M30" s="85"/>
      <c r="N30" s="85"/>
      <c r="O30" s="85"/>
      <c r="P30" s="85"/>
      <c r="Q30" s="85"/>
      <c r="R30" s="85"/>
      <c r="S30" s="85"/>
      <c r="T30" s="85"/>
      <c r="U30" s="85"/>
    </row>
    <row r="31" spans="1:21" ht="13.5" customHeight="1" x14ac:dyDescent="0.2">
      <c r="A31" s="85"/>
      <c r="B31" s="85"/>
      <c r="C31" s="85"/>
      <c r="D31" s="85"/>
      <c r="E31" s="85"/>
      <c r="F31" s="85"/>
      <c r="G31" s="85"/>
      <c r="H31" s="85"/>
      <c r="I31" s="85"/>
      <c r="J31" s="85"/>
      <c r="K31" s="85"/>
      <c r="L31" s="85"/>
      <c r="M31" s="85"/>
      <c r="N31" s="85"/>
      <c r="O31" s="85"/>
      <c r="P31" s="85"/>
      <c r="Q31" s="85"/>
      <c r="R31" s="85"/>
      <c r="S31" s="85"/>
      <c r="T31" s="85"/>
      <c r="U31" s="85"/>
    </row>
    <row r="32" spans="1:21" ht="13.5" customHeight="1" x14ac:dyDescent="0.2">
      <c r="A32" s="85"/>
      <c r="B32" s="85"/>
      <c r="C32" s="85"/>
      <c r="D32" s="85"/>
      <c r="E32" s="85"/>
      <c r="F32" s="85"/>
      <c r="G32" s="85"/>
      <c r="H32" s="85"/>
      <c r="I32" s="85"/>
      <c r="J32" s="85"/>
      <c r="K32" s="85"/>
      <c r="L32" s="85"/>
      <c r="M32" s="85"/>
      <c r="N32" s="85"/>
      <c r="O32" s="85"/>
      <c r="P32" s="85"/>
      <c r="Q32" s="85"/>
      <c r="R32" s="85"/>
      <c r="S32" s="85"/>
      <c r="T32" s="85"/>
      <c r="U32" s="85"/>
    </row>
    <row r="33" spans="1:21" ht="13.5" customHeight="1" x14ac:dyDescent="0.2">
      <c r="A33" s="85"/>
      <c r="B33" s="85"/>
      <c r="C33" s="85"/>
      <c r="D33" s="85"/>
      <c r="E33" s="85"/>
      <c r="F33" s="85"/>
      <c r="G33" s="85"/>
      <c r="H33" s="85"/>
      <c r="I33" s="85"/>
      <c r="J33" s="85"/>
      <c r="K33" s="85"/>
      <c r="L33" s="85"/>
      <c r="M33" s="85"/>
      <c r="N33" s="85"/>
      <c r="O33" s="85"/>
      <c r="P33" s="85"/>
      <c r="Q33" s="85"/>
      <c r="R33" s="85"/>
      <c r="S33" s="85"/>
      <c r="T33" s="85"/>
      <c r="U33" s="85"/>
    </row>
    <row r="34" spans="1:21" ht="13.5" customHeight="1" x14ac:dyDescent="0.2">
      <c r="A34" s="85"/>
      <c r="B34" s="85"/>
      <c r="C34" s="85"/>
      <c r="D34" s="85"/>
      <c r="E34" s="85"/>
      <c r="F34" s="85"/>
      <c r="G34" s="85"/>
      <c r="H34" s="85"/>
      <c r="I34" s="85"/>
      <c r="J34" s="85"/>
      <c r="K34" s="85"/>
      <c r="L34" s="85"/>
      <c r="M34" s="85"/>
      <c r="N34" s="85"/>
      <c r="O34" s="85"/>
      <c r="P34" s="85"/>
      <c r="Q34" s="85"/>
      <c r="R34" s="85"/>
      <c r="S34" s="85"/>
      <c r="T34" s="85"/>
      <c r="U34" s="85"/>
    </row>
    <row r="35" spans="1:21" ht="13.5" customHeight="1" x14ac:dyDescent="0.2">
      <c r="A35" s="85"/>
      <c r="B35" s="85"/>
      <c r="C35" s="85"/>
      <c r="D35" s="85"/>
      <c r="E35" s="85"/>
      <c r="F35" s="85"/>
      <c r="G35" s="85"/>
      <c r="H35" s="85"/>
      <c r="I35" s="85"/>
      <c r="J35" s="85"/>
      <c r="K35" s="85"/>
      <c r="L35" s="85"/>
      <c r="M35" s="85"/>
      <c r="N35" s="85"/>
      <c r="O35" s="85"/>
      <c r="P35" s="85"/>
      <c r="Q35" s="85"/>
      <c r="R35" s="85"/>
      <c r="S35" s="85"/>
      <c r="T35" s="85"/>
      <c r="U35" s="85"/>
    </row>
    <row r="36" spans="1:21" ht="13.5" customHeight="1" x14ac:dyDescent="0.2">
      <c r="A36" s="85"/>
      <c r="B36" s="85"/>
      <c r="C36" s="85"/>
      <c r="D36" s="85"/>
      <c r="E36" s="85"/>
      <c r="F36" s="85"/>
      <c r="G36" s="85"/>
      <c r="H36" s="85"/>
      <c r="I36" s="85"/>
      <c r="J36" s="85"/>
      <c r="K36" s="85"/>
      <c r="L36" s="85"/>
      <c r="M36" s="85"/>
      <c r="N36" s="85"/>
      <c r="O36" s="85"/>
      <c r="P36" s="85"/>
      <c r="Q36" s="85"/>
      <c r="R36" s="85"/>
      <c r="S36" s="85"/>
      <c r="T36" s="85"/>
      <c r="U36" s="85"/>
    </row>
    <row r="37" spans="1:21" ht="13.5" customHeight="1" x14ac:dyDescent="0.2">
      <c r="A37" s="85"/>
      <c r="B37" s="85"/>
      <c r="C37" s="85"/>
      <c r="D37" s="85"/>
      <c r="E37" s="85"/>
      <c r="F37" s="85"/>
      <c r="G37" s="85"/>
      <c r="H37" s="85"/>
      <c r="I37" s="85"/>
      <c r="J37" s="85"/>
      <c r="K37" s="85"/>
      <c r="L37" s="85"/>
      <c r="M37" s="85"/>
      <c r="N37" s="85"/>
      <c r="O37" s="85"/>
      <c r="P37" s="85"/>
      <c r="Q37" s="85"/>
      <c r="R37" s="85"/>
      <c r="S37" s="85"/>
      <c r="T37" s="85"/>
      <c r="U37" s="85"/>
    </row>
    <row r="38" spans="1:21" ht="13.5" customHeight="1" x14ac:dyDescent="0.2">
      <c r="A38" s="85"/>
      <c r="B38" s="85"/>
      <c r="C38" s="85"/>
      <c r="D38" s="85"/>
      <c r="E38" s="85"/>
      <c r="F38" s="85"/>
      <c r="G38" s="85"/>
      <c r="H38" s="85"/>
      <c r="I38" s="85"/>
      <c r="J38" s="85"/>
      <c r="K38" s="85"/>
      <c r="L38" s="85"/>
      <c r="M38" s="85"/>
      <c r="N38" s="85"/>
      <c r="O38" s="85"/>
      <c r="P38" s="85"/>
      <c r="Q38" s="85"/>
      <c r="R38" s="85"/>
      <c r="S38" s="85"/>
      <c r="T38" s="85"/>
      <c r="U38" s="85"/>
    </row>
    <row r="39" spans="1:21" ht="13.5" customHeight="1" x14ac:dyDescent="0.2">
      <c r="A39" s="85"/>
      <c r="B39" s="85"/>
      <c r="C39" s="85"/>
      <c r="D39" s="85"/>
      <c r="E39" s="85"/>
      <c r="F39" s="85"/>
      <c r="G39" s="85"/>
      <c r="H39" s="85"/>
      <c r="I39" s="85"/>
      <c r="J39" s="85"/>
      <c r="K39" s="85"/>
      <c r="L39" s="85"/>
      <c r="M39" s="85"/>
      <c r="N39" s="85"/>
      <c r="O39" s="85"/>
      <c r="P39" s="85"/>
      <c r="Q39" s="85"/>
      <c r="R39" s="85"/>
      <c r="S39" s="85"/>
      <c r="T39" s="85"/>
      <c r="U39" s="85"/>
    </row>
    <row r="40" spans="1:21" ht="13.5" customHeight="1" x14ac:dyDescent="0.2">
      <c r="A40" s="85"/>
      <c r="B40" s="85"/>
      <c r="C40" s="85"/>
      <c r="D40" s="85"/>
      <c r="E40" s="85"/>
      <c r="F40" s="85"/>
      <c r="G40" s="85"/>
      <c r="H40" s="85"/>
      <c r="I40" s="85"/>
      <c r="J40" s="85"/>
      <c r="K40" s="85"/>
      <c r="L40" s="85"/>
      <c r="M40" s="85"/>
      <c r="N40" s="85"/>
      <c r="O40" s="85"/>
      <c r="P40" s="85"/>
      <c r="Q40" s="85"/>
      <c r="R40" s="85"/>
      <c r="S40" s="85"/>
      <c r="T40" s="85"/>
      <c r="U40" s="85"/>
    </row>
    <row r="41" spans="1:21" ht="13.5" customHeight="1" x14ac:dyDescent="0.2">
      <c r="A41" s="85"/>
      <c r="B41" s="85"/>
      <c r="C41" s="85"/>
      <c r="D41" s="85"/>
      <c r="E41" s="85"/>
      <c r="F41" s="85"/>
      <c r="G41" s="85"/>
      <c r="H41" s="85"/>
      <c r="I41" s="85"/>
      <c r="J41" s="85"/>
      <c r="K41" s="85"/>
      <c r="L41" s="85"/>
      <c r="M41" s="85"/>
      <c r="N41" s="85"/>
      <c r="O41" s="85"/>
      <c r="P41" s="85"/>
      <c r="Q41" s="85"/>
      <c r="R41" s="85"/>
      <c r="S41" s="85"/>
      <c r="T41" s="85"/>
      <c r="U41" s="85"/>
    </row>
    <row r="42" spans="1:21" ht="13.5" customHeight="1" x14ac:dyDescent="0.2">
      <c r="A42" s="85"/>
      <c r="B42" s="85"/>
      <c r="C42" s="85"/>
      <c r="D42" s="85"/>
      <c r="E42" s="85"/>
      <c r="F42" s="85"/>
      <c r="G42" s="85"/>
      <c r="H42" s="85"/>
      <c r="I42" s="85"/>
      <c r="J42" s="85"/>
      <c r="K42" s="85"/>
      <c r="L42" s="85"/>
      <c r="M42" s="85"/>
      <c r="N42" s="85"/>
      <c r="O42" s="85"/>
      <c r="P42" s="85"/>
      <c r="Q42" s="85"/>
      <c r="R42" s="85"/>
      <c r="S42" s="85"/>
      <c r="T42" s="85"/>
      <c r="U42" s="85"/>
    </row>
    <row r="43" spans="1:21" ht="30.7" customHeight="1" x14ac:dyDescent="0.2">
      <c r="A43" s="85"/>
      <c r="B43" s="85"/>
      <c r="C43" s="85"/>
      <c r="D43" s="85"/>
      <c r="E43" s="85"/>
      <c r="F43" s="85"/>
      <c r="G43" s="85"/>
      <c r="H43" s="85"/>
      <c r="I43" s="85"/>
      <c r="J43" s="85"/>
      <c r="K43" s="85"/>
      <c r="L43" s="85"/>
      <c r="M43" s="85"/>
      <c r="N43" s="85"/>
      <c r="O43" s="243" t="s">
        <v>20</v>
      </c>
      <c r="P43" s="85"/>
      <c r="Q43" s="85"/>
      <c r="R43" s="85"/>
      <c r="S43" s="85"/>
      <c r="T43" s="85"/>
      <c r="U43" s="85"/>
    </row>
    <row r="44" spans="1:21" ht="30.7" customHeight="1" x14ac:dyDescent="0.2">
      <c r="A44" s="85"/>
      <c r="B44" s="207" t="s">
        <v>24</v>
      </c>
      <c r="C44" s="213"/>
      <c r="D44" s="213"/>
      <c r="E44" s="221"/>
      <c r="F44" s="221"/>
      <c r="G44" s="221"/>
      <c r="H44" s="221"/>
      <c r="I44" s="221"/>
      <c r="J44" s="224" t="s">
        <v>16</v>
      </c>
      <c r="K44" s="226" t="s">
        <v>525</v>
      </c>
      <c r="L44" s="235" t="s">
        <v>526</v>
      </c>
      <c r="M44" s="235" t="s">
        <v>527</v>
      </c>
      <c r="N44" s="235" t="s">
        <v>256</v>
      </c>
      <c r="O44" s="244" t="s">
        <v>528</v>
      </c>
      <c r="P44" s="85"/>
      <c r="Q44" s="85"/>
      <c r="R44" s="85"/>
      <c r="S44" s="85"/>
      <c r="T44" s="85"/>
      <c r="U44" s="85"/>
    </row>
    <row r="45" spans="1:21" ht="30.7" customHeight="1" x14ac:dyDescent="0.2">
      <c r="A45" s="85"/>
      <c r="B45" s="1050" t="s">
        <v>26</v>
      </c>
      <c r="C45" s="1051"/>
      <c r="D45" s="216"/>
      <c r="E45" s="1025" t="s">
        <v>23</v>
      </c>
      <c r="F45" s="1025"/>
      <c r="G45" s="1025"/>
      <c r="H45" s="1025"/>
      <c r="I45" s="1025"/>
      <c r="J45" s="1026"/>
      <c r="K45" s="227">
        <v>2787</v>
      </c>
      <c r="L45" s="236">
        <v>2793</v>
      </c>
      <c r="M45" s="236">
        <v>2547</v>
      </c>
      <c r="N45" s="236">
        <v>2353</v>
      </c>
      <c r="O45" s="245">
        <v>2264</v>
      </c>
      <c r="P45" s="85"/>
      <c r="Q45" s="85"/>
      <c r="R45" s="85"/>
      <c r="S45" s="85"/>
      <c r="T45" s="85"/>
      <c r="U45" s="85"/>
    </row>
    <row r="46" spans="1:21" ht="30.7" customHeight="1" x14ac:dyDescent="0.2">
      <c r="A46" s="85"/>
      <c r="B46" s="1052"/>
      <c r="C46" s="1053"/>
      <c r="D46" s="217"/>
      <c r="E46" s="1027" t="s">
        <v>30</v>
      </c>
      <c r="F46" s="1027"/>
      <c r="G46" s="1027"/>
      <c r="H46" s="1027"/>
      <c r="I46" s="1027"/>
      <c r="J46" s="1028"/>
      <c r="K46" s="228" t="s">
        <v>198</v>
      </c>
      <c r="L46" s="237" t="s">
        <v>198</v>
      </c>
      <c r="M46" s="237" t="s">
        <v>198</v>
      </c>
      <c r="N46" s="237" t="s">
        <v>198</v>
      </c>
      <c r="O46" s="246" t="s">
        <v>198</v>
      </c>
      <c r="P46" s="85"/>
      <c r="Q46" s="85"/>
      <c r="R46" s="85"/>
      <c r="S46" s="85"/>
      <c r="T46" s="85"/>
      <c r="U46" s="85"/>
    </row>
    <row r="47" spans="1:21" ht="30.7" customHeight="1" x14ac:dyDescent="0.2">
      <c r="A47" s="85"/>
      <c r="B47" s="1052"/>
      <c r="C47" s="1053"/>
      <c r="D47" s="217"/>
      <c r="E47" s="1027" t="s">
        <v>33</v>
      </c>
      <c r="F47" s="1027"/>
      <c r="G47" s="1027"/>
      <c r="H47" s="1027"/>
      <c r="I47" s="1027"/>
      <c r="J47" s="1028"/>
      <c r="K47" s="228" t="s">
        <v>198</v>
      </c>
      <c r="L47" s="237" t="s">
        <v>198</v>
      </c>
      <c r="M47" s="237" t="s">
        <v>198</v>
      </c>
      <c r="N47" s="237" t="s">
        <v>198</v>
      </c>
      <c r="O47" s="246" t="s">
        <v>198</v>
      </c>
      <c r="P47" s="85"/>
      <c r="Q47" s="85"/>
      <c r="R47" s="85"/>
      <c r="S47" s="85"/>
      <c r="T47" s="85"/>
      <c r="U47" s="85"/>
    </row>
    <row r="48" spans="1:21" ht="30.7" customHeight="1" x14ac:dyDescent="0.2">
      <c r="A48" s="85"/>
      <c r="B48" s="1052"/>
      <c r="C48" s="1053"/>
      <c r="D48" s="217"/>
      <c r="E48" s="1027" t="s">
        <v>39</v>
      </c>
      <c r="F48" s="1027"/>
      <c r="G48" s="1027"/>
      <c r="H48" s="1027"/>
      <c r="I48" s="1027"/>
      <c r="J48" s="1028"/>
      <c r="K48" s="228">
        <v>1437</v>
      </c>
      <c r="L48" s="237">
        <v>1289</v>
      </c>
      <c r="M48" s="237">
        <v>1245</v>
      </c>
      <c r="N48" s="237">
        <v>1288</v>
      </c>
      <c r="O48" s="246">
        <v>1214</v>
      </c>
      <c r="P48" s="85"/>
      <c r="Q48" s="85"/>
      <c r="R48" s="85"/>
      <c r="S48" s="85"/>
      <c r="T48" s="85"/>
      <c r="U48" s="85"/>
    </row>
    <row r="49" spans="1:21" ht="30.7" customHeight="1" x14ac:dyDescent="0.2">
      <c r="A49" s="85"/>
      <c r="B49" s="1052"/>
      <c r="C49" s="1053"/>
      <c r="D49" s="217"/>
      <c r="E49" s="1027" t="s">
        <v>0</v>
      </c>
      <c r="F49" s="1027"/>
      <c r="G49" s="1027"/>
      <c r="H49" s="1027"/>
      <c r="I49" s="1027"/>
      <c r="J49" s="1028"/>
      <c r="K49" s="228">
        <v>79</v>
      </c>
      <c r="L49" s="237">
        <v>84</v>
      </c>
      <c r="M49" s="237">
        <v>97</v>
      </c>
      <c r="N49" s="237">
        <v>97</v>
      </c>
      <c r="O49" s="246">
        <v>111</v>
      </c>
      <c r="P49" s="85"/>
      <c r="Q49" s="85"/>
      <c r="R49" s="85"/>
      <c r="S49" s="85"/>
      <c r="T49" s="85"/>
      <c r="U49" s="85"/>
    </row>
    <row r="50" spans="1:21" ht="30.7" customHeight="1" x14ac:dyDescent="0.2">
      <c r="A50" s="85"/>
      <c r="B50" s="1052"/>
      <c r="C50" s="1053"/>
      <c r="D50" s="217"/>
      <c r="E50" s="1027" t="s">
        <v>41</v>
      </c>
      <c r="F50" s="1027"/>
      <c r="G50" s="1027"/>
      <c r="H50" s="1027"/>
      <c r="I50" s="1027"/>
      <c r="J50" s="1028"/>
      <c r="K50" s="228">
        <v>26</v>
      </c>
      <c r="L50" s="237">
        <v>57</v>
      </c>
      <c r="M50" s="237">
        <v>56</v>
      </c>
      <c r="N50" s="237">
        <v>46</v>
      </c>
      <c r="O50" s="246">
        <v>44</v>
      </c>
      <c r="P50" s="85"/>
      <c r="Q50" s="85"/>
      <c r="R50" s="85"/>
      <c r="S50" s="85"/>
      <c r="T50" s="85"/>
      <c r="U50" s="85"/>
    </row>
    <row r="51" spans="1:21" ht="30.7" customHeight="1" x14ac:dyDescent="0.2">
      <c r="A51" s="85"/>
      <c r="B51" s="1054"/>
      <c r="C51" s="1055"/>
      <c r="D51" s="218"/>
      <c r="E51" s="1027" t="s">
        <v>45</v>
      </c>
      <c r="F51" s="1027"/>
      <c r="G51" s="1027"/>
      <c r="H51" s="1027"/>
      <c r="I51" s="1027"/>
      <c r="J51" s="1028"/>
      <c r="K51" s="228">
        <v>0</v>
      </c>
      <c r="L51" s="237">
        <v>0</v>
      </c>
      <c r="M51" s="237">
        <v>0</v>
      </c>
      <c r="N51" s="237">
        <v>0</v>
      </c>
      <c r="O51" s="246" t="s">
        <v>198</v>
      </c>
      <c r="P51" s="85"/>
      <c r="Q51" s="85"/>
      <c r="R51" s="85"/>
      <c r="S51" s="85"/>
      <c r="T51" s="85"/>
      <c r="U51" s="85"/>
    </row>
    <row r="52" spans="1:21" ht="30.7" customHeight="1" x14ac:dyDescent="0.2">
      <c r="A52" s="85"/>
      <c r="B52" s="1029" t="s">
        <v>48</v>
      </c>
      <c r="C52" s="1030"/>
      <c r="D52" s="218"/>
      <c r="E52" s="1027" t="s">
        <v>49</v>
      </c>
      <c r="F52" s="1027"/>
      <c r="G52" s="1027"/>
      <c r="H52" s="1027"/>
      <c r="I52" s="1027"/>
      <c r="J52" s="1028"/>
      <c r="K52" s="228">
        <v>2835</v>
      </c>
      <c r="L52" s="237">
        <v>2713</v>
      </c>
      <c r="M52" s="237">
        <v>2563</v>
      </c>
      <c r="N52" s="237">
        <v>2450</v>
      </c>
      <c r="O52" s="246">
        <v>2401</v>
      </c>
      <c r="P52" s="85"/>
      <c r="Q52" s="85"/>
      <c r="R52" s="85"/>
      <c r="S52" s="85"/>
      <c r="T52" s="85"/>
      <c r="U52" s="85"/>
    </row>
    <row r="53" spans="1:21" ht="30.7" customHeight="1" x14ac:dyDescent="0.2">
      <c r="A53" s="85"/>
      <c r="B53" s="1031" t="s">
        <v>50</v>
      </c>
      <c r="C53" s="1032"/>
      <c r="D53" s="219"/>
      <c r="E53" s="1033" t="s">
        <v>54</v>
      </c>
      <c r="F53" s="1033"/>
      <c r="G53" s="1033"/>
      <c r="H53" s="1033"/>
      <c r="I53" s="1033"/>
      <c r="J53" s="1034"/>
      <c r="K53" s="229">
        <v>1494</v>
      </c>
      <c r="L53" s="238">
        <v>1510</v>
      </c>
      <c r="M53" s="238">
        <v>1382</v>
      </c>
      <c r="N53" s="238">
        <v>1334</v>
      </c>
      <c r="O53" s="247">
        <v>1232</v>
      </c>
      <c r="P53" s="85"/>
      <c r="Q53" s="85"/>
      <c r="R53" s="85"/>
      <c r="S53" s="85"/>
      <c r="T53" s="85"/>
      <c r="U53" s="85"/>
    </row>
    <row r="54" spans="1:21" ht="23.95" customHeight="1" x14ac:dyDescent="0.2">
      <c r="A54" s="85"/>
      <c r="B54" s="208" t="s">
        <v>59</v>
      </c>
      <c r="C54" s="85"/>
      <c r="D54" s="85"/>
      <c r="E54" s="85"/>
      <c r="F54" s="85"/>
      <c r="G54" s="85"/>
      <c r="H54" s="85"/>
      <c r="I54" s="85"/>
      <c r="J54" s="85"/>
      <c r="K54" s="85"/>
      <c r="L54" s="85"/>
      <c r="M54" s="85"/>
      <c r="N54" s="85"/>
      <c r="O54" s="85"/>
      <c r="P54" s="85"/>
      <c r="Q54" s="85"/>
      <c r="R54" s="85"/>
      <c r="S54" s="85"/>
      <c r="T54" s="85"/>
      <c r="U54" s="85"/>
    </row>
    <row r="55" spans="1:21" ht="23.95" customHeight="1" x14ac:dyDescent="0.2">
      <c r="A55" s="85"/>
      <c r="B55" s="208"/>
      <c r="C55" s="85"/>
      <c r="D55" s="85"/>
      <c r="E55" s="85"/>
      <c r="F55" s="85"/>
      <c r="G55" s="85"/>
      <c r="H55" s="85"/>
      <c r="I55" s="85"/>
      <c r="J55" s="85"/>
      <c r="K55" s="85"/>
      <c r="L55" s="85"/>
      <c r="M55" s="85"/>
      <c r="N55" s="85"/>
      <c r="O55" s="85"/>
      <c r="P55" s="85"/>
      <c r="Q55" s="85"/>
      <c r="R55" s="85"/>
      <c r="S55" s="85"/>
      <c r="T55" s="85"/>
      <c r="U55" s="85"/>
    </row>
    <row r="56" spans="1:21" ht="23.95" customHeight="1" x14ac:dyDescent="0.2">
      <c r="A56" s="85"/>
      <c r="B56" s="209" t="s">
        <v>6</v>
      </c>
      <c r="C56" s="214"/>
      <c r="D56" s="214"/>
      <c r="E56" s="214"/>
      <c r="F56" s="214"/>
      <c r="G56" s="214"/>
      <c r="H56" s="214"/>
      <c r="I56" s="214"/>
      <c r="J56" s="214"/>
      <c r="K56" s="230"/>
      <c r="L56" s="230"/>
      <c r="M56" s="230"/>
      <c r="N56" s="230"/>
      <c r="O56" s="248" t="s">
        <v>25</v>
      </c>
      <c r="P56" s="85"/>
      <c r="Q56" s="85"/>
      <c r="R56" s="85"/>
      <c r="S56" s="85"/>
      <c r="T56" s="85"/>
      <c r="U56" s="85"/>
    </row>
    <row r="57" spans="1:21" ht="31.5" customHeight="1" x14ac:dyDescent="0.2">
      <c r="A57" s="85"/>
      <c r="B57" s="210"/>
      <c r="C57" s="215"/>
      <c r="D57" s="215"/>
      <c r="E57" s="222"/>
      <c r="F57" s="222"/>
      <c r="G57" s="222"/>
      <c r="H57" s="222"/>
      <c r="I57" s="222"/>
      <c r="J57" s="225" t="s">
        <v>16</v>
      </c>
      <c r="K57" s="231" t="s">
        <v>525</v>
      </c>
      <c r="L57" s="239" t="s">
        <v>526</v>
      </c>
      <c r="M57" s="239" t="s">
        <v>527</v>
      </c>
      <c r="N57" s="239" t="s">
        <v>256</v>
      </c>
      <c r="O57" s="249" t="s">
        <v>528</v>
      </c>
      <c r="P57" s="85"/>
      <c r="Q57" s="85"/>
      <c r="R57" s="85"/>
      <c r="S57" s="85"/>
      <c r="T57" s="85"/>
      <c r="U57" s="85"/>
    </row>
    <row r="58" spans="1:21" ht="31.5" customHeight="1" x14ac:dyDescent="0.2">
      <c r="B58" s="1044" t="s">
        <v>60</v>
      </c>
      <c r="C58" s="1045"/>
      <c r="D58" s="1035" t="s">
        <v>63</v>
      </c>
      <c r="E58" s="1036"/>
      <c r="F58" s="1036"/>
      <c r="G58" s="1036"/>
      <c r="H58" s="1036"/>
      <c r="I58" s="1036"/>
      <c r="J58" s="1037"/>
      <c r="K58" s="232"/>
      <c r="L58" s="240"/>
      <c r="M58" s="240"/>
      <c r="N58" s="240"/>
      <c r="O58" s="250"/>
    </row>
    <row r="59" spans="1:21" ht="31.5" customHeight="1" x14ac:dyDescent="0.2">
      <c r="B59" s="1046"/>
      <c r="C59" s="1047"/>
      <c r="D59" s="1038" t="s">
        <v>12</v>
      </c>
      <c r="E59" s="1039"/>
      <c r="F59" s="1039"/>
      <c r="G59" s="1039"/>
      <c r="H59" s="1039"/>
      <c r="I59" s="1039"/>
      <c r="J59" s="1040"/>
      <c r="K59" s="233"/>
      <c r="L59" s="241"/>
      <c r="M59" s="241"/>
      <c r="N59" s="241"/>
      <c r="O59" s="251"/>
    </row>
    <row r="60" spans="1:21" ht="31.5" customHeight="1" x14ac:dyDescent="0.2">
      <c r="B60" s="1048"/>
      <c r="C60" s="1049"/>
      <c r="D60" s="1041" t="s">
        <v>65</v>
      </c>
      <c r="E60" s="1042"/>
      <c r="F60" s="1042"/>
      <c r="G60" s="1042"/>
      <c r="H60" s="1042"/>
      <c r="I60" s="1042"/>
      <c r="J60" s="1043"/>
      <c r="K60" s="234"/>
      <c r="L60" s="242"/>
      <c r="M60" s="242"/>
      <c r="N60" s="242"/>
      <c r="O60" s="252"/>
    </row>
    <row r="61" spans="1:21" ht="23.95" customHeight="1" x14ac:dyDescent="0.2">
      <c r="B61" s="211"/>
      <c r="C61" s="211"/>
      <c r="D61" s="220" t="s">
        <v>47</v>
      </c>
      <c r="E61" s="223"/>
      <c r="F61" s="223"/>
      <c r="G61" s="223"/>
      <c r="H61" s="223"/>
      <c r="I61" s="223"/>
      <c r="J61" s="223"/>
      <c r="K61" s="223"/>
      <c r="L61" s="223"/>
      <c r="M61" s="223"/>
      <c r="N61" s="223"/>
      <c r="O61" s="223"/>
    </row>
    <row r="62" spans="1:21" ht="23.95" customHeight="1" x14ac:dyDescent="0.2">
      <c r="B62" s="212"/>
      <c r="C62" s="212"/>
      <c r="D62" s="220" t="s">
        <v>40</v>
      </c>
      <c r="E62" s="223"/>
      <c r="F62" s="223"/>
      <c r="G62" s="223"/>
      <c r="H62" s="223"/>
      <c r="I62" s="223"/>
      <c r="J62" s="223"/>
      <c r="K62" s="223"/>
      <c r="L62" s="223"/>
      <c r="M62" s="223"/>
      <c r="N62" s="223"/>
      <c r="O62" s="223"/>
    </row>
    <row r="63" spans="1:21" ht="23.95" customHeight="1" x14ac:dyDescent="0.2">
      <c r="A63" s="85"/>
      <c r="B63" s="208"/>
      <c r="C63" s="85"/>
      <c r="D63" s="85"/>
      <c r="E63" s="85"/>
      <c r="F63" s="85"/>
      <c r="G63" s="85"/>
      <c r="H63" s="85"/>
      <c r="I63" s="85"/>
      <c r="J63" s="85"/>
      <c r="K63" s="85"/>
      <c r="L63" s="85"/>
      <c r="M63" s="85"/>
      <c r="N63" s="85"/>
      <c r="O63" s="85"/>
      <c r="P63" s="85"/>
      <c r="Q63" s="85"/>
      <c r="R63" s="85"/>
      <c r="S63" s="85"/>
      <c r="T63" s="85"/>
      <c r="U63" s="85"/>
    </row>
    <row r="64" spans="1:21" ht="23.95" customHeight="1" x14ac:dyDescent="0.2">
      <c r="A64" s="85"/>
      <c r="B64" s="208"/>
      <c r="C64" s="85"/>
      <c r="D64" s="85"/>
      <c r="E64" s="85"/>
      <c r="F64" s="85"/>
      <c r="G64" s="85"/>
      <c r="H64" s="85"/>
      <c r="I64" s="85"/>
      <c r="J64" s="85"/>
      <c r="K64" s="85"/>
      <c r="L64" s="85"/>
      <c r="M64" s="85"/>
      <c r="N64" s="85"/>
      <c r="O64" s="85"/>
      <c r="P64" s="85"/>
      <c r="Q64" s="85"/>
      <c r="R64" s="85"/>
      <c r="S64" s="85"/>
      <c r="T64" s="85"/>
      <c r="U64" s="85"/>
    </row>
  </sheetData>
  <sheetProtection algorithmName="SHA-512" hashValue="he2uRzgUtCUhbi1389Acyc37i7ZUVa/UH/3Gehqo/SUd+nTYN5AgojQFnc4eIiwfGLXOXAVQYLKmisxej1kaEA==" saltValue="X5kzSiOv48He2bLJyhwIig==" spinCount="100000" sheet="1" objects="1" scenarios="1"/>
  <mergeCells count="16">
    <mergeCell ref="D58:J58"/>
    <mergeCell ref="D59:J59"/>
    <mergeCell ref="D60:J60"/>
    <mergeCell ref="B58:C60"/>
    <mergeCell ref="B45:C51"/>
    <mergeCell ref="E50:J50"/>
    <mergeCell ref="E51:J51"/>
    <mergeCell ref="B52:C52"/>
    <mergeCell ref="E52:J52"/>
    <mergeCell ref="B53:C53"/>
    <mergeCell ref="E53:J53"/>
    <mergeCell ref="E45:J45"/>
    <mergeCell ref="E46:J46"/>
    <mergeCell ref="E47:J47"/>
    <mergeCell ref="E48:J48"/>
    <mergeCell ref="E49:J49"/>
  </mergeCells>
  <phoneticPr fontId="5"/>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46" customWidth="1"/>
    <col min="2" max="3" width="12.6640625" style="46" customWidth="1"/>
    <col min="4" max="4" width="11.6640625" style="46" customWidth="1"/>
    <col min="5" max="8" width="10.33203125" style="46" customWidth="1"/>
    <col min="9" max="13" width="16.33203125" style="46" customWidth="1"/>
    <col min="14" max="19" width="12.6640625" style="46" customWidth="1"/>
    <col min="20" max="20" width="0" style="46" hidden="1" customWidth="1"/>
    <col min="21" max="16384" width="0" style="46" hidden="1"/>
  </cols>
  <sheetData>
    <row r="1" ht="15.05" customHeight="1" x14ac:dyDescent="0.2"/>
    <row r="2" ht="15.05" customHeight="1" x14ac:dyDescent="0.2"/>
    <row r="3" ht="15.05" customHeight="1" x14ac:dyDescent="0.2"/>
    <row r="4" ht="15.05" customHeight="1" x14ac:dyDescent="0.2"/>
    <row r="5" ht="15.05" customHeight="1" x14ac:dyDescent="0.2"/>
    <row r="6" ht="15.05" customHeight="1" x14ac:dyDescent="0.2"/>
    <row r="7" ht="15.05" customHeight="1" x14ac:dyDescent="0.2"/>
    <row r="8" ht="15.05" customHeight="1" x14ac:dyDescent="0.2"/>
    <row r="9" ht="15.05" customHeight="1" x14ac:dyDescent="0.2"/>
    <row r="10" ht="15.05" customHeight="1" x14ac:dyDescent="0.2"/>
    <row r="11" ht="15.05" customHeight="1" x14ac:dyDescent="0.2"/>
    <row r="12" ht="15.05" customHeight="1" x14ac:dyDescent="0.2"/>
    <row r="13" ht="15.05" customHeight="1" x14ac:dyDescent="0.2"/>
    <row r="14" ht="15.05" customHeight="1" x14ac:dyDescent="0.2"/>
    <row r="15" ht="15.05" customHeight="1" x14ac:dyDescent="0.2"/>
    <row r="16" ht="15.05" customHeight="1" x14ac:dyDescent="0.2"/>
    <row r="17" ht="15.05" customHeight="1" x14ac:dyDescent="0.2"/>
    <row r="18" ht="15.05" customHeight="1" x14ac:dyDescent="0.2"/>
    <row r="19" ht="15.05" customHeight="1" x14ac:dyDescent="0.2"/>
    <row r="20" ht="15.05" customHeight="1" x14ac:dyDescent="0.2"/>
    <row r="21" ht="15.05" customHeight="1" x14ac:dyDescent="0.2"/>
    <row r="22" ht="15.05" customHeight="1" x14ac:dyDescent="0.2"/>
    <row r="23" ht="15.05" customHeight="1" x14ac:dyDescent="0.2"/>
    <row r="24" ht="15.05" customHeight="1" x14ac:dyDescent="0.2"/>
    <row r="25" ht="15.05" customHeight="1" x14ac:dyDescent="0.2"/>
    <row r="26" ht="15.05" customHeight="1" x14ac:dyDescent="0.2"/>
    <row r="27" ht="15.05" customHeight="1" x14ac:dyDescent="0.2"/>
    <row r="28" ht="15.05" customHeight="1" x14ac:dyDescent="0.2"/>
    <row r="29" ht="15.05" customHeight="1" x14ac:dyDescent="0.2"/>
    <row r="30" ht="15.05" customHeight="1" x14ac:dyDescent="0.2"/>
    <row r="31" ht="15.05" customHeight="1" x14ac:dyDescent="0.2"/>
    <row r="32" ht="15.05" customHeight="1" x14ac:dyDescent="0.2"/>
    <row r="33" spans="2:13" ht="15.05" customHeight="1" x14ac:dyDescent="0.2"/>
    <row r="34" spans="2:13" ht="15.05" customHeight="1" x14ac:dyDescent="0.2"/>
    <row r="35" spans="2:13" ht="15.05" customHeight="1" x14ac:dyDescent="0.2"/>
    <row r="36" spans="2:13" ht="15.05" customHeight="1" x14ac:dyDescent="0.2"/>
    <row r="37" spans="2:13" ht="15.05" customHeight="1" x14ac:dyDescent="0.2"/>
    <row r="38" spans="2:13" ht="15.05" customHeight="1" x14ac:dyDescent="0.2"/>
    <row r="39" spans="2:13" ht="27.7" customHeight="1" x14ac:dyDescent="0.2">
      <c r="M39" s="243" t="s">
        <v>20</v>
      </c>
    </row>
    <row r="40" spans="2:13" ht="27.7" customHeight="1" x14ac:dyDescent="0.2">
      <c r="B40" s="207" t="s">
        <v>24</v>
      </c>
      <c r="C40" s="213"/>
      <c r="D40" s="213"/>
      <c r="E40" s="221"/>
      <c r="F40" s="221"/>
      <c r="G40" s="221"/>
      <c r="H40" s="224" t="s">
        <v>16</v>
      </c>
      <c r="I40" s="226" t="s">
        <v>525</v>
      </c>
      <c r="J40" s="235" t="s">
        <v>526</v>
      </c>
      <c r="K40" s="235" t="s">
        <v>527</v>
      </c>
      <c r="L40" s="235" t="s">
        <v>256</v>
      </c>
      <c r="M40" s="264" t="s">
        <v>528</v>
      </c>
    </row>
    <row r="41" spans="2:13" ht="27.7" customHeight="1" x14ac:dyDescent="0.2">
      <c r="B41" s="1050" t="s">
        <v>35</v>
      </c>
      <c r="C41" s="1051"/>
      <c r="D41" s="216"/>
      <c r="E41" s="1056" t="s">
        <v>56</v>
      </c>
      <c r="F41" s="1056"/>
      <c r="G41" s="1056"/>
      <c r="H41" s="1057"/>
      <c r="I41" s="257">
        <v>24164</v>
      </c>
      <c r="J41" s="261">
        <v>22350</v>
      </c>
      <c r="K41" s="261">
        <v>20854</v>
      </c>
      <c r="L41" s="261">
        <v>19525</v>
      </c>
      <c r="M41" s="265">
        <v>18288</v>
      </c>
    </row>
    <row r="42" spans="2:13" ht="27.7" customHeight="1" x14ac:dyDescent="0.2">
      <c r="B42" s="1052"/>
      <c r="C42" s="1053"/>
      <c r="D42" s="217"/>
      <c r="E42" s="1058" t="s">
        <v>71</v>
      </c>
      <c r="F42" s="1058"/>
      <c r="G42" s="1058"/>
      <c r="H42" s="1059"/>
      <c r="I42" s="258">
        <v>909</v>
      </c>
      <c r="J42" s="262">
        <v>852</v>
      </c>
      <c r="K42" s="262">
        <v>798</v>
      </c>
      <c r="L42" s="262">
        <v>752</v>
      </c>
      <c r="M42" s="266">
        <v>1005</v>
      </c>
    </row>
    <row r="43" spans="2:13" ht="27.7" customHeight="1" x14ac:dyDescent="0.2">
      <c r="B43" s="1052"/>
      <c r="C43" s="1053"/>
      <c r="D43" s="217"/>
      <c r="E43" s="1058" t="s">
        <v>72</v>
      </c>
      <c r="F43" s="1058"/>
      <c r="G43" s="1058"/>
      <c r="H43" s="1059"/>
      <c r="I43" s="258">
        <v>14368</v>
      </c>
      <c r="J43" s="262">
        <v>13502</v>
      </c>
      <c r="K43" s="262">
        <v>12685</v>
      </c>
      <c r="L43" s="262">
        <v>12346</v>
      </c>
      <c r="M43" s="266">
        <v>12932</v>
      </c>
    </row>
    <row r="44" spans="2:13" ht="27.7" customHeight="1" x14ac:dyDescent="0.2">
      <c r="B44" s="1052"/>
      <c r="C44" s="1053"/>
      <c r="D44" s="217"/>
      <c r="E44" s="1058" t="s">
        <v>74</v>
      </c>
      <c r="F44" s="1058"/>
      <c r="G44" s="1058"/>
      <c r="H44" s="1059"/>
      <c r="I44" s="258">
        <v>956</v>
      </c>
      <c r="J44" s="262">
        <v>916</v>
      </c>
      <c r="K44" s="262">
        <v>1229</v>
      </c>
      <c r="L44" s="262">
        <v>1205</v>
      </c>
      <c r="M44" s="266">
        <v>1545</v>
      </c>
    </row>
    <row r="45" spans="2:13" ht="27.7" customHeight="1" x14ac:dyDescent="0.2">
      <c r="B45" s="1052"/>
      <c r="C45" s="1053"/>
      <c r="D45" s="217"/>
      <c r="E45" s="1058" t="s">
        <v>76</v>
      </c>
      <c r="F45" s="1058"/>
      <c r="G45" s="1058"/>
      <c r="H45" s="1059"/>
      <c r="I45" s="258">
        <v>865</v>
      </c>
      <c r="J45" s="262">
        <v>595</v>
      </c>
      <c r="K45" s="262">
        <v>695</v>
      </c>
      <c r="L45" s="262">
        <v>792</v>
      </c>
      <c r="M45" s="266">
        <v>772</v>
      </c>
    </row>
    <row r="46" spans="2:13" ht="27.7" customHeight="1" x14ac:dyDescent="0.2">
      <c r="B46" s="1052"/>
      <c r="C46" s="1053"/>
      <c r="D46" s="218"/>
      <c r="E46" s="1058" t="s">
        <v>75</v>
      </c>
      <c r="F46" s="1058"/>
      <c r="G46" s="1058"/>
      <c r="H46" s="1059"/>
      <c r="I46" s="258" t="s">
        <v>198</v>
      </c>
      <c r="J46" s="262" t="s">
        <v>198</v>
      </c>
      <c r="K46" s="262" t="s">
        <v>198</v>
      </c>
      <c r="L46" s="262" t="s">
        <v>198</v>
      </c>
      <c r="M46" s="266" t="s">
        <v>198</v>
      </c>
    </row>
    <row r="47" spans="2:13" ht="27.7" customHeight="1" x14ac:dyDescent="0.2">
      <c r="B47" s="1052"/>
      <c r="C47" s="1053"/>
      <c r="D47" s="254"/>
      <c r="E47" s="1060" t="s">
        <v>78</v>
      </c>
      <c r="F47" s="1061"/>
      <c r="G47" s="1061"/>
      <c r="H47" s="1062"/>
      <c r="I47" s="258" t="s">
        <v>198</v>
      </c>
      <c r="J47" s="262" t="s">
        <v>198</v>
      </c>
      <c r="K47" s="262" t="s">
        <v>198</v>
      </c>
      <c r="L47" s="262" t="s">
        <v>198</v>
      </c>
      <c r="M47" s="266" t="s">
        <v>198</v>
      </c>
    </row>
    <row r="48" spans="2:13" ht="27.7" customHeight="1" x14ac:dyDescent="0.2">
      <c r="B48" s="1052"/>
      <c r="C48" s="1053"/>
      <c r="D48" s="217"/>
      <c r="E48" s="1058" t="s">
        <v>82</v>
      </c>
      <c r="F48" s="1058"/>
      <c r="G48" s="1058"/>
      <c r="H48" s="1059"/>
      <c r="I48" s="258" t="s">
        <v>198</v>
      </c>
      <c r="J48" s="262" t="s">
        <v>198</v>
      </c>
      <c r="K48" s="262" t="s">
        <v>198</v>
      </c>
      <c r="L48" s="262" t="s">
        <v>198</v>
      </c>
      <c r="M48" s="266" t="s">
        <v>198</v>
      </c>
    </row>
    <row r="49" spans="2:13" ht="27.7" customHeight="1" x14ac:dyDescent="0.2">
      <c r="B49" s="1054"/>
      <c r="C49" s="1055"/>
      <c r="D49" s="217"/>
      <c r="E49" s="1058" t="s">
        <v>88</v>
      </c>
      <c r="F49" s="1058"/>
      <c r="G49" s="1058"/>
      <c r="H49" s="1059"/>
      <c r="I49" s="258" t="s">
        <v>198</v>
      </c>
      <c r="J49" s="262" t="s">
        <v>198</v>
      </c>
      <c r="K49" s="262" t="s">
        <v>198</v>
      </c>
      <c r="L49" s="262" t="s">
        <v>198</v>
      </c>
      <c r="M49" s="266" t="s">
        <v>198</v>
      </c>
    </row>
    <row r="50" spans="2:13" ht="27.7" customHeight="1" x14ac:dyDescent="0.2">
      <c r="B50" s="1065" t="s">
        <v>90</v>
      </c>
      <c r="C50" s="1066"/>
      <c r="D50" s="255"/>
      <c r="E50" s="1058" t="s">
        <v>92</v>
      </c>
      <c r="F50" s="1058"/>
      <c r="G50" s="1058"/>
      <c r="H50" s="1059"/>
      <c r="I50" s="258">
        <v>6538</v>
      </c>
      <c r="J50" s="262">
        <v>6299</v>
      </c>
      <c r="K50" s="262">
        <v>6602</v>
      </c>
      <c r="L50" s="262">
        <v>6838</v>
      </c>
      <c r="M50" s="266">
        <v>6960</v>
      </c>
    </row>
    <row r="51" spans="2:13" ht="27.7" customHeight="1" x14ac:dyDescent="0.2">
      <c r="B51" s="1052"/>
      <c r="C51" s="1053"/>
      <c r="D51" s="217"/>
      <c r="E51" s="1058" t="s">
        <v>95</v>
      </c>
      <c r="F51" s="1058"/>
      <c r="G51" s="1058"/>
      <c r="H51" s="1059"/>
      <c r="I51" s="258">
        <v>199</v>
      </c>
      <c r="J51" s="262">
        <v>167</v>
      </c>
      <c r="K51" s="262">
        <v>119</v>
      </c>
      <c r="L51" s="262">
        <v>74</v>
      </c>
      <c r="M51" s="266">
        <v>47</v>
      </c>
    </row>
    <row r="52" spans="2:13" ht="27.7" customHeight="1" x14ac:dyDescent="0.2">
      <c r="B52" s="1054"/>
      <c r="C52" s="1055"/>
      <c r="D52" s="217"/>
      <c r="E52" s="1058" t="s">
        <v>43</v>
      </c>
      <c r="F52" s="1058"/>
      <c r="G52" s="1058"/>
      <c r="H52" s="1059"/>
      <c r="I52" s="258">
        <v>29474</v>
      </c>
      <c r="J52" s="262">
        <v>28383</v>
      </c>
      <c r="K52" s="262">
        <v>26948</v>
      </c>
      <c r="L52" s="262">
        <v>25592</v>
      </c>
      <c r="M52" s="266">
        <v>24342</v>
      </c>
    </row>
    <row r="53" spans="2:13" ht="27.7" customHeight="1" x14ac:dyDescent="0.2">
      <c r="B53" s="1031" t="s">
        <v>50</v>
      </c>
      <c r="C53" s="1032"/>
      <c r="D53" s="219"/>
      <c r="E53" s="1063" t="s">
        <v>97</v>
      </c>
      <c r="F53" s="1063"/>
      <c r="G53" s="1063"/>
      <c r="H53" s="1064"/>
      <c r="I53" s="259">
        <v>5051</v>
      </c>
      <c r="J53" s="263">
        <v>3366</v>
      </c>
      <c r="K53" s="263">
        <v>2593</v>
      </c>
      <c r="L53" s="263">
        <v>2114</v>
      </c>
      <c r="M53" s="267">
        <v>3193</v>
      </c>
    </row>
    <row r="54" spans="2:13" ht="27.7" customHeight="1" x14ac:dyDescent="0.2">
      <c r="B54" s="253"/>
      <c r="C54" s="191"/>
      <c r="D54" s="191"/>
      <c r="E54" s="256"/>
      <c r="F54" s="256"/>
      <c r="G54" s="256"/>
      <c r="H54" s="256"/>
      <c r="I54" s="260"/>
      <c r="J54" s="260"/>
      <c r="K54" s="260"/>
      <c r="L54" s="260"/>
      <c r="M54" s="260"/>
    </row>
    <row r="55" spans="2:13" ht="13.8" x14ac:dyDescent="0.2"/>
  </sheetData>
  <sheetProtection algorithmName="SHA-512" hashValue="T2CiNjC1nW7lNVsUIjRAoB35gIwIfjhOpf3ndAjxMsHKoxNYyext6m8Px0kTdvgNoHBMNydN8gAiusnZhs5IlA==" saltValue="35YlG6cl1v2WfSXS/WCkQw==" spinCount="100000" sheet="1" objects="1" scenarios="1"/>
  <mergeCells count="16">
    <mergeCell ref="B41:C49"/>
    <mergeCell ref="E51:H51"/>
    <mergeCell ref="E52:H52"/>
    <mergeCell ref="B53:C53"/>
    <mergeCell ref="E53:H53"/>
    <mergeCell ref="B50:C52"/>
    <mergeCell ref="E46:H46"/>
    <mergeCell ref="E47:H47"/>
    <mergeCell ref="E48:H48"/>
    <mergeCell ref="E49:H49"/>
    <mergeCell ref="E50:H50"/>
    <mergeCell ref="E41:H41"/>
    <mergeCell ref="E42:H42"/>
    <mergeCell ref="E43:H43"/>
    <mergeCell ref="E44:H44"/>
    <mergeCell ref="E45:H45"/>
  </mergeCells>
  <phoneticPr fontId="5"/>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46" customWidth="1"/>
    <col min="2" max="2" width="16.33203125" style="46" customWidth="1"/>
    <col min="3" max="5" width="26.21875" style="46" customWidth="1"/>
    <col min="6" max="8" width="24.21875" style="46" customWidth="1"/>
    <col min="9" max="14" width="26" style="46" customWidth="1"/>
    <col min="15" max="15" width="6.109375" style="46" customWidth="1"/>
    <col min="16" max="16" width="9" style="46" hidden="1" customWidth="1"/>
    <col min="17" max="20" width="0" style="46" hidden="1" customWidth="1"/>
    <col min="21" max="21" width="9" style="46" hidden="1" customWidth="1"/>
    <col min="22" max="22" width="0" style="46" hidden="1" customWidth="1"/>
    <col min="23" max="23" width="9" style="46" hidden="1" customWidth="1"/>
    <col min="24" max="24" width="0" style="46" hidden="1" customWidth="1"/>
    <col min="25" max="16384" width="0" style="46" hidden="1"/>
  </cols>
  <sheetData>
    <row r="1" ht="16.45" customHeight="1" x14ac:dyDescent="0.2"/>
    <row r="2" ht="16.45" customHeight="1" x14ac:dyDescent="0.2"/>
    <row r="3" ht="16.45" customHeight="1" x14ac:dyDescent="0.2"/>
    <row r="4" ht="16.45" customHeight="1" x14ac:dyDescent="0.2"/>
    <row r="5" ht="16.45" customHeight="1" x14ac:dyDescent="0.2"/>
    <row r="6" ht="16.45" customHeight="1" x14ac:dyDescent="0.2"/>
    <row r="7" ht="16.45" customHeight="1" x14ac:dyDescent="0.2"/>
    <row r="8" ht="16.45" customHeight="1" x14ac:dyDescent="0.2"/>
    <row r="9" ht="16.45" customHeight="1" x14ac:dyDescent="0.2"/>
    <row r="10" ht="16.45" customHeight="1" x14ac:dyDescent="0.2"/>
    <row r="11" ht="16.45" customHeight="1" x14ac:dyDescent="0.2"/>
    <row r="12" ht="16.45" customHeight="1" x14ac:dyDescent="0.2"/>
    <row r="13" ht="16.45" customHeight="1" x14ac:dyDescent="0.2"/>
    <row r="14" ht="16.45" customHeight="1" x14ac:dyDescent="0.2"/>
    <row r="15" ht="16.45" customHeight="1" x14ac:dyDescent="0.2"/>
    <row r="16" ht="16.45" customHeight="1" x14ac:dyDescent="0.2"/>
    <row r="17" ht="16.45" customHeight="1" x14ac:dyDescent="0.2"/>
    <row r="18" ht="16.45" customHeight="1" x14ac:dyDescent="0.2"/>
    <row r="19" ht="16.45" customHeight="1" x14ac:dyDescent="0.2"/>
    <row r="20" ht="16.45" customHeight="1" x14ac:dyDescent="0.2"/>
    <row r="21" ht="16.45" customHeight="1" x14ac:dyDescent="0.2"/>
    <row r="22" ht="16.45" customHeight="1" x14ac:dyDescent="0.2"/>
    <row r="23" ht="16.45" customHeight="1" x14ac:dyDescent="0.2"/>
    <row r="24" ht="16.45" customHeight="1" x14ac:dyDescent="0.2"/>
    <row r="25" ht="16.45" customHeight="1" x14ac:dyDescent="0.2"/>
    <row r="26" ht="16.45" customHeight="1" x14ac:dyDescent="0.2"/>
    <row r="27" ht="16.45" customHeight="1" x14ac:dyDescent="0.2"/>
    <row r="28" ht="16.45" customHeight="1" x14ac:dyDescent="0.2"/>
    <row r="29" ht="16.45" customHeight="1" x14ac:dyDescent="0.2"/>
    <row r="30" ht="16.45" customHeight="1" x14ac:dyDescent="0.2"/>
    <row r="31" ht="16.45" customHeight="1" x14ac:dyDescent="0.2"/>
    <row r="32" ht="16.45" customHeight="1" x14ac:dyDescent="0.2"/>
    <row r="33" ht="16.45" customHeight="1" x14ac:dyDescent="0.2"/>
    <row r="34" ht="16.45" customHeight="1" x14ac:dyDescent="0.2"/>
    <row r="35" ht="16.45" customHeight="1" x14ac:dyDescent="0.2"/>
    <row r="36" ht="16.45" customHeight="1" x14ac:dyDescent="0.2"/>
    <row r="37" ht="16.45" customHeight="1" x14ac:dyDescent="0.2"/>
    <row r="38" ht="16.45" customHeight="1" x14ac:dyDescent="0.2"/>
    <row r="39" ht="16.45" customHeight="1" x14ac:dyDescent="0.2"/>
    <row r="40" ht="16.45" customHeight="1" x14ac:dyDescent="0.2"/>
    <row r="41" ht="16.45" customHeight="1" x14ac:dyDescent="0.2"/>
    <row r="42" ht="16.45" customHeight="1" x14ac:dyDescent="0.2"/>
    <row r="43" ht="16.45" customHeight="1" x14ac:dyDescent="0.2"/>
    <row r="44" ht="16.45" customHeight="1" x14ac:dyDescent="0.2"/>
    <row r="45" ht="16.45" customHeight="1" x14ac:dyDescent="0.2"/>
    <row r="46" ht="16.45" customHeight="1" x14ac:dyDescent="0.2"/>
    <row r="47" ht="16.45" customHeight="1" x14ac:dyDescent="0.2"/>
    <row r="48" ht="16.45" customHeight="1" x14ac:dyDescent="0.2"/>
    <row r="49" spans="2:8" ht="20.2" customHeight="1" x14ac:dyDescent="0.2"/>
    <row r="50" spans="2:8" ht="16.45" customHeight="1" x14ac:dyDescent="0.2"/>
    <row r="51" spans="2:8" ht="29.3" customHeight="1" x14ac:dyDescent="0.2"/>
    <row r="52" spans="2:8" ht="29.3" customHeight="1" x14ac:dyDescent="0.2"/>
    <row r="53" spans="2:8" ht="52.45" customHeight="1" x14ac:dyDescent="0.25">
      <c r="B53" s="85"/>
      <c r="C53" s="85"/>
      <c r="D53" s="85"/>
      <c r="E53" s="85"/>
      <c r="F53" s="85"/>
      <c r="G53" s="85"/>
      <c r="H53" s="283" t="s">
        <v>93</v>
      </c>
    </row>
    <row r="54" spans="2:8" ht="29.3" customHeight="1" x14ac:dyDescent="0.25">
      <c r="B54" s="268" t="s">
        <v>8</v>
      </c>
      <c r="C54" s="274"/>
      <c r="D54" s="274"/>
      <c r="E54" s="275" t="s">
        <v>16</v>
      </c>
      <c r="F54" s="276" t="s">
        <v>527</v>
      </c>
      <c r="G54" s="276" t="s">
        <v>256</v>
      </c>
      <c r="H54" s="284" t="s">
        <v>528</v>
      </c>
    </row>
    <row r="55" spans="2:8" ht="52.45" customHeight="1" x14ac:dyDescent="0.2">
      <c r="B55" s="269"/>
      <c r="C55" s="1067" t="s">
        <v>101</v>
      </c>
      <c r="D55" s="1067"/>
      <c r="E55" s="1068"/>
      <c r="F55" s="277">
        <v>2712</v>
      </c>
      <c r="G55" s="277">
        <v>2712</v>
      </c>
      <c r="H55" s="285">
        <v>2713</v>
      </c>
    </row>
    <row r="56" spans="2:8" ht="52.45" customHeight="1" x14ac:dyDescent="0.2">
      <c r="B56" s="270"/>
      <c r="C56" s="1069" t="s">
        <v>104</v>
      </c>
      <c r="D56" s="1069"/>
      <c r="E56" s="1070"/>
      <c r="F56" s="278">
        <v>974</v>
      </c>
      <c r="G56" s="278">
        <v>974</v>
      </c>
      <c r="H56" s="286">
        <v>974</v>
      </c>
    </row>
    <row r="57" spans="2:8" ht="53.25" customHeight="1" x14ac:dyDescent="0.2">
      <c r="B57" s="270"/>
      <c r="C57" s="1071" t="s">
        <v>68</v>
      </c>
      <c r="D57" s="1071"/>
      <c r="E57" s="1072"/>
      <c r="F57" s="279">
        <v>3013</v>
      </c>
      <c r="G57" s="279">
        <v>3259</v>
      </c>
      <c r="H57" s="287">
        <v>3309</v>
      </c>
    </row>
    <row r="58" spans="2:8" ht="45.7" customHeight="1" x14ac:dyDescent="0.2">
      <c r="B58" s="271"/>
      <c r="C58" s="1073" t="s">
        <v>543</v>
      </c>
      <c r="D58" s="1074"/>
      <c r="E58" s="1075"/>
      <c r="F58" s="280">
        <v>1201</v>
      </c>
      <c r="G58" s="280">
        <v>1401</v>
      </c>
      <c r="H58" s="288">
        <v>1505</v>
      </c>
    </row>
    <row r="59" spans="2:8" ht="45.7" customHeight="1" x14ac:dyDescent="0.2">
      <c r="B59" s="271"/>
      <c r="C59" s="1073" t="s">
        <v>544</v>
      </c>
      <c r="D59" s="1074"/>
      <c r="E59" s="1075"/>
      <c r="F59" s="280">
        <v>870</v>
      </c>
      <c r="G59" s="280">
        <v>870</v>
      </c>
      <c r="H59" s="288">
        <v>870</v>
      </c>
    </row>
    <row r="60" spans="2:8" ht="45.7" customHeight="1" x14ac:dyDescent="0.2">
      <c r="B60" s="271"/>
      <c r="C60" s="1073" t="s">
        <v>545</v>
      </c>
      <c r="D60" s="1074"/>
      <c r="E60" s="1075"/>
      <c r="F60" s="280">
        <v>330</v>
      </c>
      <c r="G60" s="280">
        <v>330</v>
      </c>
      <c r="H60" s="288">
        <v>330</v>
      </c>
    </row>
    <row r="61" spans="2:8" ht="45.7" customHeight="1" x14ac:dyDescent="0.2">
      <c r="B61" s="271"/>
      <c r="C61" s="1073" t="s">
        <v>547</v>
      </c>
      <c r="D61" s="1074"/>
      <c r="E61" s="1075"/>
      <c r="F61" s="280">
        <v>190</v>
      </c>
      <c r="G61" s="280">
        <v>220</v>
      </c>
      <c r="H61" s="288">
        <v>235</v>
      </c>
    </row>
    <row r="62" spans="2:8" ht="45.7" customHeight="1" x14ac:dyDescent="0.2">
      <c r="B62" s="272"/>
      <c r="C62" s="1076" t="s">
        <v>546</v>
      </c>
      <c r="D62" s="1077"/>
      <c r="E62" s="1078"/>
      <c r="F62" s="281">
        <v>216</v>
      </c>
      <c r="G62" s="281">
        <v>246</v>
      </c>
      <c r="H62" s="289">
        <v>216</v>
      </c>
    </row>
    <row r="63" spans="2:8" ht="52.45" customHeight="1" x14ac:dyDescent="0.2">
      <c r="B63" s="273"/>
      <c r="C63" s="1079" t="s">
        <v>106</v>
      </c>
      <c r="D63" s="1079"/>
      <c r="E63" s="1080"/>
      <c r="F63" s="282">
        <v>6699</v>
      </c>
      <c r="G63" s="282">
        <v>6945</v>
      </c>
      <c r="H63" s="290">
        <v>6997</v>
      </c>
    </row>
    <row r="64" spans="2:8" ht="13.8" x14ac:dyDescent="0.2"/>
  </sheetData>
  <sheetProtection algorithmName="SHA-512" hashValue="NJhe3UjchXKz5LUoO4p0EGqoruCB3FQGMV/9wuhqb5ooM1mBp53gw8HX3/thhYzgFgdFJDOrRa5G+l4jfKsOVA==" saltValue="jWQsrN5ChyRLfk1uxfAWNg==" spinCount="100000" sheet="1" objects="1" scenarios="1"/>
  <mergeCells count="9">
    <mergeCell ref="C60:E60"/>
    <mergeCell ref="C61:E61"/>
    <mergeCell ref="C62:E62"/>
    <mergeCell ref="C63:E63"/>
    <mergeCell ref="C55:E55"/>
    <mergeCell ref="C56:E56"/>
    <mergeCell ref="C57:E57"/>
    <mergeCell ref="C58:E58"/>
    <mergeCell ref="C59:E59"/>
  </mergeCells>
  <phoneticPr fontId="5"/>
  <printOptions horizontalCentered="1"/>
  <pageMargins left="0" right="0" top="0.19685039370078741" bottom="0" header="0" footer="0"/>
  <pageSetup paperSize="9" scale="42" orientation="landscape" horizontalDpi="300"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2D7EE-99FE-43E7-97B0-00CB0D1F8520}">
  <sheetPr>
    <pageSetUpPr fitToPage="1"/>
  </sheetPr>
  <dimension ref="A1:DE85"/>
  <sheetViews>
    <sheetView showGridLines="0" topLeftCell="AH55" zoomScale="120" zoomScaleNormal="120" zoomScaleSheetLayoutView="55" workbookViewId="0"/>
  </sheetViews>
  <sheetFormatPr defaultColWidth="0" defaultRowHeight="13.5" customHeight="1" zeroHeight="1" x14ac:dyDescent="0.2"/>
  <cols>
    <col min="1" max="1" width="6.33203125" style="90" customWidth="1"/>
    <col min="2" max="107" width="2.44140625" style="90" customWidth="1"/>
    <col min="108" max="108" width="6.109375" style="79" customWidth="1"/>
    <col min="109" max="109" width="5.88671875" style="80" customWidth="1"/>
    <col min="110" max="110" width="8.6640625" style="90" hidden="1" customWidth="1"/>
    <col min="111" max="16384" width="8.6640625" style="90" hidden="1"/>
  </cols>
  <sheetData>
    <row r="1" spans="1:109" ht="42.75" customHeight="1" x14ac:dyDescent="0.2">
      <c r="A1" s="1081"/>
      <c r="B1" s="1082"/>
      <c r="DD1" s="90"/>
      <c r="DE1" s="90"/>
    </row>
    <row r="2" spans="1:109" ht="25.55" customHeight="1" x14ac:dyDescent="0.2">
      <c r="A2" s="1083"/>
      <c r="C2" s="1083"/>
      <c r="O2" s="1083"/>
      <c r="P2" s="1083"/>
      <c r="Q2" s="1083"/>
      <c r="R2" s="1083"/>
      <c r="S2" s="1083"/>
      <c r="T2" s="1083"/>
      <c r="U2" s="1083"/>
      <c r="V2" s="1083"/>
      <c r="W2" s="1083"/>
      <c r="X2" s="1083"/>
      <c r="Y2" s="1083"/>
      <c r="Z2" s="1083"/>
      <c r="AA2" s="1083"/>
      <c r="AB2" s="1083"/>
      <c r="AC2" s="1083"/>
      <c r="AD2" s="1083"/>
      <c r="AE2" s="1083"/>
      <c r="AF2" s="1083"/>
      <c r="AG2" s="1083"/>
      <c r="AH2" s="1083"/>
      <c r="AI2" s="1083"/>
      <c r="AU2" s="1083"/>
      <c r="BG2" s="1083"/>
      <c r="BS2" s="1083"/>
      <c r="CE2" s="1083"/>
      <c r="CQ2" s="1083"/>
      <c r="DD2" s="90"/>
      <c r="DE2" s="90"/>
    </row>
    <row r="3" spans="1:109" ht="25.55" customHeight="1" x14ac:dyDescent="0.2">
      <c r="A3" s="1083"/>
      <c r="C3" s="1083"/>
      <c r="O3" s="1083"/>
      <c r="P3" s="1083"/>
      <c r="Q3" s="1083"/>
      <c r="R3" s="1083"/>
      <c r="S3" s="1083"/>
      <c r="T3" s="1083"/>
      <c r="U3" s="1083"/>
      <c r="V3" s="1083"/>
      <c r="W3" s="1083"/>
      <c r="X3" s="1083"/>
      <c r="Y3" s="1083"/>
      <c r="Z3" s="1083"/>
      <c r="AA3" s="1083"/>
      <c r="AB3" s="1083"/>
      <c r="AC3" s="1083"/>
      <c r="AD3" s="1083"/>
      <c r="AE3" s="1083"/>
      <c r="AF3" s="1083"/>
      <c r="AG3" s="1083"/>
      <c r="AH3" s="1083"/>
      <c r="AI3" s="1083"/>
      <c r="AU3" s="1083"/>
      <c r="BG3" s="1083"/>
      <c r="BS3" s="1083"/>
      <c r="CE3" s="1083"/>
      <c r="CQ3" s="1083"/>
      <c r="DD3" s="90"/>
      <c r="DE3" s="90"/>
    </row>
    <row r="4" spans="1:109" s="78" customFormat="1" ht="13.8" x14ac:dyDescent="0.2">
      <c r="A4" s="1083"/>
      <c r="B4" s="1083"/>
      <c r="C4" s="1083"/>
      <c r="D4" s="1083"/>
      <c r="E4" s="1083"/>
      <c r="F4" s="1083"/>
      <c r="G4" s="1083"/>
      <c r="H4" s="1083"/>
      <c r="I4" s="1083"/>
      <c r="J4" s="1083"/>
      <c r="K4" s="1083"/>
      <c r="L4" s="1083"/>
      <c r="M4" s="1083"/>
      <c r="N4" s="1083"/>
      <c r="O4" s="1083"/>
      <c r="P4" s="1083"/>
      <c r="Q4" s="1083"/>
      <c r="R4" s="1083"/>
      <c r="S4" s="1083"/>
      <c r="T4" s="1083"/>
      <c r="U4" s="1083"/>
      <c r="V4" s="1083"/>
      <c r="W4" s="1083"/>
      <c r="X4" s="1083"/>
      <c r="Y4" s="1083"/>
      <c r="Z4" s="1083"/>
      <c r="AA4" s="1083"/>
      <c r="AB4" s="1083"/>
      <c r="AC4" s="1083"/>
      <c r="AD4" s="1083"/>
      <c r="AE4" s="1083"/>
      <c r="AF4" s="1083"/>
      <c r="AG4" s="1083"/>
      <c r="AH4" s="1083"/>
      <c r="AI4" s="1083"/>
      <c r="AJ4" s="1083"/>
      <c r="AK4" s="1083"/>
      <c r="AL4" s="1083"/>
      <c r="AM4" s="1083"/>
      <c r="AN4" s="1083"/>
      <c r="AO4" s="1083"/>
      <c r="AP4" s="1083"/>
      <c r="AQ4" s="1083"/>
      <c r="AR4" s="1083"/>
      <c r="AS4" s="1083"/>
      <c r="AT4" s="1083"/>
      <c r="AU4" s="1083"/>
      <c r="AV4" s="1083"/>
      <c r="AW4" s="1083"/>
      <c r="AX4" s="1083"/>
      <c r="AY4" s="1083"/>
      <c r="AZ4" s="1083"/>
      <c r="BA4" s="1083"/>
      <c r="BB4" s="1083"/>
      <c r="BC4" s="1083"/>
      <c r="BD4" s="1083"/>
      <c r="BE4" s="1083"/>
      <c r="BF4" s="1083"/>
      <c r="BG4" s="1083"/>
      <c r="BH4" s="1083"/>
      <c r="BI4" s="1083"/>
      <c r="BJ4" s="1083"/>
      <c r="BK4" s="1083"/>
      <c r="BL4" s="1083"/>
      <c r="BM4" s="1083"/>
      <c r="BN4" s="1083"/>
      <c r="BO4" s="1083"/>
      <c r="BP4" s="1083"/>
      <c r="BQ4" s="1083"/>
      <c r="BR4" s="1083"/>
      <c r="BS4" s="1083"/>
      <c r="BT4" s="1083"/>
      <c r="BU4" s="1083"/>
      <c r="BV4" s="1083"/>
      <c r="BW4" s="1083"/>
      <c r="BX4" s="1083"/>
      <c r="BY4" s="1083"/>
      <c r="BZ4" s="1083"/>
      <c r="CA4" s="1083"/>
      <c r="CB4" s="1083"/>
      <c r="CC4" s="1083"/>
      <c r="CD4" s="1083"/>
      <c r="CE4" s="1083"/>
      <c r="CF4" s="1083"/>
      <c r="CG4" s="1083"/>
      <c r="CH4" s="1083"/>
      <c r="CI4" s="1083"/>
      <c r="CJ4" s="1083"/>
      <c r="CK4" s="1083"/>
      <c r="CL4" s="1083"/>
      <c r="CM4" s="1083"/>
      <c r="CN4" s="1083"/>
      <c r="CO4" s="1083"/>
      <c r="CP4" s="1083"/>
      <c r="CQ4" s="1083"/>
      <c r="CR4" s="1083"/>
      <c r="CS4" s="1083"/>
      <c r="CT4" s="1083"/>
      <c r="CU4" s="1083"/>
      <c r="CV4" s="1083"/>
      <c r="CW4" s="1083"/>
      <c r="CX4" s="1083"/>
      <c r="CY4" s="1083"/>
      <c r="CZ4" s="1083"/>
      <c r="DA4" s="1083"/>
      <c r="DB4" s="1083"/>
      <c r="DC4" s="1083"/>
      <c r="DD4" s="1083"/>
      <c r="DE4" s="1083"/>
    </row>
    <row r="5" spans="1:109" s="78" customFormat="1" ht="13.8" x14ac:dyDescent="0.2">
      <c r="A5" s="1083"/>
      <c r="B5" s="1083"/>
      <c r="C5" s="1083"/>
      <c r="D5" s="1083"/>
      <c r="E5" s="1083"/>
      <c r="F5" s="1083"/>
      <c r="G5" s="1083"/>
      <c r="H5" s="1083"/>
      <c r="I5" s="1083"/>
      <c r="J5" s="1083"/>
      <c r="K5" s="1083"/>
      <c r="L5" s="1083"/>
      <c r="M5" s="1083"/>
      <c r="N5" s="1083"/>
      <c r="O5" s="1083"/>
      <c r="P5" s="1083"/>
      <c r="Q5" s="1083"/>
      <c r="R5" s="1083"/>
      <c r="S5" s="1083"/>
      <c r="T5" s="1083"/>
      <c r="U5" s="1083"/>
      <c r="V5" s="1083"/>
      <c r="W5" s="1083"/>
      <c r="X5" s="1083"/>
      <c r="Y5" s="1083"/>
      <c r="Z5" s="1083"/>
      <c r="AA5" s="1083"/>
      <c r="AB5" s="1083"/>
      <c r="AC5" s="1083"/>
      <c r="AD5" s="1083"/>
      <c r="AE5" s="1083"/>
      <c r="AF5" s="1083"/>
      <c r="AG5" s="1083"/>
      <c r="AH5" s="1083"/>
      <c r="AI5" s="1083"/>
      <c r="AJ5" s="1083"/>
      <c r="AK5" s="1083"/>
      <c r="AL5" s="1083"/>
      <c r="AM5" s="1083"/>
      <c r="AN5" s="1083"/>
      <c r="AO5" s="1083"/>
      <c r="AP5" s="1083"/>
      <c r="AQ5" s="1083"/>
      <c r="AR5" s="1083"/>
      <c r="AS5" s="1083"/>
      <c r="AT5" s="1083"/>
      <c r="AU5" s="1083"/>
      <c r="AV5" s="1083"/>
      <c r="AW5" s="1083"/>
      <c r="AX5" s="1083"/>
      <c r="AY5" s="1083"/>
      <c r="AZ5" s="1083"/>
      <c r="BA5" s="1083"/>
      <c r="BB5" s="1083"/>
      <c r="BC5" s="1083"/>
      <c r="BD5" s="1083"/>
      <c r="BE5" s="1083"/>
      <c r="BF5" s="1083"/>
      <c r="BG5" s="1083"/>
      <c r="BH5" s="1083"/>
      <c r="BI5" s="1083"/>
      <c r="BJ5" s="1083"/>
      <c r="BK5" s="1083"/>
      <c r="BL5" s="1083"/>
      <c r="BM5" s="1083"/>
      <c r="BN5" s="1083"/>
      <c r="BO5" s="1083"/>
      <c r="BP5" s="1083"/>
      <c r="BQ5" s="1083"/>
      <c r="BR5" s="1083"/>
      <c r="BS5" s="1083"/>
      <c r="BT5" s="1083"/>
      <c r="BU5" s="1083"/>
      <c r="BV5" s="1083"/>
      <c r="BW5" s="1083"/>
      <c r="BX5" s="1083"/>
      <c r="BY5" s="1083"/>
      <c r="BZ5" s="1083"/>
      <c r="CA5" s="1083"/>
      <c r="CB5" s="1083"/>
      <c r="CC5" s="1083"/>
      <c r="CD5" s="1083"/>
      <c r="CE5" s="1083"/>
      <c r="CF5" s="1083"/>
      <c r="CG5" s="1083"/>
      <c r="CH5" s="1083"/>
      <c r="CI5" s="1083"/>
      <c r="CJ5" s="1083"/>
      <c r="CK5" s="1083"/>
      <c r="CL5" s="1083"/>
      <c r="CM5" s="1083"/>
      <c r="CN5" s="1083"/>
      <c r="CO5" s="1083"/>
      <c r="CP5" s="1083"/>
      <c r="CQ5" s="1083"/>
      <c r="CR5" s="1083"/>
      <c r="CS5" s="1083"/>
      <c r="CT5" s="1083"/>
      <c r="CU5" s="1083"/>
      <c r="CV5" s="1083"/>
      <c r="CW5" s="1083"/>
      <c r="CX5" s="1083"/>
      <c r="CY5" s="1083"/>
      <c r="CZ5" s="1083"/>
      <c r="DA5" s="1083"/>
      <c r="DB5" s="1083"/>
      <c r="DC5" s="1083"/>
      <c r="DD5" s="1083"/>
      <c r="DE5" s="1083"/>
    </row>
    <row r="6" spans="1:109" s="78" customFormat="1" ht="13.8" x14ac:dyDescent="0.2">
      <c r="A6" s="1083"/>
      <c r="B6" s="1083"/>
      <c r="C6" s="1083"/>
      <c r="D6" s="1083"/>
      <c r="E6" s="1083"/>
      <c r="F6" s="1083"/>
      <c r="G6" s="1083"/>
      <c r="H6" s="1083"/>
      <c r="I6" s="1083"/>
      <c r="J6" s="1083"/>
      <c r="K6" s="1083"/>
      <c r="L6" s="1083"/>
      <c r="M6" s="1083"/>
      <c r="N6" s="1083"/>
      <c r="O6" s="1083"/>
      <c r="P6" s="1083"/>
      <c r="Q6" s="1083"/>
      <c r="R6" s="1083"/>
      <c r="S6" s="1083"/>
      <c r="T6" s="1083"/>
      <c r="U6" s="1083"/>
      <c r="V6" s="1083"/>
      <c r="W6" s="1083"/>
      <c r="X6" s="1083"/>
      <c r="Y6" s="1083"/>
      <c r="Z6" s="1083"/>
      <c r="AA6" s="1083"/>
      <c r="AB6" s="1083"/>
      <c r="AC6" s="1083"/>
      <c r="AD6" s="1083"/>
      <c r="AE6" s="1083"/>
      <c r="AF6" s="1083"/>
      <c r="AG6" s="1083"/>
      <c r="AH6" s="1083"/>
      <c r="AI6" s="1083"/>
      <c r="AJ6" s="1083"/>
      <c r="AK6" s="1083"/>
      <c r="AL6" s="1083"/>
      <c r="AM6" s="1083"/>
      <c r="AN6" s="1083"/>
      <c r="AO6" s="1083"/>
      <c r="AP6" s="1083"/>
      <c r="AQ6" s="1083"/>
      <c r="AR6" s="1083"/>
      <c r="AS6" s="1083"/>
      <c r="AT6" s="1083"/>
      <c r="AU6" s="1083"/>
      <c r="AV6" s="1083"/>
      <c r="AW6" s="1083"/>
      <c r="AX6" s="1083"/>
      <c r="AY6" s="1083"/>
      <c r="AZ6" s="1083"/>
      <c r="BA6" s="1083"/>
      <c r="BB6" s="1083"/>
      <c r="BC6" s="1083"/>
      <c r="BD6" s="1083"/>
      <c r="BE6" s="1083"/>
      <c r="BF6" s="1083"/>
      <c r="BG6" s="1083"/>
      <c r="BH6" s="1083"/>
      <c r="BI6" s="1083"/>
      <c r="BJ6" s="1083"/>
      <c r="BK6" s="1083"/>
      <c r="BL6" s="1083"/>
      <c r="BM6" s="1083"/>
      <c r="BN6" s="1083"/>
      <c r="BO6" s="1083"/>
      <c r="BP6" s="1083"/>
      <c r="BQ6" s="1083"/>
      <c r="BR6" s="1083"/>
      <c r="BS6" s="1083"/>
      <c r="BT6" s="1083"/>
      <c r="BU6" s="1083"/>
      <c r="BV6" s="1083"/>
      <c r="BW6" s="1083"/>
      <c r="BX6" s="1083"/>
      <c r="BY6" s="1083"/>
      <c r="BZ6" s="1083"/>
      <c r="CA6" s="1083"/>
      <c r="CB6" s="1083"/>
      <c r="CC6" s="1083"/>
      <c r="CD6" s="1083"/>
      <c r="CE6" s="1083"/>
      <c r="CF6" s="1083"/>
      <c r="CG6" s="1083"/>
      <c r="CH6" s="1083"/>
      <c r="CI6" s="1083"/>
      <c r="CJ6" s="1083"/>
      <c r="CK6" s="1083"/>
      <c r="CL6" s="1083"/>
      <c r="CM6" s="1083"/>
      <c r="CN6" s="1083"/>
      <c r="CO6" s="1083"/>
      <c r="CP6" s="1083"/>
      <c r="CQ6" s="1083"/>
      <c r="CR6" s="1083"/>
      <c r="CS6" s="1083"/>
      <c r="CT6" s="1083"/>
      <c r="CU6" s="1083"/>
      <c r="CV6" s="1083"/>
      <c r="CW6" s="1083"/>
      <c r="CX6" s="1083"/>
      <c r="CY6" s="1083"/>
      <c r="CZ6" s="1083"/>
      <c r="DA6" s="1083"/>
      <c r="DB6" s="1083"/>
      <c r="DC6" s="1083"/>
      <c r="DD6" s="1083"/>
      <c r="DE6" s="1083"/>
    </row>
    <row r="7" spans="1:109" s="78" customFormat="1" ht="13.8" x14ac:dyDescent="0.2">
      <c r="A7" s="1083"/>
      <c r="B7" s="1083"/>
      <c r="C7" s="1083"/>
      <c r="D7" s="1083"/>
      <c r="E7" s="1083"/>
      <c r="F7" s="1083"/>
      <c r="G7" s="1083"/>
      <c r="H7" s="1083"/>
      <c r="I7" s="1083"/>
      <c r="J7" s="1083"/>
      <c r="K7" s="1083"/>
      <c r="L7" s="1083"/>
      <c r="M7" s="1083"/>
      <c r="N7" s="1083"/>
      <c r="O7" s="1083"/>
      <c r="P7" s="1083"/>
      <c r="Q7" s="1083"/>
      <c r="R7" s="1083"/>
      <c r="S7" s="1083"/>
      <c r="T7" s="1083"/>
      <c r="U7" s="1083"/>
      <c r="V7" s="1083"/>
      <c r="W7" s="1083"/>
      <c r="X7" s="1083"/>
      <c r="Y7" s="1083"/>
      <c r="Z7" s="1083"/>
      <c r="AA7" s="1083"/>
      <c r="AB7" s="1083"/>
      <c r="AC7" s="1083"/>
      <c r="AD7" s="1083"/>
      <c r="AE7" s="1083"/>
      <c r="AF7" s="1083"/>
      <c r="AG7" s="1083"/>
      <c r="AH7" s="1083"/>
      <c r="AI7" s="1083"/>
      <c r="AJ7" s="1083"/>
      <c r="AK7" s="1083"/>
      <c r="AL7" s="1083"/>
      <c r="AM7" s="1083"/>
      <c r="AN7" s="1083"/>
      <c r="AO7" s="1083"/>
      <c r="AP7" s="1083"/>
      <c r="AQ7" s="1083"/>
      <c r="AR7" s="1083"/>
      <c r="AS7" s="1083"/>
      <c r="AT7" s="1083"/>
      <c r="AU7" s="1083"/>
      <c r="AV7" s="1083"/>
      <c r="AW7" s="1083"/>
      <c r="AX7" s="1083"/>
      <c r="AY7" s="1083"/>
      <c r="AZ7" s="1083"/>
      <c r="BA7" s="1083"/>
      <c r="BB7" s="1083"/>
      <c r="BC7" s="1083"/>
      <c r="BD7" s="1083"/>
      <c r="BE7" s="1083"/>
      <c r="BF7" s="1083"/>
      <c r="BG7" s="1083"/>
      <c r="BH7" s="1083"/>
      <c r="BI7" s="1083"/>
      <c r="BJ7" s="1083"/>
      <c r="BK7" s="1083"/>
      <c r="BL7" s="1083"/>
      <c r="BM7" s="1083"/>
      <c r="BN7" s="1083"/>
      <c r="BO7" s="1083"/>
      <c r="BP7" s="1083"/>
      <c r="BQ7" s="1083"/>
      <c r="BR7" s="1083"/>
      <c r="BS7" s="1083"/>
      <c r="BT7" s="1083"/>
      <c r="BU7" s="1083"/>
      <c r="BV7" s="1083"/>
      <c r="BW7" s="1083"/>
      <c r="BX7" s="1083"/>
      <c r="BY7" s="1083"/>
      <c r="BZ7" s="1083"/>
      <c r="CA7" s="1083"/>
      <c r="CB7" s="1083"/>
      <c r="CC7" s="1083"/>
      <c r="CD7" s="1083"/>
      <c r="CE7" s="1083"/>
      <c r="CF7" s="1083"/>
      <c r="CG7" s="1083"/>
      <c r="CH7" s="1083"/>
      <c r="CI7" s="1083"/>
      <c r="CJ7" s="1083"/>
      <c r="CK7" s="1083"/>
      <c r="CL7" s="1083"/>
      <c r="CM7" s="1083"/>
      <c r="CN7" s="1083"/>
      <c r="CO7" s="1083"/>
      <c r="CP7" s="1083"/>
      <c r="CQ7" s="1083"/>
      <c r="CR7" s="1083"/>
      <c r="CS7" s="1083"/>
      <c r="CT7" s="1083"/>
      <c r="CU7" s="1083"/>
      <c r="CV7" s="1083"/>
      <c r="CW7" s="1083"/>
      <c r="CX7" s="1083"/>
      <c r="CY7" s="1083"/>
      <c r="CZ7" s="1083"/>
      <c r="DA7" s="1083"/>
      <c r="DB7" s="1083"/>
      <c r="DC7" s="1083"/>
      <c r="DD7" s="1083"/>
      <c r="DE7" s="1083"/>
    </row>
    <row r="8" spans="1:109" s="78" customFormat="1" ht="13.8" x14ac:dyDescent="0.2">
      <c r="A8" s="1083"/>
      <c r="B8" s="1083"/>
      <c r="C8" s="1083"/>
      <c r="D8" s="1083"/>
      <c r="E8" s="1083"/>
      <c r="F8" s="1083"/>
      <c r="G8" s="1083"/>
      <c r="H8" s="1083"/>
      <c r="I8" s="1083"/>
      <c r="J8" s="1083"/>
      <c r="K8" s="1083"/>
      <c r="L8" s="1083"/>
      <c r="M8" s="1083"/>
      <c r="N8" s="1083"/>
      <c r="O8" s="1083"/>
      <c r="P8" s="1083"/>
      <c r="Q8" s="1083"/>
      <c r="R8" s="1083"/>
      <c r="S8" s="1083"/>
      <c r="T8" s="1083"/>
      <c r="U8" s="1083"/>
      <c r="V8" s="1083"/>
      <c r="W8" s="1083"/>
      <c r="X8" s="1083"/>
      <c r="Y8" s="1083"/>
      <c r="Z8" s="1083"/>
      <c r="AA8" s="1083"/>
      <c r="AB8" s="1083"/>
      <c r="AC8" s="1083"/>
      <c r="AD8" s="1083"/>
      <c r="AE8" s="1083"/>
      <c r="AF8" s="1083"/>
      <c r="AG8" s="1083"/>
      <c r="AH8" s="1083"/>
      <c r="AI8" s="1083"/>
      <c r="AJ8" s="1083"/>
      <c r="AK8" s="1083"/>
      <c r="AL8" s="1083"/>
      <c r="AM8" s="1083"/>
      <c r="AN8" s="1083"/>
      <c r="AO8" s="1083"/>
      <c r="AP8" s="1083"/>
      <c r="AQ8" s="1083"/>
      <c r="AR8" s="1083"/>
      <c r="AS8" s="1083"/>
      <c r="AT8" s="1083"/>
      <c r="AU8" s="1083"/>
      <c r="AV8" s="1083"/>
      <c r="AW8" s="1083"/>
      <c r="AX8" s="1083"/>
      <c r="AY8" s="1083"/>
      <c r="AZ8" s="1083"/>
      <c r="BA8" s="1083"/>
      <c r="BB8" s="1083"/>
      <c r="BC8" s="1083"/>
      <c r="BD8" s="1083"/>
      <c r="BE8" s="1083"/>
      <c r="BF8" s="1083"/>
      <c r="BG8" s="1083"/>
      <c r="BH8" s="1083"/>
      <c r="BI8" s="1083"/>
      <c r="BJ8" s="1083"/>
      <c r="BK8" s="1083"/>
      <c r="BL8" s="1083"/>
      <c r="BM8" s="1083"/>
      <c r="BN8" s="1083"/>
      <c r="BO8" s="1083"/>
      <c r="BP8" s="1083"/>
      <c r="BQ8" s="1083"/>
      <c r="BR8" s="1083"/>
      <c r="BS8" s="1083"/>
      <c r="BT8" s="1083"/>
      <c r="BU8" s="1083"/>
      <c r="BV8" s="1083"/>
      <c r="BW8" s="1083"/>
      <c r="BX8" s="1083"/>
      <c r="BY8" s="1083"/>
      <c r="BZ8" s="1083"/>
      <c r="CA8" s="1083"/>
      <c r="CB8" s="1083"/>
      <c r="CC8" s="1083"/>
      <c r="CD8" s="1083"/>
      <c r="CE8" s="1083"/>
      <c r="CF8" s="1083"/>
      <c r="CG8" s="1083"/>
      <c r="CH8" s="1083"/>
      <c r="CI8" s="1083"/>
      <c r="CJ8" s="1083"/>
      <c r="CK8" s="1083"/>
      <c r="CL8" s="1083"/>
      <c r="CM8" s="1083"/>
      <c r="CN8" s="1083"/>
      <c r="CO8" s="1083"/>
      <c r="CP8" s="1083"/>
      <c r="CQ8" s="1083"/>
      <c r="CR8" s="1083"/>
      <c r="CS8" s="1083"/>
      <c r="CT8" s="1083"/>
      <c r="CU8" s="1083"/>
      <c r="CV8" s="1083"/>
      <c r="CW8" s="1083"/>
      <c r="CX8" s="1083"/>
      <c r="CY8" s="1083"/>
      <c r="CZ8" s="1083"/>
      <c r="DA8" s="1083"/>
      <c r="DB8" s="1083"/>
      <c r="DC8" s="1083"/>
      <c r="DD8" s="1083"/>
      <c r="DE8" s="1083"/>
    </row>
    <row r="9" spans="1:109" s="78" customFormat="1" ht="13.8" x14ac:dyDescent="0.2">
      <c r="A9" s="1083"/>
      <c r="B9" s="1083"/>
      <c r="C9" s="1083"/>
      <c r="D9" s="1083"/>
      <c r="E9" s="1083"/>
      <c r="F9" s="1083"/>
      <c r="G9" s="1083"/>
      <c r="H9" s="1083"/>
      <c r="I9" s="1083"/>
      <c r="J9" s="1083"/>
      <c r="K9" s="1083"/>
      <c r="L9" s="1083"/>
      <c r="M9" s="1083"/>
      <c r="N9" s="1083"/>
      <c r="O9" s="1083"/>
      <c r="P9" s="1083"/>
      <c r="Q9" s="1083"/>
      <c r="R9" s="1083"/>
      <c r="S9" s="1083"/>
      <c r="T9" s="1083"/>
      <c r="U9" s="1083"/>
      <c r="V9" s="1083"/>
      <c r="W9" s="1083"/>
      <c r="X9" s="1083"/>
      <c r="Y9" s="1083"/>
      <c r="Z9" s="1083"/>
      <c r="AA9" s="1083"/>
      <c r="AB9" s="1083"/>
      <c r="AC9" s="1083"/>
      <c r="AD9" s="1083"/>
      <c r="AE9" s="1083"/>
      <c r="AF9" s="1083"/>
      <c r="AG9" s="1083"/>
      <c r="AH9" s="1083"/>
      <c r="AI9" s="1083"/>
      <c r="AJ9" s="1083"/>
      <c r="AK9" s="1083"/>
      <c r="AL9" s="1083"/>
      <c r="AM9" s="1083"/>
      <c r="AN9" s="1083"/>
      <c r="AO9" s="1083"/>
      <c r="AP9" s="1083"/>
      <c r="AQ9" s="1083"/>
      <c r="AR9" s="1083"/>
      <c r="AS9" s="1083"/>
      <c r="AT9" s="1083"/>
      <c r="AU9" s="1083"/>
      <c r="AV9" s="1083"/>
      <c r="AW9" s="1083"/>
      <c r="AX9" s="1083"/>
      <c r="AY9" s="1083"/>
      <c r="AZ9" s="1083"/>
      <c r="BA9" s="1083"/>
      <c r="BB9" s="1083"/>
      <c r="BC9" s="1083"/>
      <c r="BD9" s="1083"/>
      <c r="BE9" s="1083"/>
      <c r="BF9" s="1083"/>
      <c r="BG9" s="1083"/>
      <c r="BH9" s="1083"/>
      <c r="BI9" s="1083"/>
      <c r="BJ9" s="1083"/>
      <c r="BK9" s="1083"/>
      <c r="BL9" s="1083"/>
      <c r="BM9" s="1083"/>
      <c r="BN9" s="1083"/>
      <c r="BO9" s="1083"/>
      <c r="BP9" s="1083"/>
      <c r="BQ9" s="1083"/>
      <c r="BR9" s="1083"/>
      <c r="BS9" s="1083"/>
      <c r="BT9" s="1083"/>
      <c r="BU9" s="1083"/>
      <c r="BV9" s="1083"/>
      <c r="BW9" s="1083"/>
      <c r="BX9" s="1083"/>
      <c r="BY9" s="1083"/>
      <c r="BZ9" s="1083"/>
      <c r="CA9" s="1083"/>
      <c r="CB9" s="1083"/>
      <c r="CC9" s="1083"/>
      <c r="CD9" s="1083"/>
      <c r="CE9" s="1083"/>
      <c r="CF9" s="1083"/>
      <c r="CG9" s="1083"/>
      <c r="CH9" s="1083"/>
      <c r="CI9" s="1083"/>
      <c r="CJ9" s="1083"/>
      <c r="CK9" s="1083"/>
      <c r="CL9" s="1083"/>
      <c r="CM9" s="1083"/>
      <c r="CN9" s="1083"/>
      <c r="CO9" s="1083"/>
      <c r="CP9" s="1083"/>
      <c r="CQ9" s="1083"/>
      <c r="CR9" s="1083"/>
      <c r="CS9" s="1083"/>
      <c r="CT9" s="1083"/>
      <c r="CU9" s="1083"/>
      <c r="CV9" s="1083"/>
      <c r="CW9" s="1083"/>
      <c r="CX9" s="1083"/>
      <c r="CY9" s="1083"/>
      <c r="CZ9" s="1083"/>
      <c r="DA9" s="1083"/>
      <c r="DB9" s="1083"/>
      <c r="DC9" s="1083"/>
      <c r="DD9" s="1083"/>
      <c r="DE9" s="1083"/>
    </row>
    <row r="10" spans="1:109" s="78" customFormat="1" ht="13.8" x14ac:dyDescent="0.2">
      <c r="A10" s="1083"/>
      <c r="B10" s="1083"/>
      <c r="C10" s="1083"/>
      <c r="D10" s="1083"/>
      <c r="E10" s="1083"/>
      <c r="F10" s="1083"/>
      <c r="G10" s="1083"/>
      <c r="H10" s="1083"/>
      <c r="I10" s="1083"/>
      <c r="J10" s="1083"/>
      <c r="K10" s="1083"/>
      <c r="L10" s="1083"/>
      <c r="M10" s="1083"/>
      <c r="N10" s="1083"/>
      <c r="O10" s="1083"/>
      <c r="P10" s="1083"/>
      <c r="Q10" s="1083"/>
      <c r="R10" s="1083"/>
      <c r="S10" s="1083"/>
      <c r="T10" s="1083"/>
      <c r="U10" s="1083"/>
      <c r="V10" s="1083"/>
      <c r="W10" s="1083"/>
      <c r="X10" s="1083"/>
      <c r="Y10" s="1083"/>
      <c r="Z10" s="1083"/>
      <c r="AA10" s="1083"/>
      <c r="AB10" s="1083"/>
      <c r="AC10" s="1083"/>
      <c r="AD10" s="1083"/>
      <c r="AE10" s="1083"/>
      <c r="AF10" s="1083"/>
      <c r="AG10" s="1083"/>
      <c r="AH10" s="1083"/>
      <c r="AI10" s="1083"/>
      <c r="AJ10" s="1083"/>
      <c r="AK10" s="1083"/>
      <c r="AL10" s="1083"/>
      <c r="AM10" s="1083"/>
      <c r="AN10" s="1083"/>
      <c r="AO10" s="1083"/>
      <c r="AP10" s="1083"/>
      <c r="AQ10" s="1083"/>
      <c r="AR10" s="1083"/>
      <c r="AS10" s="1083"/>
      <c r="AT10" s="1083"/>
      <c r="AU10" s="1083"/>
      <c r="AV10" s="1083"/>
      <c r="AW10" s="1083"/>
      <c r="AX10" s="1083"/>
      <c r="AY10" s="1083"/>
      <c r="AZ10" s="1083"/>
      <c r="BA10" s="1083"/>
      <c r="BB10" s="1083"/>
      <c r="BC10" s="1083"/>
      <c r="BD10" s="1083"/>
      <c r="BE10" s="1083"/>
      <c r="BF10" s="1083"/>
      <c r="BG10" s="1083"/>
      <c r="BH10" s="1083"/>
      <c r="BI10" s="1083"/>
      <c r="BJ10" s="1083"/>
      <c r="BK10" s="1083"/>
      <c r="BL10" s="1083"/>
      <c r="BM10" s="1083"/>
      <c r="BN10" s="1083"/>
      <c r="BO10" s="1083"/>
      <c r="BP10" s="1083"/>
      <c r="BQ10" s="1083"/>
      <c r="BR10" s="1083"/>
      <c r="BS10" s="1083"/>
      <c r="BT10" s="1083"/>
      <c r="BU10" s="1083"/>
      <c r="BV10" s="1083"/>
      <c r="BW10" s="1083"/>
      <c r="BX10" s="1083"/>
      <c r="BY10" s="1083"/>
      <c r="BZ10" s="1083"/>
      <c r="CA10" s="1083"/>
      <c r="CB10" s="1083"/>
      <c r="CC10" s="1083"/>
      <c r="CD10" s="1083"/>
      <c r="CE10" s="1083"/>
      <c r="CF10" s="1083"/>
      <c r="CG10" s="1083"/>
      <c r="CH10" s="1083"/>
      <c r="CI10" s="1083"/>
      <c r="CJ10" s="1083"/>
      <c r="CK10" s="1083"/>
      <c r="CL10" s="1083"/>
      <c r="CM10" s="1083"/>
      <c r="CN10" s="1083"/>
      <c r="CO10" s="1083"/>
      <c r="CP10" s="1083"/>
      <c r="CQ10" s="1083"/>
      <c r="CR10" s="1083"/>
      <c r="CS10" s="1083"/>
      <c r="CT10" s="1083"/>
      <c r="CU10" s="1083"/>
      <c r="CV10" s="1083"/>
      <c r="CW10" s="1083"/>
      <c r="CX10" s="1083"/>
      <c r="CY10" s="1083"/>
      <c r="CZ10" s="1083"/>
      <c r="DA10" s="1083"/>
      <c r="DB10" s="1083"/>
      <c r="DC10" s="1083"/>
      <c r="DD10" s="1083"/>
      <c r="DE10" s="1083"/>
    </row>
    <row r="11" spans="1:109" s="78" customFormat="1" ht="13.8" x14ac:dyDescent="0.2">
      <c r="A11" s="1083"/>
      <c r="B11" s="1083"/>
      <c r="C11" s="1083"/>
      <c r="D11" s="1083"/>
      <c r="E11" s="1083"/>
      <c r="F11" s="1083"/>
      <c r="G11" s="1083"/>
      <c r="H11" s="1083"/>
      <c r="I11" s="1083"/>
      <c r="J11" s="1083"/>
      <c r="K11" s="1083"/>
      <c r="L11" s="1083"/>
      <c r="M11" s="1083"/>
      <c r="N11" s="1083"/>
      <c r="O11" s="1083"/>
      <c r="P11" s="1083"/>
      <c r="Q11" s="1083"/>
      <c r="R11" s="1083"/>
      <c r="S11" s="1083"/>
      <c r="T11" s="1083"/>
      <c r="U11" s="1083"/>
      <c r="V11" s="1083"/>
      <c r="W11" s="1083"/>
      <c r="X11" s="1083"/>
      <c r="Y11" s="1083"/>
      <c r="Z11" s="1083"/>
      <c r="AA11" s="1083"/>
      <c r="AB11" s="1083"/>
      <c r="AC11" s="1083"/>
      <c r="AD11" s="1083"/>
      <c r="AE11" s="1083"/>
      <c r="AF11" s="1083"/>
      <c r="AG11" s="1083"/>
      <c r="AH11" s="1083"/>
      <c r="AI11" s="1083"/>
      <c r="AJ11" s="1083"/>
      <c r="AK11" s="1083"/>
      <c r="AL11" s="1083"/>
      <c r="AM11" s="1083"/>
      <c r="AN11" s="1083"/>
      <c r="AO11" s="1083"/>
      <c r="AP11" s="1083"/>
      <c r="AQ11" s="1083"/>
      <c r="AR11" s="1083"/>
      <c r="AS11" s="1083"/>
      <c r="AT11" s="1083"/>
      <c r="AU11" s="1083"/>
      <c r="AV11" s="1083"/>
      <c r="AW11" s="1083"/>
      <c r="AX11" s="1083"/>
      <c r="AY11" s="1083"/>
      <c r="AZ11" s="1083"/>
      <c r="BA11" s="1083"/>
      <c r="BB11" s="1083"/>
      <c r="BC11" s="1083"/>
      <c r="BD11" s="1083"/>
      <c r="BE11" s="1083"/>
      <c r="BF11" s="1083"/>
      <c r="BG11" s="1083"/>
      <c r="BH11" s="1083"/>
      <c r="BI11" s="1083"/>
      <c r="BJ11" s="1083"/>
      <c r="BK11" s="1083"/>
      <c r="BL11" s="1083"/>
      <c r="BM11" s="1083"/>
      <c r="BN11" s="1083"/>
      <c r="BO11" s="1083"/>
      <c r="BP11" s="1083"/>
      <c r="BQ11" s="1083"/>
      <c r="BR11" s="1083"/>
      <c r="BS11" s="1083"/>
      <c r="BT11" s="1083"/>
      <c r="BU11" s="1083"/>
      <c r="BV11" s="1083"/>
      <c r="BW11" s="1083"/>
      <c r="BX11" s="1083"/>
      <c r="BY11" s="1083"/>
      <c r="BZ11" s="1083"/>
      <c r="CA11" s="1083"/>
      <c r="CB11" s="1083"/>
      <c r="CC11" s="1083"/>
      <c r="CD11" s="1083"/>
      <c r="CE11" s="1083"/>
      <c r="CF11" s="1083"/>
      <c r="CG11" s="1083"/>
      <c r="CH11" s="1083"/>
      <c r="CI11" s="1083"/>
      <c r="CJ11" s="1083"/>
      <c r="CK11" s="1083"/>
      <c r="CL11" s="1083"/>
      <c r="CM11" s="1083"/>
      <c r="CN11" s="1083"/>
      <c r="CO11" s="1083"/>
      <c r="CP11" s="1083"/>
      <c r="CQ11" s="1083"/>
      <c r="CR11" s="1083"/>
      <c r="CS11" s="1083"/>
      <c r="CT11" s="1083"/>
      <c r="CU11" s="1083"/>
      <c r="CV11" s="1083"/>
      <c r="CW11" s="1083"/>
      <c r="CX11" s="1083"/>
      <c r="CY11" s="1083"/>
      <c r="CZ11" s="1083"/>
      <c r="DA11" s="1083"/>
      <c r="DB11" s="1083"/>
      <c r="DC11" s="1083"/>
      <c r="DD11" s="1083"/>
      <c r="DE11" s="1083"/>
    </row>
    <row r="12" spans="1:109" s="78" customFormat="1" ht="13.8" x14ac:dyDescent="0.2">
      <c r="A12" s="1083"/>
      <c r="B12" s="1083"/>
      <c r="C12" s="1083"/>
      <c r="D12" s="1083"/>
      <c r="E12" s="1083"/>
      <c r="F12" s="1083"/>
      <c r="G12" s="1083"/>
      <c r="H12" s="1083"/>
      <c r="I12" s="1083"/>
      <c r="J12" s="1083"/>
      <c r="K12" s="1083"/>
      <c r="L12" s="1083"/>
      <c r="M12" s="1083"/>
      <c r="N12" s="1083"/>
      <c r="O12" s="1083"/>
      <c r="P12" s="1083"/>
      <c r="Q12" s="1083"/>
      <c r="R12" s="1083"/>
      <c r="S12" s="1083"/>
      <c r="T12" s="1083"/>
      <c r="U12" s="1083"/>
      <c r="V12" s="1083"/>
      <c r="W12" s="1083"/>
      <c r="X12" s="1083"/>
      <c r="Y12" s="1083"/>
      <c r="Z12" s="1083"/>
      <c r="AA12" s="1083"/>
      <c r="AB12" s="1083"/>
      <c r="AC12" s="1083"/>
      <c r="AD12" s="1083"/>
      <c r="AE12" s="1083"/>
      <c r="AF12" s="1083"/>
      <c r="AG12" s="1083"/>
      <c r="AH12" s="1083"/>
      <c r="AI12" s="1083"/>
      <c r="AJ12" s="1083"/>
      <c r="AK12" s="1083"/>
      <c r="AL12" s="1083"/>
      <c r="AM12" s="1083"/>
      <c r="AN12" s="1083"/>
      <c r="AO12" s="1083"/>
      <c r="AP12" s="1083"/>
      <c r="AQ12" s="1083"/>
      <c r="AR12" s="1083"/>
      <c r="AS12" s="1083"/>
      <c r="AT12" s="1083"/>
      <c r="AU12" s="1083"/>
      <c r="AV12" s="1083"/>
      <c r="AW12" s="1083"/>
      <c r="AX12" s="1083"/>
      <c r="AY12" s="1083"/>
      <c r="AZ12" s="1083"/>
      <c r="BA12" s="1083"/>
      <c r="BB12" s="1083"/>
      <c r="BC12" s="1083"/>
      <c r="BD12" s="1083"/>
      <c r="BE12" s="1083"/>
      <c r="BF12" s="1083"/>
      <c r="BG12" s="1083"/>
      <c r="BH12" s="1083"/>
      <c r="BI12" s="1083"/>
      <c r="BJ12" s="1083"/>
      <c r="BK12" s="1083"/>
      <c r="BL12" s="1083"/>
      <c r="BM12" s="1083"/>
      <c r="BN12" s="1083"/>
      <c r="BO12" s="1083"/>
      <c r="BP12" s="1083"/>
      <c r="BQ12" s="1083"/>
      <c r="BR12" s="1083"/>
      <c r="BS12" s="1083"/>
      <c r="BT12" s="1083"/>
      <c r="BU12" s="1083"/>
      <c r="BV12" s="1083"/>
      <c r="BW12" s="1083"/>
      <c r="BX12" s="1083"/>
      <c r="BY12" s="1083"/>
      <c r="BZ12" s="1083"/>
      <c r="CA12" s="1083"/>
      <c r="CB12" s="1083"/>
      <c r="CC12" s="1083"/>
      <c r="CD12" s="1083"/>
      <c r="CE12" s="1083"/>
      <c r="CF12" s="1083"/>
      <c r="CG12" s="1083"/>
      <c r="CH12" s="1083"/>
      <c r="CI12" s="1083"/>
      <c r="CJ12" s="1083"/>
      <c r="CK12" s="1083"/>
      <c r="CL12" s="1083"/>
      <c r="CM12" s="1083"/>
      <c r="CN12" s="1083"/>
      <c r="CO12" s="1083"/>
      <c r="CP12" s="1083"/>
      <c r="CQ12" s="1083"/>
      <c r="CR12" s="1083"/>
      <c r="CS12" s="1083"/>
      <c r="CT12" s="1083"/>
      <c r="CU12" s="1083"/>
      <c r="CV12" s="1083"/>
      <c r="CW12" s="1083"/>
      <c r="CX12" s="1083"/>
      <c r="CY12" s="1083"/>
      <c r="CZ12" s="1083"/>
      <c r="DA12" s="1083"/>
      <c r="DB12" s="1083"/>
      <c r="DC12" s="1083"/>
      <c r="DD12" s="1083"/>
      <c r="DE12" s="1083"/>
    </row>
    <row r="13" spans="1:109" s="78" customFormat="1" ht="13.8" x14ac:dyDescent="0.2">
      <c r="A13" s="1083"/>
      <c r="B13" s="1083"/>
      <c r="C13" s="1083"/>
      <c r="D13" s="1083"/>
      <c r="E13" s="1083"/>
      <c r="F13" s="1083"/>
      <c r="G13" s="1083"/>
      <c r="H13" s="1083"/>
      <c r="I13" s="1083"/>
      <c r="J13" s="1083"/>
      <c r="K13" s="1083"/>
      <c r="L13" s="1083"/>
      <c r="M13" s="1083"/>
      <c r="N13" s="1083"/>
      <c r="O13" s="1083"/>
      <c r="P13" s="1083"/>
      <c r="Q13" s="1083"/>
      <c r="R13" s="1083"/>
      <c r="S13" s="1083"/>
      <c r="T13" s="1083"/>
      <c r="U13" s="1083"/>
      <c r="V13" s="1083"/>
      <c r="W13" s="1083"/>
      <c r="X13" s="1083"/>
      <c r="Y13" s="1083"/>
      <c r="Z13" s="1083"/>
      <c r="AA13" s="1083"/>
      <c r="AB13" s="1083"/>
      <c r="AC13" s="1083"/>
      <c r="AD13" s="1083"/>
      <c r="AE13" s="1083"/>
      <c r="AF13" s="1083"/>
      <c r="AG13" s="1083"/>
      <c r="AH13" s="1083"/>
      <c r="AI13" s="1083"/>
      <c r="AJ13" s="1083"/>
      <c r="AK13" s="1083"/>
      <c r="AL13" s="1083"/>
      <c r="AM13" s="1083"/>
      <c r="AN13" s="1083"/>
      <c r="AO13" s="1083"/>
      <c r="AP13" s="1083"/>
      <c r="AQ13" s="1083"/>
      <c r="AR13" s="1083"/>
      <c r="AS13" s="1083"/>
      <c r="AT13" s="1083"/>
      <c r="AU13" s="1083"/>
      <c r="AV13" s="1083"/>
      <c r="AW13" s="1083"/>
      <c r="AX13" s="1083"/>
      <c r="AY13" s="1083"/>
      <c r="AZ13" s="1083"/>
      <c r="BA13" s="1083"/>
      <c r="BB13" s="1083"/>
      <c r="BC13" s="1083"/>
      <c r="BD13" s="1083"/>
      <c r="BE13" s="1083"/>
      <c r="BF13" s="1083"/>
      <c r="BG13" s="1083"/>
      <c r="BH13" s="1083"/>
      <c r="BI13" s="1083"/>
      <c r="BJ13" s="1083"/>
      <c r="BK13" s="1083"/>
      <c r="BL13" s="1083"/>
      <c r="BM13" s="1083"/>
      <c r="BN13" s="1083"/>
      <c r="BO13" s="1083"/>
      <c r="BP13" s="1083"/>
      <c r="BQ13" s="1083"/>
      <c r="BR13" s="1083"/>
      <c r="BS13" s="1083"/>
      <c r="BT13" s="1083"/>
      <c r="BU13" s="1083"/>
      <c r="BV13" s="1083"/>
      <c r="BW13" s="1083"/>
      <c r="BX13" s="1083"/>
      <c r="BY13" s="1083"/>
      <c r="BZ13" s="1083"/>
      <c r="CA13" s="1083"/>
      <c r="CB13" s="1083"/>
      <c r="CC13" s="1083"/>
      <c r="CD13" s="1083"/>
      <c r="CE13" s="1083"/>
      <c r="CF13" s="1083"/>
      <c r="CG13" s="1083"/>
      <c r="CH13" s="1083"/>
      <c r="CI13" s="1083"/>
      <c r="CJ13" s="1083"/>
      <c r="CK13" s="1083"/>
      <c r="CL13" s="1083"/>
      <c r="CM13" s="1083"/>
      <c r="CN13" s="1083"/>
      <c r="CO13" s="1083"/>
      <c r="CP13" s="1083"/>
      <c r="CQ13" s="1083"/>
      <c r="CR13" s="1083"/>
      <c r="CS13" s="1083"/>
      <c r="CT13" s="1083"/>
      <c r="CU13" s="1083"/>
      <c r="CV13" s="1083"/>
      <c r="CW13" s="1083"/>
      <c r="CX13" s="1083"/>
      <c r="CY13" s="1083"/>
      <c r="CZ13" s="1083"/>
      <c r="DA13" s="1083"/>
      <c r="DB13" s="1083"/>
      <c r="DC13" s="1083"/>
      <c r="DD13" s="1083"/>
      <c r="DE13" s="1083"/>
    </row>
    <row r="14" spans="1:109" s="78" customFormat="1" ht="13.8" x14ac:dyDescent="0.2">
      <c r="A14" s="1083"/>
      <c r="B14" s="1083"/>
      <c r="C14" s="1083"/>
      <c r="D14" s="1083"/>
      <c r="E14" s="1083"/>
      <c r="F14" s="1083"/>
      <c r="G14" s="1083"/>
      <c r="H14" s="1083"/>
      <c r="I14" s="1083"/>
      <c r="J14" s="1083"/>
      <c r="K14" s="1083"/>
      <c r="L14" s="1083"/>
      <c r="M14" s="1083"/>
      <c r="N14" s="1083"/>
      <c r="O14" s="1083"/>
      <c r="P14" s="1083"/>
      <c r="Q14" s="1083"/>
      <c r="R14" s="1083"/>
      <c r="S14" s="1083"/>
      <c r="T14" s="1083"/>
      <c r="U14" s="1083"/>
      <c r="V14" s="1083"/>
      <c r="W14" s="1083"/>
      <c r="X14" s="1083"/>
      <c r="Y14" s="1083"/>
      <c r="Z14" s="1083"/>
      <c r="AA14" s="1083"/>
      <c r="AB14" s="1083"/>
      <c r="AC14" s="1083"/>
      <c r="AD14" s="1083"/>
      <c r="AE14" s="1083"/>
      <c r="AF14" s="1083"/>
      <c r="AG14" s="1083"/>
      <c r="AH14" s="1083"/>
      <c r="AI14" s="1083"/>
      <c r="AJ14" s="1083"/>
      <c r="AK14" s="1083"/>
      <c r="AL14" s="1083"/>
      <c r="AM14" s="1083"/>
      <c r="AN14" s="1083"/>
      <c r="AO14" s="1083"/>
      <c r="AP14" s="1083"/>
      <c r="AQ14" s="1083"/>
      <c r="AR14" s="1083"/>
      <c r="AS14" s="1083"/>
      <c r="AT14" s="1083"/>
      <c r="AU14" s="1083"/>
      <c r="AV14" s="1083"/>
      <c r="AW14" s="1083"/>
      <c r="AX14" s="1083"/>
      <c r="AY14" s="1083"/>
      <c r="AZ14" s="1083"/>
      <c r="BA14" s="1083"/>
      <c r="BB14" s="1083"/>
      <c r="BC14" s="1083"/>
      <c r="BD14" s="1083"/>
      <c r="BE14" s="1083"/>
      <c r="BF14" s="1083"/>
      <c r="BG14" s="1083"/>
      <c r="BH14" s="1083"/>
      <c r="BI14" s="1083"/>
      <c r="BJ14" s="1083"/>
      <c r="BK14" s="1083"/>
      <c r="BL14" s="1083"/>
      <c r="BM14" s="1083"/>
      <c r="BN14" s="1083"/>
      <c r="BO14" s="1083"/>
      <c r="BP14" s="1083"/>
      <c r="BQ14" s="1083"/>
      <c r="BR14" s="1083"/>
      <c r="BS14" s="1083"/>
      <c r="BT14" s="1083"/>
      <c r="BU14" s="1083"/>
      <c r="BV14" s="1083"/>
      <c r="BW14" s="1083"/>
      <c r="BX14" s="1083"/>
      <c r="BY14" s="1083"/>
      <c r="BZ14" s="1083"/>
      <c r="CA14" s="1083"/>
      <c r="CB14" s="1083"/>
      <c r="CC14" s="1083"/>
      <c r="CD14" s="1083"/>
      <c r="CE14" s="1083"/>
      <c r="CF14" s="1083"/>
      <c r="CG14" s="1083"/>
      <c r="CH14" s="1083"/>
      <c r="CI14" s="1083"/>
      <c r="CJ14" s="1083"/>
      <c r="CK14" s="1083"/>
      <c r="CL14" s="1083"/>
      <c r="CM14" s="1083"/>
      <c r="CN14" s="1083"/>
      <c r="CO14" s="1083"/>
      <c r="CP14" s="1083"/>
      <c r="CQ14" s="1083"/>
      <c r="CR14" s="1083"/>
      <c r="CS14" s="1083"/>
      <c r="CT14" s="1083"/>
      <c r="CU14" s="1083"/>
      <c r="CV14" s="1083"/>
      <c r="CW14" s="1083"/>
      <c r="CX14" s="1083"/>
      <c r="CY14" s="1083"/>
      <c r="CZ14" s="1083"/>
      <c r="DA14" s="1083"/>
      <c r="DB14" s="1083"/>
      <c r="DC14" s="1083"/>
      <c r="DD14" s="1083"/>
      <c r="DE14" s="1083"/>
    </row>
    <row r="15" spans="1:109" s="78" customFormat="1" ht="13.8" x14ac:dyDescent="0.2">
      <c r="A15" s="90"/>
      <c r="B15" s="1083"/>
      <c r="C15" s="1083"/>
      <c r="D15" s="1083"/>
      <c r="E15" s="1083"/>
      <c r="F15" s="1083"/>
      <c r="G15" s="1083"/>
      <c r="H15" s="1083"/>
      <c r="I15" s="1083"/>
      <c r="J15" s="1083"/>
      <c r="K15" s="1083"/>
      <c r="L15" s="1083"/>
      <c r="M15" s="1083"/>
      <c r="N15" s="1083"/>
      <c r="O15" s="1083"/>
      <c r="P15" s="1083"/>
      <c r="Q15" s="1083"/>
      <c r="R15" s="1083"/>
      <c r="S15" s="1083"/>
      <c r="T15" s="1083"/>
      <c r="U15" s="1083"/>
      <c r="V15" s="1083"/>
      <c r="W15" s="1083"/>
      <c r="X15" s="1083"/>
      <c r="Y15" s="1083"/>
      <c r="Z15" s="1083"/>
      <c r="AA15" s="1083"/>
      <c r="AB15" s="1083"/>
      <c r="AC15" s="1083"/>
      <c r="AD15" s="1083"/>
      <c r="AE15" s="1083"/>
      <c r="AF15" s="1083"/>
      <c r="AG15" s="1083"/>
      <c r="AH15" s="1083"/>
      <c r="AI15" s="1083"/>
      <c r="AJ15" s="1083"/>
      <c r="AK15" s="1083"/>
      <c r="AL15" s="1083"/>
      <c r="AM15" s="1083"/>
      <c r="AN15" s="1083"/>
      <c r="AO15" s="1083"/>
      <c r="AP15" s="1083"/>
      <c r="AQ15" s="1083"/>
      <c r="AR15" s="1083"/>
      <c r="AS15" s="1083"/>
      <c r="AT15" s="1083"/>
      <c r="AU15" s="1083"/>
      <c r="AV15" s="1083"/>
      <c r="AW15" s="1083"/>
      <c r="AX15" s="1083"/>
      <c r="AY15" s="1083"/>
      <c r="AZ15" s="1083"/>
      <c r="BA15" s="1083"/>
      <c r="BB15" s="1083"/>
      <c r="BC15" s="1083"/>
      <c r="BD15" s="1083"/>
      <c r="BE15" s="1083"/>
      <c r="BF15" s="1083"/>
      <c r="BG15" s="1083"/>
      <c r="BH15" s="1083"/>
      <c r="BI15" s="1083"/>
      <c r="BJ15" s="1083"/>
      <c r="BK15" s="1083"/>
      <c r="BL15" s="1083"/>
      <c r="BM15" s="1083"/>
      <c r="BN15" s="1083"/>
      <c r="BO15" s="1083"/>
      <c r="BP15" s="1083"/>
      <c r="BQ15" s="1083"/>
      <c r="BR15" s="1083"/>
      <c r="BS15" s="1083"/>
      <c r="BT15" s="1083"/>
      <c r="BU15" s="1083"/>
      <c r="BV15" s="1083"/>
      <c r="BW15" s="1083"/>
      <c r="BX15" s="1083"/>
      <c r="BY15" s="1083"/>
      <c r="BZ15" s="1083"/>
      <c r="CA15" s="1083"/>
      <c r="CB15" s="1083"/>
      <c r="CC15" s="1083"/>
      <c r="CD15" s="1083"/>
      <c r="CE15" s="1083"/>
      <c r="CF15" s="1083"/>
      <c r="CG15" s="1083"/>
      <c r="CH15" s="1083"/>
      <c r="CI15" s="1083"/>
      <c r="CJ15" s="1083"/>
      <c r="CK15" s="1083"/>
      <c r="CL15" s="1083"/>
      <c r="CM15" s="1083"/>
      <c r="CN15" s="1083"/>
      <c r="CO15" s="1083"/>
      <c r="CP15" s="1083"/>
      <c r="CQ15" s="1083"/>
      <c r="CR15" s="1083"/>
      <c r="CS15" s="1083"/>
      <c r="CT15" s="1083"/>
      <c r="CU15" s="1083"/>
      <c r="CV15" s="1083"/>
      <c r="CW15" s="1083"/>
      <c r="CX15" s="1083"/>
      <c r="CY15" s="1083"/>
      <c r="CZ15" s="1083"/>
      <c r="DA15" s="1083"/>
      <c r="DB15" s="1083"/>
      <c r="DC15" s="1083"/>
      <c r="DD15" s="1083"/>
      <c r="DE15" s="1083"/>
    </row>
    <row r="16" spans="1:109" s="78" customFormat="1" ht="13.8" x14ac:dyDescent="0.2">
      <c r="A16" s="90"/>
      <c r="B16" s="1083"/>
      <c r="C16" s="1083"/>
      <c r="D16" s="1083"/>
      <c r="E16" s="1083"/>
      <c r="F16" s="1083"/>
      <c r="G16" s="1083"/>
      <c r="H16" s="1083"/>
      <c r="I16" s="1083"/>
      <c r="J16" s="1083"/>
      <c r="K16" s="1083"/>
      <c r="L16" s="1083"/>
      <c r="M16" s="1083"/>
      <c r="N16" s="1083"/>
      <c r="O16" s="1083"/>
      <c r="P16" s="1083"/>
      <c r="Q16" s="1083"/>
      <c r="R16" s="1083"/>
      <c r="S16" s="1083"/>
      <c r="T16" s="1083"/>
      <c r="U16" s="1083"/>
      <c r="V16" s="1083"/>
      <c r="W16" s="1083"/>
      <c r="X16" s="1083"/>
      <c r="Y16" s="1083"/>
      <c r="Z16" s="1083"/>
      <c r="AA16" s="1083"/>
      <c r="AB16" s="1083"/>
      <c r="AC16" s="1083"/>
      <c r="AD16" s="1083"/>
      <c r="AE16" s="1083"/>
      <c r="AF16" s="1083"/>
      <c r="AG16" s="1083"/>
      <c r="AH16" s="1083"/>
      <c r="AI16" s="1083"/>
      <c r="AJ16" s="1083"/>
      <c r="AK16" s="1083"/>
      <c r="AL16" s="1083"/>
      <c r="AM16" s="1083"/>
      <c r="AN16" s="1083"/>
      <c r="AO16" s="1083"/>
      <c r="AP16" s="1083"/>
      <c r="AQ16" s="1083"/>
      <c r="AR16" s="1083"/>
      <c r="AS16" s="1083"/>
      <c r="AT16" s="1083"/>
      <c r="AU16" s="1083"/>
      <c r="AV16" s="1083"/>
      <c r="AW16" s="1083"/>
      <c r="AX16" s="1083"/>
      <c r="AY16" s="1083"/>
      <c r="AZ16" s="1083"/>
      <c r="BA16" s="1083"/>
      <c r="BB16" s="1083"/>
      <c r="BC16" s="1083"/>
      <c r="BD16" s="1083"/>
      <c r="BE16" s="1083"/>
      <c r="BF16" s="1083"/>
      <c r="BG16" s="1083"/>
      <c r="BH16" s="1083"/>
      <c r="BI16" s="1083"/>
      <c r="BJ16" s="1083"/>
      <c r="BK16" s="1083"/>
      <c r="BL16" s="1083"/>
      <c r="BM16" s="1083"/>
      <c r="BN16" s="1083"/>
      <c r="BO16" s="1083"/>
      <c r="BP16" s="1083"/>
      <c r="BQ16" s="1083"/>
      <c r="BR16" s="1083"/>
      <c r="BS16" s="1083"/>
      <c r="BT16" s="1083"/>
      <c r="BU16" s="1083"/>
      <c r="BV16" s="1083"/>
      <c r="BW16" s="1083"/>
      <c r="BX16" s="1083"/>
      <c r="BY16" s="1083"/>
      <c r="BZ16" s="1083"/>
      <c r="CA16" s="1083"/>
      <c r="CB16" s="1083"/>
      <c r="CC16" s="1083"/>
      <c r="CD16" s="1083"/>
      <c r="CE16" s="1083"/>
      <c r="CF16" s="1083"/>
      <c r="CG16" s="1083"/>
      <c r="CH16" s="1083"/>
      <c r="CI16" s="1083"/>
      <c r="CJ16" s="1083"/>
      <c r="CK16" s="1083"/>
      <c r="CL16" s="1083"/>
      <c r="CM16" s="1083"/>
      <c r="CN16" s="1083"/>
      <c r="CO16" s="1083"/>
      <c r="CP16" s="1083"/>
      <c r="CQ16" s="1083"/>
      <c r="CR16" s="1083"/>
      <c r="CS16" s="1083"/>
      <c r="CT16" s="1083"/>
      <c r="CU16" s="1083"/>
      <c r="CV16" s="1083"/>
      <c r="CW16" s="1083"/>
      <c r="CX16" s="1083"/>
      <c r="CY16" s="1083"/>
      <c r="CZ16" s="1083"/>
      <c r="DA16" s="1083"/>
      <c r="DB16" s="1083"/>
      <c r="DC16" s="1083"/>
      <c r="DD16" s="1083"/>
      <c r="DE16" s="1083"/>
    </row>
    <row r="17" spans="1:109" s="78" customFormat="1" ht="13.8" x14ac:dyDescent="0.2">
      <c r="A17" s="90"/>
      <c r="B17" s="1083"/>
      <c r="C17" s="1083"/>
      <c r="D17" s="1083"/>
      <c r="E17" s="1083"/>
      <c r="F17" s="1083"/>
      <c r="G17" s="1083"/>
      <c r="H17" s="1083"/>
      <c r="I17" s="1083"/>
      <c r="J17" s="1083"/>
      <c r="K17" s="1083"/>
      <c r="L17" s="1083"/>
      <c r="M17" s="1083"/>
      <c r="N17" s="1083"/>
      <c r="O17" s="1083"/>
      <c r="P17" s="1083"/>
      <c r="Q17" s="1083"/>
      <c r="R17" s="1083"/>
      <c r="S17" s="1083"/>
      <c r="T17" s="1083"/>
      <c r="U17" s="1083"/>
      <c r="V17" s="1083"/>
      <c r="W17" s="1083"/>
      <c r="X17" s="1083"/>
      <c r="Y17" s="1083"/>
      <c r="Z17" s="1083"/>
      <c r="AA17" s="1083"/>
      <c r="AB17" s="1083"/>
      <c r="AC17" s="1083"/>
      <c r="AD17" s="1083"/>
      <c r="AE17" s="1083"/>
      <c r="AF17" s="1083"/>
      <c r="AG17" s="1083"/>
      <c r="AH17" s="1083"/>
      <c r="AI17" s="1083"/>
      <c r="AJ17" s="1083"/>
      <c r="AK17" s="1083"/>
      <c r="AL17" s="1083"/>
      <c r="AM17" s="1083"/>
      <c r="AN17" s="1083"/>
      <c r="AO17" s="1083"/>
      <c r="AP17" s="1083"/>
      <c r="AQ17" s="1083"/>
      <c r="AR17" s="1083"/>
      <c r="AS17" s="1083"/>
      <c r="AT17" s="1083"/>
      <c r="AU17" s="1083"/>
      <c r="AV17" s="1083"/>
      <c r="AW17" s="1083"/>
      <c r="AX17" s="1083"/>
      <c r="AY17" s="1083"/>
      <c r="AZ17" s="1083"/>
      <c r="BA17" s="1083"/>
      <c r="BB17" s="1083"/>
      <c r="BC17" s="1083"/>
      <c r="BD17" s="1083"/>
      <c r="BE17" s="1083"/>
      <c r="BF17" s="1083"/>
      <c r="BG17" s="1083"/>
      <c r="BH17" s="1083"/>
      <c r="BI17" s="1083"/>
      <c r="BJ17" s="1083"/>
      <c r="BK17" s="1083"/>
      <c r="BL17" s="1083"/>
      <c r="BM17" s="1083"/>
      <c r="BN17" s="1083"/>
      <c r="BO17" s="1083"/>
      <c r="BP17" s="1083"/>
      <c r="BQ17" s="1083"/>
      <c r="BR17" s="1083"/>
      <c r="BS17" s="1083"/>
      <c r="BT17" s="1083"/>
      <c r="BU17" s="1083"/>
      <c r="BV17" s="1083"/>
      <c r="BW17" s="1083"/>
      <c r="BX17" s="1083"/>
      <c r="BY17" s="1083"/>
      <c r="BZ17" s="1083"/>
      <c r="CA17" s="1083"/>
      <c r="CB17" s="1083"/>
      <c r="CC17" s="1083"/>
      <c r="CD17" s="1083"/>
      <c r="CE17" s="1083"/>
      <c r="CF17" s="1083"/>
      <c r="CG17" s="1083"/>
      <c r="CH17" s="1083"/>
      <c r="CI17" s="1083"/>
      <c r="CJ17" s="1083"/>
      <c r="CK17" s="1083"/>
      <c r="CL17" s="1083"/>
      <c r="CM17" s="1083"/>
      <c r="CN17" s="1083"/>
      <c r="CO17" s="1083"/>
      <c r="CP17" s="1083"/>
      <c r="CQ17" s="1083"/>
      <c r="CR17" s="1083"/>
      <c r="CS17" s="1083"/>
      <c r="CT17" s="1083"/>
      <c r="CU17" s="1083"/>
      <c r="CV17" s="1083"/>
      <c r="CW17" s="1083"/>
      <c r="CX17" s="1083"/>
      <c r="CY17" s="1083"/>
      <c r="CZ17" s="1083"/>
      <c r="DA17" s="1083"/>
      <c r="DB17" s="1083"/>
      <c r="DC17" s="1083"/>
      <c r="DD17" s="1083"/>
      <c r="DE17" s="1083"/>
    </row>
    <row r="18" spans="1:109" s="78" customFormat="1" ht="13.8" x14ac:dyDescent="0.2">
      <c r="A18" s="90"/>
      <c r="B18" s="1083"/>
      <c r="C18" s="1083"/>
      <c r="D18" s="1083"/>
      <c r="E18" s="1083"/>
      <c r="F18" s="1083"/>
      <c r="G18" s="1083"/>
      <c r="H18" s="1083"/>
      <c r="I18" s="1083"/>
      <c r="J18" s="1083"/>
      <c r="K18" s="1083"/>
      <c r="L18" s="1083"/>
      <c r="M18" s="1083"/>
      <c r="N18" s="1083"/>
      <c r="O18" s="1083"/>
      <c r="P18" s="1083"/>
      <c r="Q18" s="1083"/>
      <c r="R18" s="1083"/>
      <c r="S18" s="1083"/>
      <c r="T18" s="1083"/>
      <c r="U18" s="1083"/>
      <c r="V18" s="1083"/>
      <c r="W18" s="1083"/>
      <c r="X18" s="1083"/>
      <c r="Y18" s="1083"/>
      <c r="Z18" s="1083"/>
      <c r="AA18" s="1083"/>
      <c r="AB18" s="1083"/>
      <c r="AC18" s="1083"/>
      <c r="AD18" s="1083"/>
      <c r="AE18" s="1083"/>
      <c r="AF18" s="1083"/>
      <c r="AG18" s="1083"/>
      <c r="AH18" s="1083"/>
      <c r="AI18" s="1083"/>
      <c r="AJ18" s="1083"/>
      <c r="AK18" s="1083"/>
      <c r="AL18" s="1083"/>
      <c r="AM18" s="1083"/>
      <c r="AN18" s="1083"/>
      <c r="AO18" s="1083"/>
      <c r="AP18" s="1083"/>
      <c r="AQ18" s="1083"/>
      <c r="AR18" s="1083"/>
      <c r="AS18" s="1083"/>
      <c r="AT18" s="1083"/>
      <c r="AU18" s="1083"/>
      <c r="AV18" s="1083"/>
      <c r="AW18" s="1083"/>
      <c r="AX18" s="1083"/>
      <c r="AY18" s="1083"/>
      <c r="AZ18" s="1083"/>
      <c r="BA18" s="1083"/>
      <c r="BB18" s="1083"/>
      <c r="BC18" s="1083"/>
      <c r="BD18" s="1083"/>
      <c r="BE18" s="1083"/>
      <c r="BF18" s="1083"/>
      <c r="BG18" s="1083"/>
      <c r="BH18" s="1083"/>
      <c r="BI18" s="1083"/>
      <c r="BJ18" s="1083"/>
      <c r="BK18" s="1083"/>
      <c r="BL18" s="1083"/>
      <c r="BM18" s="1083"/>
      <c r="BN18" s="1083"/>
      <c r="BO18" s="1083"/>
      <c r="BP18" s="1083"/>
      <c r="BQ18" s="1083"/>
      <c r="BR18" s="1083"/>
      <c r="BS18" s="1083"/>
      <c r="BT18" s="1083"/>
      <c r="BU18" s="1083"/>
      <c r="BV18" s="1083"/>
      <c r="BW18" s="1083"/>
      <c r="BX18" s="1083"/>
      <c r="BY18" s="1083"/>
      <c r="BZ18" s="1083"/>
      <c r="CA18" s="1083"/>
      <c r="CB18" s="1083"/>
      <c r="CC18" s="1083"/>
      <c r="CD18" s="1083"/>
      <c r="CE18" s="1083"/>
      <c r="CF18" s="1083"/>
      <c r="CG18" s="1083"/>
      <c r="CH18" s="1083"/>
      <c r="CI18" s="1083"/>
      <c r="CJ18" s="1083"/>
      <c r="CK18" s="1083"/>
      <c r="CL18" s="1083"/>
      <c r="CM18" s="1083"/>
      <c r="CN18" s="1083"/>
      <c r="CO18" s="1083"/>
      <c r="CP18" s="1083"/>
      <c r="CQ18" s="1083"/>
      <c r="CR18" s="1083"/>
      <c r="CS18" s="1083"/>
      <c r="CT18" s="1083"/>
      <c r="CU18" s="1083"/>
      <c r="CV18" s="1083"/>
      <c r="CW18" s="1083"/>
      <c r="CX18" s="1083"/>
      <c r="CY18" s="1083"/>
      <c r="CZ18" s="1083"/>
      <c r="DA18" s="1083"/>
      <c r="DB18" s="1083"/>
      <c r="DC18" s="1083"/>
      <c r="DD18" s="1083"/>
      <c r="DE18" s="1083"/>
    </row>
    <row r="19" spans="1:109" ht="13.8" x14ac:dyDescent="0.2">
      <c r="DD19" s="90"/>
      <c r="DE19" s="90"/>
    </row>
    <row r="20" spans="1:109" ht="13.8" x14ac:dyDescent="0.2">
      <c r="DD20" s="90"/>
      <c r="DE20" s="90"/>
    </row>
    <row r="21" spans="1:109" ht="17.25" customHeight="1" x14ac:dyDescent="0.2">
      <c r="B21" s="1084"/>
      <c r="C21" s="86"/>
      <c r="D21" s="86"/>
      <c r="E21" s="86"/>
      <c r="F21" s="86"/>
      <c r="G21" s="86"/>
      <c r="H21" s="86"/>
      <c r="I21" s="86"/>
      <c r="J21" s="86"/>
      <c r="K21" s="86"/>
      <c r="L21" s="86"/>
      <c r="M21" s="86"/>
      <c r="N21" s="1085"/>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1085"/>
      <c r="AU21" s="86"/>
      <c r="AV21" s="86"/>
      <c r="AW21" s="86"/>
      <c r="AX21" s="86"/>
      <c r="AY21" s="86"/>
      <c r="AZ21" s="86"/>
      <c r="BA21" s="86"/>
      <c r="BB21" s="86"/>
      <c r="BC21" s="86"/>
      <c r="BD21" s="86"/>
      <c r="BE21" s="86"/>
      <c r="BF21" s="1085"/>
      <c r="BG21" s="86"/>
      <c r="BH21" s="86"/>
      <c r="BI21" s="86"/>
      <c r="BJ21" s="86"/>
      <c r="BK21" s="86"/>
      <c r="BL21" s="86"/>
      <c r="BM21" s="86"/>
      <c r="BN21" s="86"/>
      <c r="BO21" s="86"/>
      <c r="BP21" s="86"/>
      <c r="BQ21" s="86"/>
      <c r="BR21" s="1085"/>
      <c r="BS21" s="86"/>
      <c r="BT21" s="86"/>
      <c r="BU21" s="86"/>
      <c r="BV21" s="86"/>
      <c r="BW21" s="86"/>
      <c r="BX21" s="86"/>
      <c r="BY21" s="86"/>
      <c r="BZ21" s="86"/>
      <c r="CA21" s="86"/>
      <c r="CB21" s="86"/>
      <c r="CC21" s="86"/>
      <c r="CD21" s="1085"/>
      <c r="CE21" s="86"/>
      <c r="CF21" s="86"/>
      <c r="CG21" s="86"/>
      <c r="CH21" s="86"/>
      <c r="CI21" s="86"/>
      <c r="CJ21" s="86"/>
      <c r="CK21" s="86"/>
      <c r="CL21" s="86"/>
      <c r="CM21" s="86"/>
      <c r="CN21" s="86"/>
      <c r="CO21" s="86"/>
      <c r="CP21" s="1085"/>
      <c r="CQ21" s="86"/>
      <c r="CR21" s="86"/>
      <c r="CS21" s="86"/>
      <c r="CT21" s="86"/>
      <c r="CU21" s="86"/>
      <c r="CV21" s="86"/>
      <c r="CW21" s="86"/>
      <c r="CX21" s="86"/>
      <c r="CY21" s="86"/>
      <c r="CZ21" s="86"/>
      <c r="DA21" s="86"/>
      <c r="DB21" s="1085"/>
      <c r="DC21" s="86"/>
      <c r="DD21" s="160"/>
      <c r="DE21" s="90"/>
    </row>
    <row r="22" spans="1:109" ht="17.25" customHeight="1" x14ac:dyDescent="0.2">
      <c r="B22" s="80"/>
    </row>
    <row r="23" spans="1:109" ht="13.8" x14ac:dyDescent="0.2">
      <c r="B23" s="80"/>
    </row>
    <row r="24" spans="1:109" ht="13.8" x14ac:dyDescent="0.2">
      <c r="B24" s="80"/>
    </row>
    <row r="25" spans="1:109" ht="13.8" x14ac:dyDescent="0.2">
      <c r="B25" s="80"/>
    </row>
    <row r="26" spans="1:109" ht="13.8" x14ac:dyDescent="0.2">
      <c r="B26" s="80"/>
    </row>
    <row r="27" spans="1:109" ht="13.8" x14ac:dyDescent="0.2">
      <c r="B27" s="80"/>
    </row>
    <row r="28" spans="1:109" ht="13.8" x14ac:dyDescent="0.2">
      <c r="B28" s="80"/>
    </row>
    <row r="29" spans="1:109" ht="13.8" x14ac:dyDescent="0.2">
      <c r="B29" s="80"/>
    </row>
    <row r="30" spans="1:109" ht="13.8" x14ac:dyDescent="0.2">
      <c r="B30" s="80"/>
    </row>
    <row r="31" spans="1:109" ht="13.8" x14ac:dyDescent="0.2">
      <c r="B31" s="80"/>
    </row>
    <row r="32" spans="1:109" ht="13.8" x14ac:dyDescent="0.2">
      <c r="B32" s="80"/>
    </row>
    <row r="33" spans="2:109" ht="13.8" x14ac:dyDescent="0.2">
      <c r="B33" s="80"/>
    </row>
    <row r="34" spans="2:109" ht="13.8" x14ac:dyDescent="0.2">
      <c r="B34" s="80"/>
    </row>
    <row r="35" spans="2:109" ht="13.8" x14ac:dyDescent="0.2">
      <c r="B35" s="80"/>
    </row>
    <row r="36" spans="2:109" ht="13.8" x14ac:dyDescent="0.2">
      <c r="B36" s="80"/>
    </row>
    <row r="37" spans="2:109" ht="13.8" x14ac:dyDescent="0.2">
      <c r="B37" s="80"/>
    </row>
    <row r="38" spans="2:109" ht="13.8" x14ac:dyDescent="0.2">
      <c r="B38" s="80"/>
    </row>
    <row r="39" spans="2:109" ht="13.8" x14ac:dyDescent="0.2">
      <c r="B39" s="89"/>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c r="CA39" s="87"/>
      <c r="CB39" s="87"/>
      <c r="CC39" s="87"/>
      <c r="CD39" s="87"/>
      <c r="CE39" s="87"/>
      <c r="CF39" s="87"/>
      <c r="CG39" s="87"/>
      <c r="CH39" s="87"/>
      <c r="CI39" s="87"/>
      <c r="CJ39" s="87"/>
      <c r="CK39" s="87"/>
      <c r="CL39" s="87"/>
      <c r="CM39" s="87"/>
      <c r="CN39" s="87"/>
      <c r="CO39" s="87"/>
      <c r="CP39" s="87"/>
      <c r="CQ39" s="87"/>
      <c r="CR39" s="87"/>
      <c r="CS39" s="87"/>
      <c r="CT39" s="87"/>
      <c r="CU39" s="87"/>
      <c r="CV39" s="87"/>
      <c r="CW39" s="87"/>
      <c r="CX39" s="87"/>
      <c r="CY39" s="87"/>
      <c r="CZ39" s="87"/>
      <c r="DA39" s="87"/>
      <c r="DB39" s="87"/>
      <c r="DC39" s="87"/>
      <c r="DD39" s="165"/>
    </row>
    <row r="40" spans="2:109" ht="13.8" x14ac:dyDescent="0.2">
      <c r="B40" s="1086"/>
      <c r="DD40" s="1086"/>
      <c r="DE40" s="90"/>
    </row>
    <row r="41" spans="2:109" ht="16.3" x14ac:dyDescent="0.2">
      <c r="B41" s="82" t="s">
        <v>548</v>
      </c>
      <c r="C41" s="86"/>
      <c r="D41" s="86"/>
      <c r="E41" s="86"/>
      <c r="F41" s="86"/>
      <c r="G41" s="86"/>
      <c r="H41" s="86"/>
      <c r="I41" s="86"/>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160"/>
    </row>
    <row r="42" spans="2:109" ht="13.8" x14ac:dyDescent="0.2">
      <c r="B42" s="80"/>
      <c r="G42" s="1087"/>
      <c r="I42" s="1088"/>
      <c r="J42" s="1088"/>
      <c r="K42" s="1088"/>
      <c r="AM42" s="1087"/>
      <c r="AN42" s="1087" t="s">
        <v>549</v>
      </c>
      <c r="AP42" s="1088"/>
      <c r="AQ42" s="1088"/>
      <c r="AR42" s="1088"/>
      <c r="AY42" s="1087"/>
      <c r="BA42" s="1088"/>
      <c r="BB42" s="1088"/>
      <c r="BC42" s="1088"/>
      <c r="BK42" s="1087"/>
      <c r="BM42" s="1088"/>
      <c r="BN42" s="1088"/>
      <c r="BO42" s="1088"/>
      <c r="BW42" s="1087"/>
      <c r="BY42" s="1088"/>
      <c r="BZ42" s="1088"/>
      <c r="CA42" s="1088"/>
      <c r="CI42" s="1087"/>
      <c r="CK42" s="1088"/>
      <c r="CL42" s="1088"/>
      <c r="CM42" s="1088"/>
      <c r="CU42" s="1087"/>
      <c r="CW42" s="1088"/>
      <c r="CX42" s="1088"/>
      <c r="CY42" s="1088"/>
    </row>
    <row r="43" spans="2:109" ht="13.5" customHeight="1" x14ac:dyDescent="0.2">
      <c r="B43" s="80"/>
      <c r="AN43" s="1089" t="s">
        <v>550</v>
      </c>
      <c r="AO43" s="1090"/>
      <c r="AP43" s="1090"/>
      <c r="AQ43" s="1090"/>
      <c r="AR43" s="1090"/>
      <c r="AS43" s="1090"/>
      <c r="AT43" s="1090"/>
      <c r="AU43" s="1090"/>
      <c r="AV43" s="1090"/>
      <c r="AW43" s="1090"/>
      <c r="AX43" s="1090"/>
      <c r="AY43" s="1090"/>
      <c r="AZ43" s="1090"/>
      <c r="BA43" s="1090"/>
      <c r="BB43" s="1090"/>
      <c r="BC43" s="1090"/>
      <c r="BD43" s="1090"/>
      <c r="BE43" s="1090"/>
      <c r="BF43" s="1090"/>
      <c r="BG43" s="1090"/>
      <c r="BH43" s="1090"/>
      <c r="BI43" s="1090"/>
      <c r="BJ43" s="1090"/>
      <c r="BK43" s="1090"/>
      <c r="BL43" s="1090"/>
      <c r="BM43" s="1090"/>
      <c r="BN43" s="1090"/>
      <c r="BO43" s="1090"/>
      <c r="BP43" s="1090"/>
      <c r="BQ43" s="1090"/>
      <c r="BR43" s="1090"/>
      <c r="BS43" s="1090"/>
      <c r="BT43" s="1090"/>
      <c r="BU43" s="1090"/>
      <c r="BV43" s="1090"/>
      <c r="BW43" s="1090"/>
      <c r="BX43" s="1090"/>
      <c r="BY43" s="1090"/>
      <c r="BZ43" s="1090"/>
      <c r="CA43" s="1090"/>
      <c r="CB43" s="1090"/>
      <c r="CC43" s="1090"/>
      <c r="CD43" s="1090"/>
      <c r="CE43" s="1090"/>
      <c r="CF43" s="1090"/>
      <c r="CG43" s="1090"/>
      <c r="CH43" s="1090"/>
      <c r="CI43" s="1090"/>
      <c r="CJ43" s="1090"/>
      <c r="CK43" s="1090"/>
      <c r="CL43" s="1090"/>
      <c r="CM43" s="1090"/>
      <c r="CN43" s="1090"/>
      <c r="CO43" s="1090"/>
      <c r="CP43" s="1090"/>
      <c r="CQ43" s="1090"/>
      <c r="CR43" s="1090"/>
      <c r="CS43" s="1090"/>
      <c r="CT43" s="1090"/>
      <c r="CU43" s="1090"/>
      <c r="CV43" s="1090"/>
      <c r="CW43" s="1090"/>
      <c r="CX43" s="1090"/>
      <c r="CY43" s="1090"/>
      <c r="CZ43" s="1090"/>
      <c r="DA43" s="1090"/>
      <c r="DB43" s="1090"/>
      <c r="DC43" s="1091"/>
    </row>
    <row r="44" spans="2:109" ht="13.8" x14ac:dyDescent="0.2">
      <c r="B44" s="80"/>
      <c r="AN44" s="1092"/>
      <c r="AO44" s="1093"/>
      <c r="AP44" s="1093"/>
      <c r="AQ44" s="1093"/>
      <c r="AR44" s="1093"/>
      <c r="AS44" s="1093"/>
      <c r="AT44" s="1093"/>
      <c r="AU44" s="1093"/>
      <c r="AV44" s="1093"/>
      <c r="AW44" s="1093"/>
      <c r="AX44" s="1093"/>
      <c r="AY44" s="1093"/>
      <c r="AZ44" s="1093"/>
      <c r="BA44" s="1093"/>
      <c r="BB44" s="1093"/>
      <c r="BC44" s="1093"/>
      <c r="BD44" s="1093"/>
      <c r="BE44" s="1093"/>
      <c r="BF44" s="1093"/>
      <c r="BG44" s="1093"/>
      <c r="BH44" s="1093"/>
      <c r="BI44" s="1093"/>
      <c r="BJ44" s="1093"/>
      <c r="BK44" s="1093"/>
      <c r="BL44" s="1093"/>
      <c r="BM44" s="1093"/>
      <c r="BN44" s="1093"/>
      <c r="BO44" s="1093"/>
      <c r="BP44" s="1093"/>
      <c r="BQ44" s="1093"/>
      <c r="BR44" s="1093"/>
      <c r="BS44" s="1093"/>
      <c r="BT44" s="1093"/>
      <c r="BU44" s="1093"/>
      <c r="BV44" s="1093"/>
      <c r="BW44" s="1093"/>
      <c r="BX44" s="1093"/>
      <c r="BY44" s="1093"/>
      <c r="BZ44" s="1093"/>
      <c r="CA44" s="1093"/>
      <c r="CB44" s="1093"/>
      <c r="CC44" s="1093"/>
      <c r="CD44" s="1093"/>
      <c r="CE44" s="1093"/>
      <c r="CF44" s="1093"/>
      <c r="CG44" s="1093"/>
      <c r="CH44" s="1093"/>
      <c r="CI44" s="1093"/>
      <c r="CJ44" s="1093"/>
      <c r="CK44" s="1093"/>
      <c r="CL44" s="1093"/>
      <c r="CM44" s="1093"/>
      <c r="CN44" s="1093"/>
      <c r="CO44" s="1093"/>
      <c r="CP44" s="1093"/>
      <c r="CQ44" s="1093"/>
      <c r="CR44" s="1093"/>
      <c r="CS44" s="1093"/>
      <c r="CT44" s="1093"/>
      <c r="CU44" s="1093"/>
      <c r="CV44" s="1093"/>
      <c r="CW44" s="1093"/>
      <c r="CX44" s="1093"/>
      <c r="CY44" s="1093"/>
      <c r="CZ44" s="1093"/>
      <c r="DA44" s="1093"/>
      <c r="DB44" s="1093"/>
      <c r="DC44" s="1094"/>
    </row>
    <row r="45" spans="2:109" ht="13.8" x14ac:dyDescent="0.2">
      <c r="B45" s="80"/>
      <c r="AN45" s="1092"/>
      <c r="AO45" s="1093"/>
      <c r="AP45" s="1093"/>
      <c r="AQ45" s="1093"/>
      <c r="AR45" s="1093"/>
      <c r="AS45" s="1093"/>
      <c r="AT45" s="1093"/>
      <c r="AU45" s="1093"/>
      <c r="AV45" s="1093"/>
      <c r="AW45" s="1093"/>
      <c r="AX45" s="1093"/>
      <c r="AY45" s="1093"/>
      <c r="AZ45" s="1093"/>
      <c r="BA45" s="1093"/>
      <c r="BB45" s="1093"/>
      <c r="BC45" s="1093"/>
      <c r="BD45" s="1093"/>
      <c r="BE45" s="1093"/>
      <c r="BF45" s="1093"/>
      <c r="BG45" s="1093"/>
      <c r="BH45" s="1093"/>
      <c r="BI45" s="1093"/>
      <c r="BJ45" s="1093"/>
      <c r="BK45" s="1093"/>
      <c r="BL45" s="1093"/>
      <c r="BM45" s="1093"/>
      <c r="BN45" s="1093"/>
      <c r="BO45" s="1093"/>
      <c r="BP45" s="1093"/>
      <c r="BQ45" s="1093"/>
      <c r="BR45" s="1093"/>
      <c r="BS45" s="1093"/>
      <c r="BT45" s="1093"/>
      <c r="BU45" s="1093"/>
      <c r="BV45" s="1093"/>
      <c r="BW45" s="1093"/>
      <c r="BX45" s="1093"/>
      <c r="BY45" s="1093"/>
      <c r="BZ45" s="1093"/>
      <c r="CA45" s="1093"/>
      <c r="CB45" s="1093"/>
      <c r="CC45" s="1093"/>
      <c r="CD45" s="1093"/>
      <c r="CE45" s="1093"/>
      <c r="CF45" s="1093"/>
      <c r="CG45" s="1093"/>
      <c r="CH45" s="1093"/>
      <c r="CI45" s="1093"/>
      <c r="CJ45" s="1093"/>
      <c r="CK45" s="1093"/>
      <c r="CL45" s="1093"/>
      <c r="CM45" s="1093"/>
      <c r="CN45" s="1093"/>
      <c r="CO45" s="1093"/>
      <c r="CP45" s="1093"/>
      <c r="CQ45" s="1093"/>
      <c r="CR45" s="1093"/>
      <c r="CS45" s="1093"/>
      <c r="CT45" s="1093"/>
      <c r="CU45" s="1093"/>
      <c r="CV45" s="1093"/>
      <c r="CW45" s="1093"/>
      <c r="CX45" s="1093"/>
      <c r="CY45" s="1093"/>
      <c r="CZ45" s="1093"/>
      <c r="DA45" s="1093"/>
      <c r="DB45" s="1093"/>
      <c r="DC45" s="1094"/>
    </row>
    <row r="46" spans="2:109" ht="13.8" x14ac:dyDescent="0.2">
      <c r="B46" s="80"/>
      <c r="AN46" s="1092"/>
      <c r="AO46" s="1093"/>
      <c r="AP46" s="1093"/>
      <c r="AQ46" s="1093"/>
      <c r="AR46" s="1093"/>
      <c r="AS46" s="1093"/>
      <c r="AT46" s="1093"/>
      <c r="AU46" s="1093"/>
      <c r="AV46" s="1093"/>
      <c r="AW46" s="1093"/>
      <c r="AX46" s="1093"/>
      <c r="AY46" s="1093"/>
      <c r="AZ46" s="1093"/>
      <c r="BA46" s="1093"/>
      <c r="BB46" s="1093"/>
      <c r="BC46" s="1093"/>
      <c r="BD46" s="1093"/>
      <c r="BE46" s="1093"/>
      <c r="BF46" s="1093"/>
      <c r="BG46" s="1093"/>
      <c r="BH46" s="1093"/>
      <c r="BI46" s="1093"/>
      <c r="BJ46" s="1093"/>
      <c r="BK46" s="1093"/>
      <c r="BL46" s="1093"/>
      <c r="BM46" s="1093"/>
      <c r="BN46" s="1093"/>
      <c r="BO46" s="1093"/>
      <c r="BP46" s="1093"/>
      <c r="BQ46" s="1093"/>
      <c r="BR46" s="1093"/>
      <c r="BS46" s="1093"/>
      <c r="BT46" s="1093"/>
      <c r="BU46" s="1093"/>
      <c r="BV46" s="1093"/>
      <c r="BW46" s="1093"/>
      <c r="BX46" s="1093"/>
      <c r="BY46" s="1093"/>
      <c r="BZ46" s="1093"/>
      <c r="CA46" s="1093"/>
      <c r="CB46" s="1093"/>
      <c r="CC46" s="1093"/>
      <c r="CD46" s="1093"/>
      <c r="CE46" s="1093"/>
      <c r="CF46" s="1093"/>
      <c r="CG46" s="1093"/>
      <c r="CH46" s="1093"/>
      <c r="CI46" s="1093"/>
      <c r="CJ46" s="1093"/>
      <c r="CK46" s="1093"/>
      <c r="CL46" s="1093"/>
      <c r="CM46" s="1093"/>
      <c r="CN46" s="1093"/>
      <c r="CO46" s="1093"/>
      <c r="CP46" s="1093"/>
      <c r="CQ46" s="1093"/>
      <c r="CR46" s="1093"/>
      <c r="CS46" s="1093"/>
      <c r="CT46" s="1093"/>
      <c r="CU46" s="1093"/>
      <c r="CV46" s="1093"/>
      <c r="CW46" s="1093"/>
      <c r="CX46" s="1093"/>
      <c r="CY46" s="1093"/>
      <c r="CZ46" s="1093"/>
      <c r="DA46" s="1093"/>
      <c r="DB46" s="1093"/>
      <c r="DC46" s="1094"/>
    </row>
    <row r="47" spans="2:109" ht="13.8" x14ac:dyDescent="0.2">
      <c r="B47" s="80"/>
      <c r="AN47" s="1095"/>
      <c r="AO47" s="1096"/>
      <c r="AP47" s="1096"/>
      <c r="AQ47" s="1096"/>
      <c r="AR47" s="1096"/>
      <c r="AS47" s="1096"/>
      <c r="AT47" s="1096"/>
      <c r="AU47" s="1096"/>
      <c r="AV47" s="1096"/>
      <c r="AW47" s="1096"/>
      <c r="AX47" s="1096"/>
      <c r="AY47" s="1096"/>
      <c r="AZ47" s="1096"/>
      <c r="BA47" s="1096"/>
      <c r="BB47" s="1096"/>
      <c r="BC47" s="1096"/>
      <c r="BD47" s="1096"/>
      <c r="BE47" s="1096"/>
      <c r="BF47" s="1096"/>
      <c r="BG47" s="1096"/>
      <c r="BH47" s="1096"/>
      <c r="BI47" s="1096"/>
      <c r="BJ47" s="1096"/>
      <c r="BK47" s="1096"/>
      <c r="BL47" s="1096"/>
      <c r="BM47" s="1096"/>
      <c r="BN47" s="1096"/>
      <c r="BO47" s="1096"/>
      <c r="BP47" s="1096"/>
      <c r="BQ47" s="1096"/>
      <c r="BR47" s="1096"/>
      <c r="BS47" s="1096"/>
      <c r="BT47" s="1096"/>
      <c r="BU47" s="1096"/>
      <c r="BV47" s="1096"/>
      <c r="BW47" s="1096"/>
      <c r="BX47" s="1096"/>
      <c r="BY47" s="1096"/>
      <c r="BZ47" s="1096"/>
      <c r="CA47" s="1096"/>
      <c r="CB47" s="1096"/>
      <c r="CC47" s="1096"/>
      <c r="CD47" s="1096"/>
      <c r="CE47" s="1096"/>
      <c r="CF47" s="1096"/>
      <c r="CG47" s="1096"/>
      <c r="CH47" s="1096"/>
      <c r="CI47" s="1096"/>
      <c r="CJ47" s="1096"/>
      <c r="CK47" s="1096"/>
      <c r="CL47" s="1096"/>
      <c r="CM47" s="1096"/>
      <c r="CN47" s="1096"/>
      <c r="CO47" s="1096"/>
      <c r="CP47" s="1096"/>
      <c r="CQ47" s="1096"/>
      <c r="CR47" s="1096"/>
      <c r="CS47" s="1096"/>
      <c r="CT47" s="1096"/>
      <c r="CU47" s="1096"/>
      <c r="CV47" s="1096"/>
      <c r="CW47" s="1096"/>
      <c r="CX47" s="1096"/>
      <c r="CY47" s="1096"/>
      <c r="CZ47" s="1096"/>
      <c r="DA47" s="1096"/>
      <c r="DB47" s="1096"/>
      <c r="DC47" s="1097"/>
    </row>
    <row r="48" spans="2:109" ht="13.8" x14ac:dyDescent="0.2">
      <c r="B48" s="80"/>
      <c r="H48" s="1098"/>
      <c r="I48" s="1098"/>
      <c r="J48" s="1098"/>
      <c r="AN48" s="1098"/>
      <c r="AO48" s="1098"/>
      <c r="AP48" s="1098"/>
      <c r="AZ48" s="1098"/>
      <c r="BA48" s="1098"/>
      <c r="BB48" s="1098"/>
      <c r="BL48" s="1098"/>
      <c r="BM48" s="1098"/>
      <c r="BN48" s="1098"/>
      <c r="BX48" s="1098"/>
      <c r="BY48" s="1098"/>
      <c r="BZ48" s="1098"/>
      <c r="CJ48" s="1098"/>
      <c r="CK48" s="1098"/>
      <c r="CL48" s="1098"/>
      <c r="CV48" s="1098"/>
      <c r="CW48" s="1098"/>
      <c r="CX48" s="1098"/>
    </row>
    <row r="49" spans="1:109" ht="13.8" x14ac:dyDescent="0.2">
      <c r="B49" s="80"/>
      <c r="AN49" s="90" t="s">
        <v>551</v>
      </c>
    </row>
    <row r="50" spans="1:109" ht="13.8" x14ac:dyDescent="0.2">
      <c r="B50" s="80"/>
      <c r="G50" s="1099"/>
      <c r="H50" s="1099"/>
      <c r="I50" s="1099"/>
      <c r="J50" s="1099"/>
      <c r="K50" s="1100"/>
      <c r="L50" s="1100"/>
      <c r="M50" s="1101"/>
      <c r="N50" s="1101"/>
      <c r="AN50" s="1102"/>
      <c r="AO50" s="1103"/>
      <c r="AP50" s="1103"/>
      <c r="AQ50" s="1103"/>
      <c r="AR50" s="1103"/>
      <c r="AS50" s="1103"/>
      <c r="AT50" s="1103"/>
      <c r="AU50" s="1103"/>
      <c r="AV50" s="1103"/>
      <c r="AW50" s="1103"/>
      <c r="AX50" s="1103"/>
      <c r="AY50" s="1103"/>
      <c r="AZ50" s="1103"/>
      <c r="BA50" s="1103"/>
      <c r="BB50" s="1103"/>
      <c r="BC50" s="1103"/>
      <c r="BD50" s="1103"/>
      <c r="BE50" s="1103"/>
      <c r="BF50" s="1103"/>
      <c r="BG50" s="1103"/>
      <c r="BH50" s="1103"/>
      <c r="BI50" s="1103"/>
      <c r="BJ50" s="1103"/>
      <c r="BK50" s="1103"/>
      <c r="BL50" s="1103"/>
      <c r="BM50" s="1103"/>
      <c r="BN50" s="1103"/>
      <c r="BO50" s="1104"/>
      <c r="BP50" s="1105" t="s">
        <v>525</v>
      </c>
      <c r="BQ50" s="1105"/>
      <c r="BR50" s="1105"/>
      <c r="BS50" s="1105"/>
      <c r="BT50" s="1105"/>
      <c r="BU50" s="1105"/>
      <c r="BV50" s="1105"/>
      <c r="BW50" s="1105"/>
      <c r="BX50" s="1105" t="s">
        <v>526</v>
      </c>
      <c r="BY50" s="1105"/>
      <c r="BZ50" s="1105"/>
      <c r="CA50" s="1105"/>
      <c r="CB50" s="1105"/>
      <c r="CC50" s="1105"/>
      <c r="CD50" s="1105"/>
      <c r="CE50" s="1105"/>
      <c r="CF50" s="1105" t="s">
        <v>527</v>
      </c>
      <c r="CG50" s="1105"/>
      <c r="CH50" s="1105"/>
      <c r="CI50" s="1105"/>
      <c r="CJ50" s="1105"/>
      <c r="CK50" s="1105"/>
      <c r="CL50" s="1105"/>
      <c r="CM50" s="1105"/>
      <c r="CN50" s="1105" t="s">
        <v>256</v>
      </c>
      <c r="CO50" s="1105"/>
      <c r="CP50" s="1105"/>
      <c r="CQ50" s="1105"/>
      <c r="CR50" s="1105"/>
      <c r="CS50" s="1105"/>
      <c r="CT50" s="1105"/>
      <c r="CU50" s="1105"/>
      <c r="CV50" s="1105" t="s">
        <v>528</v>
      </c>
      <c r="CW50" s="1105"/>
      <c r="CX50" s="1105"/>
      <c r="CY50" s="1105"/>
      <c r="CZ50" s="1105"/>
      <c r="DA50" s="1105"/>
      <c r="DB50" s="1105"/>
      <c r="DC50" s="1105"/>
    </row>
    <row r="51" spans="1:109" ht="13.5" customHeight="1" x14ac:dyDescent="0.2">
      <c r="B51" s="80"/>
      <c r="G51" s="1106"/>
      <c r="H51" s="1106"/>
      <c r="I51" s="1107"/>
      <c r="J51" s="1107"/>
      <c r="K51" s="1108"/>
      <c r="L51" s="1108"/>
      <c r="M51" s="1108"/>
      <c r="N51" s="1108"/>
      <c r="AM51" s="1098"/>
      <c r="AN51" s="1109" t="s">
        <v>552</v>
      </c>
      <c r="AO51" s="1109"/>
      <c r="AP51" s="1109"/>
      <c r="AQ51" s="1109"/>
      <c r="AR51" s="1109"/>
      <c r="AS51" s="1109"/>
      <c r="AT51" s="1109"/>
      <c r="AU51" s="1109"/>
      <c r="AV51" s="1109"/>
      <c r="AW51" s="1109"/>
      <c r="AX51" s="1109"/>
      <c r="AY51" s="1109"/>
      <c r="AZ51" s="1109"/>
      <c r="BA51" s="1109"/>
      <c r="BB51" s="1109" t="s">
        <v>553</v>
      </c>
      <c r="BC51" s="1109"/>
      <c r="BD51" s="1109"/>
      <c r="BE51" s="1109"/>
      <c r="BF51" s="1109"/>
      <c r="BG51" s="1109"/>
      <c r="BH51" s="1109"/>
      <c r="BI51" s="1109"/>
      <c r="BJ51" s="1109"/>
      <c r="BK51" s="1109"/>
      <c r="BL51" s="1109"/>
      <c r="BM51" s="1109"/>
      <c r="BN51" s="1109"/>
      <c r="BO51" s="1109"/>
      <c r="BP51" s="1110">
        <v>45.7</v>
      </c>
      <c r="BQ51" s="1110"/>
      <c r="BR51" s="1110"/>
      <c r="BS51" s="1110"/>
      <c r="BT51" s="1110"/>
      <c r="BU51" s="1110"/>
      <c r="BV51" s="1110"/>
      <c r="BW51" s="1110"/>
      <c r="BX51" s="1110">
        <v>29.1</v>
      </c>
      <c r="BY51" s="1110"/>
      <c r="BZ51" s="1110"/>
      <c r="CA51" s="1110"/>
      <c r="CB51" s="1110"/>
      <c r="CC51" s="1110"/>
      <c r="CD51" s="1110"/>
      <c r="CE51" s="1110"/>
      <c r="CF51" s="1110">
        <v>22.8</v>
      </c>
      <c r="CG51" s="1110"/>
      <c r="CH51" s="1110"/>
      <c r="CI51" s="1110"/>
      <c r="CJ51" s="1110"/>
      <c r="CK51" s="1110"/>
      <c r="CL51" s="1110"/>
      <c r="CM51" s="1110"/>
      <c r="CN51" s="1110">
        <v>18.5</v>
      </c>
      <c r="CO51" s="1110"/>
      <c r="CP51" s="1110"/>
      <c r="CQ51" s="1110"/>
      <c r="CR51" s="1110"/>
      <c r="CS51" s="1110"/>
      <c r="CT51" s="1110"/>
      <c r="CU51" s="1110"/>
      <c r="CV51" s="1110">
        <v>27</v>
      </c>
      <c r="CW51" s="1110"/>
      <c r="CX51" s="1110"/>
      <c r="CY51" s="1110"/>
      <c r="CZ51" s="1110"/>
      <c r="DA51" s="1110"/>
      <c r="DB51" s="1110"/>
      <c r="DC51" s="1110"/>
    </row>
    <row r="52" spans="1:109" ht="13.8" x14ac:dyDescent="0.2">
      <c r="B52" s="80"/>
      <c r="G52" s="1106"/>
      <c r="H52" s="1106"/>
      <c r="I52" s="1107"/>
      <c r="J52" s="1107"/>
      <c r="K52" s="1108"/>
      <c r="L52" s="1108"/>
      <c r="M52" s="1108"/>
      <c r="N52" s="1108"/>
      <c r="AM52" s="1098"/>
      <c r="AN52" s="1109"/>
      <c r="AO52" s="1109"/>
      <c r="AP52" s="1109"/>
      <c r="AQ52" s="1109"/>
      <c r="AR52" s="1109"/>
      <c r="AS52" s="1109"/>
      <c r="AT52" s="1109"/>
      <c r="AU52" s="1109"/>
      <c r="AV52" s="1109"/>
      <c r="AW52" s="1109"/>
      <c r="AX52" s="1109"/>
      <c r="AY52" s="1109"/>
      <c r="AZ52" s="1109"/>
      <c r="BA52" s="1109"/>
      <c r="BB52" s="1109"/>
      <c r="BC52" s="1109"/>
      <c r="BD52" s="1109"/>
      <c r="BE52" s="1109"/>
      <c r="BF52" s="1109"/>
      <c r="BG52" s="1109"/>
      <c r="BH52" s="1109"/>
      <c r="BI52" s="1109"/>
      <c r="BJ52" s="1109"/>
      <c r="BK52" s="1109"/>
      <c r="BL52" s="1109"/>
      <c r="BM52" s="1109"/>
      <c r="BN52" s="1109"/>
      <c r="BO52" s="1109"/>
      <c r="BP52" s="1110"/>
      <c r="BQ52" s="1110"/>
      <c r="BR52" s="1110"/>
      <c r="BS52" s="1110"/>
      <c r="BT52" s="1110"/>
      <c r="BU52" s="1110"/>
      <c r="BV52" s="1110"/>
      <c r="BW52" s="1110"/>
      <c r="BX52" s="1110"/>
      <c r="BY52" s="1110"/>
      <c r="BZ52" s="1110"/>
      <c r="CA52" s="1110"/>
      <c r="CB52" s="1110"/>
      <c r="CC52" s="1110"/>
      <c r="CD52" s="1110"/>
      <c r="CE52" s="1110"/>
      <c r="CF52" s="1110"/>
      <c r="CG52" s="1110"/>
      <c r="CH52" s="1110"/>
      <c r="CI52" s="1110"/>
      <c r="CJ52" s="1110"/>
      <c r="CK52" s="1110"/>
      <c r="CL52" s="1110"/>
      <c r="CM52" s="1110"/>
      <c r="CN52" s="1110"/>
      <c r="CO52" s="1110"/>
      <c r="CP52" s="1110"/>
      <c r="CQ52" s="1110"/>
      <c r="CR52" s="1110"/>
      <c r="CS52" s="1110"/>
      <c r="CT52" s="1110"/>
      <c r="CU52" s="1110"/>
      <c r="CV52" s="1110"/>
      <c r="CW52" s="1110"/>
      <c r="CX52" s="1110"/>
      <c r="CY52" s="1110"/>
      <c r="CZ52" s="1110"/>
      <c r="DA52" s="1110"/>
      <c r="DB52" s="1110"/>
      <c r="DC52" s="1110"/>
    </row>
    <row r="53" spans="1:109" ht="13.8" x14ac:dyDescent="0.2">
      <c r="A53" s="1088"/>
      <c r="B53" s="80"/>
      <c r="G53" s="1106"/>
      <c r="H53" s="1106"/>
      <c r="I53" s="1099"/>
      <c r="J53" s="1099"/>
      <c r="K53" s="1108"/>
      <c r="L53" s="1108"/>
      <c r="M53" s="1108"/>
      <c r="N53" s="1108"/>
      <c r="AM53" s="1098"/>
      <c r="AN53" s="1109"/>
      <c r="AO53" s="1109"/>
      <c r="AP53" s="1109"/>
      <c r="AQ53" s="1109"/>
      <c r="AR53" s="1109"/>
      <c r="AS53" s="1109"/>
      <c r="AT53" s="1109"/>
      <c r="AU53" s="1109"/>
      <c r="AV53" s="1109"/>
      <c r="AW53" s="1109"/>
      <c r="AX53" s="1109"/>
      <c r="AY53" s="1109"/>
      <c r="AZ53" s="1109"/>
      <c r="BA53" s="1109"/>
      <c r="BB53" s="1109" t="s">
        <v>554</v>
      </c>
      <c r="BC53" s="1109"/>
      <c r="BD53" s="1109"/>
      <c r="BE53" s="1109"/>
      <c r="BF53" s="1109"/>
      <c r="BG53" s="1109"/>
      <c r="BH53" s="1109"/>
      <c r="BI53" s="1109"/>
      <c r="BJ53" s="1109"/>
      <c r="BK53" s="1109"/>
      <c r="BL53" s="1109"/>
      <c r="BM53" s="1109"/>
      <c r="BN53" s="1109"/>
      <c r="BO53" s="1109"/>
      <c r="BP53" s="1110">
        <v>62.3</v>
      </c>
      <c r="BQ53" s="1110"/>
      <c r="BR53" s="1110"/>
      <c r="BS53" s="1110"/>
      <c r="BT53" s="1110"/>
      <c r="BU53" s="1110"/>
      <c r="BV53" s="1110"/>
      <c r="BW53" s="1110"/>
      <c r="BX53" s="1110">
        <v>64.099999999999994</v>
      </c>
      <c r="BY53" s="1110"/>
      <c r="BZ53" s="1110"/>
      <c r="CA53" s="1110"/>
      <c r="CB53" s="1110"/>
      <c r="CC53" s="1110"/>
      <c r="CD53" s="1110"/>
      <c r="CE53" s="1110"/>
      <c r="CF53" s="1110">
        <v>65.7</v>
      </c>
      <c r="CG53" s="1110"/>
      <c r="CH53" s="1110"/>
      <c r="CI53" s="1110"/>
      <c r="CJ53" s="1110"/>
      <c r="CK53" s="1110"/>
      <c r="CL53" s="1110"/>
      <c r="CM53" s="1110"/>
      <c r="CN53" s="1110">
        <v>67.5</v>
      </c>
      <c r="CO53" s="1110"/>
      <c r="CP53" s="1110"/>
      <c r="CQ53" s="1110"/>
      <c r="CR53" s="1110"/>
      <c r="CS53" s="1110"/>
      <c r="CT53" s="1110"/>
      <c r="CU53" s="1110"/>
      <c r="CV53" s="1110">
        <v>69.099999999999994</v>
      </c>
      <c r="CW53" s="1110"/>
      <c r="CX53" s="1110"/>
      <c r="CY53" s="1110"/>
      <c r="CZ53" s="1110"/>
      <c r="DA53" s="1110"/>
      <c r="DB53" s="1110"/>
      <c r="DC53" s="1110"/>
    </row>
    <row r="54" spans="1:109" ht="13.8" x14ac:dyDescent="0.2">
      <c r="A54" s="1088"/>
      <c r="B54" s="80"/>
      <c r="G54" s="1106"/>
      <c r="H54" s="1106"/>
      <c r="I54" s="1099"/>
      <c r="J54" s="1099"/>
      <c r="K54" s="1108"/>
      <c r="L54" s="1108"/>
      <c r="M54" s="1108"/>
      <c r="N54" s="1108"/>
      <c r="AM54" s="1098"/>
      <c r="AN54" s="1109"/>
      <c r="AO54" s="1109"/>
      <c r="AP54" s="1109"/>
      <c r="AQ54" s="1109"/>
      <c r="AR54" s="1109"/>
      <c r="AS54" s="1109"/>
      <c r="AT54" s="1109"/>
      <c r="AU54" s="1109"/>
      <c r="AV54" s="1109"/>
      <c r="AW54" s="1109"/>
      <c r="AX54" s="1109"/>
      <c r="AY54" s="1109"/>
      <c r="AZ54" s="1109"/>
      <c r="BA54" s="1109"/>
      <c r="BB54" s="1109"/>
      <c r="BC54" s="1109"/>
      <c r="BD54" s="1109"/>
      <c r="BE54" s="1109"/>
      <c r="BF54" s="1109"/>
      <c r="BG54" s="1109"/>
      <c r="BH54" s="1109"/>
      <c r="BI54" s="1109"/>
      <c r="BJ54" s="1109"/>
      <c r="BK54" s="1109"/>
      <c r="BL54" s="1109"/>
      <c r="BM54" s="1109"/>
      <c r="BN54" s="1109"/>
      <c r="BO54" s="1109"/>
      <c r="BP54" s="1110"/>
      <c r="BQ54" s="1110"/>
      <c r="BR54" s="1110"/>
      <c r="BS54" s="1110"/>
      <c r="BT54" s="1110"/>
      <c r="BU54" s="1110"/>
      <c r="BV54" s="1110"/>
      <c r="BW54" s="1110"/>
      <c r="BX54" s="1110"/>
      <c r="BY54" s="1110"/>
      <c r="BZ54" s="1110"/>
      <c r="CA54" s="1110"/>
      <c r="CB54" s="1110"/>
      <c r="CC54" s="1110"/>
      <c r="CD54" s="1110"/>
      <c r="CE54" s="1110"/>
      <c r="CF54" s="1110"/>
      <c r="CG54" s="1110"/>
      <c r="CH54" s="1110"/>
      <c r="CI54" s="1110"/>
      <c r="CJ54" s="1110"/>
      <c r="CK54" s="1110"/>
      <c r="CL54" s="1110"/>
      <c r="CM54" s="1110"/>
      <c r="CN54" s="1110"/>
      <c r="CO54" s="1110"/>
      <c r="CP54" s="1110"/>
      <c r="CQ54" s="1110"/>
      <c r="CR54" s="1110"/>
      <c r="CS54" s="1110"/>
      <c r="CT54" s="1110"/>
      <c r="CU54" s="1110"/>
      <c r="CV54" s="1110"/>
      <c r="CW54" s="1110"/>
      <c r="CX54" s="1110"/>
      <c r="CY54" s="1110"/>
      <c r="CZ54" s="1110"/>
      <c r="DA54" s="1110"/>
      <c r="DB54" s="1110"/>
      <c r="DC54" s="1110"/>
    </row>
    <row r="55" spans="1:109" ht="13.8" x14ac:dyDescent="0.2">
      <c r="A55" s="1088"/>
      <c r="B55" s="80"/>
      <c r="G55" s="1099"/>
      <c r="H55" s="1099"/>
      <c r="I55" s="1099"/>
      <c r="J55" s="1099"/>
      <c r="K55" s="1108"/>
      <c r="L55" s="1108"/>
      <c r="M55" s="1108"/>
      <c r="N55" s="1108"/>
      <c r="AN55" s="1105" t="s">
        <v>555</v>
      </c>
      <c r="AO55" s="1105"/>
      <c r="AP55" s="1105"/>
      <c r="AQ55" s="1105"/>
      <c r="AR55" s="1105"/>
      <c r="AS55" s="1105"/>
      <c r="AT55" s="1105"/>
      <c r="AU55" s="1105"/>
      <c r="AV55" s="1105"/>
      <c r="AW55" s="1105"/>
      <c r="AX55" s="1105"/>
      <c r="AY55" s="1105"/>
      <c r="AZ55" s="1105"/>
      <c r="BA55" s="1105"/>
      <c r="BB55" s="1109" t="s">
        <v>553</v>
      </c>
      <c r="BC55" s="1109"/>
      <c r="BD55" s="1109"/>
      <c r="BE55" s="1109"/>
      <c r="BF55" s="1109"/>
      <c r="BG55" s="1109"/>
      <c r="BH55" s="1109"/>
      <c r="BI55" s="1109"/>
      <c r="BJ55" s="1109"/>
      <c r="BK55" s="1109"/>
      <c r="BL55" s="1109"/>
      <c r="BM55" s="1109"/>
      <c r="BN55" s="1109"/>
      <c r="BO55" s="1109"/>
      <c r="BP55" s="1110">
        <v>37.299999999999997</v>
      </c>
      <c r="BQ55" s="1110"/>
      <c r="BR55" s="1110"/>
      <c r="BS55" s="1110"/>
      <c r="BT55" s="1110"/>
      <c r="BU55" s="1110"/>
      <c r="BV55" s="1110"/>
      <c r="BW55" s="1110"/>
      <c r="BX55" s="1110">
        <v>25.4</v>
      </c>
      <c r="BY55" s="1110"/>
      <c r="BZ55" s="1110"/>
      <c r="CA55" s="1110"/>
      <c r="CB55" s="1110"/>
      <c r="CC55" s="1110"/>
      <c r="CD55" s="1110"/>
      <c r="CE55" s="1110"/>
      <c r="CF55" s="1110">
        <v>17.600000000000001</v>
      </c>
      <c r="CG55" s="1110"/>
      <c r="CH55" s="1110"/>
      <c r="CI55" s="1110"/>
      <c r="CJ55" s="1110"/>
      <c r="CK55" s="1110"/>
      <c r="CL55" s="1110"/>
      <c r="CM55" s="1110"/>
      <c r="CN55" s="1110">
        <v>17.2</v>
      </c>
      <c r="CO55" s="1110"/>
      <c r="CP55" s="1110"/>
      <c r="CQ55" s="1110"/>
      <c r="CR55" s="1110"/>
      <c r="CS55" s="1110"/>
      <c r="CT55" s="1110"/>
      <c r="CU55" s="1110"/>
      <c r="CV55" s="1110">
        <v>16.100000000000001</v>
      </c>
      <c r="CW55" s="1110"/>
      <c r="CX55" s="1110"/>
      <c r="CY55" s="1110"/>
      <c r="CZ55" s="1110"/>
      <c r="DA55" s="1110"/>
      <c r="DB55" s="1110"/>
      <c r="DC55" s="1110"/>
    </row>
    <row r="56" spans="1:109" ht="13.8" x14ac:dyDescent="0.2">
      <c r="A56" s="1088"/>
      <c r="B56" s="80"/>
      <c r="G56" s="1099"/>
      <c r="H56" s="1099"/>
      <c r="I56" s="1099"/>
      <c r="J56" s="1099"/>
      <c r="K56" s="1108"/>
      <c r="L56" s="1108"/>
      <c r="M56" s="1108"/>
      <c r="N56" s="1108"/>
      <c r="AN56" s="1105"/>
      <c r="AO56" s="1105"/>
      <c r="AP56" s="1105"/>
      <c r="AQ56" s="1105"/>
      <c r="AR56" s="1105"/>
      <c r="AS56" s="1105"/>
      <c r="AT56" s="1105"/>
      <c r="AU56" s="1105"/>
      <c r="AV56" s="1105"/>
      <c r="AW56" s="1105"/>
      <c r="AX56" s="1105"/>
      <c r="AY56" s="1105"/>
      <c r="AZ56" s="1105"/>
      <c r="BA56" s="1105"/>
      <c r="BB56" s="1109"/>
      <c r="BC56" s="1109"/>
      <c r="BD56" s="1109"/>
      <c r="BE56" s="1109"/>
      <c r="BF56" s="1109"/>
      <c r="BG56" s="1109"/>
      <c r="BH56" s="1109"/>
      <c r="BI56" s="1109"/>
      <c r="BJ56" s="1109"/>
      <c r="BK56" s="1109"/>
      <c r="BL56" s="1109"/>
      <c r="BM56" s="1109"/>
      <c r="BN56" s="1109"/>
      <c r="BO56" s="1109"/>
      <c r="BP56" s="1110"/>
      <c r="BQ56" s="1110"/>
      <c r="BR56" s="1110"/>
      <c r="BS56" s="1110"/>
      <c r="BT56" s="1110"/>
      <c r="BU56" s="1110"/>
      <c r="BV56" s="1110"/>
      <c r="BW56" s="1110"/>
      <c r="BX56" s="1110"/>
      <c r="BY56" s="1110"/>
      <c r="BZ56" s="1110"/>
      <c r="CA56" s="1110"/>
      <c r="CB56" s="1110"/>
      <c r="CC56" s="1110"/>
      <c r="CD56" s="1110"/>
      <c r="CE56" s="1110"/>
      <c r="CF56" s="1110"/>
      <c r="CG56" s="1110"/>
      <c r="CH56" s="1110"/>
      <c r="CI56" s="1110"/>
      <c r="CJ56" s="1110"/>
      <c r="CK56" s="1110"/>
      <c r="CL56" s="1110"/>
      <c r="CM56" s="1110"/>
      <c r="CN56" s="1110"/>
      <c r="CO56" s="1110"/>
      <c r="CP56" s="1110"/>
      <c r="CQ56" s="1110"/>
      <c r="CR56" s="1110"/>
      <c r="CS56" s="1110"/>
      <c r="CT56" s="1110"/>
      <c r="CU56" s="1110"/>
      <c r="CV56" s="1110"/>
      <c r="CW56" s="1110"/>
      <c r="CX56" s="1110"/>
      <c r="CY56" s="1110"/>
      <c r="CZ56" s="1110"/>
      <c r="DA56" s="1110"/>
      <c r="DB56" s="1110"/>
      <c r="DC56" s="1110"/>
    </row>
    <row r="57" spans="1:109" s="1088" customFormat="1" ht="13.8" x14ac:dyDescent="0.2">
      <c r="B57" s="1111"/>
      <c r="G57" s="1099"/>
      <c r="H57" s="1099"/>
      <c r="I57" s="1112"/>
      <c r="J57" s="1112"/>
      <c r="K57" s="1108"/>
      <c r="L57" s="1108"/>
      <c r="M57" s="1108"/>
      <c r="N57" s="1108"/>
      <c r="AM57" s="90"/>
      <c r="AN57" s="1105"/>
      <c r="AO57" s="1105"/>
      <c r="AP57" s="1105"/>
      <c r="AQ57" s="1105"/>
      <c r="AR57" s="1105"/>
      <c r="AS57" s="1105"/>
      <c r="AT57" s="1105"/>
      <c r="AU57" s="1105"/>
      <c r="AV57" s="1105"/>
      <c r="AW57" s="1105"/>
      <c r="AX57" s="1105"/>
      <c r="AY57" s="1105"/>
      <c r="AZ57" s="1105"/>
      <c r="BA57" s="1105"/>
      <c r="BB57" s="1109" t="s">
        <v>554</v>
      </c>
      <c r="BC57" s="1109"/>
      <c r="BD57" s="1109"/>
      <c r="BE57" s="1109"/>
      <c r="BF57" s="1109"/>
      <c r="BG57" s="1109"/>
      <c r="BH57" s="1109"/>
      <c r="BI57" s="1109"/>
      <c r="BJ57" s="1109"/>
      <c r="BK57" s="1109"/>
      <c r="BL57" s="1109"/>
      <c r="BM57" s="1109"/>
      <c r="BN57" s="1109"/>
      <c r="BO57" s="1109"/>
      <c r="BP57" s="1110">
        <v>62</v>
      </c>
      <c r="BQ57" s="1110"/>
      <c r="BR57" s="1110"/>
      <c r="BS57" s="1110"/>
      <c r="BT57" s="1110"/>
      <c r="BU57" s="1110"/>
      <c r="BV57" s="1110"/>
      <c r="BW57" s="1110"/>
      <c r="BX57" s="1110">
        <v>63.2</v>
      </c>
      <c r="BY57" s="1110"/>
      <c r="BZ57" s="1110"/>
      <c r="CA57" s="1110"/>
      <c r="CB57" s="1110"/>
      <c r="CC57" s="1110"/>
      <c r="CD57" s="1110"/>
      <c r="CE57" s="1110"/>
      <c r="CF57" s="1110">
        <v>65.3</v>
      </c>
      <c r="CG57" s="1110"/>
      <c r="CH57" s="1110"/>
      <c r="CI57" s="1110"/>
      <c r="CJ57" s="1110"/>
      <c r="CK57" s="1110"/>
      <c r="CL57" s="1110"/>
      <c r="CM57" s="1110"/>
      <c r="CN57" s="1110">
        <v>66.900000000000006</v>
      </c>
      <c r="CO57" s="1110"/>
      <c r="CP57" s="1110"/>
      <c r="CQ57" s="1110"/>
      <c r="CR57" s="1110"/>
      <c r="CS57" s="1110"/>
      <c r="CT57" s="1110"/>
      <c r="CU57" s="1110"/>
      <c r="CV57" s="1110">
        <v>68.099999999999994</v>
      </c>
      <c r="CW57" s="1110"/>
      <c r="CX57" s="1110"/>
      <c r="CY57" s="1110"/>
      <c r="CZ57" s="1110"/>
      <c r="DA57" s="1110"/>
      <c r="DB57" s="1110"/>
      <c r="DC57" s="1110"/>
      <c r="DD57" s="1113"/>
      <c r="DE57" s="1111"/>
    </row>
    <row r="58" spans="1:109" s="1088" customFormat="1" ht="13.8" x14ac:dyDescent="0.2">
      <c r="A58" s="90"/>
      <c r="B58" s="1111"/>
      <c r="G58" s="1099"/>
      <c r="H58" s="1099"/>
      <c r="I58" s="1112"/>
      <c r="J58" s="1112"/>
      <c r="K58" s="1108"/>
      <c r="L58" s="1108"/>
      <c r="M58" s="1108"/>
      <c r="N58" s="1108"/>
      <c r="AM58" s="90"/>
      <c r="AN58" s="1105"/>
      <c r="AO58" s="1105"/>
      <c r="AP58" s="1105"/>
      <c r="AQ58" s="1105"/>
      <c r="AR58" s="1105"/>
      <c r="AS58" s="1105"/>
      <c r="AT58" s="1105"/>
      <c r="AU58" s="1105"/>
      <c r="AV58" s="1105"/>
      <c r="AW58" s="1105"/>
      <c r="AX58" s="1105"/>
      <c r="AY58" s="1105"/>
      <c r="AZ58" s="1105"/>
      <c r="BA58" s="1105"/>
      <c r="BB58" s="1109"/>
      <c r="BC58" s="1109"/>
      <c r="BD58" s="1109"/>
      <c r="BE58" s="1109"/>
      <c r="BF58" s="1109"/>
      <c r="BG58" s="1109"/>
      <c r="BH58" s="1109"/>
      <c r="BI58" s="1109"/>
      <c r="BJ58" s="1109"/>
      <c r="BK58" s="1109"/>
      <c r="BL58" s="1109"/>
      <c r="BM58" s="1109"/>
      <c r="BN58" s="1109"/>
      <c r="BO58" s="1109"/>
      <c r="BP58" s="1110"/>
      <c r="BQ58" s="1110"/>
      <c r="BR58" s="1110"/>
      <c r="BS58" s="1110"/>
      <c r="BT58" s="1110"/>
      <c r="BU58" s="1110"/>
      <c r="BV58" s="1110"/>
      <c r="BW58" s="1110"/>
      <c r="BX58" s="1110"/>
      <c r="BY58" s="1110"/>
      <c r="BZ58" s="1110"/>
      <c r="CA58" s="1110"/>
      <c r="CB58" s="1110"/>
      <c r="CC58" s="1110"/>
      <c r="CD58" s="1110"/>
      <c r="CE58" s="1110"/>
      <c r="CF58" s="1110"/>
      <c r="CG58" s="1110"/>
      <c r="CH58" s="1110"/>
      <c r="CI58" s="1110"/>
      <c r="CJ58" s="1110"/>
      <c r="CK58" s="1110"/>
      <c r="CL58" s="1110"/>
      <c r="CM58" s="1110"/>
      <c r="CN58" s="1110"/>
      <c r="CO58" s="1110"/>
      <c r="CP58" s="1110"/>
      <c r="CQ58" s="1110"/>
      <c r="CR58" s="1110"/>
      <c r="CS58" s="1110"/>
      <c r="CT58" s="1110"/>
      <c r="CU58" s="1110"/>
      <c r="CV58" s="1110"/>
      <c r="CW58" s="1110"/>
      <c r="CX58" s="1110"/>
      <c r="CY58" s="1110"/>
      <c r="CZ58" s="1110"/>
      <c r="DA58" s="1110"/>
      <c r="DB58" s="1110"/>
      <c r="DC58" s="1110"/>
      <c r="DD58" s="1113"/>
      <c r="DE58" s="1111"/>
    </row>
    <row r="59" spans="1:109" s="1088" customFormat="1" ht="13.8" x14ac:dyDescent="0.2">
      <c r="A59" s="90"/>
      <c r="B59" s="1111"/>
      <c r="K59" s="1114"/>
      <c r="L59" s="1114"/>
      <c r="M59" s="1114"/>
      <c r="N59" s="1114"/>
      <c r="AQ59" s="1114"/>
      <c r="AR59" s="1114"/>
      <c r="AS59" s="1114"/>
      <c r="AT59" s="1114"/>
      <c r="BC59" s="1114"/>
      <c r="BD59" s="1114"/>
      <c r="BE59" s="1114"/>
      <c r="BF59" s="1114"/>
      <c r="BO59" s="1114"/>
      <c r="BP59" s="1114"/>
      <c r="BQ59" s="1114"/>
      <c r="BR59" s="1114"/>
      <c r="CA59" s="1114"/>
      <c r="CB59" s="1114"/>
      <c r="CC59" s="1114"/>
      <c r="CD59" s="1114"/>
      <c r="CM59" s="1114"/>
      <c r="CN59" s="1114"/>
      <c r="CO59" s="1114"/>
      <c r="CP59" s="1114"/>
      <c r="CY59" s="1114"/>
      <c r="CZ59" s="1114"/>
      <c r="DA59" s="1114"/>
      <c r="DB59" s="1114"/>
      <c r="DC59" s="1114"/>
      <c r="DD59" s="1113"/>
      <c r="DE59" s="1111"/>
    </row>
    <row r="60" spans="1:109" s="1088" customFormat="1" ht="13.8" x14ac:dyDescent="0.2">
      <c r="A60" s="90"/>
      <c r="B60" s="1111"/>
      <c r="K60" s="1114"/>
      <c r="L60" s="1114"/>
      <c r="M60" s="1114"/>
      <c r="N60" s="1114"/>
      <c r="AQ60" s="1114"/>
      <c r="AR60" s="1114"/>
      <c r="AS60" s="1114"/>
      <c r="AT60" s="1114"/>
      <c r="BC60" s="1114"/>
      <c r="BD60" s="1114"/>
      <c r="BE60" s="1114"/>
      <c r="BF60" s="1114"/>
      <c r="BO60" s="1114"/>
      <c r="BP60" s="1114"/>
      <c r="BQ60" s="1114"/>
      <c r="BR60" s="1114"/>
      <c r="CA60" s="1114"/>
      <c r="CB60" s="1114"/>
      <c r="CC60" s="1114"/>
      <c r="CD60" s="1114"/>
      <c r="CM60" s="1114"/>
      <c r="CN60" s="1114"/>
      <c r="CO60" s="1114"/>
      <c r="CP60" s="1114"/>
      <c r="CY60" s="1114"/>
      <c r="CZ60" s="1114"/>
      <c r="DA60" s="1114"/>
      <c r="DB60" s="1114"/>
      <c r="DC60" s="1114"/>
      <c r="DD60" s="1113"/>
      <c r="DE60" s="1111"/>
    </row>
    <row r="61" spans="1:109" s="1088" customFormat="1" ht="13.8" x14ac:dyDescent="0.2">
      <c r="A61" s="90"/>
      <c r="B61" s="1115"/>
      <c r="C61" s="1116"/>
      <c r="D61" s="1116"/>
      <c r="E61" s="1116"/>
      <c r="F61" s="1116"/>
      <c r="G61" s="1116"/>
      <c r="H61" s="1116"/>
      <c r="I61" s="1116"/>
      <c r="J61" s="1116"/>
      <c r="K61" s="1116"/>
      <c r="L61" s="1116"/>
      <c r="M61" s="1117"/>
      <c r="N61" s="1117"/>
      <c r="O61" s="1116"/>
      <c r="P61" s="1116"/>
      <c r="Q61" s="1116"/>
      <c r="R61" s="1116"/>
      <c r="S61" s="1116"/>
      <c r="T61" s="1116"/>
      <c r="U61" s="1116"/>
      <c r="V61" s="1116"/>
      <c r="W61" s="1116"/>
      <c r="X61" s="1116"/>
      <c r="Y61" s="1116"/>
      <c r="Z61" s="1116"/>
      <c r="AA61" s="1116"/>
      <c r="AB61" s="1116"/>
      <c r="AC61" s="1116"/>
      <c r="AD61" s="1116"/>
      <c r="AE61" s="1116"/>
      <c r="AF61" s="1116"/>
      <c r="AG61" s="1116"/>
      <c r="AH61" s="1116"/>
      <c r="AI61" s="1116"/>
      <c r="AJ61" s="1116"/>
      <c r="AK61" s="1116"/>
      <c r="AL61" s="1116"/>
      <c r="AM61" s="1116"/>
      <c r="AN61" s="1116"/>
      <c r="AO61" s="1116"/>
      <c r="AP61" s="1116"/>
      <c r="AQ61" s="1116"/>
      <c r="AR61" s="1116"/>
      <c r="AS61" s="1117"/>
      <c r="AT61" s="1117"/>
      <c r="AU61" s="1116"/>
      <c r="AV61" s="1116"/>
      <c r="AW61" s="1116"/>
      <c r="AX61" s="1116"/>
      <c r="AY61" s="1116"/>
      <c r="AZ61" s="1116"/>
      <c r="BA61" s="1116"/>
      <c r="BB61" s="1116"/>
      <c r="BC61" s="1116"/>
      <c r="BD61" s="1116"/>
      <c r="BE61" s="1117"/>
      <c r="BF61" s="1117"/>
      <c r="BG61" s="1116"/>
      <c r="BH61" s="1116"/>
      <c r="BI61" s="1116"/>
      <c r="BJ61" s="1116"/>
      <c r="BK61" s="1116"/>
      <c r="BL61" s="1116"/>
      <c r="BM61" s="1116"/>
      <c r="BN61" s="1116"/>
      <c r="BO61" s="1116"/>
      <c r="BP61" s="1116"/>
      <c r="BQ61" s="1117"/>
      <c r="BR61" s="1117"/>
      <c r="BS61" s="1116"/>
      <c r="BT61" s="1116"/>
      <c r="BU61" s="1116"/>
      <c r="BV61" s="1116"/>
      <c r="BW61" s="1116"/>
      <c r="BX61" s="1116"/>
      <c r="BY61" s="1116"/>
      <c r="BZ61" s="1116"/>
      <c r="CA61" s="1116"/>
      <c r="CB61" s="1116"/>
      <c r="CC61" s="1117"/>
      <c r="CD61" s="1117"/>
      <c r="CE61" s="1116"/>
      <c r="CF61" s="1116"/>
      <c r="CG61" s="1116"/>
      <c r="CH61" s="1116"/>
      <c r="CI61" s="1116"/>
      <c r="CJ61" s="1116"/>
      <c r="CK61" s="1116"/>
      <c r="CL61" s="1116"/>
      <c r="CM61" s="1116"/>
      <c r="CN61" s="1116"/>
      <c r="CO61" s="1117"/>
      <c r="CP61" s="1117"/>
      <c r="CQ61" s="1116"/>
      <c r="CR61" s="1116"/>
      <c r="CS61" s="1116"/>
      <c r="CT61" s="1116"/>
      <c r="CU61" s="1116"/>
      <c r="CV61" s="1116"/>
      <c r="CW61" s="1116"/>
      <c r="CX61" s="1116"/>
      <c r="CY61" s="1116"/>
      <c r="CZ61" s="1116"/>
      <c r="DA61" s="1117"/>
      <c r="DB61" s="1117"/>
      <c r="DC61" s="1117"/>
      <c r="DD61" s="1118"/>
      <c r="DE61" s="1111"/>
    </row>
    <row r="62" spans="1:109" ht="13.8" x14ac:dyDescent="0.2">
      <c r="B62" s="1086"/>
      <c r="C62" s="1086"/>
      <c r="D62" s="1086"/>
      <c r="E62" s="1086"/>
      <c r="F62" s="1086"/>
      <c r="G62" s="1086"/>
      <c r="H62" s="1086"/>
      <c r="I62" s="1086"/>
      <c r="J62" s="1086"/>
      <c r="K62" s="1086"/>
      <c r="L62" s="1086"/>
      <c r="M62" s="1086"/>
      <c r="N62" s="1086"/>
      <c r="O62" s="1086"/>
      <c r="P62" s="1086"/>
      <c r="Q62" s="1086"/>
      <c r="R62" s="1086"/>
      <c r="S62" s="1086"/>
      <c r="T62" s="1086"/>
      <c r="U62" s="1086"/>
      <c r="V62" s="1086"/>
      <c r="W62" s="1086"/>
      <c r="X62" s="1086"/>
      <c r="Y62" s="1086"/>
      <c r="Z62" s="1086"/>
      <c r="AA62" s="1086"/>
      <c r="AB62" s="1086"/>
      <c r="AC62" s="1086"/>
      <c r="AD62" s="1086"/>
      <c r="AE62" s="1086"/>
      <c r="AF62" s="1086"/>
      <c r="AG62" s="1086"/>
      <c r="AH62" s="1086"/>
      <c r="AI62" s="1086"/>
      <c r="AJ62" s="1086"/>
      <c r="AK62" s="1086"/>
      <c r="AL62" s="1086"/>
      <c r="AM62" s="1086"/>
      <c r="AN62" s="1086"/>
      <c r="AO62" s="1086"/>
      <c r="AP62" s="1086"/>
      <c r="AQ62" s="1086"/>
      <c r="AR62" s="1086"/>
      <c r="AS62" s="1086"/>
      <c r="AT62" s="1086"/>
      <c r="AU62" s="1086"/>
      <c r="AV62" s="1086"/>
      <c r="AW62" s="1086"/>
      <c r="AX62" s="1086"/>
      <c r="AY62" s="1086"/>
      <c r="AZ62" s="1086"/>
      <c r="BA62" s="1086"/>
      <c r="BB62" s="1086"/>
      <c r="BC62" s="1086"/>
      <c r="BD62" s="1086"/>
      <c r="BE62" s="1086"/>
      <c r="BF62" s="1086"/>
      <c r="BG62" s="1086"/>
      <c r="BH62" s="1086"/>
      <c r="BI62" s="1086"/>
      <c r="BJ62" s="1086"/>
      <c r="BK62" s="1086"/>
      <c r="BL62" s="1086"/>
      <c r="BM62" s="1086"/>
      <c r="BN62" s="1086"/>
      <c r="BO62" s="1086"/>
      <c r="BP62" s="1086"/>
      <c r="BQ62" s="1086"/>
      <c r="BR62" s="1086"/>
      <c r="BS62" s="1086"/>
      <c r="BT62" s="1086"/>
      <c r="BU62" s="1086"/>
      <c r="BV62" s="1086"/>
      <c r="BW62" s="1086"/>
      <c r="BX62" s="1086"/>
      <c r="BY62" s="1086"/>
      <c r="BZ62" s="1086"/>
      <c r="CA62" s="1086"/>
      <c r="CB62" s="1086"/>
      <c r="CC62" s="1086"/>
      <c r="CD62" s="1086"/>
      <c r="CE62" s="1086"/>
      <c r="CF62" s="1086"/>
      <c r="CG62" s="1086"/>
      <c r="CH62" s="1086"/>
      <c r="CI62" s="1086"/>
      <c r="CJ62" s="1086"/>
      <c r="CK62" s="1086"/>
      <c r="CL62" s="1086"/>
      <c r="CM62" s="1086"/>
      <c r="CN62" s="1086"/>
      <c r="CO62" s="1086"/>
      <c r="CP62" s="1086"/>
      <c r="CQ62" s="1086"/>
      <c r="CR62" s="1086"/>
      <c r="CS62" s="1086"/>
      <c r="CT62" s="1086"/>
      <c r="CU62" s="1086"/>
      <c r="CV62" s="1086"/>
      <c r="CW62" s="1086"/>
      <c r="CX62" s="1086"/>
      <c r="CY62" s="1086"/>
      <c r="CZ62" s="1086"/>
      <c r="DA62" s="1086"/>
      <c r="DB62" s="1086"/>
      <c r="DC62" s="1086"/>
      <c r="DD62" s="1086"/>
      <c r="DE62" s="90"/>
    </row>
    <row r="63" spans="1:109" ht="16.3" x14ac:dyDescent="0.2">
      <c r="B63" s="88" t="s">
        <v>556</v>
      </c>
    </row>
    <row r="64" spans="1:109" ht="13.8" x14ac:dyDescent="0.2">
      <c r="B64" s="80"/>
      <c r="G64" s="1087"/>
      <c r="N64" s="1119"/>
      <c r="AM64" s="1087"/>
      <c r="AN64" s="1087" t="s">
        <v>549</v>
      </c>
      <c r="AP64" s="1088"/>
      <c r="AQ64" s="1088"/>
      <c r="AR64" s="1088"/>
      <c r="AY64" s="1087"/>
      <c r="BA64" s="1088"/>
      <c r="BB64" s="1088"/>
      <c r="BC64" s="1088"/>
      <c r="BK64" s="1087"/>
      <c r="BM64" s="1088"/>
      <c r="BN64" s="1088"/>
      <c r="BO64" s="1088"/>
      <c r="BW64" s="1087"/>
      <c r="BY64" s="1088"/>
      <c r="BZ64" s="1088"/>
      <c r="CA64" s="1088"/>
      <c r="CI64" s="1087"/>
      <c r="CK64" s="1088"/>
      <c r="CL64" s="1088"/>
      <c r="CM64" s="1088"/>
      <c r="CU64" s="1087"/>
      <c r="CW64" s="1088"/>
      <c r="CX64" s="1088"/>
      <c r="CY64" s="1088"/>
    </row>
    <row r="65" spans="2:107" ht="13.8" x14ac:dyDescent="0.2">
      <c r="B65" s="80"/>
      <c r="AN65" s="1089" t="s">
        <v>557</v>
      </c>
      <c r="AO65" s="1090"/>
      <c r="AP65" s="1090"/>
      <c r="AQ65" s="1090"/>
      <c r="AR65" s="1090"/>
      <c r="AS65" s="1090"/>
      <c r="AT65" s="1090"/>
      <c r="AU65" s="1090"/>
      <c r="AV65" s="1090"/>
      <c r="AW65" s="1090"/>
      <c r="AX65" s="1090"/>
      <c r="AY65" s="1090"/>
      <c r="AZ65" s="1090"/>
      <c r="BA65" s="1090"/>
      <c r="BB65" s="1090"/>
      <c r="BC65" s="1090"/>
      <c r="BD65" s="1090"/>
      <c r="BE65" s="1090"/>
      <c r="BF65" s="1090"/>
      <c r="BG65" s="1090"/>
      <c r="BH65" s="1090"/>
      <c r="BI65" s="1090"/>
      <c r="BJ65" s="1090"/>
      <c r="BK65" s="1090"/>
      <c r="BL65" s="1090"/>
      <c r="BM65" s="1090"/>
      <c r="BN65" s="1090"/>
      <c r="BO65" s="1090"/>
      <c r="BP65" s="1090"/>
      <c r="BQ65" s="1090"/>
      <c r="BR65" s="1090"/>
      <c r="BS65" s="1090"/>
      <c r="BT65" s="1090"/>
      <c r="BU65" s="1090"/>
      <c r="BV65" s="1090"/>
      <c r="BW65" s="1090"/>
      <c r="BX65" s="1090"/>
      <c r="BY65" s="1090"/>
      <c r="BZ65" s="1090"/>
      <c r="CA65" s="1090"/>
      <c r="CB65" s="1090"/>
      <c r="CC65" s="1090"/>
      <c r="CD65" s="1090"/>
      <c r="CE65" s="1090"/>
      <c r="CF65" s="1090"/>
      <c r="CG65" s="1090"/>
      <c r="CH65" s="1090"/>
      <c r="CI65" s="1090"/>
      <c r="CJ65" s="1090"/>
      <c r="CK65" s="1090"/>
      <c r="CL65" s="1090"/>
      <c r="CM65" s="1090"/>
      <c r="CN65" s="1090"/>
      <c r="CO65" s="1090"/>
      <c r="CP65" s="1090"/>
      <c r="CQ65" s="1090"/>
      <c r="CR65" s="1090"/>
      <c r="CS65" s="1090"/>
      <c r="CT65" s="1090"/>
      <c r="CU65" s="1090"/>
      <c r="CV65" s="1090"/>
      <c r="CW65" s="1090"/>
      <c r="CX65" s="1090"/>
      <c r="CY65" s="1090"/>
      <c r="CZ65" s="1090"/>
      <c r="DA65" s="1090"/>
      <c r="DB65" s="1090"/>
      <c r="DC65" s="1091"/>
    </row>
    <row r="66" spans="2:107" ht="13.8" x14ac:dyDescent="0.2">
      <c r="B66" s="80"/>
      <c r="AN66" s="1092"/>
      <c r="AO66" s="1093"/>
      <c r="AP66" s="1093"/>
      <c r="AQ66" s="1093"/>
      <c r="AR66" s="1093"/>
      <c r="AS66" s="1093"/>
      <c r="AT66" s="1093"/>
      <c r="AU66" s="1093"/>
      <c r="AV66" s="1093"/>
      <c r="AW66" s="1093"/>
      <c r="AX66" s="1093"/>
      <c r="AY66" s="1093"/>
      <c r="AZ66" s="1093"/>
      <c r="BA66" s="1093"/>
      <c r="BB66" s="1093"/>
      <c r="BC66" s="1093"/>
      <c r="BD66" s="1093"/>
      <c r="BE66" s="1093"/>
      <c r="BF66" s="1093"/>
      <c r="BG66" s="1093"/>
      <c r="BH66" s="1093"/>
      <c r="BI66" s="1093"/>
      <c r="BJ66" s="1093"/>
      <c r="BK66" s="1093"/>
      <c r="BL66" s="1093"/>
      <c r="BM66" s="1093"/>
      <c r="BN66" s="1093"/>
      <c r="BO66" s="1093"/>
      <c r="BP66" s="1093"/>
      <c r="BQ66" s="1093"/>
      <c r="BR66" s="1093"/>
      <c r="BS66" s="1093"/>
      <c r="BT66" s="1093"/>
      <c r="BU66" s="1093"/>
      <c r="BV66" s="1093"/>
      <c r="BW66" s="1093"/>
      <c r="BX66" s="1093"/>
      <c r="BY66" s="1093"/>
      <c r="BZ66" s="1093"/>
      <c r="CA66" s="1093"/>
      <c r="CB66" s="1093"/>
      <c r="CC66" s="1093"/>
      <c r="CD66" s="1093"/>
      <c r="CE66" s="1093"/>
      <c r="CF66" s="1093"/>
      <c r="CG66" s="1093"/>
      <c r="CH66" s="1093"/>
      <c r="CI66" s="1093"/>
      <c r="CJ66" s="1093"/>
      <c r="CK66" s="1093"/>
      <c r="CL66" s="1093"/>
      <c r="CM66" s="1093"/>
      <c r="CN66" s="1093"/>
      <c r="CO66" s="1093"/>
      <c r="CP66" s="1093"/>
      <c r="CQ66" s="1093"/>
      <c r="CR66" s="1093"/>
      <c r="CS66" s="1093"/>
      <c r="CT66" s="1093"/>
      <c r="CU66" s="1093"/>
      <c r="CV66" s="1093"/>
      <c r="CW66" s="1093"/>
      <c r="CX66" s="1093"/>
      <c r="CY66" s="1093"/>
      <c r="CZ66" s="1093"/>
      <c r="DA66" s="1093"/>
      <c r="DB66" s="1093"/>
      <c r="DC66" s="1094"/>
    </row>
    <row r="67" spans="2:107" ht="13.8" x14ac:dyDescent="0.2">
      <c r="B67" s="80"/>
      <c r="AN67" s="1092"/>
      <c r="AO67" s="1093"/>
      <c r="AP67" s="1093"/>
      <c r="AQ67" s="1093"/>
      <c r="AR67" s="1093"/>
      <c r="AS67" s="1093"/>
      <c r="AT67" s="1093"/>
      <c r="AU67" s="1093"/>
      <c r="AV67" s="1093"/>
      <c r="AW67" s="1093"/>
      <c r="AX67" s="1093"/>
      <c r="AY67" s="1093"/>
      <c r="AZ67" s="1093"/>
      <c r="BA67" s="1093"/>
      <c r="BB67" s="1093"/>
      <c r="BC67" s="1093"/>
      <c r="BD67" s="1093"/>
      <c r="BE67" s="1093"/>
      <c r="BF67" s="1093"/>
      <c r="BG67" s="1093"/>
      <c r="BH67" s="1093"/>
      <c r="BI67" s="1093"/>
      <c r="BJ67" s="1093"/>
      <c r="BK67" s="1093"/>
      <c r="BL67" s="1093"/>
      <c r="BM67" s="1093"/>
      <c r="BN67" s="1093"/>
      <c r="BO67" s="1093"/>
      <c r="BP67" s="1093"/>
      <c r="BQ67" s="1093"/>
      <c r="BR67" s="1093"/>
      <c r="BS67" s="1093"/>
      <c r="BT67" s="1093"/>
      <c r="BU67" s="1093"/>
      <c r="BV67" s="1093"/>
      <c r="BW67" s="1093"/>
      <c r="BX67" s="1093"/>
      <c r="BY67" s="1093"/>
      <c r="BZ67" s="1093"/>
      <c r="CA67" s="1093"/>
      <c r="CB67" s="1093"/>
      <c r="CC67" s="1093"/>
      <c r="CD67" s="1093"/>
      <c r="CE67" s="1093"/>
      <c r="CF67" s="1093"/>
      <c r="CG67" s="1093"/>
      <c r="CH67" s="1093"/>
      <c r="CI67" s="1093"/>
      <c r="CJ67" s="1093"/>
      <c r="CK67" s="1093"/>
      <c r="CL67" s="1093"/>
      <c r="CM67" s="1093"/>
      <c r="CN67" s="1093"/>
      <c r="CO67" s="1093"/>
      <c r="CP67" s="1093"/>
      <c r="CQ67" s="1093"/>
      <c r="CR67" s="1093"/>
      <c r="CS67" s="1093"/>
      <c r="CT67" s="1093"/>
      <c r="CU67" s="1093"/>
      <c r="CV67" s="1093"/>
      <c r="CW67" s="1093"/>
      <c r="CX67" s="1093"/>
      <c r="CY67" s="1093"/>
      <c r="CZ67" s="1093"/>
      <c r="DA67" s="1093"/>
      <c r="DB67" s="1093"/>
      <c r="DC67" s="1094"/>
    </row>
    <row r="68" spans="2:107" ht="13.8" x14ac:dyDescent="0.2">
      <c r="B68" s="80"/>
      <c r="AN68" s="1092"/>
      <c r="AO68" s="1093"/>
      <c r="AP68" s="1093"/>
      <c r="AQ68" s="1093"/>
      <c r="AR68" s="1093"/>
      <c r="AS68" s="1093"/>
      <c r="AT68" s="1093"/>
      <c r="AU68" s="1093"/>
      <c r="AV68" s="1093"/>
      <c r="AW68" s="1093"/>
      <c r="AX68" s="1093"/>
      <c r="AY68" s="1093"/>
      <c r="AZ68" s="1093"/>
      <c r="BA68" s="1093"/>
      <c r="BB68" s="1093"/>
      <c r="BC68" s="1093"/>
      <c r="BD68" s="1093"/>
      <c r="BE68" s="1093"/>
      <c r="BF68" s="1093"/>
      <c r="BG68" s="1093"/>
      <c r="BH68" s="1093"/>
      <c r="BI68" s="1093"/>
      <c r="BJ68" s="1093"/>
      <c r="BK68" s="1093"/>
      <c r="BL68" s="1093"/>
      <c r="BM68" s="1093"/>
      <c r="BN68" s="1093"/>
      <c r="BO68" s="1093"/>
      <c r="BP68" s="1093"/>
      <c r="BQ68" s="1093"/>
      <c r="BR68" s="1093"/>
      <c r="BS68" s="1093"/>
      <c r="BT68" s="1093"/>
      <c r="BU68" s="1093"/>
      <c r="BV68" s="1093"/>
      <c r="BW68" s="1093"/>
      <c r="BX68" s="1093"/>
      <c r="BY68" s="1093"/>
      <c r="BZ68" s="1093"/>
      <c r="CA68" s="1093"/>
      <c r="CB68" s="1093"/>
      <c r="CC68" s="1093"/>
      <c r="CD68" s="1093"/>
      <c r="CE68" s="1093"/>
      <c r="CF68" s="1093"/>
      <c r="CG68" s="1093"/>
      <c r="CH68" s="1093"/>
      <c r="CI68" s="1093"/>
      <c r="CJ68" s="1093"/>
      <c r="CK68" s="1093"/>
      <c r="CL68" s="1093"/>
      <c r="CM68" s="1093"/>
      <c r="CN68" s="1093"/>
      <c r="CO68" s="1093"/>
      <c r="CP68" s="1093"/>
      <c r="CQ68" s="1093"/>
      <c r="CR68" s="1093"/>
      <c r="CS68" s="1093"/>
      <c r="CT68" s="1093"/>
      <c r="CU68" s="1093"/>
      <c r="CV68" s="1093"/>
      <c r="CW68" s="1093"/>
      <c r="CX68" s="1093"/>
      <c r="CY68" s="1093"/>
      <c r="CZ68" s="1093"/>
      <c r="DA68" s="1093"/>
      <c r="DB68" s="1093"/>
      <c r="DC68" s="1094"/>
    </row>
    <row r="69" spans="2:107" ht="13.8" x14ac:dyDescent="0.2">
      <c r="B69" s="80"/>
      <c r="AN69" s="1095"/>
      <c r="AO69" s="1096"/>
      <c r="AP69" s="1096"/>
      <c r="AQ69" s="1096"/>
      <c r="AR69" s="1096"/>
      <c r="AS69" s="1096"/>
      <c r="AT69" s="1096"/>
      <c r="AU69" s="1096"/>
      <c r="AV69" s="1096"/>
      <c r="AW69" s="1096"/>
      <c r="AX69" s="1096"/>
      <c r="AY69" s="1096"/>
      <c r="AZ69" s="1096"/>
      <c r="BA69" s="1096"/>
      <c r="BB69" s="1096"/>
      <c r="BC69" s="1096"/>
      <c r="BD69" s="1096"/>
      <c r="BE69" s="1096"/>
      <c r="BF69" s="1096"/>
      <c r="BG69" s="1096"/>
      <c r="BH69" s="1096"/>
      <c r="BI69" s="1096"/>
      <c r="BJ69" s="1096"/>
      <c r="BK69" s="1096"/>
      <c r="BL69" s="1096"/>
      <c r="BM69" s="1096"/>
      <c r="BN69" s="1096"/>
      <c r="BO69" s="1096"/>
      <c r="BP69" s="1096"/>
      <c r="BQ69" s="1096"/>
      <c r="BR69" s="1096"/>
      <c r="BS69" s="1096"/>
      <c r="BT69" s="1096"/>
      <c r="BU69" s="1096"/>
      <c r="BV69" s="1096"/>
      <c r="BW69" s="1096"/>
      <c r="BX69" s="1096"/>
      <c r="BY69" s="1096"/>
      <c r="BZ69" s="1096"/>
      <c r="CA69" s="1096"/>
      <c r="CB69" s="1096"/>
      <c r="CC69" s="1096"/>
      <c r="CD69" s="1096"/>
      <c r="CE69" s="1096"/>
      <c r="CF69" s="1096"/>
      <c r="CG69" s="1096"/>
      <c r="CH69" s="1096"/>
      <c r="CI69" s="1096"/>
      <c r="CJ69" s="1096"/>
      <c r="CK69" s="1096"/>
      <c r="CL69" s="1096"/>
      <c r="CM69" s="1096"/>
      <c r="CN69" s="1096"/>
      <c r="CO69" s="1096"/>
      <c r="CP69" s="1096"/>
      <c r="CQ69" s="1096"/>
      <c r="CR69" s="1096"/>
      <c r="CS69" s="1096"/>
      <c r="CT69" s="1096"/>
      <c r="CU69" s="1096"/>
      <c r="CV69" s="1096"/>
      <c r="CW69" s="1096"/>
      <c r="CX69" s="1096"/>
      <c r="CY69" s="1096"/>
      <c r="CZ69" s="1096"/>
      <c r="DA69" s="1096"/>
      <c r="DB69" s="1096"/>
      <c r="DC69" s="1097"/>
    </row>
    <row r="70" spans="2:107" ht="13.8" x14ac:dyDescent="0.2">
      <c r="B70" s="80"/>
      <c r="H70" s="1120"/>
      <c r="I70" s="1120"/>
      <c r="J70" s="1121"/>
      <c r="K70" s="1121"/>
      <c r="L70" s="1122"/>
      <c r="M70" s="1121"/>
      <c r="N70" s="1122"/>
      <c r="AN70" s="1098"/>
      <c r="AO70" s="1098"/>
      <c r="AP70" s="1098"/>
      <c r="AZ70" s="1098"/>
      <c r="BA70" s="1098"/>
      <c r="BB70" s="1098"/>
      <c r="BL70" s="1098"/>
      <c r="BM70" s="1098"/>
      <c r="BN70" s="1098"/>
      <c r="BX70" s="1098"/>
      <c r="BY70" s="1098"/>
      <c r="BZ70" s="1098"/>
      <c r="CJ70" s="1098"/>
      <c r="CK70" s="1098"/>
      <c r="CL70" s="1098"/>
      <c r="CV70" s="1098"/>
      <c r="CW70" s="1098"/>
      <c r="CX70" s="1098"/>
    </row>
    <row r="71" spans="2:107" ht="13.8" x14ac:dyDescent="0.2">
      <c r="B71" s="80"/>
      <c r="G71" s="1123"/>
      <c r="I71" s="1124"/>
      <c r="J71" s="1121"/>
      <c r="K71" s="1121"/>
      <c r="L71" s="1122"/>
      <c r="M71" s="1121"/>
      <c r="N71" s="1122"/>
      <c r="AM71" s="1123"/>
      <c r="AN71" s="90" t="s">
        <v>551</v>
      </c>
    </row>
    <row r="72" spans="2:107" ht="13.8" x14ac:dyDescent="0.2">
      <c r="B72" s="80"/>
      <c r="G72" s="1099"/>
      <c r="H72" s="1099"/>
      <c r="I72" s="1099"/>
      <c r="J72" s="1099"/>
      <c r="K72" s="1100"/>
      <c r="L72" s="1100"/>
      <c r="M72" s="1101"/>
      <c r="N72" s="1101"/>
      <c r="AN72" s="1102"/>
      <c r="AO72" s="1103"/>
      <c r="AP72" s="1103"/>
      <c r="AQ72" s="1103"/>
      <c r="AR72" s="1103"/>
      <c r="AS72" s="1103"/>
      <c r="AT72" s="1103"/>
      <c r="AU72" s="1103"/>
      <c r="AV72" s="1103"/>
      <c r="AW72" s="1103"/>
      <c r="AX72" s="1103"/>
      <c r="AY72" s="1103"/>
      <c r="AZ72" s="1103"/>
      <c r="BA72" s="1103"/>
      <c r="BB72" s="1103"/>
      <c r="BC72" s="1103"/>
      <c r="BD72" s="1103"/>
      <c r="BE72" s="1103"/>
      <c r="BF72" s="1103"/>
      <c r="BG72" s="1103"/>
      <c r="BH72" s="1103"/>
      <c r="BI72" s="1103"/>
      <c r="BJ72" s="1103"/>
      <c r="BK72" s="1103"/>
      <c r="BL72" s="1103"/>
      <c r="BM72" s="1103"/>
      <c r="BN72" s="1103"/>
      <c r="BO72" s="1104"/>
      <c r="BP72" s="1105" t="s">
        <v>525</v>
      </c>
      <c r="BQ72" s="1105"/>
      <c r="BR72" s="1105"/>
      <c r="BS72" s="1105"/>
      <c r="BT72" s="1105"/>
      <c r="BU72" s="1105"/>
      <c r="BV72" s="1105"/>
      <c r="BW72" s="1105"/>
      <c r="BX72" s="1105" t="s">
        <v>526</v>
      </c>
      <c r="BY72" s="1105"/>
      <c r="BZ72" s="1105"/>
      <c r="CA72" s="1105"/>
      <c r="CB72" s="1105"/>
      <c r="CC72" s="1105"/>
      <c r="CD72" s="1105"/>
      <c r="CE72" s="1105"/>
      <c r="CF72" s="1105" t="s">
        <v>527</v>
      </c>
      <c r="CG72" s="1105"/>
      <c r="CH72" s="1105"/>
      <c r="CI72" s="1105"/>
      <c r="CJ72" s="1105"/>
      <c r="CK72" s="1105"/>
      <c r="CL72" s="1105"/>
      <c r="CM72" s="1105"/>
      <c r="CN72" s="1105" t="s">
        <v>256</v>
      </c>
      <c r="CO72" s="1105"/>
      <c r="CP72" s="1105"/>
      <c r="CQ72" s="1105"/>
      <c r="CR72" s="1105"/>
      <c r="CS72" s="1105"/>
      <c r="CT72" s="1105"/>
      <c r="CU72" s="1105"/>
      <c r="CV72" s="1105" t="s">
        <v>528</v>
      </c>
      <c r="CW72" s="1105"/>
      <c r="CX72" s="1105"/>
      <c r="CY72" s="1105"/>
      <c r="CZ72" s="1105"/>
      <c r="DA72" s="1105"/>
      <c r="DB72" s="1105"/>
      <c r="DC72" s="1105"/>
    </row>
    <row r="73" spans="2:107" ht="13.8" x14ac:dyDescent="0.2">
      <c r="B73" s="80"/>
      <c r="G73" s="1106"/>
      <c r="H73" s="1106"/>
      <c r="I73" s="1106"/>
      <c r="J73" s="1106"/>
      <c r="K73" s="1125"/>
      <c r="L73" s="1125"/>
      <c r="M73" s="1125"/>
      <c r="N73" s="1125"/>
      <c r="AM73" s="1098"/>
      <c r="AN73" s="1109" t="s">
        <v>552</v>
      </c>
      <c r="AO73" s="1109"/>
      <c r="AP73" s="1109"/>
      <c r="AQ73" s="1109"/>
      <c r="AR73" s="1109"/>
      <c r="AS73" s="1109"/>
      <c r="AT73" s="1109"/>
      <c r="AU73" s="1109"/>
      <c r="AV73" s="1109"/>
      <c r="AW73" s="1109"/>
      <c r="AX73" s="1109"/>
      <c r="AY73" s="1109"/>
      <c r="AZ73" s="1109"/>
      <c r="BA73" s="1109"/>
      <c r="BB73" s="1109" t="s">
        <v>553</v>
      </c>
      <c r="BC73" s="1109"/>
      <c r="BD73" s="1109"/>
      <c r="BE73" s="1109"/>
      <c r="BF73" s="1109"/>
      <c r="BG73" s="1109"/>
      <c r="BH73" s="1109"/>
      <c r="BI73" s="1109"/>
      <c r="BJ73" s="1109"/>
      <c r="BK73" s="1109"/>
      <c r="BL73" s="1109"/>
      <c r="BM73" s="1109"/>
      <c r="BN73" s="1109"/>
      <c r="BO73" s="1109"/>
      <c r="BP73" s="1110">
        <v>45.7</v>
      </c>
      <c r="BQ73" s="1110"/>
      <c r="BR73" s="1110"/>
      <c r="BS73" s="1110"/>
      <c r="BT73" s="1110"/>
      <c r="BU73" s="1110"/>
      <c r="BV73" s="1110"/>
      <c r="BW73" s="1110"/>
      <c r="BX73" s="1110">
        <v>29.1</v>
      </c>
      <c r="BY73" s="1110"/>
      <c r="BZ73" s="1110"/>
      <c r="CA73" s="1110"/>
      <c r="CB73" s="1110"/>
      <c r="CC73" s="1110"/>
      <c r="CD73" s="1110"/>
      <c r="CE73" s="1110"/>
      <c r="CF73" s="1110">
        <v>22.8</v>
      </c>
      <c r="CG73" s="1110"/>
      <c r="CH73" s="1110"/>
      <c r="CI73" s="1110"/>
      <c r="CJ73" s="1110"/>
      <c r="CK73" s="1110"/>
      <c r="CL73" s="1110"/>
      <c r="CM73" s="1110"/>
      <c r="CN73" s="1110">
        <v>18.5</v>
      </c>
      <c r="CO73" s="1110"/>
      <c r="CP73" s="1110"/>
      <c r="CQ73" s="1110"/>
      <c r="CR73" s="1110"/>
      <c r="CS73" s="1110"/>
      <c r="CT73" s="1110"/>
      <c r="CU73" s="1110"/>
      <c r="CV73" s="1110">
        <v>27</v>
      </c>
      <c r="CW73" s="1110"/>
      <c r="CX73" s="1110"/>
      <c r="CY73" s="1110"/>
      <c r="CZ73" s="1110"/>
      <c r="DA73" s="1110"/>
      <c r="DB73" s="1110"/>
      <c r="DC73" s="1110"/>
    </row>
    <row r="74" spans="2:107" ht="13.8" x14ac:dyDescent="0.2">
      <c r="B74" s="80"/>
      <c r="G74" s="1106"/>
      <c r="H74" s="1106"/>
      <c r="I74" s="1106"/>
      <c r="J74" s="1106"/>
      <c r="K74" s="1125"/>
      <c r="L74" s="1125"/>
      <c r="M74" s="1125"/>
      <c r="N74" s="1125"/>
      <c r="AM74" s="1098"/>
      <c r="AN74" s="1109"/>
      <c r="AO74" s="1109"/>
      <c r="AP74" s="1109"/>
      <c r="AQ74" s="1109"/>
      <c r="AR74" s="1109"/>
      <c r="AS74" s="1109"/>
      <c r="AT74" s="1109"/>
      <c r="AU74" s="1109"/>
      <c r="AV74" s="1109"/>
      <c r="AW74" s="1109"/>
      <c r="AX74" s="1109"/>
      <c r="AY74" s="1109"/>
      <c r="AZ74" s="1109"/>
      <c r="BA74" s="1109"/>
      <c r="BB74" s="1109"/>
      <c r="BC74" s="1109"/>
      <c r="BD74" s="1109"/>
      <c r="BE74" s="1109"/>
      <c r="BF74" s="1109"/>
      <c r="BG74" s="1109"/>
      <c r="BH74" s="1109"/>
      <c r="BI74" s="1109"/>
      <c r="BJ74" s="1109"/>
      <c r="BK74" s="1109"/>
      <c r="BL74" s="1109"/>
      <c r="BM74" s="1109"/>
      <c r="BN74" s="1109"/>
      <c r="BO74" s="1109"/>
      <c r="BP74" s="1110"/>
      <c r="BQ74" s="1110"/>
      <c r="BR74" s="1110"/>
      <c r="BS74" s="1110"/>
      <c r="BT74" s="1110"/>
      <c r="BU74" s="1110"/>
      <c r="BV74" s="1110"/>
      <c r="BW74" s="1110"/>
      <c r="BX74" s="1110"/>
      <c r="BY74" s="1110"/>
      <c r="BZ74" s="1110"/>
      <c r="CA74" s="1110"/>
      <c r="CB74" s="1110"/>
      <c r="CC74" s="1110"/>
      <c r="CD74" s="1110"/>
      <c r="CE74" s="1110"/>
      <c r="CF74" s="1110"/>
      <c r="CG74" s="1110"/>
      <c r="CH74" s="1110"/>
      <c r="CI74" s="1110"/>
      <c r="CJ74" s="1110"/>
      <c r="CK74" s="1110"/>
      <c r="CL74" s="1110"/>
      <c r="CM74" s="1110"/>
      <c r="CN74" s="1110"/>
      <c r="CO74" s="1110"/>
      <c r="CP74" s="1110"/>
      <c r="CQ74" s="1110"/>
      <c r="CR74" s="1110"/>
      <c r="CS74" s="1110"/>
      <c r="CT74" s="1110"/>
      <c r="CU74" s="1110"/>
      <c r="CV74" s="1110"/>
      <c r="CW74" s="1110"/>
      <c r="CX74" s="1110"/>
      <c r="CY74" s="1110"/>
      <c r="CZ74" s="1110"/>
      <c r="DA74" s="1110"/>
      <c r="DB74" s="1110"/>
      <c r="DC74" s="1110"/>
    </row>
    <row r="75" spans="2:107" ht="13.8" x14ac:dyDescent="0.2">
      <c r="B75" s="80"/>
      <c r="G75" s="1106"/>
      <c r="H75" s="1106"/>
      <c r="I75" s="1099"/>
      <c r="J75" s="1099"/>
      <c r="K75" s="1108"/>
      <c r="L75" s="1108"/>
      <c r="M75" s="1108"/>
      <c r="N75" s="1108"/>
      <c r="AM75" s="1098"/>
      <c r="AN75" s="1109"/>
      <c r="AO75" s="1109"/>
      <c r="AP75" s="1109"/>
      <c r="AQ75" s="1109"/>
      <c r="AR75" s="1109"/>
      <c r="AS75" s="1109"/>
      <c r="AT75" s="1109"/>
      <c r="AU75" s="1109"/>
      <c r="AV75" s="1109"/>
      <c r="AW75" s="1109"/>
      <c r="AX75" s="1109"/>
      <c r="AY75" s="1109"/>
      <c r="AZ75" s="1109"/>
      <c r="BA75" s="1109"/>
      <c r="BB75" s="1109" t="s">
        <v>558</v>
      </c>
      <c r="BC75" s="1109"/>
      <c r="BD75" s="1109"/>
      <c r="BE75" s="1109"/>
      <c r="BF75" s="1109"/>
      <c r="BG75" s="1109"/>
      <c r="BH75" s="1109"/>
      <c r="BI75" s="1109"/>
      <c r="BJ75" s="1109"/>
      <c r="BK75" s="1109"/>
      <c r="BL75" s="1109"/>
      <c r="BM75" s="1109"/>
      <c r="BN75" s="1109"/>
      <c r="BO75" s="1109"/>
      <c r="BP75" s="1110">
        <v>12.9</v>
      </c>
      <c r="BQ75" s="1110"/>
      <c r="BR75" s="1110"/>
      <c r="BS75" s="1110"/>
      <c r="BT75" s="1110"/>
      <c r="BU75" s="1110"/>
      <c r="BV75" s="1110"/>
      <c r="BW75" s="1110"/>
      <c r="BX75" s="1110">
        <v>13.1</v>
      </c>
      <c r="BY75" s="1110"/>
      <c r="BZ75" s="1110"/>
      <c r="CA75" s="1110"/>
      <c r="CB75" s="1110"/>
      <c r="CC75" s="1110"/>
      <c r="CD75" s="1110"/>
      <c r="CE75" s="1110"/>
      <c r="CF75" s="1110">
        <v>12.9</v>
      </c>
      <c r="CG75" s="1110"/>
      <c r="CH75" s="1110"/>
      <c r="CI75" s="1110"/>
      <c r="CJ75" s="1110"/>
      <c r="CK75" s="1110"/>
      <c r="CL75" s="1110"/>
      <c r="CM75" s="1110"/>
      <c r="CN75" s="1110">
        <v>12.3</v>
      </c>
      <c r="CO75" s="1110"/>
      <c r="CP75" s="1110"/>
      <c r="CQ75" s="1110"/>
      <c r="CR75" s="1110"/>
      <c r="CS75" s="1110"/>
      <c r="CT75" s="1110"/>
      <c r="CU75" s="1110"/>
      <c r="CV75" s="1110">
        <v>11.4</v>
      </c>
      <c r="CW75" s="1110"/>
      <c r="CX75" s="1110"/>
      <c r="CY75" s="1110"/>
      <c r="CZ75" s="1110"/>
      <c r="DA75" s="1110"/>
      <c r="DB75" s="1110"/>
      <c r="DC75" s="1110"/>
    </row>
    <row r="76" spans="2:107" ht="13.8" x14ac:dyDescent="0.2">
      <c r="B76" s="80"/>
      <c r="G76" s="1106"/>
      <c r="H76" s="1106"/>
      <c r="I76" s="1099"/>
      <c r="J76" s="1099"/>
      <c r="K76" s="1108"/>
      <c r="L76" s="1108"/>
      <c r="M76" s="1108"/>
      <c r="N76" s="1108"/>
      <c r="AM76" s="1098"/>
      <c r="AN76" s="1109"/>
      <c r="AO76" s="1109"/>
      <c r="AP76" s="1109"/>
      <c r="AQ76" s="1109"/>
      <c r="AR76" s="1109"/>
      <c r="AS76" s="1109"/>
      <c r="AT76" s="1109"/>
      <c r="AU76" s="1109"/>
      <c r="AV76" s="1109"/>
      <c r="AW76" s="1109"/>
      <c r="AX76" s="1109"/>
      <c r="AY76" s="1109"/>
      <c r="AZ76" s="1109"/>
      <c r="BA76" s="1109"/>
      <c r="BB76" s="1109"/>
      <c r="BC76" s="1109"/>
      <c r="BD76" s="1109"/>
      <c r="BE76" s="1109"/>
      <c r="BF76" s="1109"/>
      <c r="BG76" s="1109"/>
      <c r="BH76" s="1109"/>
      <c r="BI76" s="1109"/>
      <c r="BJ76" s="1109"/>
      <c r="BK76" s="1109"/>
      <c r="BL76" s="1109"/>
      <c r="BM76" s="1109"/>
      <c r="BN76" s="1109"/>
      <c r="BO76" s="1109"/>
      <c r="BP76" s="1110"/>
      <c r="BQ76" s="1110"/>
      <c r="BR76" s="1110"/>
      <c r="BS76" s="1110"/>
      <c r="BT76" s="1110"/>
      <c r="BU76" s="1110"/>
      <c r="BV76" s="1110"/>
      <c r="BW76" s="1110"/>
      <c r="BX76" s="1110"/>
      <c r="BY76" s="1110"/>
      <c r="BZ76" s="1110"/>
      <c r="CA76" s="1110"/>
      <c r="CB76" s="1110"/>
      <c r="CC76" s="1110"/>
      <c r="CD76" s="1110"/>
      <c r="CE76" s="1110"/>
      <c r="CF76" s="1110"/>
      <c r="CG76" s="1110"/>
      <c r="CH76" s="1110"/>
      <c r="CI76" s="1110"/>
      <c r="CJ76" s="1110"/>
      <c r="CK76" s="1110"/>
      <c r="CL76" s="1110"/>
      <c r="CM76" s="1110"/>
      <c r="CN76" s="1110"/>
      <c r="CO76" s="1110"/>
      <c r="CP76" s="1110"/>
      <c r="CQ76" s="1110"/>
      <c r="CR76" s="1110"/>
      <c r="CS76" s="1110"/>
      <c r="CT76" s="1110"/>
      <c r="CU76" s="1110"/>
      <c r="CV76" s="1110"/>
      <c r="CW76" s="1110"/>
      <c r="CX76" s="1110"/>
      <c r="CY76" s="1110"/>
      <c r="CZ76" s="1110"/>
      <c r="DA76" s="1110"/>
      <c r="DB76" s="1110"/>
      <c r="DC76" s="1110"/>
    </row>
    <row r="77" spans="2:107" ht="13.8" x14ac:dyDescent="0.2">
      <c r="B77" s="80"/>
      <c r="G77" s="1099"/>
      <c r="H77" s="1099"/>
      <c r="I77" s="1099"/>
      <c r="J77" s="1099"/>
      <c r="K77" s="1125"/>
      <c r="L77" s="1125"/>
      <c r="M77" s="1125"/>
      <c r="N77" s="1125"/>
      <c r="AN77" s="1105" t="s">
        <v>555</v>
      </c>
      <c r="AO77" s="1105"/>
      <c r="AP77" s="1105"/>
      <c r="AQ77" s="1105"/>
      <c r="AR77" s="1105"/>
      <c r="AS77" s="1105"/>
      <c r="AT77" s="1105"/>
      <c r="AU77" s="1105"/>
      <c r="AV77" s="1105"/>
      <c r="AW77" s="1105"/>
      <c r="AX77" s="1105"/>
      <c r="AY77" s="1105"/>
      <c r="AZ77" s="1105"/>
      <c r="BA77" s="1105"/>
      <c r="BB77" s="1109" t="s">
        <v>553</v>
      </c>
      <c r="BC77" s="1109"/>
      <c r="BD77" s="1109"/>
      <c r="BE77" s="1109"/>
      <c r="BF77" s="1109"/>
      <c r="BG77" s="1109"/>
      <c r="BH77" s="1109"/>
      <c r="BI77" s="1109"/>
      <c r="BJ77" s="1109"/>
      <c r="BK77" s="1109"/>
      <c r="BL77" s="1109"/>
      <c r="BM77" s="1109"/>
      <c r="BN77" s="1109"/>
      <c r="BO77" s="1109"/>
      <c r="BP77" s="1110">
        <v>37.299999999999997</v>
      </c>
      <c r="BQ77" s="1110"/>
      <c r="BR77" s="1110"/>
      <c r="BS77" s="1110"/>
      <c r="BT77" s="1110"/>
      <c r="BU77" s="1110"/>
      <c r="BV77" s="1110"/>
      <c r="BW77" s="1110"/>
      <c r="BX77" s="1110">
        <v>25.4</v>
      </c>
      <c r="BY77" s="1110"/>
      <c r="BZ77" s="1110"/>
      <c r="CA77" s="1110"/>
      <c r="CB77" s="1110"/>
      <c r="CC77" s="1110"/>
      <c r="CD77" s="1110"/>
      <c r="CE77" s="1110"/>
      <c r="CF77" s="1110">
        <v>17.600000000000001</v>
      </c>
      <c r="CG77" s="1110"/>
      <c r="CH77" s="1110"/>
      <c r="CI77" s="1110"/>
      <c r="CJ77" s="1110"/>
      <c r="CK77" s="1110"/>
      <c r="CL77" s="1110"/>
      <c r="CM77" s="1110"/>
      <c r="CN77" s="1110">
        <v>17.2</v>
      </c>
      <c r="CO77" s="1110"/>
      <c r="CP77" s="1110"/>
      <c r="CQ77" s="1110"/>
      <c r="CR77" s="1110"/>
      <c r="CS77" s="1110"/>
      <c r="CT77" s="1110"/>
      <c r="CU77" s="1110"/>
      <c r="CV77" s="1110">
        <v>16.100000000000001</v>
      </c>
      <c r="CW77" s="1110"/>
      <c r="CX77" s="1110"/>
      <c r="CY77" s="1110"/>
      <c r="CZ77" s="1110"/>
      <c r="DA77" s="1110"/>
      <c r="DB77" s="1110"/>
      <c r="DC77" s="1110"/>
    </row>
    <row r="78" spans="2:107" ht="13.8" x14ac:dyDescent="0.2">
      <c r="B78" s="80"/>
      <c r="G78" s="1099"/>
      <c r="H78" s="1099"/>
      <c r="I78" s="1099"/>
      <c r="J78" s="1099"/>
      <c r="K78" s="1125"/>
      <c r="L78" s="1125"/>
      <c r="M78" s="1125"/>
      <c r="N78" s="1125"/>
      <c r="AN78" s="1105"/>
      <c r="AO78" s="1105"/>
      <c r="AP78" s="1105"/>
      <c r="AQ78" s="1105"/>
      <c r="AR78" s="1105"/>
      <c r="AS78" s="1105"/>
      <c r="AT78" s="1105"/>
      <c r="AU78" s="1105"/>
      <c r="AV78" s="1105"/>
      <c r="AW78" s="1105"/>
      <c r="AX78" s="1105"/>
      <c r="AY78" s="1105"/>
      <c r="AZ78" s="1105"/>
      <c r="BA78" s="1105"/>
      <c r="BB78" s="1109"/>
      <c r="BC78" s="1109"/>
      <c r="BD78" s="1109"/>
      <c r="BE78" s="1109"/>
      <c r="BF78" s="1109"/>
      <c r="BG78" s="1109"/>
      <c r="BH78" s="1109"/>
      <c r="BI78" s="1109"/>
      <c r="BJ78" s="1109"/>
      <c r="BK78" s="1109"/>
      <c r="BL78" s="1109"/>
      <c r="BM78" s="1109"/>
      <c r="BN78" s="1109"/>
      <c r="BO78" s="1109"/>
      <c r="BP78" s="1110"/>
      <c r="BQ78" s="1110"/>
      <c r="BR78" s="1110"/>
      <c r="BS78" s="1110"/>
      <c r="BT78" s="1110"/>
      <c r="BU78" s="1110"/>
      <c r="BV78" s="1110"/>
      <c r="BW78" s="1110"/>
      <c r="BX78" s="1110"/>
      <c r="BY78" s="1110"/>
      <c r="BZ78" s="1110"/>
      <c r="CA78" s="1110"/>
      <c r="CB78" s="1110"/>
      <c r="CC78" s="1110"/>
      <c r="CD78" s="1110"/>
      <c r="CE78" s="1110"/>
      <c r="CF78" s="1110"/>
      <c r="CG78" s="1110"/>
      <c r="CH78" s="1110"/>
      <c r="CI78" s="1110"/>
      <c r="CJ78" s="1110"/>
      <c r="CK78" s="1110"/>
      <c r="CL78" s="1110"/>
      <c r="CM78" s="1110"/>
      <c r="CN78" s="1110"/>
      <c r="CO78" s="1110"/>
      <c r="CP78" s="1110"/>
      <c r="CQ78" s="1110"/>
      <c r="CR78" s="1110"/>
      <c r="CS78" s="1110"/>
      <c r="CT78" s="1110"/>
      <c r="CU78" s="1110"/>
      <c r="CV78" s="1110"/>
      <c r="CW78" s="1110"/>
      <c r="CX78" s="1110"/>
      <c r="CY78" s="1110"/>
      <c r="CZ78" s="1110"/>
      <c r="DA78" s="1110"/>
      <c r="DB78" s="1110"/>
      <c r="DC78" s="1110"/>
    </row>
    <row r="79" spans="2:107" ht="13.8" x14ac:dyDescent="0.2">
      <c r="B79" s="80"/>
      <c r="G79" s="1099"/>
      <c r="H79" s="1099"/>
      <c r="I79" s="1112"/>
      <c r="J79" s="1112"/>
      <c r="K79" s="1126"/>
      <c r="L79" s="1126"/>
      <c r="M79" s="1126"/>
      <c r="N79" s="1126"/>
      <c r="AN79" s="1105"/>
      <c r="AO79" s="1105"/>
      <c r="AP79" s="1105"/>
      <c r="AQ79" s="1105"/>
      <c r="AR79" s="1105"/>
      <c r="AS79" s="1105"/>
      <c r="AT79" s="1105"/>
      <c r="AU79" s="1105"/>
      <c r="AV79" s="1105"/>
      <c r="AW79" s="1105"/>
      <c r="AX79" s="1105"/>
      <c r="AY79" s="1105"/>
      <c r="AZ79" s="1105"/>
      <c r="BA79" s="1105"/>
      <c r="BB79" s="1109" t="s">
        <v>558</v>
      </c>
      <c r="BC79" s="1109"/>
      <c r="BD79" s="1109"/>
      <c r="BE79" s="1109"/>
      <c r="BF79" s="1109"/>
      <c r="BG79" s="1109"/>
      <c r="BH79" s="1109"/>
      <c r="BI79" s="1109"/>
      <c r="BJ79" s="1109"/>
      <c r="BK79" s="1109"/>
      <c r="BL79" s="1109"/>
      <c r="BM79" s="1109"/>
      <c r="BN79" s="1109"/>
      <c r="BO79" s="1109"/>
      <c r="BP79" s="1110">
        <v>8.6</v>
      </c>
      <c r="BQ79" s="1110"/>
      <c r="BR79" s="1110"/>
      <c r="BS79" s="1110"/>
      <c r="BT79" s="1110"/>
      <c r="BU79" s="1110"/>
      <c r="BV79" s="1110"/>
      <c r="BW79" s="1110"/>
      <c r="BX79" s="1110">
        <v>8.3000000000000007</v>
      </c>
      <c r="BY79" s="1110"/>
      <c r="BZ79" s="1110"/>
      <c r="CA79" s="1110"/>
      <c r="CB79" s="1110"/>
      <c r="CC79" s="1110"/>
      <c r="CD79" s="1110"/>
      <c r="CE79" s="1110"/>
      <c r="CF79" s="1110">
        <v>8.4</v>
      </c>
      <c r="CG79" s="1110"/>
      <c r="CH79" s="1110"/>
      <c r="CI79" s="1110"/>
      <c r="CJ79" s="1110"/>
      <c r="CK79" s="1110"/>
      <c r="CL79" s="1110"/>
      <c r="CM79" s="1110"/>
      <c r="CN79" s="1110">
        <v>8.6</v>
      </c>
      <c r="CO79" s="1110"/>
      <c r="CP79" s="1110"/>
      <c r="CQ79" s="1110"/>
      <c r="CR79" s="1110"/>
      <c r="CS79" s="1110"/>
      <c r="CT79" s="1110"/>
      <c r="CU79" s="1110"/>
      <c r="CV79" s="1110">
        <v>8.6999999999999993</v>
      </c>
      <c r="CW79" s="1110"/>
      <c r="CX79" s="1110"/>
      <c r="CY79" s="1110"/>
      <c r="CZ79" s="1110"/>
      <c r="DA79" s="1110"/>
      <c r="DB79" s="1110"/>
      <c r="DC79" s="1110"/>
    </row>
    <row r="80" spans="2:107" ht="13.8" x14ac:dyDescent="0.2">
      <c r="B80" s="80"/>
      <c r="G80" s="1099"/>
      <c r="H80" s="1099"/>
      <c r="I80" s="1112"/>
      <c r="J80" s="1112"/>
      <c r="K80" s="1126"/>
      <c r="L80" s="1126"/>
      <c r="M80" s="1126"/>
      <c r="N80" s="1126"/>
      <c r="AN80" s="1105"/>
      <c r="AO80" s="1105"/>
      <c r="AP80" s="1105"/>
      <c r="AQ80" s="1105"/>
      <c r="AR80" s="1105"/>
      <c r="AS80" s="1105"/>
      <c r="AT80" s="1105"/>
      <c r="AU80" s="1105"/>
      <c r="AV80" s="1105"/>
      <c r="AW80" s="1105"/>
      <c r="AX80" s="1105"/>
      <c r="AY80" s="1105"/>
      <c r="AZ80" s="1105"/>
      <c r="BA80" s="1105"/>
      <c r="BB80" s="1109"/>
      <c r="BC80" s="1109"/>
      <c r="BD80" s="1109"/>
      <c r="BE80" s="1109"/>
      <c r="BF80" s="1109"/>
      <c r="BG80" s="1109"/>
      <c r="BH80" s="1109"/>
      <c r="BI80" s="1109"/>
      <c r="BJ80" s="1109"/>
      <c r="BK80" s="1109"/>
      <c r="BL80" s="1109"/>
      <c r="BM80" s="1109"/>
      <c r="BN80" s="1109"/>
      <c r="BO80" s="1109"/>
      <c r="BP80" s="1110"/>
      <c r="BQ80" s="1110"/>
      <c r="BR80" s="1110"/>
      <c r="BS80" s="1110"/>
      <c r="BT80" s="1110"/>
      <c r="BU80" s="1110"/>
      <c r="BV80" s="1110"/>
      <c r="BW80" s="1110"/>
      <c r="BX80" s="1110"/>
      <c r="BY80" s="1110"/>
      <c r="BZ80" s="1110"/>
      <c r="CA80" s="1110"/>
      <c r="CB80" s="1110"/>
      <c r="CC80" s="1110"/>
      <c r="CD80" s="1110"/>
      <c r="CE80" s="1110"/>
      <c r="CF80" s="1110"/>
      <c r="CG80" s="1110"/>
      <c r="CH80" s="1110"/>
      <c r="CI80" s="1110"/>
      <c r="CJ80" s="1110"/>
      <c r="CK80" s="1110"/>
      <c r="CL80" s="1110"/>
      <c r="CM80" s="1110"/>
      <c r="CN80" s="1110"/>
      <c r="CO80" s="1110"/>
      <c r="CP80" s="1110"/>
      <c r="CQ80" s="1110"/>
      <c r="CR80" s="1110"/>
      <c r="CS80" s="1110"/>
      <c r="CT80" s="1110"/>
      <c r="CU80" s="1110"/>
      <c r="CV80" s="1110"/>
      <c r="CW80" s="1110"/>
      <c r="CX80" s="1110"/>
      <c r="CY80" s="1110"/>
      <c r="CZ80" s="1110"/>
      <c r="DA80" s="1110"/>
      <c r="DB80" s="1110"/>
      <c r="DC80" s="1110"/>
    </row>
    <row r="81" spans="2:109" ht="13.8" x14ac:dyDescent="0.2">
      <c r="B81" s="80"/>
    </row>
    <row r="82" spans="2:109" ht="16.3" x14ac:dyDescent="0.2">
      <c r="B82" s="80"/>
      <c r="K82" s="1127"/>
      <c r="L82" s="1127"/>
      <c r="M82" s="1127"/>
      <c r="N82" s="1127"/>
      <c r="AQ82" s="1127"/>
      <c r="AR82" s="1127"/>
      <c r="AS82" s="1127"/>
      <c r="AT82" s="1127"/>
      <c r="BC82" s="1127"/>
      <c r="BD82" s="1127"/>
      <c r="BE82" s="1127"/>
      <c r="BF82" s="1127"/>
      <c r="BO82" s="1127"/>
      <c r="BP82" s="1127"/>
      <c r="BQ82" s="1127"/>
      <c r="BR82" s="1127"/>
      <c r="CA82" s="1127"/>
      <c r="CB82" s="1127"/>
      <c r="CC82" s="1127"/>
      <c r="CD82" s="1127"/>
      <c r="CM82" s="1127"/>
      <c r="CN82" s="1127"/>
      <c r="CO82" s="1127"/>
      <c r="CP82" s="1127"/>
      <c r="CY82" s="1127"/>
      <c r="CZ82" s="1127"/>
      <c r="DA82" s="1127"/>
      <c r="DB82" s="1127"/>
      <c r="DC82" s="1127"/>
    </row>
    <row r="83" spans="2:109" ht="13.8" x14ac:dyDescent="0.2">
      <c r="B83" s="89"/>
      <c r="C83" s="87"/>
      <c r="D83" s="87"/>
      <c r="E83" s="87"/>
      <c r="F83" s="87"/>
      <c r="G83" s="87"/>
      <c r="H83" s="87"/>
      <c r="I83" s="87"/>
      <c r="J83" s="87"/>
      <c r="K83" s="87"/>
      <c r="L83" s="87"/>
      <c r="M83" s="87"/>
      <c r="N83" s="87"/>
      <c r="O83" s="87"/>
      <c r="P83" s="87"/>
      <c r="Q83" s="87"/>
      <c r="R83" s="87"/>
      <c r="S83" s="87"/>
      <c r="T83" s="87"/>
      <c r="U83" s="87"/>
      <c r="V83" s="87"/>
      <c r="W83" s="87"/>
      <c r="X83" s="87"/>
      <c r="Y83" s="87"/>
      <c r="Z83" s="87"/>
      <c r="AA83" s="87"/>
      <c r="AB83" s="87"/>
      <c r="AC83" s="87"/>
      <c r="AD83" s="87"/>
      <c r="AE83" s="87"/>
      <c r="AF83" s="87"/>
      <c r="AG83" s="87"/>
      <c r="AH83" s="87"/>
      <c r="AI83" s="87"/>
      <c r="AJ83" s="87"/>
      <c r="AK83" s="87"/>
      <c r="AL83" s="87"/>
      <c r="AM83" s="87"/>
      <c r="AN83" s="87"/>
      <c r="AO83" s="87"/>
      <c r="AP83" s="87"/>
      <c r="AQ83" s="87"/>
      <c r="AR83" s="87"/>
      <c r="AS83" s="87"/>
      <c r="AT83" s="87"/>
      <c r="AU83" s="87"/>
      <c r="AV83" s="87"/>
      <c r="AW83" s="87"/>
      <c r="AX83" s="87"/>
      <c r="AY83" s="87"/>
      <c r="AZ83" s="87"/>
      <c r="BA83" s="87"/>
      <c r="BB83" s="87"/>
      <c r="BC83" s="87"/>
      <c r="BD83" s="87"/>
      <c r="BE83" s="87"/>
      <c r="BF83" s="87"/>
      <c r="BG83" s="87"/>
      <c r="BH83" s="87"/>
      <c r="BI83" s="87"/>
      <c r="BJ83" s="87"/>
      <c r="BK83" s="87"/>
      <c r="BL83" s="87"/>
      <c r="BM83" s="87"/>
      <c r="BN83" s="87"/>
      <c r="BO83" s="87"/>
      <c r="BP83" s="87"/>
      <c r="BQ83" s="87"/>
      <c r="BR83" s="87"/>
      <c r="BS83" s="87"/>
      <c r="BT83" s="87"/>
      <c r="BU83" s="87"/>
      <c r="BV83" s="87"/>
      <c r="BW83" s="87"/>
      <c r="BX83" s="87"/>
      <c r="BY83" s="87"/>
      <c r="BZ83" s="87"/>
      <c r="CA83" s="87"/>
      <c r="CB83" s="87"/>
      <c r="CC83" s="87"/>
      <c r="CD83" s="87"/>
      <c r="CE83" s="87"/>
      <c r="CF83" s="87"/>
      <c r="CG83" s="87"/>
      <c r="CH83" s="87"/>
      <c r="CI83" s="87"/>
      <c r="CJ83" s="87"/>
      <c r="CK83" s="87"/>
      <c r="CL83" s="87"/>
      <c r="CM83" s="87"/>
      <c r="CN83" s="87"/>
      <c r="CO83" s="87"/>
      <c r="CP83" s="87"/>
      <c r="CQ83" s="87"/>
      <c r="CR83" s="87"/>
      <c r="CS83" s="87"/>
      <c r="CT83" s="87"/>
      <c r="CU83" s="87"/>
      <c r="CV83" s="87"/>
      <c r="CW83" s="87"/>
      <c r="CX83" s="87"/>
      <c r="CY83" s="87"/>
      <c r="CZ83" s="87"/>
      <c r="DA83" s="87"/>
      <c r="DB83" s="87"/>
      <c r="DC83" s="87"/>
      <c r="DD83" s="165"/>
    </row>
    <row r="84" spans="2:109" ht="13.8" x14ac:dyDescent="0.2">
      <c r="DD84" s="90"/>
      <c r="DE84" s="90"/>
    </row>
    <row r="85" spans="2:109" ht="13.8" x14ac:dyDescent="0.2">
      <c r="DD85" s="90"/>
      <c r="DE85" s="90"/>
    </row>
  </sheetData>
  <sheetProtection algorithmName="SHA-512" hashValue="IMb/lrwbH/5HfMDWTiwT5G0xYIg4QJq5FX3ufPDZJYjMPlRtuACwKDvn4ycTXpgUU/sBusKmtQg7A5/oqWR2nA==" saltValue="tak2GwC2PCQSCkxo/VUVig==" spinCount="100000" sheet="1" objects="1" scenarios="1" formatCells="0"/>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45"/>
  <printOptions horizontalCentered="1" verticalCentered="1"/>
  <pageMargins left="0" right="0" top="0.19685039370078741" bottom="0.31496062992125984" header="0.39370078740157483" footer="0"/>
  <pageSetup paperSize="8" scale="7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66DE24-8D83-4834-AE42-6098A64B4861}">
  <sheetPr>
    <pageSetUpPr fitToPage="1"/>
  </sheetPr>
  <dimension ref="A1:DR125"/>
  <sheetViews>
    <sheetView showGridLines="0" zoomScaleSheetLayoutView="70" workbookViewId="0"/>
  </sheetViews>
  <sheetFormatPr defaultColWidth="0" defaultRowHeight="13.5" customHeight="1" zeroHeight="1" x14ac:dyDescent="0.2"/>
  <cols>
    <col min="1" max="34" width="2.44140625" style="77" customWidth="1"/>
    <col min="35" max="122" width="2.44140625" style="78" customWidth="1"/>
    <col min="123" max="123" width="2.44140625" style="78" hidden="1" customWidth="1"/>
    <col min="124" max="16384" width="2.44140625" style="78" hidden="1"/>
  </cols>
  <sheetData>
    <row r="1" spans="1:34"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1:34" ht="13.8" x14ac:dyDescent="0.2">
      <c r="S2" s="78"/>
      <c r="AH2" s="78"/>
    </row>
    <row r="3" spans="1:34" ht="13.8"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1:34" ht="13.8" x14ac:dyDescent="0.2"/>
    <row r="5" spans="1:34" ht="13.8" x14ac:dyDescent="0.2"/>
    <row r="6" spans="1:34" ht="13.8" x14ac:dyDescent="0.2"/>
    <row r="7" spans="1:34" ht="13.8" x14ac:dyDescent="0.2"/>
    <row r="8" spans="1:34" ht="13.8" x14ac:dyDescent="0.2"/>
    <row r="9" spans="1:34" ht="13.8" x14ac:dyDescent="0.2">
      <c r="AH9" s="78"/>
    </row>
    <row r="10" spans="1:34" ht="13.8" x14ac:dyDescent="0.2"/>
    <row r="11" spans="1:34" ht="13.8" x14ac:dyDescent="0.2"/>
    <row r="12" spans="1:34" ht="13.8" x14ac:dyDescent="0.2"/>
    <row r="13" spans="1:34" ht="13.8" x14ac:dyDescent="0.2"/>
    <row r="14" spans="1:34" ht="13.8" x14ac:dyDescent="0.2"/>
    <row r="15" spans="1:34" ht="13.8" x14ac:dyDescent="0.2"/>
    <row r="16" spans="1:34" ht="13.8" x14ac:dyDescent="0.2"/>
    <row r="17" spans="12:34" ht="13.8" x14ac:dyDescent="0.2">
      <c r="AH17" s="78"/>
    </row>
    <row r="18" spans="12:34" ht="13.8" x14ac:dyDescent="0.2"/>
    <row r="19" spans="12:34" ht="13.8" x14ac:dyDescent="0.2"/>
    <row r="20" spans="12:34" ht="13.8" x14ac:dyDescent="0.2">
      <c r="AH20" s="78"/>
    </row>
    <row r="21" spans="12:34" ht="13.8" x14ac:dyDescent="0.2">
      <c r="AH21" s="78"/>
    </row>
    <row r="22" spans="12:34" ht="13.8" x14ac:dyDescent="0.2"/>
    <row r="23" spans="12:34" ht="13.8" x14ac:dyDescent="0.2"/>
    <row r="24" spans="12:34" ht="13.8" x14ac:dyDescent="0.2">
      <c r="Q24" s="78"/>
    </row>
    <row r="25" spans="12:34" ht="13.8" x14ac:dyDescent="0.2"/>
    <row r="26" spans="12:34" ht="13.8" x14ac:dyDescent="0.2"/>
    <row r="27" spans="12:34" ht="13.8" x14ac:dyDescent="0.2"/>
    <row r="28" spans="12:34" ht="13.8" x14ac:dyDescent="0.2">
      <c r="O28" s="78"/>
      <c r="T28" s="78"/>
      <c r="AH28" s="78"/>
    </row>
    <row r="29" spans="12:34" ht="13.8" x14ac:dyDescent="0.2"/>
    <row r="30" spans="12:34" ht="13.8" x14ac:dyDescent="0.2"/>
    <row r="31" spans="12:34" ht="13.8" x14ac:dyDescent="0.2">
      <c r="Q31" s="78"/>
    </row>
    <row r="32" spans="12:34" ht="13.8" x14ac:dyDescent="0.2">
      <c r="L32" s="78"/>
    </row>
    <row r="33" spans="2:34" ht="13.8" x14ac:dyDescent="0.2">
      <c r="C33" s="78"/>
      <c r="E33" s="78"/>
      <c r="G33" s="78"/>
      <c r="I33" s="78"/>
      <c r="X33" s="78"/>
    </row>
    <row r="34" spans="2:34" ht="13.8" x14ac:dyDescent="0.2">
      <c r="B34" s="78"/>
      <c r="P34" s="78"/>
      <c r="R34" s="78"/>
      <c r="T34" s="78"/>
    </row>
    <row r="35" spans="2:34" ht="13.8" x14ac:dyDescent="0.2">
      <c r="D35" s="78"/>
      <c r="W35" s="78"/>
      <c r="AC35" s="78"/>
      <c r="AD35" s="78"/>
      <c r="AE35" s="78"/>
      <c r="AF35" s="78"/>
      <c r="AG35" s="78"/>
      <c r="AH35" s="78"/>
    </row>
    <row r="36" spans="2:34" ht="13.8" x14ac:dyDescent="0.2">
      <c r="H36" s="78"/>
      <c r="J36" s="78"/>
      <c r="K36" s="78"/>
      <c r="M36" s="78"/>
      <c r="Y36" s="78"/>
      <c r="Z36" s="78"/>
      <c r="AA36" s="78"/>
      <c r="AB36" s="78"/>
      <c r="AC36" s="78"/>
      <c r="AD36" s="78"/>
      <c r="AE36" s="78"/>
      <c r="AF36" s="78"/>
      <c r="AG36" s="78"/>
      <c r="AH36" s="78"/>
    </row>
    <row r="37" spans="2:34" ht="13.8" x14ac:dyDescent="0.2">
      <c r="AH37" s="78"/>
    </row>
    <row r="38" spans="2:34" ht="13.8" x14ac:dyDescent="0.2">
      <c r="AG38" s="78"/>
      <c r="AH38" s="78"/>
    </row>
    <row r="39" spans="2:34" ht="13.8" x14ac:dyDescent="0.2"/>
    <row r="40" spans="2:34" ht="13.8" x14ac:dyDescent="0.2">
      <c r="X40" s="78"/>
    </row>
    <row r="41" spans="2:34" ht="13.8" x14ac:dyDescent="0.2">
      <c r="R41" s="78"/>
    </row>
    <row r="42" spans="2:34" ht="13.8" x14ac:dyDescent="0.2">
      <c r="W42" s="78"/>
    </row>
    <row r="43" spans="2:34" ht="13.8" x14ac:dyDescent="0.2">
      <c r="Y43" s="78"/>
      <c r="Z43" s="78"/>
      <c r="AA43" s="78"/>
      <c r="AB43" s="78"/>
      <c r="AC43" s="78"/>
      <c r="AD43" s="78"/>
      <c r="AE43" s="78"/>
      <c r="AF43" s="78"/>
      <c r="AG43" s="78"/>
      <c r="AH43" s="78"/>
    </row>
    <row r="44" spans="2:34" ht="13.8" x14ac:dyDescent="0.2">
      <c r="AH44" s="78"/>
    </row>
    <row r="45" spans="2:34" ht="13.8" x14ac:dyDescent="0.2">
      <c r="X45" s="78"/>
    </row>
    <row r="46" spans="2:34" ht="13.8" x14ac:dyDescent="0.2"/>
    <row r="47" spans="2:34" ht="13.8" x14ac:dyDescent="0.2"/>
    <row r="48" spans="2:34" ht="13.8" x14ac:dyDescent="0.2">
      <c r="W48" s="78"/>
      <c r="Y48" s="78"/>
      <c r="Z48" s="78"/>
      <c r="AA48" s="78"/>
      <c r="AB48" s="78"/>
      <c r="AC48" s="78"/>
      <c r="AD48" s="78"/>
      <c r="AE48" s="78"/>
      <c r="AF48" s="78"/>
      <c r="AG48" s="78"/>
      <c r="AH48" s="78"/>
    </row>
    <row r="49" spans="28:34" ht="13.8" x14ac:dyDescent="0.2"/>
    <row r="50" spans="28:34" ht="13.8" x14ac:dyDescent="0.2">
      <c r="AE50" s="78"/>
      <c r="AF50" s="78"/>
      <c r="AG50" s="78"/>
      <c r="AH50" s="78"/>
    </row>
    <row r="51" spans="28:34" ht="13.8" x14ac:dyDescent="0.2">
      <c r="AC51" s="78"/>
      <c r="AD51" s="78"/>
      <c r="AE51" s="78"/>
      <c r="AF51" s="78"/>
      <c r="AG51" s="78"/>
      <c r="AH51" s="78"/>
    </row>
    <row r="52" spans="28:34" ht="13.8" x14ac:dyDescent="0.2"/>
    <row r="53" spans="28:34" ht="13.8" x14ac:dyDescent="0.2">
      <c r="AF53" s="78"/>
      <c r="AG53" s="78"/>
      <c r="AH53" s="78"/>
    </row>
    <row r="54" spans="28:34" ht="13.8" x14ac:dyDescent="0.2">
      <c r="AH54" s="78"/>
    </row>
    <row r="55" spans="28:34" ht="13.8" x14ac:dyDescent="0.2"/>
    <row r="56" spans="28:34" ht="13.8" x14ac:dyDescent="0.2">
      <c r="AB56" s="78"/>
      <c r="AC56" s="78"/>
      <c r="AD56" s="78"/>
      <c r="AE56" s="78"/>
      <c r="AF56" s="78"/>
      <c r="AG56" s="78"/>
      <c r="AH56" s="78"/>
    </row>
    <row r="57" spans="28:34" ht="13.8" x14ac:dyDescent="0.2">
      <c r="AH57" s="78"/>
    </row>
    <row r="58" spans="28:34" ht="13.8" x14ac:dyDescent="0.2">
      <c r="AH58" s="78"/>
    </row>
    <row r="59" spans="28:34" ht="13.8" x14ac:dyDescent="0.2"/>
    <row r="60" spans="28:34" ht="13.8" x14ac:dyDescent="0.2"/>
    <row r="61" spans="28:34" ht="13.8" x14ac:dyDescent="0.2"/>
    <row r="62" spans="28:34" ht="13.8" x14ac:dyDescent="0.2"/>
    <row r="63" spans="28:34" ht="13.8" x14ac:dyDescent="0.2">
      <c r="AH63" s="78"/>
    </row>
    <row r="64" spans="28:34" ht="13.8" x14ac:dyDescent="0.2">
      <c r="AG64" s="78"/>
      <c r="AH64" s="78"/>
    </row>
    <row r="65" spans="28:34" ht="13.8" x14ac:dyDescent="0.2"/>
    <row r="66" spans="28:34" ht="13.8" x14ac:dyDescent="0.2"/>
    <row r="67" spans="28:34" ht="13.8" x14ac:dyDescent="0.2"/>
    <row r="68" spans="28:34" ht="13.8" x14ac:dyDescent="0.2">
      <c r="AB68" s="78"/>
      <c r="AC68" s="78"/>
      <c r="AD68" s="78"/>
      <c r="AE68" s="78"/>
      <c r="AF68" s="78"/>
      <c r="AG68" s="78"/>
      <c r="AH68" s="78"/>
    </row>
    <row r="69" spans="28:34" ht="13.8" x14ac:dyDescent="0.2">
      <c r="AF69" s="78"/>
      <c r="AG69" s="78"/>
      <c r="AH69" s="78"/>
    </row>
    <row r="70" spans="28:34" ht="13.8" x14ac:dyDescent="0.2"/>
    <row r="71" spans="28:34" ht="13.8" x14ac:dyDescent="0.2"/>
    <row r="72" spans="28:34" ht="13.8" x14ac:dyDescent="0.2"/>
    <row r="73" spans="28:34" ht="13.8" x14ac:dyDescent="0.2"/>
    <row r="74" spans="28:34" ht="13.8" x14ac:dyDescent="0.2"/>
    <row r="75" spans="28:34" ht="13.8" x14ac:dyDescent="0.2">
      <c r="AH75" s="78"/>
    </row>
    <row r="76" spans="28:34" ht="13.8" x14ac:dyDescent="0.2">
      <c r="AF76" s="78"/>
      <c r="AG76" s="78"/>
      <c r="AH76" s="78"/>
    </row>
    <row r="77" spans="28:34" ht="13.8" x14ac:dyDescent="0.2">
      <c r="AG77" s="78"/>
      <c r="AH77" s="78"/>
    </row>
    <row r="78" spans="28:34" ht="13.8" x14ac:dyDescent="0.2"/>
    <row r="79" spans="28:34" ht="13.8" x14ac:dyDescent="0.2"/>
    <row r="80" spans="28:34" ht="13.8" x14ac:dyDescent="0.2"/>
    <row r="81" spans="25:34" ht="13.8" x14ac:dyDescent="0.2"/>
    <row r="82" spans="25:34" ht="13.8" x14ac:dyDescent="0.2">
      <c r="Y82" s="78"/>
    </row>
    <row r="83" spans="25:34" ht="13.8" x14ac:dyDescent="0.2">
      <c r="Y83" s="78"/>
      <c r="Z83" s="78"/>
      <c r="AA83" s="78"/>
      <c r="AB83" s="78"/>
      <c r="AC83" s="78"/>
      <c r="AD83" s="78"/>
      <c r="AE83" s="78"/>
      <c r="AF83" s="78"/>
      <c r="AG83" s="78"/>
      <c r="AH83" s="78"/>
    </row>
    <row r="84" spans="25:34" ht="13.8" x14ac:dyDescent="0.2"/>
    <row r="85" spans="25:34" ht="13.8" x14ac:dyDescent="0.2"/>
    <row r="86" spans="25:34" ht="13.8" x14ac:dyDescent="0.2"/>
    <row r="87" spans="25:34" ht="13.8" x14ac:dyDescent="0.2"/>
    <row r="88" spans="25:34" ht="13.8" x14ac:dyDescent="0.2">
      <c r="AH88" s="78"/>
    </row>
    <row r="89" spans="25:34" ht="13.8" x14ac:dyDescent="0.2"/>
    <row r="90" spans="25:34" ht="13.8" x14ac:dyDescent="0.2"/>
    <row r="91" spans="25:34" ht="13.8"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98</v>
      </c>
    </row>
  </sheetData>
  <sheetProtection algorithmName="SHA-512" hashValue="024r/Br5wA3ywtQkkdmgrt3hrCkmoK+bv/XLq+Zp0puegGo7+G1Yeiq45mrl6Nel5+5Lx9XS4YcHMc0IHkCKlQ==" saltValue="gd/fPlSeDtkusRPf3xv7tA==" spinCount="100000" sheet="1" objects="1" scenarios="1"/>
  <phoneticPr fontId="45"/>
  <printOptions horizontalCentered="1" verticalCentered="1"/>
  <pageMargins left="0" right="0" top="0.19685039370078741" bottom="0" header="0.39370078740157483" footer="0"/>
  <pageSetup paperSize="8" scale="51"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5F01B-B91C-4CC3-B2B1-C98F9FF86D6E}">
  <sheetPr>
    <pageSetUpPr fitToPage="1"/>
  </sheetPr>
  <dimension ref="A1:DR125"/>
  <sheetViews>
    <sheetView showGridLines="0" zoomScaleSheetLayoutView="55" workbookViewId="0"/>
  </sheetViews>
  <sheetFormatPr defaultColWidth="0" defaultRowHeight="13.5" customHeight="1" zeroHeight="1" x14ac:dyDescent="0.2"/>
  <cols>
    <col min="1" max="34" width="2.44140625" style="77" customWidth="1"/>
    <col min="35" max="122" width="2.44140625" style="78" customWidth="1"/>
    <col min="123" max="123" width="2.44140625" style="78" hidden="1" customWidth="1"/>
    <col min="124" max="16384" width="2.44140625" style="78" hidden="1"/>
  </cols>
  <sheetData>
    <row r="1" spans="2:34"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2:34" ht="13.8" x14ac:dyDescent="0.2">
      <c r="S2" s="78"/>
      <c r="AH2" s="78"/>
    </row>
    <row r="3" spans="2:34" ht="13.8"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2:34" ht="13.8" x14ac:dyDescent="0.2"/>
    <row r="5" spans="2:34" ht="13.8" x14ac:dyDescent="0.2"/>
    <row r="6" spans="2:34" ht="13.8" x14ac:dyDescent="0.2"/>
    <row r="7" spans="2:34" ht="13.8" x14ac:dyDescent="0.2"/>
    <row r="8" spans="2:34" ht="13.8" x14ac:dyDescent="0.2"/>
    <row r="9" spans="2:34" ht="13.8" x14ac:dyDescent="0.2">
      <c r="AH9" s="78"/>
    </row>
    <row r="10" spans="2:34" ht="13.8" x14ac:dyDescent="0.2"/>
    <row r="11" spans="2:34" ht="13.8" x14ac:dyDescent="0.2"/>
    <row r="12" spans="2:34" ht="13.8" x14ac:dyDescent="0.2"/>
    <row r="13" spans="2:34" ht="13.8" x14ac:dyDescent="0.2"/>
    <row r="14" spans="2:34" ht="13.8" x14ac:dyDescent="0.2"/>
    <row r="15" spans="2:34" ht="13.8" x14ac:dyDescent="0.2"/>
    <row r="16" spans="2:34" ht="13.8" x14ac:dyDescent="0.2"/>
    <row r="17" spans="12:34" ht="13.8" x14ac:dyDescent="0.2">
      <c r="AH17" s="78"/>
    </row>
    <row r="18" spans="12:34" ht="13.8" x14ac:dyDescent="0.2"/>
    <row r="19" spans="12:34" ht="13.8" x14ac:dyDescent="0.2"/>
    <row r="20" spans="12:34" ht="13.8" x14ac:dyDescent="0.2">
      <c r="AH20" s="78"/>
    </row>
    <row r="21" spans="12:34" ht="13.8" x14ac:dyDescent="0.2">
      <c r="AH21" s="78"/>
    </row>
    <row r="22" spans="12:34" ht="13.8" x14ac:dyDescent="0.2"/>
    <row r="23" spans="12:34" ht="13.8" x14ac:dyDescent="0.2"/>
    <row r="24" spans="12:34" ht="13.8" x14ac:dyDescent="0.2">
      <c r="Q24" s="78"/>
    </row>
    <row r="25" spans="12:34" ht="13.8" x14ac:dyDescent="0.2"/>
    <row r="26" spans="12:34" ht="13.8" x14ac:dyDescent="0.2"/>
    <row r="27" spans="12:34" ht="13.8" x14ac:dyDescent="0.2"/>
    <row r="28" spans="12:34" ht="13.8" x14ac:dyDescent="0.2">
      <c r="O28" s="78"/>
      <c r="T28" s="78"/>
      <c r="AH28" s="78"/>
    </row>
    <row r="29" spans="12:34" ht="13.8" x14ac:dyDescent="0.2"/>
    <row r="30" spans="12:34" ht="13.8" x14ac:dyDescent="0.2"/>
    <row r="31" spans="12:34" ht="13.8" x14ac:dyDescent="0.2">
      <c r="Q31" s="78"/>
    </row>
    <row r="32" spans="12:34" ht="13.8" x14ac:dyDescent="0.2">
      <c r="L32" s="78"/>
    </row>
    <row r="33" spans="2:34" ht="13.8" x14ac:dyDescent="0.2">
      <c r="C33" s="78"/>
      <c r="E33" s="78"/>
      <c r="G33" s="78"/>
      <c r="I33" s="78"/>
      <c r="X33" s="78"/>
    </row>
    <row r="34" spans="2:34" ht="13.8" x14ac:dyDescent="0.2">
      <c r="B34" s="78"/>
      <c r="P34" s="78"/>
      <c r="R34" s="78"/>
      <c r="T34" s="78"/>
    </row>
    <row r="35" spans="2:34" ht="13.8" x14ac:dyDescent="0.2">
      <c r="D35" s="78"/>
      <c r="W35" s="78"/>
      <c r="AC35" s="78"/>
      <c r="AD35" s="78"/>
      <c r="AE35" s="78"/>
      <c r="AF35" s="78"/>
      <c r="AG35" s="78"/>
      <c r="AH35" s="78"/>
    </row>
    <row r="36" spans="2:34" ht="13.8" x14ac:dyDescent="0.2">
      <c r="H36" s="78"/>
      <c r="J36" s="78"/>
      <c r="K36" s="78"/>
      <c r="M36" s="78"/>
      <c r="Y36" s="78"/>
      <c r="Z36" s="78"/>
      <c r="AA36" s="78"/>
      <c r="AB36" s="78"/>
      <c r="AC36" s="78"/>
      <c r="AD36" s="78"/>
      <c r="AE36" s="78"/>
      <c r="AF36" s="78"/>
      <c r="AG36" s="78"/>
      <c r="AH36" s="78"/>
    </row>
    <row r="37" spans="2:34" ht="13.8" x14ac:dyDescent="0.2">
      <c r="AH37" s="78"/>
    </row>
    <row r="38" spans="2:34" ht="13.8" x14ac:dyDescent="0.2">
      <c r="AG38" s="78"/>
      <c r="AH38" s="78"/>
    </row>
    <row r="39" spans="2:34" ht="13.8" x14ac:dyDescent="0.2"/>
    <row r="40" spans="2:34" ht="13.8" x14ac:dyDescent="0.2">
      <c r="X40" s="78"/>
    </row>
    <row r="41" spans="2:34" ht="13.8" x14ac:dyDescent="0.2">
      <c r="R41" s="78"/>
    </row>
    <row r="42" spans="2:34" ht="13.8" x14ac:dyDescent="0.2">
      <c r="W42" s="78"/>
    </row>
    <row r="43" spans="2:34" ht="13.8" x14ac:dyDescent="0.2">
      <c r="Y43" s="78"/>
      <c r="Z43" s="78"/>
      <c r="AA43" s="78"/>
      <c r="AB43" s="78"/>
      <c r="AC43" s="78"/>
      <c r="AD43" s="78"/>
      <c r="AE43" s="78"/>
      <c r="AF43" s="78"/>
      <c r="AG43" s="78"/>
      <c r="AH43" s="78"/>
    </row>
    <row r="44" spans="2:34" ht="13.8" x14ac:dyDescent="0.2">
      <c r="AH44" s="78"/>
    </row>
    <row r="45" spans="2:34" ht="13.8" x14ac:dyDescent="0.2">
      <c r="X45" s="78"/>
    </row>
    <row r="46" spans="2:34" ht="13.8" x14ac:dyDescent="0.2"/>
    <row r="47" spans="2:34" ht="13.8" x14ac:dyDescent="0.2"/>
    <row r="48" spans="2:34" ht="13.8" x14ac:dyDescent="0.2">
      <c r="W48" s="78"/>
      <c r="Y48" s="78"/>
      <c r="Z48" s="78"/>
      <c r="AA48" s="78"/>
      <c r="AB48" s="78"/>
      <c r="AC48" s="78"/>
      <c r="AD48" s="78"/>
      <c r="AE48" s="78"/>
      <c r="AF48" s="78"/>
      <c r="AG48" s="78"/>
      <c r="AH48" s="78"/>
    </row>
    <row r="49" spans="28:34" ht="13.8" x14ac:dyDescent="0.2"/>
    <row r="50" spans="28:34" ht="13.8" x14ac:dyDescent="0.2">
      <c r="AE50" s="78"/>
      <c r="AF50" s="78"/>
      <c r="AG50" s="78"/>
      <c r="AH50" s="78"/>
    </row>
    <row r="51" spans="28:34" ht="13.8" x14ac:dyDescent="0.2">
      <c r="AC51" s="78"/>
      <c r="AD51" s="78"/>
      <c r="AE51" s="78"/>
      <c r="AF51" s="78"/>
      <c r="AG51" s="78"/>
      <c r="AH51" s="78"/>
    </row>
    <row r="52" spans="28:34" ht="13.8" x14ac:dyDescent="0.2"/>
    <row r="53" spans="28:34" ht="13.8" x14ac:dyDescent="0.2">
      <c r="AF53" s="78"/>
      <c r="AG53" s="78"/>
      <c r="AH53" s="78"/>
    </row>
    <row r="54" spans="28:34" ht="13.8" x14ac:dyDescent="0.2">
      <c r="AH54" s="78"/>
    </row>
    <row r="55" spans="28:34" ht="13.8" x14ac:dyDescent="0.2"/>
    <row r="56" spans="28:34" ht="13.8" x14ac:dyDescent="0.2">
      <c r="AB56" s="78"/>
      <c r="AC56" s="78"/>
      <c r="AD56" s="78"/>
      <c r="AE56" s="78"/>
      <c r="AF56" s="78"/>
      <c r="AG56" s="78"/>
      <c r="AH56" s="78"/>
    </row>
    <row r="57" spans="28:34" ht="13.8" x14ac:dyDescent="0.2">
      <c r="AH57" s="78"/>
    </row>
    <row r="58" spans="28:34" ht="13.8" x14ac:dyDescent="0.2">
      <c r="AH58" s="78"/>
    </row>
    <row r="59" spans="28:34" ht="13.8" x14ac:dyDescent="0.2">
      <c r="AG59" s="78"/>
      <c r="AH59" s="78"/>
    </row>
    <row r="60" spans="28:34" ht="13.8" x14ac:dyDescent="0.2"/>
    <row r="61" spans="28:34" ht="13.8" x14ac:dyDescent="0.2"/>
    <row r="62" spans="28:34" ht="13.8" x14ac:dyDescent="0.2"/>
    <row r="63" spans="28:34" ht="13.8" x14ac:dyDescent="0.2">
      <c r="AH63" s="78"/>
    </row>
    <row r="64" spans="28:34" ht="13.8" x14ac:dyDescent="0.2">
      <c r="AG64" s="78"/>
      <c r="AH64" s="78"/>
    </row>
    <row r="65" spans="28:34" ht="13.8" x14ac:dyDescent="0.2"/>
    <row r="66" spans="28:34" ht="13.8" x14ac:dyDescent="0.2"/>
    <row r="67" spans="28:34" ht="13.8" x14ac:dyDescent="0.2"/>
    <row r="68" spans="28:34" ht="13.8" x14ac:dyDescent="0.2">
      <c r="AB68" s="78"/>
      <c r="AC68" s="78"/>
      <c r="AD68" s="78"/>
      <c r="AE68" s="78"/>
      <c r="AF68" s="78"/>
      <c r="AG68" s="78"/>
      <c r="AH68" s="78"/>
    </row>
    <row r="69" spans="28:34" ht="13.8" x14ac:dyDescent="0.2">
      <c r="AF69" s="78"/>
      <c r="AG69" s="78"/>
      <c r="AH69" s="78"/>
    </row>
    <row r="70" spans="28:34" ht="13.8" x14ac:dyDescent="0.2"/>
    <row r="71" spans="28:34" ht="13.8" x14ac:dyDescent="0.2"/>
    <row r="72" spans="28:34" ht="13.8" x14ac:dyDescent="0.2"/>
    <row r="73" spans="28:34" ht="13.8" x14ac:dyDescent="0.2"/>
    <row r="74" spans="28:34" ht="13.8" x14ac:dyDescent="0.2"/>
    <row r="75" spans="28:34" ht="13.8" x14ac:dyDescent="0.2">
      <c r="AH75" s="78"/>
    </row>
    <row r="76" spans="28:34" ht="13.8" x14ac:dyDescent="0.2">
      <c r="AF76" s="78"/>
      <c r="AG76" s="78"/>
      <c r="AH76" s="78"/>
    </row>
    <row r="77" spans="28:34" ht="13.8" x14ac:dyDescent="0.2">
      <c r="AG77" s="78"/>
      <c r="AH77" s="78"/>
    </row>
    <row r="78" spans="28:34" ht="13.8" x14ac:dyDescent="0.2"/>
    <row r="79" spans="28:34" ht="13.8" x14ac:dyDescent="0.2"/>
    <row r="80" spans="28:34" ht="13.8" x14ac:dyDescent="0.2"/>
    <row r="81" spans="25:34" ht="13.8" x14ac:dyDescent="0.2"/>
    <row r="82" spans="25:34" ht="13.8" x14ac:dyDescent="0.2">
      <c r="Y82" s="78"/>
    </row>
    <row r="83" spans="25:34" ht="13.8" x14ac:dyDescent="0.2">
      <c r="Y83" s="78"/>
      <c r="Z83" s="78"/>
      <c r="AA83" s="78"/>
      <c r="AB83" s="78"/>
      <c r="AC83" s="78"/>
      <c r="AD83" s="78"/>
      <c r="AE83" s="78"/>
      <c r="AF83" s="78"/>
      <c r="AG83" s="78"/>
      <c r="AH83" s="78"/>
    </row>
    <row r="84" spans="25:34" ht="13.8" x14ac:dyDescent="0.2"/>
    <row r="85" spans="25:34" ht="13.8" x14ac:dyDescent="0.2"/>
    <row r="86" spans="25:34" ht="13.8" x14ac:dyDescent="0.2"/>
    <row r="87" spans="25:34" ht="13.8" x14ac:dyDescent="0.2"/>
    <row r="88" spans="25:34" ht="13.8" x14ac:dyDescent="0.2">
      <c r="AH88" s="78"/>
    </row>
    <row r="89" spans="25:34" ht="13.8" x14ac:dyDescent="0.2"/>
    <row r="90" spans="25:34" ht="13.8" x14ac:dyDescent="0.2"/>
    <row r="91" spans="25:34" ht="13.8"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98</v>
      </c>
    </row>
  </sheetData>
  <sheetProtection algorithmName="SHA-512" hashValue="bxmK26KXwPGgqL3Q9062jhAeaf4GezwWFTRnEtNxWSYPWYwcIBr3qAm0dwR57CMYVVfNSRUxIaaWcAZsdv7nAg==" saltValue="qLBjmOSRFfqRqh5bwya9Pw==" spinCount="100000" sheet="1" objects="1" scenarios="1"/>
  <phoneticPr fontId="45"/>
  <printOptions horizontalCentered="1" verticalCentered="1"/>
  <pageMargins left="0" right="0" top="0.19685039370078741" bottom="0" header="0.39370078740157483" footer="0"/>
  <pageSetup paperSize="8" scale="51"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8" x14ac:dyDescent="0.2"/>
  <cols>
    <col min="1" max="1" width="45.88671875" style="291" customWidth="1"/>
    <col min="2" max="8" width="13.33203125" style="291" customWidth="1"/>
    <col min="9" max="16384" width="11.109375" style="291"/>
  </cols>
  <sheetData>
    <row r="1" spans="1:8" x14ac:dyDescent="0.2">
      <c r="A1" s="96"/>
      <c r="B1" s="102"/>
      <c r="C1" s="106"/>
      <c r="D1" s="112"/>
      <c r="E1" s="122"/>
      <c r="F1" s="122"/>
      <c r="G1" s="122"/>
      <c r="H1" s="156"/>
    </row>
    <row r="2" spans="1:8" x14ac:dyDescent="0.2">
      <c r="A2" s="97"/>
      <c r="B2" s="103"/>
      <c r="C2" s="298"/>
      <c r="D2" s="113" t="s">
        <v>80</v>
      </c>
      <c r="E2" s="123"/>
      <c r="F2" s="306" t="s">
        <v>524</v>
      </c>
      <c r="G2" s="147"/>
      <c r="H2" s="157"/>
    </row>
    <row r="3" spans="1:8" x14ac:dyDescent="0.2">
      <c r="A3" s="113" t="s">
        <v>481</v>
      </c>
      <c r="B3" s="105"/>
      <c r="C3" s="299"/>
      <c r="D3" s="302">
        <v>69052</v>
      </c>
      <c r="E3" s="304"/>
      <c r="F3" s="307">
        <v>76347</v>
      </c>
      <c r="G3" s="309"/>
      <c r="H3" s="312"/>
    </row>
    <row r="4" spans="1:8" x14ac:dyDescent="0.2">
      <c r="A4" s="98"/>
      <c r="B4" s="104"/>
      <c r="C4" s="300"/>
      <c r="D4" s="303">
        <v>39286</v>
      </c>
      <c r="E4" s="305"/>
      <c r="F4" s="308">
        <v>41762</v>
      </c>
      <c r="G4" s="310"/>
      <c r="H4" s="313"/>
    </row>
    <row r="5" spans="1:8" x14ac:dyDescent="0.2">
      <c r="A5" s="113" t="s">
        <v>520</v>
      </c>
      <c r="B5" s="105"/>
      <c r="C5" s="299"/>
      <c r="D5" s="302">
        <v>47164</v>
      </c>
      <c r="E5" s="304"/>
      <c r="F5" s="307">
        <v>69604</v>
      </c>
      <c r="G5" s="309"/>
      <c r="H5" s="312"/>
    </row>
    <row r="6" spans="1:8" x14ac:dyDescent="0.2">
      <c r="A6" s="98"/>
      <c r="B6" s="104"/>
      <c r="C6" s="300"/>
      <c r="D6" s="303">
        <v>14952</v>
      </c>
      <c r="E6" s="305"/>
      <c r="F6" s="308">
        <v>36247</v>
      </c>
      <c r="G6" s="310"/>
      <c r="H6" s="313"/>
    </row>
    <row r="7" spans="1:8" x14ac:dyDescent="0.2">
      <c r="A7" s="113" t="s">
        <v>133</v>
      </c>
      <c r="B7" s="105"/>
      <c r="C7" s="299"/>
      <c r="D7" s="302">
        <v>49084</v>
      </c>
      <c r="E7" s="304"/>
      <c r="F7" s="307">
        <v>68410</v>
      </c>
      <c r="G7" s="309"/>
      <c r="H7" s="312"/>
    </row>
    <row r="8" spans="1:8" x14ac:dyDescent="0.2">
      <c r="A8" s="98"/>
      <c r="B8" s="104"/>
      <c r="C8" s="300"/>
      <c r="D8" s="303">
        <v>22656</v>
      </c>
      <c r="E8" s="305"/>
      <c r="F8" s="308">
        <v>35086</v>
      </c>
      <c r="G8" s="310"/>
      <c r="H8" s="313"/>
    </row>
    <row r="9" spans="1:8" x14ac:dyDescent="0.2">
      <c r="A9" s="113" t="s">
        <v>521</v>
      </c>
      <c r="B9" s="105"/>
      <c r="C9" s="299"/>
      <c r="D9" s="302">
        <v>71841</v>
      </c>
      <c r="E9" s="304"/>
      <c r="F9" s="307">
        <v>73019</v>
      </c>
      <c r="G9" s="309"/>
      <c r="H9" s="312"/>
    </row>
    <row r="10" spans="1:8" x14ac:dyDescent="0.2">
      <c r="A10" s="98"/>
      <c r="B10" s="104"/>
      <c r="C10" s="300"/>
      <c r="D10" s="303">
        <v>17186</v>
      </c>
      <c r="E10" s="305"/>
      <c r="F10" s="308">
        <v>39427</v>
      </c>
      <c r="G10" s="310"/>
      <c r="H10" s="313"/>
    </row>
    <row r="11" spans="1:8" x14ac:dyDescent="0.2">
      <c r="A11" s="113" t="s">
        <v>522</v>
      </c>
      <c r="B11" s="105"/>
      <c r="C11" s="299"/>
      <c r="D11" s="302">
        <v>46662</v>
      </c>
      <c r="E11" s="304"/>
      <c r="F11" s="307">
        <v>76590</v>
      </c>
      <c r="G11" s="309"/>
      <c r="H11" s="312"/>
    </row>
    <row r="12" spans="1:8" x14ac:dyDescent="0.2">
      <c r="A12" s="98"/>
      <c r="B12" s="104"/>
      <c r="C12" s="301"/>
      <c r="D12" s="303">
        <v>16057</v>
      </c>
      <c r="E12" s="305"/>
      <c r="F12" s="308">
        <v>42387</v>
      </c>
      <c r="G12" s="310"/>
      <c r="H12" s="313"/>
    </row>
    <row r="13" spans="1:8" x14ac:dyDescent="0.2">
      <c r="A13" s="113"/>
      <c r="B13" s="105"/>
      <c r="C13" s="299"/>
      <c r="D13" s="302">
        <v>56761</v>
      </c>
      <c r="E13" s="304"/>
      <c r="F13" s="307">
        <v>72794</v>
      </c>
      <c r="G13" s="311"/>
      <c r="H13" s="312"/>
    </row>
    <row r="14" spans="1:8" x14ac:dyDescent="0.2">
      <c r="A14" s="98"/>
      <c r="B14" s="104"/>
      <c r="C14" s="300"/>
      <c r="D14" s="303">
        <v>22027</v>
      </c>
      <c r="E14" s="305"/>
      <c r="F14" s="308">
        <v>38982</v>
      </c>
      <c r="G14" s="310"/>
      <c r="H14" s="313"/>
    </row>
    <row r="17" spans="1:11" x14ac:dyDescent="0.2">
      <c r="A17" s="291" t="s">
        <v>21</v>
      </c>
    </row>
    <row r="18" spans="1:11" x14ac:dyDescent="0.2">
      <c r="A18" s="292"/>
      <c r="B18" s="292" t="str">
        <f>実質収支比率等に係る経年分析!F$46</f>
        <v>R02</v>
      </c>
      <c r="C18" s="292" t="str">
        <f>実質収支比率等に係る経年分析!G$46</f>
        <v>R03</v>
      </c>
      <c r="D18" s="292" t="str">
        <f>実質収支比率等に係る経年分析!H$46</f>
        <v>R04</v>
      </c>
      <c r="E18" s="292" t="str">
        <f>実質収支比率等に係る経年分析!I$46</f>
        <v>R05</v>
      </c>
      <c r="F18" s="292" t="str">
        <f>実質収支比率等に係る経年分析!J$46</f>
        <v>R06</v>
      </c>
    </row>
    <row r="19" spans="1:11" x14ac:dyDescent="0.2">
      <c r="A19" s="292" t="s">
        <v>87</v>
      </c>
      <c r="B19" s="292">
        <f>ROUND(VALUE(SUBSTITUTE(実質収支比率等に係る経年分析!F$48,"▲","-")),2)</f>
        <v>11.02</v>
      </c>
      <c r="C19" s="292">
        <f>ROUND(VALUE(SUBSTITUTE(実質収支比率等に係る経年分析!G$48,"▲","-")),2)</f>
        <v>13.53</v>
      </c>
      <c r="D19" s="292">
        <f>ROUND(VALUE(SUBSTITUTE(実質収支比率等に係る経年分析!H$48,"▲","-")),2)</f>
        <v>14.49</v>
      </c>
      <c r="E19" s="292">
        <f>ROUND(VALUE(SUBSTITUTE(実質収支比率等に係る経年分析!I$48,"▲","-")),2)</f>
        <v>11.42</v>
      </c>
      <c r="F19" s="292">
        <f>ROUND(VALUE(SUBSTITUTE(実質収支比率等に係る経年分析!J$48,"▲","-")),2)</f>
        <v>11.65</v>
      </c>
    </row>
    <row r="20" spans="1:11" x14ac:dyDescent="0.2">
      <c r="A20" s="292" t="s">
        <v>34</v>
      </c>
      <c r="B20" s="292">
        <f>ROUND(VALUE(SUBSTITUTE(実質収支比率等に係る経年分析!F$47,"▲","-")),2)</f>
        <v>19.649999999999999</v>
      </c>
      <c r="C20" s="292">
        <f>ROUND(VALUE(SUBSTITUTE(実質収支比率等に係る経年分析!G$47,"▲","-")),2)</f>
        <v>19.11</v>
      </c>
      <c r="D20" s="292">
        <f>ROUND(VALUE(SUBSTITUTE(実質収支比率等に係る経年分析!H$47,"▲","-")),2)</f>
        <v>19.57</v>
      </c>
      <c r="E20" s="292">
        <f>ROUND(VALUE(SUBSTITUTE(実質収支比率等に係る経年分析!I$47,"▲","-")),2)</f>
        <v>19.68</v>
      </c>
      <c r="F20" s="292">
        <f>ROUND(VALUE(SUBSTITUTE(実質収支比率等に係る経年分析!J$47,"▲","-")),2)</f>
        <v>19.16</v>
      </c>
    </row>
    <row r="21" spans="1:11" x14ac:dyDescent="0.2">
      <c r="A21" s="292" t="s">
        <v>110</v>
      </c>
      <c r="B21" s="292">
        <f>IF(ISNUMBER(VALUE(SUBSTITUTE(実質収支比率等に係る経年分析!F$49,"▲","-"))),ROUND(VALUE(SUBSTITUTE(実質収支比率等に係る経年分析!F$49,"▲","-")),2),NA())</f>
        <v>3.38</v>
      </c>
      <c r="C21" s="292">
        <f>IF(ISNUMBER(VALUE(SUBSTITUTE(実質収支比率等に係る経年分析!G$49,"▲","-"))),ROUND(VALUE(SUBSTITUTE(実質収支比率等に係る経年分析!G$49,"▲","-")),2),NA())</f>
        <v>6.69</v>
      </c>
      <c r="D21" s="292">
        <f>IF(ISNUMBER(VALUE(SUBSTITUTE(実質収支比率等に係る経年分析!H$49,"▲","-"))),ROUND(VALUE(SUBSTITUTE(実質収支比率等に係る経年分析!H$49,"▲","-")),2),NA())</f>
        <v>0.64</v>
      </c>
      <c r="E21" s="292">
        <f>IF(ISNUMBER(VALUE(SUBSTITUTE(実質収支比率等に係る経年分析!I$49,"▲","-"))),ROUND(VALUE(SUBSTITUTE(実質収支比率等に係る経年分析!I$49,"▲","-")),2),NA())</f>
        <v>-3.15</v>
      </c>
      <c r="F21" s="292">
        <f>IF(ISNUMBER(VALUE(SUBSTITUTE(実質収支比率等に係る経年分析!J$49,"▲","-"))),ROUND(VALUE(SUBSTITUTE(実質収支比率等に係る経年分析!J$49,"▲","-")),2),NA())</f>
        <v>0.55000000000000004</v>
      </c>
    </row>
    <row r="24" spans="1:11" x14ac:dyDescent="0.2">
      <c r="A24" s="291" t="s">
        <v>99</v>
      </c>
    </row>
    <row r="25" spans="1:11" x14ac:dyDescent="0.2">
      <c r="A25" s="293"/>
      <c r="B25" s="293" t="str">
        <f>連結実質赤字比率に係る赤字・黒字の構成分析!F$33</f>
        <v>R02</v>
      </c>
      <c r="C25" s="293"/>
      <c r="D25" s="293" t="str">
        <f>連結実質赤字比率に係る赤字・黒字の構成分析!G$33</f>
        <v>R03</v>
      </c>
      <c r="E25" s="293"/>
      <c r="F25" s="293" t="str">
        <f>連結実質赤字比率に係る赤字・黒字の構成分析!H$33</f>
        <v>R04</v>
      </c>
      <c r="G25" s="293"/>
      <c r="H25" s="293" t="str">
        <f>連結実質赤字比率に係る赤字・黒字の構成分析!I$33</f>
        <v>R05</v>
      </c>
      <c r="I25" s="293"/>
      <c r="J25" s="293" t="str">
        <f>連結実質赤字比率に係る赤字・黒字の構成分析!J$33</f>
        <v>R06</v>
      </c>
      <c r="K25" s="293"/>
    </row>
    <row r="26" spans="1:11" x14ac:dyDescent="0.2">
      <c r="A26" s="293"/>
      <c r="B26" s="293" t="s">
        <v>111</v>
      </c>
      <c r="C26" s="293" t="s">
        <v>66</v>
      </c>
      <c r="D26" s="293" t="s">
        <v>111</v>
      </c>
      <c r="E26" s="293" t="s">
        <v>66</v>
      </c>
      <c r="F26" s="293" t="s">
        <v>111</v>
      </c>
      <c r="G26" s="293" t="s">
        <v>66</v>
      </c>
      <c r="H26" s="293" t="s">
        <v>111</v>
      </c>
      <c r="I26" s="293" t="s">
        <v>66</v>
      </c>
      <c r="J26" s="293" t="s">
        <v>111</v>
      </c>
      <c r="K26" s="293" t="s">
        <v>66</v>
      </c>
    </row>
    <row r="27" spans="1:11" x14ac:dyDescent="0.2">
      <c r="A27" s="293" t="str">
        <f>IF(連結実質赤字比率に係る赤字・黒字の構成分析!C$43="",NA(),連結実質赤字比率に係る赤字・黒字の構成分析!C$43)</f>
        <v>その他会計（黒字）</v>
      </c>
      <c r="B27" s="293" t="e">
        <f>IF(ROUND(VALUE(SUBSTITUTE(連結実質赤字比率に係る赤字・黒字の構成分析!F$43,"▲","-")),2)&lt;0,ABS(ROUND(VALUE(SUBSTITUTE(連結実質赤字比率に係る赤字・黒字の構成分析!F$43,"▲","-")),2)),NA())</f>
        <v>#N/A</v>
      </c>
      <c r="C27" s="293">
        <f>IF(ROUND(VALUE(SUBSTITUTE(連結実質赤字比率に係る赤字・黒字の構成分析!F$43,"▲","-")),2)&gt;=0,ABS(ROUND(VALUE(SUBSTITUTE(連結実質赤字比率に係る赤字・黒字の構成分析!F$43,"▲","-")),2)),NA())</f>
        <v>0.02</v>
      </c>
      <c r="D27" s="293" t="e">
        <f>IF(ROUND(VALUE(SUBSTITUTE(連結実質赤字比率に係る赤字・黒字の構成分析!G$43,"▲","-")),2)&lt;0,ABS(ROUND(VALUE(SUBSTITUTE(連結実質赤字比率に係る赤字・黒字の構成分析!G$43,"▲","-")),2)),NA())</f>
        <v>#N/A</v>
      </c>
      <c r="E27" s="293">
        <f>IF(ROUND(VALUE(SUBSTITUTE(連結実質赤字比率に係る赤字・黒字の構成分析!G$43,"▲","-")),2)&gt;=0,ABS(ROUND(VALUE(SUBSTITUTE(連結実質赤字比率に係る赤字・黒字の構成分析!G$43,"▲","-")),2)),NA())</f>
        <v>0.01</v>
      </c>
      <c r="F27" s="293" t="e">
        <f>IF(ROUND(VALUE(SUBSTITUTE(連結実質赤字比率に係る赤字・黒字の構成分析!H$43,"▲","-")),2)&lt;0,ABS(ROUND(VALUE(SUBSTITUTE(連結実質赤字比率に係る赤字・黒字の構成分析!H$43,"▲","-")),2)),NA())</f>
        <v>#N/A</v>
      </c>
      <c r="G27" s="293">
        <f>IF(ROUND(VALUE(SUBSTITUTE(連結実質赤字比率に係る赤字・黒字の構成分析!H$43,"▲","-")),2)&gt;=0,ABS(ROUND(VALUE(SUBSTITUTE(連結実質赤字比率に係る赤字・黒字の構成分析!H$43,"▲","-")),2)),NA())</f>
        <v>0.02</v>
      </c>
      <c r="H27" s="293" t="e">
        <f>IF(ROUND(VALUE(SUBSTITUTE(連結実質赤字比率に係る赤字・黒字の構成分析!I$43,"▲","-")),2)&lt;0,ABS(ROUND(VALUE(SUBSTITUTE(連結実質赤字比率に係る赤字・黒字の構成分析!I$43,"▲","-")),2)),NA())</f>
        <v>#N/A</v>
      </c>
      <c r="I27" s="293">
        <f>IF(ROUND(VALUE(SUBSTITUTE(連結実質赤字比率に係る赤字・黒字の構成分析!I$43,"▲","-")),2)&gt;=0,ABS(ROUND(VALUE(SUBSTITUTE(連結実質赤字比率に係る赤字・黒字の構成分析!I$43,"▲","-")),2)),NA())</f>
        <v>0.01</v>
      </c>
      <c r="J27" s="293" t="e">
        <f>IF(ROUND(VALUE(SUBSTITUTE(連結実質赤字比率に係る赤字・黒字の構成分析!J$43,"▲","-")),2)&lt;0,ABS(ROUND(VALUE(SUBSTITUTE(連結実質赤字比率に係る赤字・黒字の構成分析!J$43,"▲","-")),2)),NA())</f>
        <v>#N/A</v>
      </c>
      <c r="K27" s="293">
        <f>IF(ROUND(VALUE(SUBSTITUTE(連結実質赤字比率に係る赤字・黒字の構成分析!J$43,"▲","-")),2)&gt;=0,ABS(ROUND(VALUE(SUBSTITUTE(連結実質赤字比率に係る赤字・黒字の構成分析!J$43,"▲","-")),2)),NA())</f>
        <v>0.01</v>
      </c>
    </row>
    <row r="28" spans="1:11" x14ac:dyDescent="0.2">
      <c r="A28" s="293" t="str">
        <f>IF(連結実質赤字比率に係る赤字・黒字の構成分析!C$42="",NA(),連結実質赤字比率に係る赤字・黒字の構成分析!C$42)</f>
        <v>その他会計（赤字）</v>
      </c>
      <c r="B28" s="293" t="e">
        <f>IF(ROUND(VALUE(SUBSTITUTE(連結実質赤字比率に係る赤字・黒字の構成分析!F$42,"▲","-")),2)&lt;0,ABS(ROUND(VALUE(SUBSTITUTE(連結実質赤字比率に係る赤字・黒字の構成分析!F$42,"▲","-")),2)),NA())</f>
        <v>#VALUE!</v>
      </c>
      <c r="C28" s="293" t="e">
        <f>IF(ROUND(VALUE(SUBSTITUTE(連結実質赤字比率に係る赤字・黒字の構成分析!F$42,"▲","-")),2)&gt;=0,ABS(ROUND(VALUE(SUBSTITUTE(連結実質赤字比率に係る赤字・黒字の構成分析!F$42,"▲","-")),2)),NA())</f>
        <v>#VALUE!</v>
      </c>
      <c r="D28" s="293" t="e">
        <f>IF(ROUND(VALUE(SUBSTITUTE(連結実質赤字比率に係る赤字・黒字の構成分析!G$42,"▲","-")),2)&lt;0,ABS(ROUND(VALUE(SUBSTITUTE(連結実質赤字比率に係る赤字・黒字の構成分析!G$42,"▲","-")),2)),NA())</f>
        <v>#VALUE!</v>
      </c>
      <c r="E28" s="293" t="e">
        <f>IF(ROUND(VALUE(SUBSTITUTE(連結実質赤字比率に係る赤字・黒字の構成分析!G$42,"▲","-")),2)&gt;=0,ABS(ROUND(VALUE(SUBSTITUTE(連結実質赤字比率に係る赤字・黒字の構成分析!G$42,"▲","-")),2)),NA())</f>
        <v>#VALUE!</v>
      </c>
      <c r="F28" s="293" t="e">
        <f>IF(ROUND(VALUE(SUBSTITUTE(連結実質赤字比率に係る赤字・黒字の構成分析!H$42,"▲","-")),2)&lt;0,ABS(ROUND(VALUE(SUBSTITUTE(連結実質赤字比率に係る赤字・黒字の構成分析!H$42,"▲","-")),2)),NA())</f>
        <v>#VALUE!</v>
      </c>
      <c r="G28" s="293" t="e">
        <f>IF(ROUND(VALUE(SUBSTITUTE(連結実質赤字比率に係る赤字・黒字の構成分析!H$42,"▲","-")),2)&gt;=0,ABS(ROUND(VALUE(SUBSTITUTE(連結実質赤字比率に係る赤字・黒字の構成分析!H$42,"▲","-")),2)),NA())</f>
        <v>#VALUE!</v>
      </c>
      <c r="H28" s="293" t="e">
        <f>IF(ROUND(VALUE(SUBSTITUTE(連結実質赤字比率に係る赤字・黒字の構成分析!I$42,"▲","-")),2)&lt;0,ABS(ROUND(VALUE(SUBSTITUTE(連結実質赤字比率に係る赤字・黒字の構成分析!I$42,"▲","-")),2)),NA())</f>
        <v>#VALUE!</v>
      </c>
      <c r="I28" s="293" t="e">
        <f>IF(ROUND(VALUE(SUBSTITUTE(連結実質赤字比率に係る赤字・黒字の構成分析!I$42,"▲","-")),2)&gt;=0,ABS(ROUND(VALUE(SUBSTITUTE(連結実質赤字比率に係る赤字・黒字の構成分析!I$42,"▲","-")),2)),NA())</f>
        <v>#VALUE!</v>
      </c>
      <c r="J28" s="293" t="e">
        <f>IF(ROUND(VALUE(SUBSTITUTE(連結実質赤字比率に係る赤字・黒字の構成分析!J$42,"▲","-")),2)&lt;0,ABS(ROUND(VALUE(SUBSTITUTE(連結実質赤字比率に係る赤字・黒字の構成分析!J$42,"▲","-")),2)),NA())</f>
        <v>#VALUE!</v>
      </c>
      <c r="K28" s="293" t="e">
        <f>IF(ROUND(VALUE(SUBSTITUTE(連結実質赤字比率に係る赤字・黒字の構成分析!J$42,"▲","-")),2)&gt;=0,ABS(ROUND(VALUE(SUBSTITUTE(連結実質赤字比率に係る赤字・黒字の構成分析!J$42,"▲","-")),2)),NA())</f>
        <v>#VALUE!</v>
      </c>
    </row>
    <row r="29" spans="1:11" x14ac:dyDescent="0.2">
      <c r="A29" s="293" t="str">
        <f>IF(連結実質赤字比率に係る赤字・黒字の構成分析!C$41="",NA(),連結実質赤字比率に係る赤字・黒字の構成分析!C$41)</f>
        <v>霊苑事業特別会計</v>
      </c>
      <c r="B29" s="293" t="e">
        <f>IF(ROUND(VALUE(SUBSTITUTE(連結実質赤字比率に係る赤字・黒字の構成分析!F$41,"▲","-")),2)&lt;0,ABS(ROUND(VALUE(SUBSTITUTE(連結実質赤字比率に係る赤字・黒字の構成分析!F$41,"▲","-")),2)),NA())</f>
        <v>#N/A</v>
      </c>
      <c r="C29" s="293">
        <f>IF(ROUND(VALUE(SUBSTITUTE(連結実質赤字比率に係る赤字・黒字の構成分析!F$41,"▲","-")),2)&gt;=0,ABS(ROUND(VALUE(SUBSTITUTE(連結実質赤字比率に係る赤字・黒字の構成分析!F$41,"▲","-")),2)),NA())</f>
        <v>0.01</v>
      </c>
      <c r="D29" s="293" t="e">
        <f>IF(ROUND(VALUE(SUBSTITUTE(連結実質赤字比率に係る赤字・黒字の構成分析!G$41,"▲","-")),2)&lt;0,ABS(ROUND(VALUE(SUBSTITUTE(連結実質赤字比率に係る赤字・黒字の構成分析!G$41,"▲","-")),2)),NA())</f>
        <v>#N/A</v>
      </c>
      <c r="E29" s="293">
        <f>IF(ROUND(VALUE(SUBSTITUTE(連結実質赤字比率に係る赤字・黒字の構成分析!G$41,"▲","-")),2)&gt;=0,ABS(ROUND(VALUE(SUBSTITUTE(連結実質赤字比率に係る赤字・黒字の構成分析!G$41,"▲","-")),2)),NA())</f>
        <v>0</v>
      </c>
      <c r="F29" s="293" t="e">
        <f>IF(ROUND(VALUE(SUBSTITUTE(連結実質赤字比率に係る赤字・黒字の構成分析!H$41,"▲","-")),2)&lt;0,ABS(ROUND(VALUE(SUBSTITUTE(連結実質赤字比率に係る赤字・黒字の構成分析!H$41,"▲","-")),2)),NA())</f>
        <v>#N/A</v>
      </c>
      <c r="G29" s="293">
        <f>IF(ROUND(VALUE(SUBSTITUTE(連結実質赤字比率に係る赤字・黒字の構成分析!H$41,"▲","-")),2)&gt;=0,ABS(ROUND(VALUE(SUBSTITUTE(連結実質赤字比率に係る赤字・黒字の構成分析!H$41,"▲","-")),2)),NA())</f>
        <v>0.01</v>
      </c>
      <c r="H29" s="293" t="e">
        <f>IF(ROUND(VALUE(SUBSTITUTE(連結実質赤字比率に係る赤字・黒字の構成分析!I$41,"▲","-")),2)&lt;0,ABS(ROUND(VALUE(SUBSTITUTE(連結実質赤字比率に係る赤字・黒字の構成分析!I$41,"▲","-")),2)),NA())</f>
        <v>#N/A</v>
      </c>
      <c r="I29" s="293">
        <f>IF(ROUND(VALUE(SUBSTITUTE(連結実質赤字比率に係る赤字・黒字の構成分析!I$41,"▲","-")),2)&gt;=0,ABS(ROUND(VALUE(SUBSTITUTE(連結実質赤字比率に係る赤字・黒字の構成分析!I$41,"▲","-")),2)),NA())</f>
        <v>0.02</v>
      </c>
      <c r="J29" s="293" t="e">
        <f>IF(ROUND(VALUE(SUBSTITUTE(連結実質赤字比率に係る赤字・黒字の構成分析!J$41,"▲","-")),2)&lt;0,ABS(ROUND(VALUE(SUBSTITUTE(連結実質赤字比率に係る赤字・黒字の構成分析!J$41,"▲","-")),2)),NA())</f>
        <v>#N/A</v>
      </c>
      <c r="K29" s="293">
        <f>IF(ROUND(VALUE(SUBSTITUTE(連結実質赤字比率に係る赤字・黒字の構成分析!J$41,"▲","-")),2)&gt;=0,ABS(ROUND(VALUE(SUBSTITUTE(連結実質赤字比率に係る赤字・黒字の構成分析!J$41,"▲","-")),2)),NA())</f>
        <v>0.01</v>
      </c>
    </row>
    <row r="30" spans="1:11" x14ac:dyDescent="0.2">
      <c r="A30" s="293" t="str">
        <f>IF(連結実質赤字比率に係る赤字・黒字の構成分析!C$40="",NA(),連結実質赤字比率に係る赤字・黒字の構成分析!C$40)</f>
        <v>砺波市工業用水道事業</v>
      </c>
      <c r="B30" s="293" t="e">
        <f>IF(ROUND(VALUE(SUBSTITUTE(連結実質赤字比率に係る赤字・黒字の構成分析!F$40,"▲","-")),2)&lt;0,ABS(ROUND(VALUE(SUBSTITUTE(連結実質赤字比率に係る赤字・黒字の構成分析!F$40,"▲","-")),2)),NA())</f>
        <v>#N/A</v>
      </c>
      <c r="C30" s="293">
        <f>IF(ROUND(VALUE(SUBSTITUTE(連結実質赤字比率に係る赤字・黒字の構成分析!F$40,"▲","-")),2)&gt;=0,ABS(ROUND(VALUE(SUBSTITUTE(連結実質赤字比率に係る赤字・黒字の構成分析!F$40,"▲","-")),2)),NA())</f>
        <v>0.39</v>
      </c>
      <c r="D30" s="293" t="e">
        <f>IF(ROUND(VALUE(SUBSTITUTE(連結実質赤字比率に係る赤字・黒字の構成分析!G$40,"▲","-")),2)&lt;0,ABS(ROUND(VALUE(SUBSTITUTE(連結実質赤字比率に係る赤字・黒字の構成分析!G$40,"▲","-")),2)),NA())</f>
        <v>#N/A</v>
      </c>
      <c r="E30" s="293">
        <f>IF(ROUND(VALUE(SUBSTITUTE(連結実質赤字比率に係る赤字・黒字の構成分析!G$40,"▲","-")),2)&gt;=0,ABS(ROUND(VALUE(SUBSTITUTE(連結実質赤字比率に係る赤字・黒字の構成分析!G$40,"▲","-")),2)),NA())</f>
        <v>0.39</v>
      </c>
      <c r="F30" s="293" t="e">
        <f>IF(ROUND(VALUE(SUBSTITUTE(連結実質赤字比率に係る赤字・黒字の構成分析!H$40,"▲","-")),2)&lt;0,ABS(ROUND(VALUE(SUBSTITUTE(連結実質赤字比率に係る赤字・黒字の構成分析!H$40,"▲","-")),2)),NA())</f>
        <v>#N/A</v>
      </c>
      <c r="G30" s="293">
        <f>IF(ROUND(VALUE(SUBSTITUTE(連結実質赤字比率に係る赤字・黒字の構成分析!H$40,"▲","-")),2)&gt;=0,ABS(ROUND(VALUE(SUBSTITUTE(連結実質赤字比率に係る赤字・黒字の構成分析!H$40,"▲","-")),2)),NA())</f>
        <v>0.41</v>
      </c>
      <c r="H30" s="293" t="e">
        <f>IF(ROUND(VALUE(SUBSTITUTE(連結実質赤字比率に係る赤字・黒字の構成分析!I$40,"▲","-")),2)&lt;0,ABS(ROUND(VALUE(SUBSTITUTE(連結実質赤字比率に係る赤字・黒字の構成分析!I$40,"▲","-")),2)),NA())</f>
        <v>#N/A</v>
      </c>
      <c r="I30" s="293">
        <f>IF(ROUND(VALUE(SUBSTITUTE(連結実質赤字比率に係る赤字・黒字の構成分析!I$40,"▲","-")),2)&gt;=0,ABS(ROUND(VALUE(SUBSTITUTE(連結実質赤字比率に係る赤字・黒字の構成分析!I$40,"▲","-")),2)),NA())</f>
        <v>0.42</v>
      </c>
      <c r="J30" s="293" t="e">
        <f>IF(ROUND(VALUE(SUBSTITUTE(連結実質赤字比率に係る赤字・黒字の構成分析!J$40,"▲","-")),2)&lt;0,ABS(ROUND(VALUE(SUBSTITUTE(連結実質赤字比率に係る赤字・黒字の構成分析!J$40,"▲","-")),2)),NA())</f>
        <v>#N/A</v>
      </c>
      <c r="K30" s="293">
        <f>IF(ROUND(VALUE(SUBSTITUTE(連結実質赤字比率に係る赤字・黒字の構成分析!J$40,"▲","-")),2)&gt;=0,ABS(ROUND(VALUE(SUBSTITUTE(連結実質赤字比率に係る赤字・黒字の構成分析!J$40,"▲","-")),2)),NA())</f>
        <v>0.43</v>
      </c>
    </row>
    <row r="31" spans="1:11" x14ac:dyDescent="0.2">
      <c r="A31" s="293" t="str">
        <f>IF(連結実質赤字比率に係る赤字・黒字の構成分析!C$39="",NA(),連結実質赤字比率に係る赤字・黒字の構成分析!C$39)</f>
        <v>国民健康保険事業特別会計</v>
      </c>
      <c r="B31" s="293" t="e">
        <f>IF(ROUND(VALUE(SUBSTITUTE(連結実質赤字比率に係る赤字・黒字の構成分析!F$39,"▲","-")),2)&lt;0,ABS(ROUND(VALUE(SUBSTITUTE(連結実質赤字比率に係る赤字・黒字の構成分析!F$39,"▲","-")),2)),NA())</f>
        <v>#N/A</v>
      </c>
      <c r="C31" s="293">
        <f>IF(ROUND(VALUE(SUBSTITUTE(連結実質赤字比率に係る赤字・黒字の構成分析!F$39,"▲","-")),2)&gt;=0,ABS(ROUND(VALUE(SUBSTITUTE(連結実質赤字比率に係る赤字・黒字の構成分析!F$39,"▲","-")),2)),NA())</f>
        <v>0.7</v>
      </c>
      <c r="D31" s="293" t="e">
        <f>IF(ROUND(VALUE(SUBSTITUTE(連結実質赤字比率に係る赤字・黒字の構成分析!G$39,"▲","-")),2)&lt;0,ABS(ROUND(VALUE(SUBSTITUTE(連結実質赤字比率に係る赤字・黒字の構成分析!G$39,"▲","-")),2)),NA())</f>
        <v>#N/A</v>
      </c>
      <c r="E31" s="293">
        <f>IF(ROUND(VALUE(SUBSTITUTE(連結実質赤字比率に係る赤字・黒字の構成分析!G$39,"▲","-")),2)&gt;=0,ABS(ROUND(VALUE(SUBSTITUTE(連結実質赤字比率に係る赤字・黒字の構成分析!G$39,"▲","-")),2)),NA())</f>
        <v>0.93</v>
      </c>
      <c r="F31" s="293" t="e">
        <f>IF(ROUND(VALUE(SUBSTITUTE(連結実質赤字比率に係る赤字・黒字の構成分析!H$39,"▲","-")),2)&lt;0,ABS(ROUND(VALUE(SUBSTITUTE(連結実質赤字比率に係る赤字・黒字の構成分析!H$39,"▲","-")),2)),NA())</f>
        <v>#N/A</v>
      </c>
      <c r="G31" s="293">
        <f>IF(ROUND(VALUE(SUBSTITUTE(連結実質赤字比率に係る赤字・黒字の構成分析!H$39,"▲","-")),2)&gt;=0,ABS(ROUND(VALUE(SUBSTITUTE(連結実質赤字比率に係る赤字・黒字の構成分析!H$39,"▲","-")),2)),NA())</f>
        <v>0.2</v>
      </c>
      <c r="H31" s="293" t="e">
        <f>IF(ROUND(VALUE(SUBSTITUTE(連結実質赤字比率に係る赤字・黒字の構成分析!I$39,"▲","-")),2)&lt;0,ABS(ROUND(VALUE(SUBSTITUTE(連結実質赤字比率に係る赤字・黒字の構成分析!I$39,"▲","-")),2)),NA())</f>
        <v>#N/A</v>
      </c>
      <c r="I31" s="293">
        <f>IF(ROUND(VALUE(SUBSTITUTE(連結実質赤字比率に係る赤字・黒字の構成分析!I$39,"▲","-")),2)&gt;=0,ABS(ROUND(VALUE(SUBSTITUTE(連結実質赤字比率に係る赤字・黒字の構成分析!I$39,"▲","-")),2)),NA())</f>
        <v>0.42</v>
      </c>
      <c r="J31" s="293" t="e">
        <f>IF(ROUND(VALUE(SUBSTITUTE(連結実質赤字比率に係る赤字・黒字の構成分析!J$39,"▲","-")),2)&lt;0,ABS(ROUND(VALUE(SUBSTITUTE(連結実質赤字比率に係る赤字・黒字の構成分析!J$39,"▲","-")),2)),NA())</f>
        <v>#N/A</v>
      </c>
      <c r="K31" s="293">
        <f>IF(ROUND(VALUE(SUBSTITUTE(連結実質赤字比率に係る赤字・黒字の構成分析!J$39,"▲","-")),2)&gt;=0,ABS(ROUND(VALUE(SUBSTITUTE(連結実質赤字比率に係る赤字・黒字の構成分析!J$39,"▲","-")),2)),NA())</f>
        <v>0.49</v>
      </c>
    </row>
    <row r="32" spans="1:11" x14ac:dyDescent="0.2">
      <c r="A32" s="293" t="str">
        <f>IF(連結実質赤字比率に係る赤字・黒字の構成分析!C$38="",NA(),連結実質赤字比率に係る赤字・黒字の構成分析!C$38)</f>
        <v>砺波市工業団地造成事業</v>
      </c>
      <c r="B32" s="293" t="e">
        <f>IF(ROUND(VALUE(SUBSTITUTE(連結実質赤字比率に係る赤字・黒字の構成分析!F$38,"▲","-")),2)&lt;0,ABS(ROUND(VALUE(SUBSTITUTE(連結実質赤字比率に係る赤字・黒字の構成分析!F$38,"▲","-")),2)),NA())</f>
        <v>#VALUE!</v>
      </c>
      <c r="C32" s="293" t="e">
        <f>IF(ROUND(VALUE(SUBSTITUTE(連結実質赤字比率に係る赤字・黒字の構成分析!F$38,"▲","-")),2)&gt;=0,ABS(ROUND(VALUE(SUBSTITUTE(連結実質赤字比率に係る赤字・黒字の構成分析!F$38,"▲","-")),2)),NA())</f>
        <v>#VALUE!</v>
      </c>
      <c r="D32" s="293" t="e">
        <f>IF(ROUND(VALUE(SUBSTITUTE(連結実質赤字比率に係る赤字・黒字の構成分析!G$38,"▲","-")),2)&lt;0,ABS(ROUND(VALUE(SUBSTITUTE(連結実質赤字比率に係る赤字・黒字の構成分析!G$38,"▲","-")),2)),NA())</f>
        <v>#N/A</v>
      </c>
      <c r="E32" s="293">
        <f>IF(ROUND(VALUE(SUBSTITUTE(連結実質赤字比率に係る赤字・黒字の構成分析!G$38,"▲","-")),2)&gt;=0,ABS(ROUND(VALUE(SUBSTITUTE(連結実質赤字比率に係る赤字・黒字の構成分析!G$38,"▲","-")),2)),NA())</f>
        <v>4.18</v>
      </c>
      <c r="F32" s="293" t="e">
        <f>IF(ROUND(VALUE(SUBSTITUTE(連結実質赤字比率に係る赤字・黒字の構成分析!H$38,"▲","-")),2)&lt;0,ABS(ROUND(VALUE(SUBSTITUTE(連結実質赤字比率に係る赤字・黒字の構成分析!H$38,"▲","-")),2)),NA())</f>
        <v>#N/A</v>
      </c>
      <c r="G32" s="293">
        <f>IF(ROUND(VALUE(SUBSTITUTE(連結実質赤字比率に係る赤字・黒字の構成分析!H$38,"▲","-")),2)&gt;=0,ABS(ROUND(VALUE(SUBSTITUTE(連結実質赤字比率に係る赤字・黒字の構成分析!H$38,"▲","-")),2)),NA())</f>
        <v>2.44</v>
      </c>
      <c r="H32" s="293" t="e">
        <f>IF(ROUND(VALUE(SUBSTITUTE(連結実質赤字比率に係る赤字・黒字の構成分析!I$38,"▲","-")),2)&lt;0,ABS(ROUND(VALUE(SUBSTITUTE(連結実質赤字比率に係る赤字・黒字の構成分析!I$38,"▲","-")),2)),NA())</f>
        <v>#N/A</v>
      </c>
      <c r="I32" s="293">
        <f>IF(ROUND(VALUE(SUBSTITUTE(連結実質赤字比率に係る赤字・黒字の構成分析!I$38,"▲","-")),2)&gt;=0,ABS(ROUND(VALUE(SUBSTITUTE(連結実質赤字比率に係る赤字・黒字の構成分析!I$38,"▲","-")),2)),NA())</f>
        <v>4.3600000000000003</v>
      </c>
      <c r="J32" s="293" t="e">
        <f>IF(ROUND(VALUE(SUBSTITUTE(連結実質赤字比率に係る赤字・黒字の構成分析!J$38,"▲","-")),2)&lt;0,ABS(ROUND(VALUE(SUBSTITUTE(連結実質赤字比率に係る赤字・黒字の構成分析!J$38,"▲","-")),2)),NA())</f>
        <v>#N/A</v>
      </c>
      <c r="K32" s="293">
        <f>IF(ROUND(VALUE(SUBSTITUTE(連結実質赤字比率に係る赤字・黒字の構成分析!J$38,"▲","-")),2)&gt;=0,ABS(ROUND(VALUE(SUBSTITUTE(連結実質赤字比率に係る赤字・黒字の構成分析!J$38,"▲","-")),2)),NA())</f>
        <v>2.99</v>
      </c>
    </row>
    <row r="33" spans="1:16" x14ac:dyDescent="0.2">
      <c r="A33" s="293" t="str">
        <f>IF(連結実質赤字比率に係る赤字・黒字の構成分析!C$37="",NA(),連結実質赤字比率に係る赤字・黒字の構成分析!C$37)</f>
        <v>砺波市下水道事業</v>
      </c>
      <c r="B33" s="293" t="e">
        <f>IF(ROUND(VALUE(SUBSTITUTE(連結実質赤字比率に係る赤字・黒字の構成分析!F$37,"▲","-")),2)&lt;0,ABS(ROUND(VALUE(SUBSTITUTE(連結実質赤字比率に係る赤字・黒字の構成分析!F$37,"▲","-")),2)),NA())</f>
        <v>#N/A</v>
      </c>
      <c r="C33" s="293">
        <f>IF(ROUND(VALUE(SUBSTITUTE(連結実質赤字比率に係る赤字・黒字の構成分析!F$37,"▲","-")),2)&gt;=0,ABS(ROUND(VALUE(SUBSTITUTE(連結実質赤字比率に係る赤字・黒字の構成分析!F$37,"▲","-")),2)),NA())</f>
        <v>5.43</v>
      </c>
      <c r="D33" s="293" t="e">
        <f>IF(ROUND(VALUE(SUBSTITUTE(連結実質赤字比率に係る赤字・黒字の構成分析!G$37,"▲","-")),2)&lt;0,ABS(ROUND(VALUE(SUBSTITUTE(連結実質赤字比率に係る赤字・黒字の構成分析!G$37,"▲","-")),2)),NA())</f>
        <v>#N/A</v>
      </c>
      <c r="E33" s="293">
        <f>IF(ROUND(VALUE(SUBSTITUTE(連結実質赤字比率に係る赤字・黒字の構成分析!G$37,"▲","-")),2)&gt;=0,ABS(ROUND(VALUE(SUBSTITUTE(連結実質赤字比率に係る赤字・黒字の構成分析!G$37,"▲","-")),2)),NA())</f>
        <v>5.56</v>
      </c>
      <c r="F33" s="293" t="e">
        <f>IF(ROUND(VALUE(SUBSTITUTE(連結実質赤字比率に係る赤字・黒字の構成分析!H$37,"▲","-")),2)&lt;0,ABS(ROUND(VALUE(SUBSTITUTE(連結実質赤字比率に係る赤字・黒字の構成分析!H$37,"▲","-")),2)),NA())</f>
        <v>#N/A</v>
      </c>
      <c r="G33" s="293">
        <f>IF(ROUND(VALUE(SUBSTITUTE(連結実質赤字比率に係る赤字・黒字の構成分析!H$37,"▲","-")),2)&gt;=0,ABS(ROUND(VALUE(SUBSTITUTE(連結実質赤字比率に係る赤字・黒字の構成分析!H$37,"▲","-")),2)),NA())</f>
        <v>5.39</v>
      </c>
      <c r="H33" s="293" t="e">
        <f>IF(ROUND(VALUE(SUBSTITUTE(連結実質赤字比率に係る赤字・黒字の構成分析!I$37,"▲","-")),2)&lt;0,ABS(ROUND(VALUE(SUBSTITUTE(連結実質赤字比率に係る赤字・黒字の構成分析!I$37,"▲","-")),2)),NA())</f>
        <v>#N/A</v>
      </c>
      <c r="I33" s="293">
        <f>IF(ROUND(VALUE(SUBSTITUTE(連結実質赤字比率に係る赤字・黒字の構成分析!I$37,"▲","-")),2)&gt;=0,ABS(ROUND(VALUE(SUBSTITUTE(連結実質赤字比率に係る赤字・黒字の構成分析!I$37,"▲","-")),2)),NA())</f>
        <v>5.49</v>
      </c>
      <c r="J33" s="293" t="e">
        <f>IF(ROUND(VALUE(SUBSTITUTE(連結実質赤字比率に係る赤字・黒字の構成分析!J$37,"▲","-")),2)&lt;0,ABS(ROUND(VALUE(SUBSTITUTE(連結実質赤字比率に係る赤字・黒字の構成分析!J$37,"▲","-")),2)),NA())</f>
        <v>#N/A</v>
      </c>
      <c r="K33" s="293">
        <f>IF(ROUND(VALUE(SUBSTITUTE(連結実質赤字比率に係る赤字・黒字の構成分析!J$37,"▲","-")),2)&gt;=0,ABS(ROUND(VALUE(SUBSTITUTE(連結実質赤字比率に係る赤字・黒字の構成分析!J$37,"▲","-")),2)),NA())</f>
        <v>5.3</v>
      </c>
    </row>
    <row r="34" spans="1:16" x14ac:dyDescent="0.2">
      <c r="A34" s="293" t="str">
        <f>IF(連結実質赤字比率に係る赤字・黒字の構成分析!C$36="",NA(),連結実質赤字比率に係る赤字・黒字の構成分析!C$36)</f>
        <v>砺波市病院事業</v>
      </c>
      <c r="B34" s="293" t="e">
        <f>IF(ROUND(VALUE(SUBSTITUTE(連結実質赤字比率に係る赤字・黒字の構成分析!F$36,"▲","-")),2)&lt;0,ABS(ROUND(VALUE(SUBSTITUTE(連結実質赤字比率に係る赤字・黒字の構成分析!F$36,"▲","-")),2)),NA())</f>
        <v>#N/A</v>
      </c>
      <c r="C34" s="293">
        <f>IF(ROUND(VALUE(SUBSTITUTE(連結実質赤字比率に係る赤字・黒字の構成分析!F$36,"▲","-")),2)&gt;=0,ABS(ROUND(VALUE(SUBSTITUTE(連結実質赤字比率に係る赤字・黒字の構成分析!F$36,"▲","-")),2)),NA())</f>
        <v>17.8</v>
      </c>
      <c r="D34" s="293" t="e">
        <f>IF(ROUND(VALUE(SUBSTITUTE(連結実質赤字比率に係る赤字・黒字の構成分析!G$36,"▲","-")),2)&lt;0,ABS(ROUND(VALUE(SUBSTITUTE(連結実質赤字比率に係る赤字・黒字の構成分析!G$36,"▲","-")),2)),NA())</f>
        <v>#N/A</v>
      </c>
      <c r="E34" s="293">
        <f>IF(ROUND(VALUE(SUBSTITUTE(連結実質赤字比率に係る赤字・黒字の構成分析!G$36,"▲","-")),2)&gt;=0,ABS(ROUND(VALUE(SUBSTITUTE(連結実質赤字比率に係る赤字・黒字の構成分析!G$36,"▲","-")),2)),NA())</f>
        <v>18.670000000000002</v>
      </c>
      <c r="F34" s="293" t="e">
        <f>IF(ROUND(VALUE(SUBSTITUTE(連結実質赤字比率に係る赤字・黒字の構成分析!H$36,"▲","-")),2)&lt;0,ABS(ROUND(VALUE(SUBSTITUTE(連結実質赤字比率に係る赤字・黒字の構成分析!H$36,"▲","-")),2)),NA())</f>
        <v>#N/A</v>
      </c>
      <c r="G34" s="293">
        <f>IF(ROUND(VALUE(SUBSTITUTE(連結実質赤字比率に係る赤字・黒字の構成分析!H$36,"▲","-")),2)&gt;=0,ABS(ROUND(VALUE(SUBSTITUTE(連結実質赤字比率に係る赤字・黒字の構成分析!H$36,"▲","-")),2)),NA())</f>
        <v>18.88</v>
      </c>
      <c r="H34" s="293" t="e">
        <f>IF(ROUND(VALUE(SUBSTITUTE(連結実質赤字比率に係る赤字・黒字の構成分析!I$36,"▲","-")),2)&lt;0,ABS(ROUND(VALUE(SUBSTITUTE(連結実質赤字比率に係る赤字・黒字の構成分析!I$36,"▲","-")),2)),NA())</f>
        <v>#N/A</v>
      </c>
      <c r="I34" s="293">
        <f>IF(ROUND(VALUE(SUBSTITUTE(連結実質赤字比率に係る赤字・黒字の構成分析!I$36,"▲","-")),2)&gt;=0,ABS(ROUND(VALUE(SUBSTITUTE(連結実質赤字比率に係る赤字・黒字の構成分析!I$36,"▲","-")),2)),NA())</f>
        <v>16.22</v>
      </c>
      <c r="J34" s="293" t="e">
        <f>IF(ROUND(VALUE(SUBSTITUTE(連結実質赤字比率に係る赤字・黒字の構成分析!J$36,"▲","-")),2)&lt;0,ABS(ROUND(VALUE(SUBSTITUTE(連結実質赤字比率に係る赤字・黒字の構成分析!J$36,"▲","-")),2)),NA())</f>
        <v>#N/A</v>
      </c>
      <c r="K34" s="293">
        <f>IF(ROUND(VALUE(SUBSTITUTE(連結実質赤字比率に係る赤字・黒字の構成分析!J$36,"▲","-")),2)&gt;=0,ABS(ROUND(VALUE(SUBSTITUTE(連結実質赤字比率に係る赤字・黒字の構成分析!J$36,"▲","-")),2)),NA())</f>
        <v>8.48</v>
      </c>
    </row>
    <row r="35" spans="1:16" x14ac:dyDescent="0.2">
      <c r="A35" s="293" t="str">
        <f>IF(連結実質赤字比率に係る赤字・黒字の構成分析!C$35="",NA(),連結実質赤字比率に係る赤字・黒字の構成分析!C$35)</f>
        <v>一般会計</v>
      </c>
      <c r="B35" s="293" t="e">
        <f>IF(ROUND(VALUE(SUBSTITUTE(連結実質赤字比率に係る赤字・黒字の構成分析!F$35,"▲","-")),2)&lt;0,ABS(ROUND(VALUE(SUBSTITUTE(連結実質赤字比率に係る赤字・黒字の構成分析!F$35,"▲","-")),2)),NA())</f>
        <v>#N/A</v>
      </c>
      <c r="C35" s="293">
        <f>IF(ROUND(VALUE(SUBSTITUTE(連結実質赤字比率に係る赤字・黒字の構成分析!F$35,"▲","-")),2)&gt;=0,ABS(ROUND(VALUE(SUBSTITUTE(連結実質赤字比率に係る赤字・黒字の構成分析!F$35,"▲","-")),2)),NA())</f>
        <v>11</v>
      </c>
      <c r="D35" s="293" t="e">
        <f>IF(ROUND(VALUE(SUBSTITUTE(連結実質赤字比率に係る赤字・黒字の構成分析!G$35,"▲","-")),2)&lt;0,ABS(ROUND(VALUE(SUBSTITUTE(連結実質赤字比率に係る赤字・黒字の構成分析!G$35,"▲","-")),2)),NA())</f>
        <v>#N/A</v>
      </c>
      <c r="E35" s="293">
        <f>IF(ROUND(VALUE(SUBSTITUTE(連結実質赤字比率に係る赤字・黒字の構成分析!G$35,"▲","-")),2)&gt;=0,ABS(ROUND(VALUE(SUBSTITUTE(連結実質赤字比率に係る赤字・黒字の構成分析!G$35,"▲","-")),2)),NA())</f>
        <v>13.52</v>
      </c>
      <c r="F35" s="293" t="e">
        <f>IF(ROUND(VALUE(SUBSTITUTE(連結実質赤字比率に係る赤字・黒字の構成分析!H$35,"▲","-")),2)&lt;0,ABS(ROUND(VALUE(SUBSTITUTE(連結実質赤字比率に係る赤字・黒字の構成分析!H$35,"▲","-")),2)),NA())</f>
        <v>#N/A</v>
      </c>
      <c r="G35" s="293">
        <f>IF(ROUND(VALUE(SUBSTITUTE(連結実質赤字比率に係る赤字・黒字の構成分析!H$35,"▲","-")),2)&gt;=0,ABS(ROUND(VALUE(SUBSTITUTE(連結実質赤字比率に係る赤字・黒字の構成分析!H$35,"▲","-")),2)),NA())</f>
        <v>14.47</v>
      </c>
      <c r="H35" s="293" t="e">
        <f>IF(ROUND(VALUE(SUBSTITUTE(連結実質赤字比率に係る赤字・黒字の構成分析!I$35,"▲","-")),2)&lt;0,ABS(ROUND(VALUE(SUBSTITUTE(連結実質赤字比率に係る赤字・黒字の構成分析!I$35,"▲","-")),2)),NA())</f>
        <v>#N/A</v>
      </c>
      <c r="I35" s="293">
        <f>IF(ROUND(VALUE(SUBSTITUTE(連結実質赤字比率に係る赤字・黒字の構成分析!I$35,"▲","-")),2)&gt;=0,ABS(ROUND(VALUE(SUBSTITUTE(連結実質赤字比率に係る赤字・黒字の構成分析!I$35,"▲","-")),2)),NA())</f>
        <v>11.39</v>
      </c>
      <c r="J35" s="293" t="e">
        <f>IF(ROUND(VALUE(SUBSTITUTE(連結実質赤字比率に係る赤字・黒字の構成分析!J$35,"▲","-")),2)&lt;0,ABS(ROUND(VALUE(SUBSTITUTE(連結実質赤字比率に係る赤字・黒字の構成分析!J$35,"▲","-")),2)),NA())</f>
        <v>#N/A</v>
      </c>
      <c r="K35" s="293">
        <f>IF(ROUND(VALUE(SUBSTITUTE(連結実質赤字比率に係る赤字・黒字の構成分析!J$35,"▲","-")),2)&gt;=0,ABS(ROUND(VALUE(SUBSTITUTE(連結実質赤字比率に係る赤字・黒字の構成分析!J$35,"▲","-")),2)),NA())</f>
        <v>11.63</v>
      </c>
    </row>
    <row r="36" spans="1:16" x14ac:dyDescent="0.2">
      <c r="A36" s="293" t="str">
        <f>IF(連結実質赤字比率に係る赤字・黒字の構成分析!C$34="",NA(),連結実質赤字比率に係る赤字・黒字の構成分析!C$34)</f>
        <v>砺波市水道事業</v>
      </c>
      <c r="B36" s="293" t="e">
        <f>IF(ROUND(VALUE(SUBSTITUTE(連結実質赤字比率に係る赤字・黒字の構成分析!F$34,"▲","-")),2)&lt;0,ABS(ROUND(VALUE(SUBSTITUTE(連結実質赤字比率に係る赤字・黒字の構成分析!F$34,"▲","-")),2)),NA())</f>
        <v>#N/A</v>
      </c>
      <c r="C36" s="293">
        <f>IF(ROUND(VALUE(SUBSTITUTE(連結実質赤字比率に係る赤字・黒字の構成分析!F$34,"▲","-")),2)&gt;=0,ABS(ROUND(VALUE(SUBSTITUTE(連結実質赤字比率に係る赤字・黒字の構成分析!F$34,"▲","-")),2)),NA())</f>
        <v>14.46</v>
      </c>
      <c r="D36" s="293" t="e">
        <f>IF(ROUND(VALUE(SUBSTITUTE(連結実質赤字比率に係る赤字・黒字の構成分析!G$34,"▲","-")),2)&lt;0,ABS(ROUND(VALUE(SUBSTITUTE(連結実質赤字比率に係る赤字・黒字の構成分析!G$34,"▲","-")),2)),NA())</f>
        <v>#N/A</v>
      </c>
      <c r="E36" s="293">
        <f>IF(ROUND(VALUE(SUBSTITUTE(連結実質赤字比率に係る赤字・黒字の構成分析!G$34,"▲","-")),2)&gt;=0,ABS(ROUND(VALUE(SUBSTITUTE(連結実質赤字比率に係る赤字・黒字の構成分析!G$34,"▲","-")),2)),NA())</f>
        <v>13.98</v>
      </c>
      <c r="F36" s="293" t="e">
        <f>IF(ROUND(VALUE(SUBSTITUTE(連結実質赤字比率に係る赤字・黒字の構成分析!H$34,"▲","-")),2)&lt;0,ABS(ROUND(VALUE(SUBSTITUTE(連結実質赤字比率に係る赤字・黒字の構成分析!H$34,"▲","-")),2)),NA())</f>
        <v>#N/A</v>
      </c>
      <c r="G36" s="293">
        <f>IF(ROUND(VALUE(SUBSTITUTE(連結実質赤字比率に係る赤字・黒字の構成分析!H$34,"▲","-")),2)&gt;=0,ABS(ROUND(VALUE(SUBSTITUTE(連結実質赤字比率に係る赤字・黒字の構成分析!H$34,"▲","-")),2)),NA())</f>
        <v>13.53</v>
      </c>
      <c r="H36" s="293" t="e">
        <f>IF(ROUND(VALUE(SUBSTITUTE(連結実質赤字比率に係る赤字・黒字の構成分析!I$34,"▲","-")),2)&lt;0,ABS(ROUND(VALUE(SUBSTITUTE(連結実質赤字比率に係る赤字・黒字の構成分析!I$34,"▲","-")),2)),NA())</f>
        <v>#N/A</v>
      </c>
      <c r="I36" s="293">
        <f>IF(ROUND(VALUE(SUBSTITUTE(連結実質赤字比率に係る赤字・黒字の構成分析!I$34,"▲","-")),2)&gt;=0,ABS(ROUND(VALUE(SUBSTITUTE(連結実質赤字比率に係る赤字・黒字の構成分析!I$34,"▲","-")),2)),NA())</f>
        <v>12.53</v>
      </c>
      <c r="J36" s="293" t="e">
        <f>IF(ROUND(VALUE(SUBSTITUTE(連結実質赤字比率に係る赤字・黒字の構成分析!J$34,"▲","-")),2)&lt;0,ABS(ROUND(VALUE(SUBSTITUTE(連結実質赤字比率に係る赤字・黒字の構成分析!J$34,"▲","-")),2)),NA())</f>
        <v>#N/A</v>
      </c>
      <c r="K36" s="293">
        <f>IF(ROUND(VALUE(SUBSTITUTE(連結実質赤字比率に係る赤字・黒字の構成分析!J$34,"▲","-")),2)&gt;=0,ABS(ROUND(VALUE(SUBSTITUTE(連結実質赤字比率に係る赤字・黒字の構成分析!J$34,"▲","-")),2)),NA())</f>
        <v>12.45</v>
      </c>
    </row>
    <row r="39" spans="1:16" x14ac:dyDescent="0.2">
      <c r="A39" s="291" t="s">
        <v>10</v>
      </c>
    </row>
    <row r="40" spans="1:16" x14ac:dyDescent="0.2">
      <c r="A40" s="294"/>
      <c r="B40" s="294" t="str">
        <f>'実質公債費比率（分子）の構造'!K$44</f>
        <v>R02</v>
      </c>
      <c r="C40" s="294"/>
      <c r="D40" s="294"/>
      <c r="E40" s="294" t="str">
        <f>'実質公債費比率（分子）の構造'!L$44</f>
        <v>R03</v>
      </c>
      <c r="F40" s="294"/>
      <c r="G40" s="294"/>
      <c r="H40" s="294" t="str">
        <f>'実質公債費比率（分子）の構造'!M$44</f>
        <v>R04</v>
      </c>
      <c r="I40" s="294"/>
      <c r="J40" s="294"/>
      <c r="K40" s="294" t="str">
        <f>'実質公債費比率（分子）の構造'!N$44</f>
        <v>R05</v>
      </c>
      <c r="L40" s="294"/>
      <c r="M40" s="294"/>
      <c r="N40" s="294" t="str">
        <f>'実質公債費比率（分子）の構造'!O$44</f>
        <v>R06</v>
      </c>
      <c r="O40" s="294"/>
      <c r="P40" s="294"/>
    </row>
    <row r="41" spans="1:16" x14ac:dyDescent="0.2">
      <c r="A41" s="294"/>
      <c r="B41" s="294" t="s">
        <v>112</v>
      </c>
      <c r="C41" s="294"/>
      <c r="D41" s="294" t="s">
        <v>114</v>
      </c>
      <c r="E41" s="294" t="s">
        <v>112</v>
      </c>
      <c r="F41" s="294"/>
      <c r="G41" s="294" t="s">
        <v>114</v>
      </c>
      <c r="H41" s="294" t="s">
        <v>112</v>
      </c>
      <c r="I41" s="294"/>
      <c r="J41" s="294" t="s">
        <v>114</v>
      </c>
      <c r="K41" s="294" t="s">
        <v>112</v>
      </c>
      <c r="L41" s="294"/>
      <c r="M41" s="294" t="s">
        <v>114</v>
      </c>
      <c r="N41" s="294" t="s">
        <v>112</v>
      </c>
      <c r="O41" s="294"/>
      <c r="P41" s="294" t="s">
        <v>114</v>
      </c>
    </row>
    <row r="42" spans="1:16" x14ac:dyDescent="0.2">
      <c r="A42" s="294" t="s">
        <v>116</v>
      </c>
      <c r="B42" s="294"/>
      <c r="C42" s="294"/>
      <c r="D42" s="294">
        <f>'実質公債費比率（分子）の構造'!K$52</f>
        <v>2835</v>
      </c>
      <c r="E42" s="294"/>
      <c r="F42" s="294"/>
      <c r="G42" s="294">
        <f>'実質公債費比率（分子）の構造'!L$52</f>
        <v>2713</v>
      </c>
      <c r="H42" s="294"/>
      <c r="I42" s="294"/>
      <c r="J42" s="294">
        <f>'実質公債費比率（分子）の構造'!M$52</f>
        <v>2563</v>
      </c>
      <c r="K42" s="294"/>
      <c r="L42" s="294"/>
      <c r="M42" s="294">
        <f>'実質公債費比率（分子）の構造'!N$52</f>
        <v>2450</v>
      </c>
      <c r="N42" s="294"/>
      <c r="O42" s="294"/>
      <c r="P42" s="294">
        <f>'実質公債費比率（分子）の構造'!O$52</f>
        <v>2401</v>
      </c>
    </row>
    <row r="43" spans="1:16" x14ac:dyDescent="0.2">
      <c r="A43" s="294" t="s">
        <v>45</v>
      </c>
      <c r="B43" s="294">
        <f>'実質公債費比率（分子）の構造'!K$51</f>
        <v>0</v>
      </c>
      <c r="C43" s="294"/>
      <c r="D43" s="294"/>
      <c r="E43" s="294">
        <f>'実質公債費比率（分子）の構造'!L$51</f>
        <v>0</v>
      </c>
      <c r="F43" s="294"/>
      <c r="G43" s="294"/>
      <c r="H43" s="294">
        <f>'実質公債費比率（分子）の構造'!M$51</f>
        <v>0</v>
      </c>
      <c r="I43" s="294"/>
      <c r="J43" s="294"/>
      <c r="K43" s="294">
        <f>'実質公債費比率（分子）の構造'!N$51</f>
        <v>0</v>
      </c>
      <c r="L43" s="294"/>
      <c r="M43" s="294"/>
      <c r="N43" s="294" t="str">
        <f>'実質公債費比率（分子）の構造'!O$51</f>
        <v>-</v>
      </c>
      <c r="O43" s="294"/>
      <c r="P43" s="294"/>
    </row>
    <row r="44" spans="1:16" x14ac:dyDescent="0.2">
      <c r="A44" s="294" t="s">
        <v>41</v>
      </c>
      <c r="B44" s="294">
        <f>'実質公債費比率（分子）の構造'!K$50</f>
        <v>26</v>
      </c>
      <c r="C44" s="294"/>
      <c r="D44" s="294"/>
      <c r="E44" s="294">
        <f>'実質公債費比率（分子）の構造'!L$50</f>
        <v>57</v>
      </c>
      <c r="F44" s="294"/>
      <c r="G44" s="294"/>
      <c r="H44" s="294">
        <f>'実質公債費比率（分子）の構造'!M$50</f>
        <v>56</v>
      </c>
      <c r="I44" s="294"/>
      <c r="J44" s="294"/>
      <c r="K44" s="294">
        <f>'実質公債費比率（分子）の構造'!N$50</f>
        <v>46</v>
      </c>
      <c r="L44" s="294"/>
      <c r="M44" s="294"/>
      <c r="N44" s="294">
        <f>'実質公債費比率（分子）の構造'!O$50</f>
        <v>44</v>
      </c>
      <c r="O44" s="294"/>
      <c r="P44" s="294"/>
    </row>
    <row r="45" spans="1:16" x14ac:dyDescent="0.2">
      <c r="A45" s="294" t="s">
        <v>0</v>
      </c>
      <c r="B45" s="294">
        <f>'実質公債費比率（分子）の構造'!K$49</f>
        <v>79</v>
      </c>
      <c r="C45" s="294"/>
      <c r="D45" s="294"/>
      <c r="E45" s="294">
        <f>'実質公債費比率（分子）の構造'!L$49</f>
        <v>84</v>
      </c>
      <c r="F45" s="294"/>
      <c r="G45" s="294"/>
      <c r="H45" s="294">
        <f>'実質公債費比率（分子）の構造'!M$49</f>
        <v>97</v>
      </c>
      <c r="I45" s="294"/>
      <c r="J45" s="294"/>
      <c r="K45" s="294">
        <f>'実質公債費比率（分子）の構造'!N$49</f>
        <v>97</v>
      </c>
      <c r="L45" s="294"/>
      <c r="M45" s="294"/>
      <c r="N45" s="294">
        <f>'実質公債費比率（分子）の構造'!O$49</f>
        <v>111</v>
      </c>
      <c r="O45" s="294"/>
      <c r="P45" s="294"/>
    </row>
    <row r="46" spans="1:16" x14ac:dyDescent="0.2">
      <c r="A46" s="294" t="s">
        <v>39</v>
      </c>
      <c r="B46" s="294">
        <f>'実質公債費比率（分子）の構造'!K$48</f>
        <v>1437</v>
      </c>
      <c r="C46" s="294"/>
      <c r="D46" s="294"/>
      <c r="E46" s="294">
        <f>'実質公債費比率（分子）の構造'!L$48</f>
        <v>1289</v>
      </c>
      <c r="F46" s="294"/>
      <c r="G46" s="294"/>
      <c r="H46" s="294">
        <f>'実質公債費比率（分子）の構造'!M$48</f>
        <v>1245</v>
      </c>
      <c r="I46" s="294"/>
      <c r="J46" s="294"/>
      <c r="K46" s="294">
        <f>'実質公債費比率（分子）の構造'!N$48</f>
        <v>1288</v>
      </c>
      <c r="L46" s="294"/>
      <c r="M46" s="294"/>
      <c r="N46" s="294">
        <f>'実質公債費比率（分子）の構造'!O$48</f>
        <v>1214</v>
      </c>
      <c r="O46" s="294"/>
      <c r="P46" s="294"/>
    </row>
    <row r="47" spans="1:16" x14ac:dyDescent="0.2">
      <c r="A47" s="294" t="s">
        <v>33</v>
      </c>
      <c r="B47" s="294" t="str">
        <f>'実質公債費比率（分子）の構造'!K$47</f>
        <v>-</v>
      </c>
      <c r="C47" s="294"/>
      <c r="D47" s="294"/>
      <c r="E47" s="294" t="str">
        <f>'実質公債費比率（分子）の構造'!L$47</f>
        <v>-</v>
      </c>
      <c r="F47" s="294"/>
      <c r="G47" s="294"/>
      <c r="H47" s="294" t="str">
        <f>'実質公債費比率（分子）の構造'!M$47</f>
        <v>-</v>
      </c>
      <c r="I47" s="294"/>
      <c r="J47" s="294"/>
      <c r="K47" s="294" t="str">
        <f>'実質公債費比率（分子）の構造'!N$47</f>
        <v>-</v>
      </c>
      <c r="L47" s="294"/>
      <c r="M47" s="294"/>
      <c r="N47" s="294" t="str">
        <f>'実質公債費比率（分子）の構造'!O$47</f>
        <v>-</v>
      </c>
      <c r="O47" s="294"/>
      <c r="P47" s="294"/>
    </row>
    <row r="48" spans="1:16" x14ac:dyDescent="0.2">
      <c r="A48" s="294" t="s">
        <v>27</v>
      </c>
      <c r="B48" s="294" t="str">
        <f>'実質公債費比率（分子）の構造'!K$46</f>
        <v>-</v>
      </c>
      <c r="C48" s="294"/>
      <c r="D48" s="294"/>
      <c r="E48" s="294" t="str">
        <f>'実質公債費比率（分子）の構造'!L$46</f>
        <v>-</v>
      </c>
      <c r="F48" s="294"/>
      <c r="G48" s="294"/>
      <c r="H48" s="294" t="str">
        <f>'実質公債費比率（分子）の構造'!M$46</f>
        <v>-</v>
      </c>
      <c r="I48" s="294"/>
      <c r="J48" s="294"/>
      <c r="K48" s="294" t="str">
        <f>'実質公債費比率（分子）の構造'!N$46</f>
        <v>-</v>
      </c>
      <c r="L48" s="294"/>
      <c r="M48" s="294"/>
      <c r="N48" s="294" t="str">
        <f>'実質公債費比率（分子）の構造'!O$46</f>
        <v>-</v>
      </c>
      <c r="O48" s="294"/>
      <c r="P48" s="294"/>
    </row>
    <row r="49" spans="1:16" x14ac:dyDescent="0.2">
      <c r="A49" s="294" t="s">
        <v>23</v>
      </c>
      <c r="B49" s="294">
        <f>'実質公債費比率（分子）の構造'!K$45</f>
        <v>2787</v>
      </c>
      <c r="C49" s="294"/>
      <c r="D49" s="294"/>
      <c r="E49" s="294">
        <f>'実質公債費比率（分子）の構造'!L$45</f>
        <v>2793</v>
      </c>
      <c r="F49" s="294"/>
      <c r="G49" s="294"/>
      <c r="H49" s="294">
        <f>'実質公債費比率（分子）の構造'!M$45</f>
        <v>2547</v>
      </c>
      <c r="I49" s="294"/>
      <c r="J49" s="294"/>
      <c r="K49" s="294">
        <f>'実質公債費比率（分子）の構造'!N$45</f>
        <v>2353</v>
      </c>
      <c r="L49" s="294"/>
      <c r="M49" s="294"/>
      <c r="N49" s="294">
        <f>'実質公債費比率（分子）の構造'!O$45</f>
        <v>2264</v>
      </c>
      <c r="O49" s="294"/>
      <c r="P49" s="294"/>
    </row>
    <row r="50" spans="1:16" x14ac:dyDescent="0.2">
      <c r="A50" s="294" t="s">
        <v>54</v>
      </c>
      <c r="B50" s="294" t="e">
        <f>NA()</f>
        <v>#N/A</v>
      </c>
      <c r="C50" s="294">
        <f>IF(ISNUMBER('実質公債費比率（分子）の構造'!K$53),'実質公債費比率（分子）の構造'!K$53,NA())</f>
        <v>1494</v>
      </c>
      <c r="D50" s="294" t="e">
        <f>NA()</f>
        <v>#N/A</v>
      </c>
      <c r="E50" s="294" t="e">
        <f>NA()</f>
        <v>#N/A</v>
      </c>
      <c r="F50" s="294">
        <f>IF(ISNUMBER('実質公債費比率（分子）の構造'!L$53),'実質公債費比率（分子）の構造'!L$53,NA())</f>
        <v>1510</v>
      </c>
      <c r="G50" s="294" t="e">
        <f>NA()</f>
        <v>#N/A</v>
      </c>
      <c r="H50" s="294" t="e">
        <f>NA()</f>
        <v>#N/A</v>
      </c>
      <c r="I50" s="294">
        <f>IF(ISNUMBER('実質公債費比率（分子）の構造'!M$53),'実質公債費比率（分子）の構造'!M$53,NA())</f>
        <v>1382</v>
      </c>
      <c r="J50" s="294" t="e">
        <f>NA()</f>
        <v>#N/A</v>
      </c>
      <c r="K50" s="294" t="e">
        <f>NA()</f>
        <v>#N/A</v>
      </c>
      <c r="L50" s="294">
        <f>IF(ISNUMBER('実質公債費比率（分子）の構造'!N$53),'実質公債費比率（分子）の構造'!N$53,NA())</f>
        <v>1334</v>
      </c>
      <c r="M50" s="294" t="e">
        <f>NA()</f>
        <v>#N/A</v>
      </c>
      <c r="N50" s="294" t="e">
        <f>NA()</f>
        <v>#N/A</v>
      </c>
      <c r="O50" s="294">
        <f>IF(ISNUMBER('実質公債費比率（分子）の構造'!O$53),'実質公債費比率（分子）の構造'!O$53,NA())</f>
        <v>1232</v>
      </c>
      <c r="P50" s="294" t="e">
        <f>NA()</f>
        <v>#N/A</v>
      </c>
    </row>
    <row r="53" spans="1:16" x14ac:dyDescent="0.2">
      <c r="A53" s="291" t="s">
        <v>117</v>
      </c>
    </row>
    <row r="54" spans="1:16" x14ac:dyDescent="0.2">
      <c r="A54" s="293"/>
      <c r="B54" s="293" t="str">
        <f>'将来負担比率（分子）の構造'!I$40</f>
        <v>R02</v>
      </c>
      <c r="C54" s="293"/>
      <c r="D54" s="293"/>
      <c r="E54" s="293" t="str">
        <f>'将来負担比率（分子）の構造'!J$40</f>
        <v>R03</v>
      </c>
      <c r="F54" s="293"/>
      <c r="G54" s="293"/>
      <c r="H54" s="293" t="str">
        <f>'将来負担比率（分子）の構造'!K$40</f>
        <v>R04</v>
      </c>
      <c r="I54" s="293"/>
      <c r="J54" s="293"/>
      <c r="K54" s="293" t="str">
        <f>'将来負担比率（分子）の構造'!L$40</f>
        <v>R05</v>
      </c>
      <c r="L54" s="293"/>
      <c r="M54" s="293"/>
      <c r="N54" s="293" t="str">
        <f>'将来負担比率（分子）の構造'!M$40</f>
        <v>R06</v>
      </c>
      <c r="O54" s="293"/>
      <c r="P54" s="293"/>
    </row>
    <row r="55" spans="1:16" x14ac:dyDescent="0.2">
      <c r="A55" s="293"/>
      <c r="B55" s="293" t="s">
        <v>121</v>
      </c>
      <c r="C55" s="293"/>
      <c r="D55" s="293" t="s">
        <v>124</v>
      </c>
      <c r="E55" s="293" t="s">
        <v>121</v>
      </c>
      <c r="F55" s="293"/>
      <c r="G55" s="293" t="s">
        <v>124</v>
      </c>
      <c r="H55" s="293" t="s">
        <v>121</v>
      </c>
      <c r="I55" s="293"/>
      <c r="J55" s="293" t="s">
        <v>124</v>
      </c>
      <c r="K55" s="293" t="s">
        <v>121</v>
      </c>
      <c r="L55" s="293"/>
      <c r="M55" s="293" t="s">
        <v>124</v>
      </c>
      <c r="N55" s="293" t="s">
        <v>121</v>
      </c>
      <c r="O55" s="293"/>
      <c r="P55" s="293" t="s">
        <v>124</v>
      </c>
    </row>
    <row r="56" spans="1:16" x14ac:dyDescent="0.2">
      <c r="A56" s="293" t="s">
        <v>43</v>
      </c>
      <c r="B56" s="293"/>
      <c r="C56" s="293"/>
      <c r="D56" s="293">
        <f>'将来負担比率（分子）の構造'!I$52</f>
        <v>29474</v>
      </c>
      <c r="E56" s="293"/>
      <c r="F56" s="293"/>
      <c r="G56" s="293">
        <f>'将来負担比率（分子）の構造'!J$52</f>
        <v>28383</v>
      </c>
      <c r="H56" s="293"/>
      <c r="I56" s="293"/>
      <c r="J56" s="293">
        <f>'将来負担比率（分子）の構造'!K$52</f>
        <v>26948</v>
      </c>
      <c r="K56" s="293"/>
      <c r="L56" s="293"/>
      <c r="M56" s="293">
        <f>'将来負担比率（分子）の構造'!L$52</f>
        <v>25592</v>
      </c>
      <c r="N56" s="293"/>
      <c r="O56" s="293"/>
      <c r="P56" s="293">
        <f>'将来負担比率（分子）の構造'!M$52</f>
        <v>24342</v>
      </c>
    </row>
    <row r="57" spans="1:16" x14ac:dyDescent="0.2">
      <c r="A57" s="293" t="s">
        <v>95</v>
      </c>
      <c r="B57" s="293"/>
      <c r="C57" s="293"/>
      <c r="D57" s="293">
        <f>'将来負担比率（分子）の構造'!I$51</f>
        <v>199</v>
      </c>
      <c r="E57" s="293"/>
      <c r="F57" s="293"/>
      <c r="G57" s="293">
        <f>'将来負担比率（分子）の構造'!J$51</f>
        <v>167</v>
      </c>
      <c r="H57" s="293"/>
      <c r="I57" s="293"/>
      <c r="J57" s="293">
        <f>'将来負担比率（分子）の構造'!K$51</f>
        <v>119</v>
      </c>
      <c r="K57" s="293"/>
      <c r="L57" s="293"/>
      <c r="M57" s="293">
        <f>'将来負担比率（分子）の構造'!L$51</f>
        <v>74</v>
      </c>
      <c r="N57" s="293"/>
      <c r="O57" s="293"/>
      <c r="P57" s="293">
        <f>'将来負担比率（分子）の構造'!M$51</f>
        <v>47</v>
      </c>
    </row>
    <row r="58" spans="1:16" x14ac:dyDescent="0.2">
      <c r="A58" s="293" t="s">
        <v>92</v>
      </c>
      <c r="B58" s="293"/>
      <c r="C58" s="293"/>
      <c r="D58" s="293">
        <f>'将来負担比率（分子）の構造'!I$50</f>
        <v>6538</v>
      </c>
      <c r="E58" s="293"/>
      <c r="F58" s="293"/>
      <c r="G58" s="293">
        <f>'将来負担比率（分子）の構造'!J$50</f>
        <v>6299</v>
      </c>
      <c r="H58" s="293"/>
      <c r="I58" s="293"/>
      <c r="J58" s="293">
        <f>'将来負担比率（分子）の構造'!K$50</f>
        <v>6602</v>
      </c>
      <c r="K58" s="293"/>
      <c r="L58" s="293"/>
      <c r="M58" s="293">
        <f>'将来負担比率（分子）の構造'!L$50</f>
        <v>6838</v>
      </c>
      <c r="N58" s="293"/>
      <c r="O58" s="293"/>
      <c r="P58" s="293">
        <f>'将来負担比率（分子）の構造'!M$50</f>
        <v>6960</v>
      </c>
    </row>
    <row r="59" spans="1:16" x14ac:dyDescent="0.2">
      <c r="A59" s="293" t="s">
        <v>88</v>
      </c>
      <c r="B59" s="293" t="str">
        <f>'将来負担比率（分子）の構造'!I$49</f>
        <v>-</v>
      </c>
      <c r="C59" s="293"/>
      <c r="D59" s="293"/>
      <c r="E59" s="293" t="str">
        <f>'将来負担比率（分子）の構造'!J$49</f>
        <v>-</v>
      </c>
      <c r="F59" s="293"/>
      <c r="G59" s="293"/>
      <c r="H59" s="293" t="str">
        <f>'将来負担比率（分子）の構造'!K$49</f>
        <v>-</v>
      </c>
      <c r="I59" s="293"/>
      <c r="J59" s="293"/>
      <c r="K59" s="293" t="str">
        <f>'将来負担比率（分子）の構造'!L$49</f>
        <v>-</v>
      </c>
      <c r="L59" s="293"/>
      <c r="M59" s="293"/>
      <c r="N59" s="293" t="str">
        <f>'将来負担比率（分子）の構造'!M$49</f>
        <v>-</v>
      </c>
      <c r="O59" s="293"/>
      <c r="P59" s="293"/>
    </row>
    <row r="60" spans="1:16" x14ac:dyDescent="0.2">
      <c r="A60" s="293" t="s">
        <v>82</v>
      </c>
      <c r="B60" s="293" t="str">
        <f>'将来負担比率（分子）の構造'!I$48</f>
        <v>-</v>
      </c>
      <c r="C60" s="293"/>
      <c r="D60" s="293"/>
      <c r="E60" s="293" t="str">
        <f>'将来負担比率（分子）の構造'!J$48</f>
        <v>-</v>
      </c>
      <c r="F60" s="293"/>
      <c r="G60" s="293"/>
      <c r="H60" s="293" t="str">
        <f>'将来負担比率（分子）の構造'!K$48</f>
        <v>-</v>
      </c>
      <c r="I60" s="293"/>
      <c r="J60" s="293"/>
      <c r="K60" s="293" t="str">
        <f>'将来負担比率（分子）の構造'!L$48</f>
        <v>-</v>
      </c>
      <c r="L60" s="293"/>
      <c r="M60" s="293"/>
      <c r="N60" s="293" t="str">
        <f>'将来負担比率（分子）の構造'!M$48</f>
        <v>-</v>
      </c>
      <c r="O60" s="293"/>
      <c r="P60" s="293"/>
    </row>
    <row r="61" spans="1:16" x14ac:dyDescent="0.2">
      <c r="A61" s="293" t="s">
        <v>75</v>
      </c>
      <c r="B61" s="293" t="str">
        <f>'将来負担比率（分子）の構造'!I$46</f>
        <v>-</v>
      </c>
      <c r="C61" s="293"/>
      <c r="D61" s="293"/>
      <c r="E61" s="293" t="str">
        <f>'将来負担比率（分子）の構造'!J$46</f>
        <v>-</v>
      </c>
      <c r="F61" s="293"/>
      <c r="G61" s="293"/>
      <c r="H61" s="293" t="str">
        <f>'将来負担比率（分子）の構造'!K$46</f>
        <v>-</v>
      </c>
      <c r="I61" s="293"/>
      <c r="J61" s="293"/>
      <c r="K61" s="293" t="str">
        <f>'将来負担比率（分子）の構造'!L$46</f>
        <v>-</v>
      </c>
      <c r="L61" s="293"/>
      <c r="M61" s="293"/>
      <c r="N61" s="293" t="str">
        <f>'将来負担比率（分子）の構造'!M$46</f>
        <v>-</v>
      </c>
      <c r="O61" s="293"/>
      <c r="P61" s="293"/>
    </row>
    <row r="62" spans="1:16" x14ac:dyDescent="0.2">
      <c r="A62" s="293" t="s">
        <v>76</v>
      </c>
      <c r="B62" s="293">
        <f>'将来負担比率（分子）の構造'!I$45</f>
        <v>865</v>
      </c>
      <c r="C62" s="293"/>
      <c r="D62" s="293"/>
      <c r="E62" s="293">
        <f>'将来負担比率（分子）の構造'!J$45</f>
        <v>595</v>
      </c>
      <c r="F62" s="293"/>
      <c r="G62" s="293"/>
      <c r="H62" s="293">
        <f>'将来負担比率（分子）の構造'!K$45</f>
        <v>695</v>
      </c>
      <c r="I62" s="293"/>
      <c r="J62" s="293"/>
      <c r="K62" s="293">
        <f>'将来負担比率（分子）の構造'!L$45</f>
        <v>792</v>
      </c>
      <c r="L62" s="293"/>
      <c r="M62" s="293"/>
      <c r="N62" s="293">
        <f>'将来負担比率（分子）の構造'!M$45</f>
        <v>772</v>
      </c>
      <c r="O62" s="293"/>
      <c r="P62" s="293"/>
    </row>
    <row r="63" spans="1:16" x14ac:dyDescent="0.2">
      <c r="A63" s="293" t="s">
        <v>74</v>
      </c>
      <c r="B63" s="293">
        <f>'将来負担比率（分子）の構造'!I$44</f>
        <v>956</v>
      </c>
      <c r="C63" s="293"/>
      <c r="D63" s="293"/>
      <c r="E63" s="293">
        <f>'将来負担比率（分子）の構造'!J$44</f>
        <v>916</v>
      </c>
      <c r="F63" s="293"/>
      <c r="G63" s="293"/>
      <c r="H63" s="293">
        <f>'将来負担比率（分子）の構造'!K$44</f>
        <v>1229</v>
      </c>
      <c r="I63" s="293"/>
      <c r="J63" s="293"/>
      <c r="K63" s="293">
        <f>'将来負担比率（分子）の構造'!L$44</f>
        <v>1205</v>
      </c>
      <c r="L63" s="293"/>
      <c r="M63" s="293"/>
      <c r="N63" s="293">
        <f>'将来負担比率（分子）の構造'!M$44</f>
        <v>1545</v>
      </c>
      <c r="O63" s="293"/>
      <c r="P63" s="293"/>
    </row>
    <row r="64" spans="1:16" x14ac:dyDescent="0.2">
      <c r="A64" s="293" t="s">
        <v>72</v>
      </c>
      <c r="B64" s="293">
        <f>'将来負担比率（分子）の構造'!I$43</f>
        <v>14368</v>
      </c>
      <c r="C64" s="293"/>
      <c r="D64" s="293"/>
      <c r="E64" s="293">
        <f>'将来負担比率（分子）の構造'!J$43</f>
        <v>13502</v>
      </c>
      <c r="F64" s="293"/>
      <c r="G64" s="293"/>
      <c r="H64" s="293">
        <f>'将来負担比率（分子）の構造'!K$43</f>
        <v>12685</v>
      </c>
      <c r="I64" s="293"/>
      <c r="J64" s="293"/>
      <c r="K64" s="293">
        <f>'将来負担比率（分子）の構造'!L$43</f>
        <v>12346</v>
      </c>
      <c r="L64" s="293"/>
      <c r="M64" s="293"/>
      <c r="N64" s="293">
        <f>'将来負担比率（分子）の構造'!M$43</f>
        <v>12932</v>
      </c>
      <c r="O64" s="293"/>
      <c r="P64" s="293"/>
    </row>
    <row r="65" spans="1:16" x14ac:dyDescent="0.2">
      <c r="A65" s="293" t="s">
        <v>71</v>
      </c>
      <c r="B65" s="293">
        <f>'将来負担比率（分子）の構造'!I$42</f>
        <v>909</v>
      </c>
      <c r="C65" s="293"/>
      <c r="D65" s="293"/>
      <c r="E65" s="293">
        <f>'将来負担比率（分子）の構造'!J$42</f>
        <v>852</v>
      </c>
      <c r="F65" s="293"/>
      <c r="G65" s="293"/>
      <c r="H65" s="293">
        <f>'将来負担比率（分子）の構造'!K$42</f>
        <v>798</v>
      </c>
      <c r="I65" s="293"/>
      <c r="J65" s="293"/>
      <c r="K65" s="293">
        <f>'将来負担比率（分子）の構造'!L$42</f>
        <v>752</v>
      </c>
      <c r="L65" s="293"/>
      <c r="M65" s="293"/>
      <c r="N65" s="293">
        <f>'将来負担比率（分子）の構造'!M$42</f>
        <v>1005</v>
      </c>
      <c r="O65" s="293"/>
      <c r="P65" s="293"/>
    </row>
    <row r="66" spans="1:16" x14ac:dyDescent="0.2">
      <c r="A66" s="293" t="s">
        <v>56</v>
      </c>
      <c r="B66" s="293">
        <f>'将来負担比率（分子）の構造'!I$41</f>
        <v>24164</v>
      </c>
      <c r="C66" s="293"/>
      <c r="D66" s="293"/>
      <c r="E66" s="293">
        <f>'将来負担比率（分子）の構造'!J$41</f>
        <v>22350</v>
      </c>
      <c r="F66" s="293"/>
      <c r="G66" s="293"/>
      <c r="H66" s="293">
        <f>'将来負担比率（分子）の構造'!K$41</f>
        <v>20854</v>
      </c>
      <c r="I66" s="293"/>
      <c r="J66" s="293"/>
      <c r="K66" s="293">
        <f>'将来負担比率（分子）の構造'!L$41</f>
        <v>19525</v>
      </c>
      <c r="L66" s="293"/>
      <c r="M66" s="293"/>
      <c r="N66" s="293">
        <f>'将来負担比率（分子）の構造'!M$41</f>
        <v>18288</v>
      </c>
      <c r="O66" s="293"/>
      <c r="P66" s="293"/>
    </row>
    <row r="67" spans="1:16" x14ac:dyDescent="0.2">
      <c r="A67" s="293" t="s">
        <v>97</v>
      </c>
      <c r="B67" s="293" t="e">
        <f>NA()</f>
        <v>#N/A</v>
      </c>
      <c r="C67" s="293">
        <f>IF(ISNUMBER('将来負担比率（分子）の構造'!I$53),IF('将来負担比率（分子）の構造'!I$53&lt;0,0,'将来負担比率（分子）の構造'!I$53),NA())</f>
        <v>5051</v>
      </c>
      <c r="D67" s="293" t="e">
        <f>NA()</f>
        <v>#N/A</v>
      </c>
      <c r="E67" s="293" t="e">
        <f>NA()</f>
        <v>#N/A</v>
      </c>
      <c r="F67" s="293">
        <f>IF(ISNUMBER('将来負担比率（分子）の構造'!J$53),IF('将来負担比率（分子）の構造'!J$53&lt;0,0,'将来負担比率（分子）の構造'!J$53),NA())</f>
        <v>3366</v>
      </c>
      <c r="G67" s="293" t="e">
        <f>NA()</f>
        <v>#N/A</v>
      </c>
      <c r="H67" s="293" t="e">
        <f>NA()</f>
        <v>#N/A</v>
      </c>
      <c r="I67" s="293">
        <f>IF(ISNUMBER('将来負担比率（分子）の構造'!K$53),IF('将来負担比率（分子）の構造'!K$53&lt;0,0,'将来負担比率（分子）の構造'!K$53),NA())</f>
        <v>2593</v>
      </c>
      <c r="J67" s="293" t="e">
        <f>NA()</f>
        <v>#N/A</v>
      </c>
      <c r="K67" s="293" t="e">
        <f>NA()</f>
        <v>#N/A</v>
      </c>
      <c r="L67" s="293">
        <f>IF(ISNUMBER('将来負担比率（分子）の構造'!L$53),IF('将来負担比率（分子）の構造'!L$53&lt;0,0,'将来負担比率（分子）の構造'!L$53),NA())</f>
        <v>2114</v>
      </c>
      <c r="M67" s="293" t="e">
        <f>NA()</f>
        <v>#N/A</v>
      </c>
      <c r="N67" s="293" t="e">
        <f>NA()</f>
        <v>#N/A</v>
      </c>
      <c r="O67" s="293">
        <f>IF(ISNUMBER('将来負担比率（分子）の構造'!M$53),IF('将来負担比率（分子）の構造'!M$53&lt;0,0,'将来負担比率（分子）の構造'!M$53),NA())</f>
        <v>3193</v>
      </c>
      <c r="P67" s="293" t="e">
        <f>NA()</f>
        <v>#N/A</v>
      </c>
    </row>
    <row r="70" spans="1:16" x14ac:dyDescent="0.2">
      <c r="A70" s="296" t="s">
        <v>125</v>
      </c>
      <c r="B70" s="296"/>
      <c r="C70" s="296"/>
      <c r="D70" s="296"/>
      <c r="E70" s="296"/>
      <c r="F70" s="296"/>
    </row>
    <row r="71" spans="1:16" x14ac:dyDescent="0.2">
      <c r="A71" s="295"/>
      <c r="B71" s="295" t="str">
        <f>基金残高に係る経年分析!F54</f>
        <v>R04</v>
      </c>
      <c r="C71" s="295" t="str">
        <f>基金残高に係る経年分析!G54</f>
        <v>R05</v>
      </c>
      <c r="D71" s="295" t="str">
        <f>基金残高に係る経年分析!H54</f>
        <v>R06</v>
      </c>
    </row>
    <row r="72" spans="1:16" x14ac:dyDescent="0.2">
      <c r="A72" s="295" t="s">
        <v>126</v>
      </c>
      <c r="B72" s="297">
        <f>基金残高に係る経年分析!F55</f>
        <v>2712</v>
      </c>
      <c r="C72" s="297">
        <f>基金残高に係る経年分析!G55</f>
        <v>2712</v>
      </c>
      <c r="D72" s="297">
        <f>基金残高に係る経年分析!H55</f>
        <v>2713</v>
      </c>
    </row>
    <row r="73" spans="1:16" x14ac:dyDescent="0.2">
      <c r="A73" s="295" t="s">
        <v>127</v>
      </c>
      <c r="B73" s="297">
        <f>基金残高に係る経年分析!F56</f>
        <v>974</v>
      </c>
      <c r="C73" s="297">
        <f>基金残高に係る経年分析!G56</f>
        <v>974</v>
      </c>
      <c r="D73" s="297">
        <f>基金残高に係る経年分析!H56</f>
        <v>974</v>
      </c>
    </row>
    <row r="74" spans="1:16" x14ac:dyDescent="0.2">
      <c r="A74" s="295" t="s">
        <v>129</v>
      </c>
      <c r="B74" s="297">
        <f>基金残高に係る経年分析!F57</f>
        <v>3013</v>
      </c>
      <c r="C74" s="297">
        <f>基金残高に係る経年分析!G57</f>
        <v>3259</v>
      </c>
      <c r="D74" s="297">
        <f>基金残高に係る経年分析!H57</f>
        <v>3309</v>
      </c>
    </row>
  </sheetData>
  <sheetProtection algorithmName="SHA-512" hashValue="ZU2nmeZLU9LW3VtcCOUPznebTSiO8l8RlrFfR9yoEbW0dtBbVozeDRHyc0cMumXiq087m6qiHxVcn1SiOnEm/w==" saltValue="fCbwr0O0eshuEIuhnqHGzQ==" spinCount="100000" sheet="1" objects="1" scenarios="1"/>
  <phoneticPr fontId="5"/>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前原　瑞樹</cp:lastModifiedBy>
  <dcterms:created xsi:type="dcterms:W3CDTF">2026-02-23T06:15:20Z</dcterms:created>
  <dcterms:modified xsi:type="dcterms:W3CDTF">2026-09-15T05:01:39Z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5.0.5.0</vt:lpwstr>
    </vt:vector>
  </property>
  <property fmtid="{DCFEDD21-7773-49B2-8022-6FC58DB5260B}" pid="3" name="LastSavedVersion">
    <vt:lpwstr>5.0.5.0</vt:lpwstr>
  </property>
  <property fmtid="{DCFEDD21-7773-49B2-8022-6FC58DB5260B}" pid="4" name="LastSavedDate">
    <vt:filetime>2026-03-11T09:49:43Z</vt:filetime>
  </property>
</Properties>
</file>