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I:\★市町村支援課移行データ\財政係\57公営企業経営比較分析表\R07\R080113 公営企業に係る経営比較分析表（令和６年度決算）の分析等について\03 市町村→県\15朝日町　提出有\下水道\"/>
    </mc:Choice>
  </mc:AlternateContent>
  <xr:revisionPtr revIDLastSave="0" documentId="8_{A2ECE572-5627-4DA6-A2D6-517C39BF22E1}" xr6:coauthVersionLast="47" xr6:coauthVersionMax="47" xr10:uidLastSave="{00000000-0000-0000-0000-000000000000}"/>
  <workbookProtection workbookAlgorithmName="SHA-512" workbookHashValue="3GtTfBd+4L6L2P5ZWuNBsRCz0IMovGwTvO+VDaDxslgzeDew2ZxW6qFaypZciLGWrxvS5wo6PccMNqNL97iabg==" workbookSaltValue="MerCeMwm4YsKGHHuZAsmFg==" workbookSpinCount="100000" lockStructure="1"/>
  <bookViews>
    <workbookView xWindow="-120"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S6" i="5"/>
  <c r="AL8" i="4" s="1"/>
  <c r="R6" i="5"/>
  <c r="AD10" i="4" s="1"/>
  <c r="Q6" i="5"/>
  <c r="W10" i="4" s="1"/>
  <c r="P6" i="5"/>
  <c r="P10" i="4" s="1"/>
  <c r="O6" i="5"/>
  <c r="I10" i="4" s="1"/>
  <c r="N6" i="5"/>
  <c r="M6" i="5"/>
  <c r="L6" i="5"/>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H85" i="4"/>
  <c r="G85" i="4"/>
  <c r="F85" i="4"/>
  <c r="E85" i="4"/>
  <c r="AL10" i="4"/>
  <c r="B10" i="4"/>
  <c r="BB8" i="4"/>
  <c r="AT8" i="4"/>
  <c r="AD8" i="4"/>
  <c r="W8" i="4"/>
  <c r="P8" i="4"/>
  <c r="I8" i="4"/>
  <c r="B8" i="4"/>
</calcChain>
</file>

<file path=xl/sharedStrings.xml><?xml version="1.0" encoding="utf-8"?>
<sst xmlns="http://schemas.openxmlformats.org/spreadsheetml/2006/main" count="319" uniqueCount="114">
  <si>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</si>
  <si>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</si>
  <si>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</si>
  <si>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</si>
  <si>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</si>
  <si>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</si>
  <si>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</si>
  <si>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</si>
  <si>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</si>
  <si>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</si>
  <si>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</si>
  <si>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</si>
  <si>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</si>
  <si>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</si>
  <si>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</si>
  <si>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</si>
  <si>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</si>
  <si>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</si>
  <si>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</si>
  <si>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</si>
  <si>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</si>
  <si>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</si>
  <si>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</si>
  <si>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</si>
  <si>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</si>
  <si>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</si>
  <si>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</si>
  <si>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</si>
  <si>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</si>
  <si>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</si>
  <si>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</si>
  <si>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</si>
  <si>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</si>
  <si>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</si>
  <si>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</si>
  <si>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</si>
  <si>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</si>
  <si>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</si>
  <si>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</si>
  <si>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</si>
  <si>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</si>
  <si>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</si>
  <si>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</si>
  <si>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</si>
  <si>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</si>
  <si>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</si>
  <si>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</si>
  <si>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</si>
  <si>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</si>
  <si>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</si>
  <si>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</si>
  <si>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</si>
  <si>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</si>
  <si>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</si>
  <si>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</si>
  <si>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</si>
  <si>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</si>
  <si>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</si>
  <si>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</si>
  <si>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</si>
  <si>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</si>
  <si>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</si>
  <si>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</si>
  <si>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</si>
  <si>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</si>
  <si>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</si>
  <si>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</si>
  <si>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</si>
  <si>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</si>
  <si>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</si>
  <si>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</si>
  <si>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</si>
  <si>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</si>
  <si>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</si>
  <si>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</si>
  <si>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</si>
  <si>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</si>
  <si>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</si>
  <si>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</si>
  <si>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</si>
  <si>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</si>
  <si>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</si>
  <si>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</si>
  <si>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</si>
  <si>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</si>
  <si>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</si>
  <si>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</si>
  <si>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</si>
  <si>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</si>
  <si>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</si>
  <si>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</si>
  <si>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</si>
  <si>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</si>
  <si>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</si>
  <si>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</si>
  <si>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</si>
  <si>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富山県　朝日町</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</si>
  <si>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</si>
  <si>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</si>
  <si>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</si>
  <si>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</si>
  <si>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</si>
  <si>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</si>
  <si>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</si>
  <si>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</si>
  <si>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</si>
  <si>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</si>
  <si>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</si>
  <si>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</si>
  <si>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</si>
  <si>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</si>
  <si>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管渠整備は平成１０年度から開始しており、これまで特に異常等は見受けられず経過年数的にも耐用年数に至っていないが、今後、ストックマネジメント計画により、腐食のしやすい箇所や幹線管渠を優先に点検・調査を進めていく。
　なお、汚水処理については、公共下水道エリアへ管渠を接続し処理しているため、本事業における終末処理場は存在しない。</t>
    <rPh sb="1" eb="3">
      <t>カンキョ</t>
    </rPh>
    <rPh sb="3" eb="5">
      <t>セイビ</t>
    </rPh>
    <rPh sb="6" eb="8">
      <t>ヘイセイ</t>
    </rPh>
    <rPh sb="10" eb="12">
      <t>ネンド</t>
    </rPh>
    <rPh sb="14" eb="16">
      <t>カイシ</t>
    </rPh>
    <rPh sb="25" eb="26">
      <t>トク</t>
    </rPh>
    <rPh sb="27" eb="30">
      <t>イジョウトウ</t>
    </rPh>
    <rPh sb="31" eb="33">
      <t>ミウ</t>
    </rPh>
    <rPh sb="37" eb="39">
      <t>ケイカ</t>
    </rPh>
    <rPh sb="39" eb="41">
      <t>ネンスウ</t>
    </rPh>
    <rPh sb="41" eb="42">
      <t>テキ</t>
    </rPh>
    <rPh sb="44" eb="46">
      <t>タイヨウ</t>
    </rPh>
    <rPh sb="46" eb="48">
      <t>ネンスウ</t>
    </rPh>
    <rPh sb="49" eb="50">
      <t>イタ</t>
    </rPh>
    <rPh sb="57" eb="59">
      <t>コンゴ</t>
    </rPh>
    <rPh sb="70" eb="72">
      <t>ケイカク</t>
    </rPh>
    <rPh sb="76" eb="78">
      <t>フショク</t>
    </rPh>
    <rPh sb="83" eb="85">
      <t>カショ</t>
    </rPh>
    <rPh sb="86" eb="88">
      <t>カンセン</t>
    </rPh>
    <rPh sb="88" eb="90">
      <t>カンキョ</t>
    </rPh>
    <rPh sb="91" eb="93">
      <t>ユウセン</t>
    </rPh>
    <rPh sb="94" eb="96">
      <t>テンケン</t>
    </rPh>
    <rPh sb="97" eb="99">
      <t>チョウサ</t>
    </rPh>
    <rPh sb="100" eb="101">
      <t>スス</t>
    </rPh>
    <rPh sb="111" eb="113">
      <t>オスイ</t>
    </rPh>
    <rPh sb="113" eb="115">
      <t>ショリ</t>
    </rPh>
    <rPh sb="121" eb="123">
      <t>コウキョウ</t>
    </rPh>
    <rPh sb="123" eb="126">
      <t>ゲスイドウ</t>
    </rPh>
    <rPh sb="130" eb="132">
      <t>カンキョ</t>
    </rPh>
    <rPh sb="133" eb="135">
      <t>セツゾク</t>
    </rPh>
    <rPh sb="136" eb="138">
      <t>ショリ</t>
    </rPh>
    <rPh sb="145" eb="146">
      <t>ホン</t>
    </rPh>
    <rPh sb="146" eb="148">
      <t>ジギョウ</t>
    </rPh>
    <rPh sb="152" eb="154">
      <t>シュウマツ</t>
    </rPh>
    <rPh sb="154" eb="157">
      <t>ショリジョウ</t>
    </rPh>
    <rPh sb="158" eb="160">
      <t>ソンザイ</t>
    </rPh>
    <phoneticPr fontId="1"/>
  </si>
  <si>
    <t>　今後、管渠整備の完了により下水道への接続件数も増え、使用料収入は増加すると見込んでいる。
　整備における将来への負担軽減を図るため、これまでに下水道整備区域から合併処理浄化槽による整備区域に見直しを行ってきている。
　管渠の老朽化対策については、今後もストックマネジメント計画により、点検・調査を行い、更新費用の平準化やライフサイクルコストの削減を図る。
　経営については、今後も安定的な事業継続を行うため、経営戦略の見直しを行い、使用料収入の向上に努めるとともに汚水処理費用等の抑制に努める。
　また、令和６年度から公営企業会計へ移行したことから、経営状況を的確に把握し、持続可能な安定した事業運営に努める。</t>
    <rPh sb="1" eb="3">
      <t>コンゴ</t>
    </rPh>
    <rPh sb="4" eb="6">
      <t>カンキョ</t>
    </rPh>
    <rPh sb="6" eb="8">
      <t>セイビ</t>
    </rPh>
    <rPh sb="9" eb="11">
      <t>カンリョウ</t>
    </rPh>
    <rPh sb="14" eb="17">
      <t>ゲスイドウ</t>
    </rPh>
    <rPh sb="19" eb="21">
      <t>セツゾク</t>
    </rPh>
    <rPh sb="21" eb="23">
      <t>ケンスウ</t>
    </rPh>
    <rPh sb="24" eb="25">
      <t>フ</t>
    </rPh>
    <rPh sb="27" eb="30">
      <t>シヨウリョウ</t>
    </rPh>
    <rPh sb="30" eb="32">
      <t>シュウニュウ</t>
    </rPh>
    <rPh sb="33" eb="35">
      <t>ゾウカ</t>
    </rPh>
    <rPh sb="38" eb="40">
      <t>ミコ</t>
    </rPh>
    <rPh sb="47" eb="49">
      <t>セイビ</t>
    </rPh>
    <rPh sb="53" eb="55">
      <t>ショウライ</t>
    </rPh>
    <rPh sb="57" eb="59">
      <t>フタン</t>
    </rPh>
    <rPh sb="59" eb="61">
      <t>ケイゲン</t>
    </rPh>
    <rPh sb="62" eb="63">
      <t>ハカ</t>
    </rPh>
    <rPh sb="72" eb="75">
      <t>ゲスイドウ</t>
    </rPh>
    <rPh sb="75" eb="77">
      <t>セイビ</t>
    </rPh>
    <rPh sb="77" eb="79">
      <t>クイキ</t>
    </rPh>
    <rPh sb="81" eb="83">
      <t>ガッペイ</t>
    </rPh>
    <rPh sb="83" eb="85">
      <t>ショリ</t>
    </rPh>
    <rPh sb="85" eb="88">
      <t>ジョウカソウ</t>
    </rPh>
    <rPh sb="91" eb="93">
      <t>セイビ</t>
    </rPh>
    <rPh sb="93" eb="95">
      <t>クイキ</t>
    </rPh>
    <rPh sb="96" eb="98">
      <t>ミナオ</t>
    </rPh>
    <rPh sb="100" eb="101">
      <t>オコナ</t>
    </rPh>
    <rPh sb="110" eb="112">
      <t>カンキョ</t>
    </rPh>
    <rPh sb="175" eb="176">
      <t>ハカ</t>
    </rPh>
    <rPh sb="205" eb="207">
      <t>ケイエイ</t>
    </rPh>
    <rPh sb="207" eb="209">
      <t>センリャク</t>
    </rPh>
    <rPh sb="210" eb="212">
      <t>ミナオ</t>
    </rPh>
    <rPh sb="214" eb="215">
      <t>オコナ</t>
    </rPh>
    <phoneticPr fontId="1"/>
  </si>
  <si>
    <t>　下水道の整備率は９０％で、未普及地域の整備も進み、今後建設事業費は減少していくものと考えられる。
　企業債残高は、償還により減少しているが、使用料収入の伸びの鈍化により、今後、企業債残高対事業規模比率は緩やかに減少するものと考えられる。
　経費回収率は比較的安定しているが、今後も汚水処理原価の抑制に努めるとともに、下水道への早期の接続をお願いするなど使用料収入の増加に努める。
　水洗化率は類似団体と比較すると低い状況であるが、未普及地域の整備が完了してきており、今後徐々に上昇するものと考えられる。
　</t>
    <rPh sb="1" eb="4">
      <t>ゲスイドウ</t>
    </rPh>
    <rPh sb="5" eb="8">
      <t>セイビリツ</t>
    </rPh>
    <rPh sb="14" eb="15">
      <t>ミ</t>
    </rPh>
    <rPh sb="15" eb="17">
      <t>フキュウ</t>
    </rPh>
    <rPh sb="17" eb="19">
      <t>チイキ</t>
    </rPh>
    <rPh sb="20" eb="22">
      <t>セイビ</t>
    </rPh>
    <rPh sb="23" eb="24">
      <t>スス</t>
    </rPh>
    <rPh sb="26" eb="28">
      <t>コンゴ</t>
    </rPh>
    <rPh sb="28" eb="30">
      <t>ケンセツ</t>
    </rPh>
    <rPh sb="30" eb="33">
      <t>ジギョウヒ</t>
    </rPh>
    <rPh sb="34" eb="36">
      <t>ゲンショウ</t>
    </rPh>
    <rPh sb="43" eb="44">
      <t>カンガ</t>
    </rPh>
    <rPh sb="51" eb="54">
      <t>キギョウサイ</t>
    </rPh>
    <rPh sb="54" eb="56">
      <t>ザンダカ</t>
    </rPh>
    <rPh sb="58" eb="60">
      <t>ショウカン</t>
    </rPh>
    <rPh sb="63" eb="65">
      <t>ゲンショウ</t>
    </rPh>
    <rPh sb="71" eb="74">
      <t>シヨウリョウ</t>
    </rPh>
    <rPh sb="74" eb="76">
      <t>シュウニュウ</t>
    </rPh>
    <rPh sb="77" eb="78">
      <t>ノ</t>
    </rPh>
    <rPh sb="80" eb="82">
      <t>ドンカ</t>
    </rPh>
    <rPh sb="86" eb="88">
      <t>コンゴ</t>
    </rPh>
    <rPh sb="89" eb="92">
      <t>キギョウサイ</t>
    </rPh>
    <rPh sb="92" eb="94">
      <t>ザンダカ</t>
    </rPh>
    <rPh sb="94" eb="95">
      <t>タイ</t>
    </rPh>
    <rPh sb="95" eb="97">
      <t>ジギョウ</t>
    </rPh>
    <rPh sb="97" eb="99">
      <t>キボ</t>
    </rPh>
    <rPh sb="99" eb="101">
      <t>ヒリツ</t>
    </rPh>
    <rPh sb="102" eb="103">
      <t>ユル</t>
    </rPh>
    <rPh sb="106" eb="108">
      <t>ゲンショウ</t>
    </rPh>
    <rPh sb="113" eb="114">
      <t>カンガ</t>
    </rPh>
    <rPh sb="121" eb="123">
      <t>ケイヒ</t>
    </rPh>
    <rPh sb="123" eb="126">
      <t>カイシュウリツ</t>
    </rPh>
    <rPh sb="127" eb="130">
      <t>ヒカクテキ</t>
    </rPh>
    <rPh sb="130" eb="132">
      <t>アンテイ</t>
    </rPh>
    <rPh sb="138" eb="140">
      <t>コンゴ</t>
    </rPh>
    <rPh sb="141" eb="143">
      <t>オスイ</t>
    </rPh>
    <rPh sb="143" eb="145">
      <t>ショリ</t>
    </rPh>
    <rPh sb="145" eb="147">
      <t>ゲンカ</t>
    </rPh>
    <rPh sb="148" eb="150">
      <t>ヨクセイ</t>
    </rPh>
    <rPh sb="151" eb="152">
      <t>ツト</t>
    </rPh>
    <rPh sb="159" eb="162">
      <t>ゲスイドウ</t>
    </rPh>
    <rPh sb="164" eb="166">
      <t>ソウキ</t>
    </rPh>
    <rPh sb="167" eb="169">
      <t>セツゾク</t>
    </rPh>
    <rPh sb="171" eb="172">
      <t>ネガ</t>
    </rPh>
    <rPh sb="177" eb="180">
      <t>シヨウリョウ</t>
    </rPh>
    <rPh sb="180" eb="182">
      <t>シュウニュウ</t>
    </rPh>
    <rPh sb="183" eb="185">
      <t>ゾウカ</t>
    </rPh>
    <rPh sb="186" eb="187">
      <t>ツト</t>
    </rPh>
    <rPh sb="192" eb="195">
      <t>スイセンカ</t>
    </rPh>
    <rPh sb="195" eb="196">
      <t>リツ</t>
    </rPh>
    <rPh sb="197" eb="199">
      <t>ルイジ</t>
    </rPh>
    <rPh sb="199" eb="201">
      <t>ダンタイ</t>
    </rPh>
    <rPh sb="202" eb="204">
      <t>ヒカク</t>
    </rPh>
    <rPh sb="207" eb="208">
      <t>ヒク</t>
    </rPh>
    <rPh sb="209" eb="211">
      <t>ジョウキョウ</t>
    </rPh>
    <rPh sb="216" eb="217">
      <t>ミ</t>
    </rPh>
    <rPh sb="217" eb="219">
      <t>フキュウ</t>
    </rPh>
    <rPh sb="219" eb="221">
      <t>チイキ</t>
    </rPh>
    <rPh sb="222" eb="224">
      <t>セイビ</t>
    </rPh>
    <rPh sb="225" eb="227">
      <t>カンリョウ</t>
    </rPh>
    <rPh sb="234" eb="236">
      <t>コンゴ</t>
    </rPh>
    <rPh sb="236" eb="238">
      <t>ジョジョ</t>
    </rPh>
    <rPh sb="239" eb="241">
      <t>ジョウショウ</t>
    </rPh>
    <rPh sb="246" eb="247">
      <t>カンガ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</si>
</sst>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A0C-4494-A569-2EE20877E91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AA0C-4494-A569-2EE20877E91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60.73</c:v>
                </c:pt>
              </c:numCache>
            </c:numRef>
          </c:val>
          <c:extLst>
            <c:ext xmlns:c16="http://schemas.microsoft.com/office/drawing/2014/chart" uri="{C3380CC4-5D6E-409C-BE32-E72D297353CC}">
              <c16:uniqueId val="{00000000-EB66-4EF0-B3C6-7A4D9347A47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EB66-4EF0-B3C6-7A4D9347A47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73.17</c:v>
                </c:pt>
              </c:numCache>
            </c:numRef>
          </c:val>
          <c:extLst>
            <c:ext xmlns:c16="http://schemas.microsoft.com/office/drawing/2014/chart" uri="{C3380CC4-5D6E-409C-BE32-E72D297353CC}">
              <c16:uniqueId val="{00000000-01A4-4862-9D64-182CF3CF7CF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01A4-4862-9D64-182CF3CF7CF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105.03</c:v>
                </c:pt>
              </c:numCache>
            </c:numRef>
          </c:val>
          <c:extLst>
            <c:ext xmlns:c16="http://schemas.microsoft.com/office/drawing/2014/chart" uri="{C3380CC4-5D6E-409C-BE32-E72D297353CC}">
              <c16:uniqueId val="{00000000-2BDA-499C-89C2-3F682812E9B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2BDA-499C-89C2-3F682812E9B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2.56</c:v>
                </c:pt>
              </c:numCache>
            </c:numRef>
          </c:val>
          <c:extLst>
            <c:ext xmlns:c16="http://schemas.microsoft.com/office/drawing/2014/chart" uri="{C3380CC4-5D6E-409C-BE32-E72D297353CC}">
              <c16:uniqueId val="{00000000-118B-4703-A510-EF297D7BFA2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118B-4703-A510-EF297D7BFA2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BA2-48B5-B380-CFEB5CB7DDA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3BA2-48B5-B380-CFEB5CB7DDA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655.54</c:v>
                </c:pt>
              </c:numCache>
            </c:numRef>
          </c:val>
          <c:extLst>
            <c:ext xmlns:c16="http://schemas.microsoft.com/office/drawing/2014/chart" uri="{C3380CC4-5D6E-409C-BE32-E72D297353CC}">
              <c16:uniqueId val="{00000000-C706-4402-AB08-2F2C3CDB1FE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C706-4402-AB08-2F2C3CDB1FE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27.3</c:v>
                </c:pt>
              </c:numCache>
            </c:numRef>
          </c:val>
          <c:extLst>
            <c:ext xmlns:c16="http://schemas.microsoft.com/office/drawing/2014/chart" uri="{C3380CC4-5D6E-409C-BE32-E72D297353CC}">
              <c16:uniqueId val="{00000000-CB27-40FA-8EF2-F9EA786C325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CB27-40FA-8EF2-F9EA786C325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1806.11</c:v>
                </c:pt>
              </c:numCache>
            </c:numRef>
          </c:val>
          <c:extLst>
            <c:ext xmlns:c16="http://schemas.microsoft.com/office/drawing/2014/chart" uri="{C3380CC4-5D6E-409C-BE32-E72D297353CC}">
              <c16:uniqueId val="{00000000-18B8-422A-9F58-F4E114F371A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18B8-422A-9F58-F4E114F371A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87.72</c:v>
                </c:pt>
              </c:numCache>
            </c:numRef>
          </c:val>
          <c:extLst>
            <c:ext xmlns:c16="http://schemas.microsoft.com/office/drawing/2014/chart" uri="{C3380CC4-5D6E-409C-BE32-E72D297353CC}">
              <c16:uniqueId val="{00000000-F1C1-4387-91AE-06482584395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F1C1-4387-91AE-06482584395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154.41</c:v>
                </c:pt>
              </c:numCache>
            </c:numRef>
          </c:val>
          <c:extLst>
            <c:ext xmlns:c16="http://schemas.microsoft.com/office/drawing/2014/chart" uri="{C3380CC4-5D6E-409C-BE32-E72D297353CC}">
              <c16:uniqueId val="{00000000-58DF-4EA0-9857-C9470DEA573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58DF-4EA0-9857-C9470DEA573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958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40245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355330"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308205" y="27908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958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40245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355330"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308205" y="6562725"/>
          <a:ext cx="36893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9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7200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990580" y="10677525"/>
          <a:ext cx="4743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44360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【105.07】</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39648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【63.54】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349355"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【50.90】</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302230" y="29622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【1,099.15】</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30223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【86.31】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34935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【43.17】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396480"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【225.78】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443605" y="67341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【72.92】</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97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【30.82】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785350"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5038705" y="10848975"/>
          <a:ext cx="69532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【0.15】</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 workbookViewId="0">
      <selection activeCell="BL16" sqref="BL16:BZ44"/>
    </sheetView>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富山県　朝日町</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7</v>
      </c>
      <c r="C7" s="29"/>
      <c r="D7" s="29"/>
      <c r="E7" s="29"/>
      <c r="F7" s="29"/>
      <c r="G7" s="29"/>
      <c r="H7" s="29"/>
      <c r="I7" s="29" t="s">
        <v>14</v>
      </c>
      <c r="J7" s="29"/>
      <c r="K7" s="29"/>
      <c r="L7" s="29"/>
      <c r="M7" s="29"/>
      <c r="N7" s="29"/>
      <c r="O7" s="29"/>
      <c r="P7" s="29" t="s">
        <v>6</v>
      </c>
      <c r="Q7" s="29"/>
      <c r="R7" s="29"/>
      <c r="S7" s="29"/>
      <c r="T7" s="29"/>
      <c r="U7" s="29"/>
      <c r="V7" s="29"/>
      <c r="W7" s="29" t="s">
        <v>16</v>
      </c>
      <c r="X7" s="29"/>
      <c r="Y7" s="29"/>
      <c r="Z7" s="29"/>
      <c r="AA7" s="29"/>
      <c r="AB7" s="29"/>
      <c r="AC7" s="29"/>
      <c r="AD7" s="29" t="s">
        <v>5</v>
      </c>
      <c r="AE7" s="29"/>
      <c r="AF7" s="29"/>
      <c r="AG7" s="29"/>
      <c r="AH7" s="29"/>
      <c r="AI7" s="29"/>
      <c r="AJ7" s="29"/>
      <c r="AK7" s="3"/>
      <c r="AL7" s="29" t="s">
        <v>17</v>
      </c>
      <c r="AM7" s="29"/>
      <c r="AN7" s="29"/>
      <c r="AO7" s="29"/>
      <c r="AP7" s="29"/>
      <c r="AQ7" s="29"/>
      <c r="AR7" s="29"/>
      <c r="AS7" s="29"/>
      <c r="AT7" s="29" t="s">
        <v>11</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特定環境保全公共下水道</v>
      </c>
      <c r="Q8" s="33"/>
      <c r="R8" s="33"/>
      <c r="S8" s="33"/>
      <c r="T8" s="33"/>
      <c r="U8" s="33"/>
      <c r="V8" s="33"/>
      <c r="W8" s="33" t="str">
        <f>データ!L6</f>
        <v>D2</v>
      </c>
      <c r="X8" s="33"/>
      <c r="Y8" s="33"/>
      <c r="Z8" s="33"/>
      <c r="AA8" s="33"/>
      <c r="AB8" s="33"/>
      <c r="AC8" s="33"/>
      <c r="AD8" s="34" t="str">
        <f>データ!$M$6</f>
        <v>非設置</v>
      </c>
      <c r="AE8" s="34"/>
      <c r="AF8" s="34"/>
      <c r="AG8" s="34"/>
      <c r="AH8" s="34"/>
      <c r="AI8" s="34"/>
      <c r="AJ8" s="34"/>
      <c r="AK8" s="3"/>
      <c r="AL8" s="35">
        <f>データ!S6</f>
        <v>10373</v>
      </c>
      <c r="AM8" s="35"/>
      <c r="AN8" s="35"/>
      <c r="AO8" s="35"/>
      <c r="AP8" s="35"/>
      <c r="AQ8" s="35"/>
      <c r="AR8" s="35"/>
      <c r="AS8" s="35"/>
      <c r="AT8" s="36">
        <f>データ!T6</f>
        <v>226.3</v>
      </c>
      <c r="AU8" s="36"/>
      <c r="AV8" s="36"/>
      <c r="AW8" s="36"/>
      <c r="AX8" s="36"/>
      <c r="AY8" s="36"/>
      <c r="AZ8" s="36"/>
      <c r="BA8" s="36"/>
      <c r="BB8" s="36">
        <f>データ!U6</f>
        <v>45.84</v>
      </c>
      <c r="BC8" s="36"/>
      <c r="BD8" s="36"/>
      <c r="BE8" s="36"/>
      <c r="BF8" s="36"/>
      <c r="BG8" s="36"/>
      <c r="BH8" s="36"/>
      <c r="BI8" s="36"/>
      <c r="BJ8" s="3"/>
      <c r="BK8" s="3"/>
      <c r="BL8" s="37" t="s">
        <v>13</v>
      </c>
      <c r="BM8" s="38"/>
      <c r="BN8" s="39" t="s">
        <v>21</v>
      </c>
      <c r="BO8" s="39"/>
      <c r="BP8" s="39"/>
      <c r="BQ8" s="39"/>
      <c r="BR8" s="39"/>
      <c r="BS8" s="39"/>
      <c r="BT8" s="39"/>
      <c r="BU8" s="39"/>
      <c r="BV8" s="39"/>
      <c r="BW8" s="39"/>
      <c r="BX8" s="39"/>
      <c r="BY8" s="40"/>
    </row>
    <row r="9" spans="1:78" ht="18.75" customHeight="1" x14ac:dyDescent="0.2">
      <c r="A9" s="2"/>
      <c r="B9" s="29" t="s">
        <v>23</v>
      </c>
      <c r="C9" s="29"/>
      <c r="D9" s="29"/>
      <c r="E9" s="29"/>
      <c r="F9" s="29"/>
      <c r="G9" s="29"/>
      <c r="H9" s="29"/>
      <c r="I9" s="29" t="s">
        <v>24</v>
      </c>
      <c r="J9" s="29"/>
      <c r="K9" s="29"/>
      <c r="L9" s="29"/>
      <c r="M9" s="29"/>
      <c r="N9" s="29"/>
      <c r="O9" s="29"/>
      <c r="P9" s="29" t="s">
        <v>26</v>
      </c>
      <c r="Q9" s="29"/>
      <c r="R9" s="29"/>
      <c r="S9" s="29"/>
      <c r="T9" s="29"/>
      <c r="U9" s="29"/>
      <c r="V9" s="29"/>
      <c r="W9" s="29" t="s">
        <v>27</v>
      </c>
      <c r="X9" s="29"/>
      <c r="Y9" s="29"/>
      <c r="Z9" s="29"/>
      <c r="AA9" s="29"/>
      <c r="AB9" s="29"/>
      <c r="AC9" s="29"/>
      <c r="AD9" s="29" t="s">
        <v>22</v>
      </c>
      <c r="AE9" s="29"/>
      <c r="AF9" s="29"/>
      <c r="AG9" s="29"/>
      <c r="AH9" s="29"/>
      <c r="AI9" s="29"/>
      <c r="AJ9" s="29"/>
      <c r="AK9" s="3"/>
      <c r="AL9" s="29" t="s">
        <v>30</v>
      </c>
      <c r="AM9" s="29"/>
      <c r="AN9" s="29"/>
      <c r="AO9" s="29"/>
      <c r="AP9" s="29"/>
      <c r="AQ9" s="29"/>
      <c r="AR9" s="29"/>
      <c r="AS9" s="29"/>
      <c r="AT9" s="29" t="s">
        <v>31</v>
      </c>
      <c r="AU9" s="29"/>
      <c r="AV9" s="29"/>
      <c r="AW9" s="29"/>
      <c r="AX9" s="29"/>
      <c r="AY9" s="29"/>
      <c r="AZ9" s="29"/>
      <c r="BA9" s="29"/>
      <c r="BB9" s="29" t="s">
        <v>34</v>
      </c>
      <c r="BC9" s="29"/>
      <c r="BD9" s="29"/>
      <c r="BE9" s="29"/>
      <c r="BF9" s="29"/>
      <c r="BG9" s="29"/>
      <c r="BH9" s="29"/>
      <c r="BI9" s="29"/>
      <c r="BJ9" s="3"/>
      <c r="BK9" s="3"/>
      <c r="BL9" s="41" t="s">
        <v>35</v>
      </c>
      <c r="BM9" s="42"/>
      <c r="BN9" s="43" t="s">
        <v>37</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43.08</v>
      </c>
      <c r="J10" s="36"/>
      <c r="K10" s="36"/>
      <c r="L10" s="36"/>
      <c r="M10" s="36"/>
      <c r="N10" s="36"/>
      <c r="O10" s="36"/>
      <c r="P10" s="36">
        <f>データ!P6</f>
        <v>47.93</v>
      </c>
      <c r="Q10" s="36"/>
      <c r="R10" s="36"/>
      <c r="S10" s="36"/>
      <c r="T10" s="36"/>
      <c r="U10" s="36"/>
      <c r="V10" s="36"/>
      <c r="W10" s="36">
        <f>データ!Q6</f>
        <v>85</v>
      </c>
      <c r="X10" s="36"/>
      <c r="Y10" s="36"/>
      <c r="Z10" s="36"/>
      <c r="AA10" s="36"/>
      <c r="AB10" s="36"/>
      <c r="AC10" s="36"/>
      <c r="AD10" s="35">
        <f>データ!R6</f>
        <v>3562</v>
      </c>
      <c r="AE10" s="35"/>
      <c r="AF10" s="35"/>
      <c r="AG10" s="35"/>
      <c r="AH10" s="35"/>
      <c r="AI10" s="35"/>
      <c r="AJ10" s="35"/>
      <c r="AK10" s="2"/>
      <c r="AL10" s="35">
        <f>データ!V6</f>
        <v>4912</v>
      </c>
      <c r="AM10" s="35"/>
      <c r="AN10" s="35"/>
      <c r="AO10" s="35"/>
      <c r="AP10" s="35"/>
      <c r="AQ10" s="35"/>
      <c r="AR10" s="35"/>
      <c r="AS10" s="35"/>
      <c r="AT10" s="36">
        <f>データ!W6</f>
        <v>2.37</v>
      </c>
      <c r="AU10" s="36"/>
      <c r="AV10" s="36"/>
      <c r="AW10" s="36"/>
      <c r="AX10" s="36"/>
      <c r="AY10" s="36"/>
      <c r="AZ10" s="36"/>
      <c r="BA10" s="36"/>
      <c r="BB10" s="36">
        <f>データ!X6</f>
        <v>2072.5700000000002</v>
      </c>
      <c r="BC10" s="36"/>
      <c r="BD10" s="36"/>
      <c r="BE10" s="36"/>
      <c r="BF10" s="36"/>
      <c r="BG10" s="36"/>
      <c r="BH10" s="36"/>
      <c r="BI10" s="36"/>
      <c r="BJ10" s="2"/>
      <c r="BK10" s="2"/>
      <c r="BL10" s="45" t="s">
        <v>38</v>
      </c>
      <c r="BM10" s="46"/>
      <c r="BN10" s="47" t="s">
        <v>40</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41</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29</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42</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113</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44</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111</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2">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112</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45</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46</v>
      </c>
      <c r="C84" s="6"/>
      <c r="D84" s="6"/>
      <c r="E84" s="6" t="s">
        <v>48</v>
      </c>
      <c r="F84" s="6" t="s">
        <v>49</v>
      </c>
      <c r="G84" s="6" t="s">
        <v>50</v>
      </c>
      <c r="H84" s="6" t="s">
        <v>43</v>
      </c>
      <c r="I84" s="6" t="s">
        <v>8</v>
      </c>
      <c r="J84" s="6" t="s">
        <v>51</v>
      </c>
      <c r="K84" s="6" t="s">
        <v>52</v>
      </c>
      <c r="L84" s="6" t="s">
        <v>33</v>
      </c>
      <c r="M84" s="6" t="s">
        <v>36</v>
      </c>
      <c r="N84" s="6" t="s">
        <v>54</v>
      </c>
      <c r="O84" s="6" t="s">
        <v>56</v>
      </c>
    </row>
    <row r="85" spans="1:78" hidden="1" x14ac:dyDescent="0.2">
      <c r="B85" s="6"/>
      <c r="C85" s="6"/>
      <c r="D85" s="6"/>
      <c r="E85" s="6" t="str">
        <f>データ!AI6</f>
        <v>【105.07】</v>
      </c>
      <c r="F85" s="6" t="str">
        <f>データ!AT6</f>
        <v>【63.54】</v>
      </c>
      <c r="G85" s="6" t="str">
        <f>データ!BE6</f>
        <v>【50.90】</v>
      </c>
      <c r="H85" s="6" t="str">
        <f>データ!BP6</f>
        <v>【1,099.15】</v>
      </c>
      <c r="I85" s="6" t="str">
        <f>データ!CA6</f>
        <v>【72.92】</v>
      </c>
      <c r="J85" s="6" t="str">
        <f>データ!CL6</f>
        <v>【225.78】</v>
      </c>
      <c r="K85" s="6" t="str">
        <f>データ!CW6</f>
        <v>【43.17】</v>
      </c>
      <c r="L85" s="6" t="str">
        <f>データ!DH6</f>
        <v>【86.31】</v>
      </c>
      <c r="M85" s="6" t="str">
        <f>データ!DS6</f>
        <v>【30.82】</v>
      </c>
      <c r="N85" s="6" t="str">
        <f>データ!ED6</f>
        <v>【0.06】</v>
      </c>
      <c r="O85" s="6" t="str">
        <f>データ!EO6</f>
        <v>【0.15】</v>
      </c>
    </row>
  </sheetData>
  <sheetProtection algorithmName="SHA-512" hashValue="RPaYruisLq5Que75oj5kJlLI82KaFVLYRYBFzKVBgQwgDnPMB/ffgbziORJqrU/NISL5rb8bPT8VpmPZAiQcaQ==" saltValue="wCWUw46EJaUQrp5fJqD8R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20</v>
      </c>
      <c r="B3" s="16" t="s">
        <v>32</v>
      </c>
      <c r="C3" s="16" t="s">
        <v>60</v>
      </c>
      <c r="D3" s="16" t="s">
        <v>39</v>
      </c>
      <c r="E3" s="16" t="s">
        <v>4</v>
      </c>
      <c r="F3" s="16" t="s">
        <v>3</v>
      </c>
      <c r="G3" s="16" t="s">
        <v>25</v>
      </c>
      <c r="H3" s="73" t="s">
        <v>61</v>
      </c>
      <c r="I3" s="74"/>
      <c r="J3" s="74"/>
      <c r="K3" s="74"/>
      <c r="L3" s="74"/>
      <c r="M3" s="74"/>
      <c r="N3" s="74"/>
      <c r="O3" s="74"/>
      <c r="P3" s="74"/>
      <c r="Q3" s="74"/>
      <c r="R3" s="74"/>
      <c r="S3" s="74"/>
      <c r="T3" s="74"/>
      <c r="U3" s="74"/>
      <c r="V3" s="74"/>
      <c r="W3" s="74"/>
      <c r="X3" s="75"/>
      <c r="Y3" s="71"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10</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62</v>
      </c>
      <c r="B4" s="17"/>
      <c r="C4" s="17"/>
      <c r="D4" s="17"/>
      <c r="E4" s="17"/>
      <c r="F4" s="17"/>
      <c r="G4" s="17"/>
      <c r="H4" s="76"/>
      <c r="I4" s="77"/>
      <c r="J4" s="77"/>
      <c r="K4" s="77"/>
      <c r="L4" s="77"/>
      <c r="M4" s="77"/>
      <c r="N4" s="77"/>
      <c r="O4" s="77"/>
      <c r="P4" s="77"/>
      <c r="Q4" s="77"/>
      <c r="R4" s="77"/>
      <c r="S4" s="77"/>
      <c r="T4" s="77"/>
      <c r="U4" s="77"/>
      <c r="V4" s="77"/>
      <c r="W4" s="77"/>
      <c r="X4" s="78"/>
      <c r="Y4" s="72" t="s">
        <v>53</v>
      </c>
      <c r="Z4" s="72"/>
      <c r="AA4" s="72"/>
      <c r="AB4" s="72"/>
      <c r="AC4" s="72"/>
      <c r="AD4" s="72"/>
      <c r="AE4" s="72"/>
      <c r="AF4" s="72"/>
      <c r="AG4" s="72"/>
      <c r="AH4" s="72"/>
      <c r="AI4" s="72"/>
      <c r="AJ4" s="72" t="s">
        <v>47</v>
      </c>
      <c r="AK4" s="72"/>
      <c r="AL4" s="72"/>
      <c r="AM4" s="72"/>
      <c r="AN4" s="72"/>
      <c r="AO4" s="72"/>
      <c r="AP4" s="72"/>
      <c r="AQ4" s="72"/>
      <c r="AR4" s="72"/>
      <c r="AS4" s="72"/>
      <c r="AT4" s="72"/>
      <c r="AU4" s="72" t="s">
        <v>28</v>
      </c>
      <c r="AV4" s="72"/>
      <c r="AW4" s="72"/>
      <c r="AX4" s="72"/>
      <c r="AY4" s="72"/>
      <c r="AZ4" s="72"/>
      <c r="BA4" s="72"/>
      <c r="BB4" s="72"/>
      <c r="BC4" s="72"/>
      <c r="BD4" s="72"/>
      <c r="BE4" s="72"/>
      <c r="BF4" s="72" t="s">
        <v>64</v>
      </c>
      <c r="BG4" s="72"/>
      <c r="BH4" s="72"/>
      <c r="BI4" s="72"/>
      <c r="BJ4" s="72"/>
      <c r="BK4" s="72"/>
      <c r="BL4" s="72"/>
      <c r="BM4" s="72"/>
      <c r="BN4" s="72"/>
      <c r="BO4" s="72"/>
      <c r="BP4" s="72"/>
      <c r="BQ4" s="72" t="s">
        <v>15</v>
      </c>
      <c r="BR4" s="72"/>
      <c r="BS4" s="72"/>
      <c r="BT4" s="72"/>
      <c r="BU4" s="72"/>
      <c r="BV4" s="72"/>
      <c r="BW4" s="72"/>
      <c r="BX4" s="72"/>
      <c r="BY4" s="72"/>
      <c r="BZ4" s="72"/>
      <c r="CA4" s="72"/>
      <c r="CB4" s="72" t="s">
        <v>63</v>
      </c>
      <c r="CC4" s="72"/>
      <c r="CD4" s="72"/>
      <c r="CE4" s="72"/>
      <c r="CF4" s="72"/>
      <c r="CG4" s="72"/>
      <c r="CH4" s="72"/>
      <c r="CI4" s="72"/>
      <c r="CJ4" s="72"/>
      <c r="CK4" s="72"/>
      <c r="CL4" s="72"/>
      <c r="CM4" s="72" t="s">
        <v>1</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8" x14ac:dyDescent="0.2">
      <c r="A5" s="14" t="s">
        <v>69</v>
      </c>
      <c r="B5" s="18"/>
      <c r="C5" s="18"/>
      <c r="D5" s="18"/>
      <c r="E5" s="18"/>
      <c r="F5" s="18"/>
      <c r="G5" s="18"/>
      <c r="H5" s="22" t="s">
        <v>59</v>
      </c>
      <c r="I5" s="22" t="s">
        <v>70</v>
      </c>
      <c r="J5" s="22" t="s">
        <v>71</v>
      </c>
      <c r="K5" s="22" t="s">
        <v>72</v>
      </c>
      <c r="L5" s="22" t="s">
        <v>73</v>
      </c>
      <c r="M5" s="22" t="s">
        <v>5</v>
      </c>
      <c r="N5" s="22" t="s">
        <v>74</v>
      </c>
      <c r="O5" s="22" t="s">
        <v>75</v>
      </c>
      <c r="P5" s="22" t="s">
        <v>76</v>
      </c>
      <c r="Q5" s="22" t="s">
        <v>77</v>
      </c>
      <c r="R5" s="22" t="s">
        <v>78</v>
      </c>
      <c r="S5" s="22" t="s">
        <v>79</v>
      </c>
      <c r="T5" s="22" t="s">
        <v>80</v>
      </c>
      <c r="U5" s="22" t="s">
        <v>0</v>
      </c>
      <c r="V5" s="22" t="s">
        <v>81</v>
      </c>
      <c r="W5" s="22" t="s">
        <v>82</v>
      </c>
      <c r="X5" s="22" t="s">
        <v>83</v>
      </c>
      <c r="Y5" s="22" t="s">
        <v>84</v>
      </c>
      <c r="Z5" s="22" t="s">
        <v>85</v>
      </c>
      <c r="AA5" s="22" t="s">
        <v>86</v>
      </c>
      <c r="AB5" s="22" t="s">
        <v>87</v>
      </c>
      <c r="AC5" s="22" t="s">
        <v>88</v>
      </c>
      <c r="AD5" s="22" t="s">
        <v>90</v>
      </c>
      <c r="AE5" s="22" t="s">
        <v>91</v>
      </c>
      <c r="AF5" s="22" t="s">
        <v>92</v>
      </c>
      <c r="AG5" s="22" t="s">
        <v>93</v>
      </c>
      <c r="AH5" s="22" t="s">
        <v>94</v>
      </c>
      <c r="AI5" s="22" t="s">
        <v>46</v>
      </c>
      <c r="AJ5" s="22" t="s">
        <v>84</v>
      </c>
      <c r="AK5" s="22" t="s">
        <v>85</v>
      </c>
      <c r="AL5" s="22" t="s">
        <v>86</v>
      </c>
      <c r="AM5" s="22" t="s">
        <v>87</v>
      </c>
      <c r="AN5" s="22" t="s">
        <v>88</v>
      </c>
      <c r="AO5" s="22" t="s">
        <v>90</v>
      </c>
      <c r="AP5" s="22" t="s">
        <v>91</v>
      </c>
      <c r="AQ5" s="22" t="s">
        <v>92</v>
      </c>
      <c r="AR5" s="22" t="s">
        <v>93</v>
      </c>
      <c r="AS5" s="22" t="s">
        <v>94</v>
      </c>
      <c r="AT5" s="22" t="s">
        <v>89</v>
      </c>
      <c r="AU5" s="22" t="s">
        <v>84</v>
      </c>
      <c r="AV5" s="22" t="s">
        <v>85</v>
      </c>
      <c r="AW5" s="22" t="s">
        <v>86</v>
      </c>
      <c r="AX5" s="22" t="s">
        <v>87</v>
      </c>
      <c r="AY5" s="22" t="s">
        <v>88</v>
      </c>
      <c r="AZ5" s="22" t="s">
        <v>90</v>
      </c>
      <c r="BA5" s="22" t="s">
        <v>91</v>
      </c>
      <c r="BB5" s="22" t="s">
        <v>92</v>
      </c>
      <c r="BC5" s="22" t="s">
        <v>93</v>
      </c>
      <c r="BD5" s="22" t="s">
        <v>94</v>
      </c>
      <c r="BE5" s="22" t="s">
        <v>89</v>
      </c>
      <c r="BF5" s="22" t="s">
        <v>84</v>
      </c>
      <c r="BG5" s="22" t="s">
        <v>85</v>
      </c>
      <c r="BH5" s="22" t="s">
        <v>86</v>
      </c>
      <c r="BI5" s="22" t="s">
        <v>87</v>
      </c>
      <c r="BJ5" s="22" t="s">
        <v>88</v>
      </c>
      <c r="BK5" s="22" t="s">
        <v>90</v>
      </c>
      <c r="BL5" s="22" t="s">
        <v>91</v>
      </c>
      <c r="BM5" s="22" t="s">
        <v>92</v>
      </c>
      <c r="BN5" s="22" t="s">
        <v>93</v>
      </c>
      <c r="BO5" s="22" t="s">
        <v>94</v>
      </c>
      <c r="BP5" s="22" t="s">
        <v>89</v>
      </c>
      <c r="BQ5" s="22" t="s">
        <v>84</v>
      </c>
      <c r="BR5" s="22" t="s">
        <v>85</v>
      </c>
      <c r="BS5" s="22" t="s">
        <v>86</v>
      </c>
      <c r="BT5" s="22" t="s">
        <v>87</v>
      </c>
      <c r="BU5" s="22" t="s">
        <v>88</v>
      </c>
      <c r="BV5" s="22" t="s">
        <v>90</v>
      </c>
      <c r="BW5" s="22" t="s">
        <v>91</v>
      </c>
      <c r="BX5" s="22" t="s">
        <v>92</v>
      </c>
      <c r="BY5" s="22" t="s">
        <v>93</v>
      </c>
      <c r="BZ5" s="22" t="s">
        <v>94</v>
      </c>
      <c r="CA5" s="22" t="s">
        <v>89</v>
      </c>
      <c r="CB5" s="22" t="s">
        <v>84</v>
      </c>
      <c r="CC5" s="22" t="s">
        <v>85</v>
      </c>
      <c r="CD5" s="22" t="s">
        <v>86</v>
      </c>
      <c r="CE5" s="22" t="s">
        <v>87</v>
      </c>
      <c r="CF5" s="22" t="s">
        <v>88</v>
      </c>
      <c r="CG5" s="22" t="s">
        <v>90</v>
      </c>
      <c r="CH5" s="22" t="s">
        <v>91</v>
      </c>
      <c r="CI5" s="22" t="s">
        <v>92</v>
      </c>
      <c r="CJ5" s="22" t="s">
        <v>93</v>
      </c>
      <c r="CK5" s="22" t="s">
        <v>94</v>
      </c>
      <c r="CL5" s="22" t="s">
        <v>89</v>
      </c>
      <c r="CM5" s="22" t="s">
        <v>84</v>
      </c>
      <c r="CN5" s="22" t="s">
        <v>85</v>
      </c>
      <c r="CO5" s="22" t="s">
        <v>86</v>
      </c>
      <c r="CP5" s="22" t="s">
        <v>87</v>
      </c>
      <c r="CQ5" s="22" t="s">
        <v>88</v>
      </c>
      <c r="CR5" s="22" t="s">
        <v>90</v>
      </c>
      <c r="CS5" s="22" t="s">
        <v>91</v>
      </c>
      <c r="CT5" s="22" t="s">
        <v>92</v>
      </c>
      <c r="CU5" s="22" t="s">
        <v>93</v>
      </c>
      <c r="CV5" s="22" t="s">
        <v>94</v>
      </c>
      <c r="CW5" s="22" t="s">
        <v>89</v>
      </c>
      <c r="CX5" s="22" t="s">
        <v>84</v>
      </c>
      <c r="CY5" s="22" t="s">
        <v>85</v>
      </c>
      <c r="CZ5" s="22" t="s">
        <v>86</v>
      </c>
      <c r="DA5" s="22" t="s">
        <v>87</v>
      </c>
      <c r="DB5" s="22" t="s">
        <v>88</v>
      </c>
      <c r="DC5" s="22" t="s">
        <v>90</v>
      </c>
      <c r="DD5" s="22" t="s">
        <v>91</v>
      </c>
      <c r="DE5" s="22" t="s">
        <v>92</v>
      </c>
      <c r="DF5" s="22" t="s">
        <v>93</v>
      </c>
      <c r="DG5" s="22" t="s">
        <v>94</v>
      </c>
      <c r="DH5" s="22" t="s">
        <v>89</v>
      </c>
      <c r="DI5" s="22" t="s">
        <v>84</v>
      </c>
      <c r="DJ5" s="22" t="s">
        <v>85</v>
      </c>
      <c r="DK5" s="22" t="s">
        <v>86</v>
      </c>
      <c r="DL5" s="22" t="s">
        <v>87</v>
      </c>
      <c r="DM5" s="22" t="s">
        <v>88</v>
      </c>
      <c r="DN5" s="22" t="s">
        <v>90</v>
      </c>
      <c r="DO5" s="22" t="s">
        <v>91</v>
      </c>
      <c r="DP5" s="22" t="s">
        <v>92</v>
      </c>
      <c r="DQ5" s="22" t="s">
        <v>93</v>
      </c>
      <c r="DR5" s="22" t="s">
        <v>94</v>
      </c>
      <c r="DS5" s="22" t="s">
        <v>89</v>
      </c>
      <c r="DT5" s="22" t="s">
        <v>84</v>
      </c>
      <c r="DU5" s="22" t="s">
        <v>85</v>
      </c>
      <c r="DV5" s="22" t="s">
        <v>86</v>
      </c>
      <c r="DW5" s="22" t="s">
        <v>87</v>
      </c>
      <c r="DX5" s="22" t="s">
        <v>88</v>
      </c>
      <c r="DY5" s="22" t="s">
        <v>90</v>
      </c>
      <c r="DZ5" s="22" t="s">
        <v>91</v>
      </c>
      <c r="EA5" s="22" t="s">
        <v>92</v>
      </c>
      <c r="EB5" s="22" t="s">
        <v>93</v>
      </c>
      <c r="EC5" s="22" t="s">
        <v>94</v>
      </c>
      <c r="ED5" s="22" t="s">
        <v>89</v>
      </c>
      <c r="EE5" s="22" t="s">
        <v>84</v>
      </c>
      <c r="EF5" s="22" t="s">
        <v>85</v>
      </c>
      <c r="EG5" s="22" t="s">
        <v>86</v>
      </c>
      <c r="EH5" s="22" t="s">
        <v>87</v>
      </c>
      <c r="EI5" s="22" t="s">
        <v>88</v>
      </c>
      <c r="EJ5" s="22" t="s">
        <v>90</v>
      </c>
      <c r="EK5" s="22" t="s">
        <v>91</v>
      </c>
      <c r="EL5" s="22" t="s">
        <v>92</v>
      </c>
      <c r="EM5" s="22" t="s">
        <v>93</v>
      </c>
      <c r="EN5" s="22" t="s">
        <v>94</v>
      </c>
      <c r="EO5" s="22" t="s">
        <v>89</v>
      </c>
    </row>
    <row r="6" spans="1:148" s="13" customFormat="1" x14ac:dyDescent="0.2">
      <c r="A6" s="14" t="s">
        <v>95</v>
      </c>
      <c r="B6" s="19">
        <f t="shared" ref="B6:X6" si="1">B7</f>
        <v>2024</v>
      </c>
      <c r="C6" s="19">
        <f t="shared" si="1"/>
        <v>163431</v>
      </c>
      <c r="D6" s="19">
        <f t="shared" si="1"/>
        <v>46</v>
      </c>
      <c r="E6" s="19">
        <f t="shared" si="1"/>
        <v>17</v>
      </c>
      <c r="F6" s="19">
        <f t="shared" si="1"/>
        <v>4</v>
      </c>
      <c r="G6" s="19">
        <f t="shared" si="1"/>
        <v>0</v>
      </c>
      <c r="H6" s="19" t="str">
        <f t="shared" si="1"/>
        <v>富山県　朝日町</v>
      </c>
      <c r="I6" s="19" t="str">
        <f t="shared" si="1"/>
        <v>法適用</v>
      </c>
      <c r="J6" s="19" t="str">
        <f t="shared" si="1"/>
        <v>下水道事業</v>
      </c>
      <c r="K6" s="19" t="str">
        <f t="shared" si="1"/>
        <v>特定環境保全公共下水道</v>
      </c>
      <c r="L6" s="19" t="str">
        <f t="shared" si="1"/>
        <v>D2</v>
      </c>
      <c r="M6" s="19" t="str">
        <f t="shared" si="1"/>
        <v>非設置</v>
      </c>
      <c r="N6" s="23" t="str">
        <f t="shared" si="1"/>
        <v>-</v>
      </c>
      <c r="O6" s="23">
        <f t="shared" si="1"/>
        <v>43.08</v>
      </c>
      <c r="P6" s="23">
        <f t="shared" si="1"/>
        <v>47.93</v>
      </c>
      <c r="Q6" s="23">
        <f t="shared" si="1"/>
        <v>85</v>
      </c>
      <c r="R6" s="23">
        <f t="shared" si="1"/>
        <v>3562</v>
      </c>
      <c r="S6" s="23">
        <f t="shared" si="1"/>
        <v>10373</v>
      </c>
      <c r="T6" s="23">
        <f t="shared" si="1"/>
        <v>226.3</v>
      </c>
      <c r="U6" s="23">
        <f t="shared" si="1"/>
        <v>45.84</v>
      </c>
      <c r="V6" s="23">
        <f t="shared" si="1"/>
        <v>4912</v>
      </c>
      <c r="W6" s="23">
        <f t="shared" si="1"/>
        <v>2.37</v>
      </c>
      <c r="X6" s="23">
        <f t="shared" si="1"/>
        <v>2072.5700000000002</v>
      </c>
      <c r="Y6" s="27" t="str">
        <f t="shared" ref="Y6:AH6" si="2">IF(Y7="",NA(),Y7)</f>
        <v>-</v>
      </c>
      <c r="Z6" s="27" t="str">
        <f t="shared" si="2"/>
        <v>-</v>
      </c>
      <c r="AA6" s="27" t="str">
        <f t="shared" si="2"/>
        <v>-</v>
      </c>
      <c r="AB6" s="27" t="str">
        <f t="shared" si="2"/>
        <v>-</v>
      </c>
      <c r="AC6" s="27">
        <f t="shared" si="2"/>
        <v>105.03</v>
      </c>
      <c r="AD6" s="27" t="str">
        <f t="shared" si="2"/>
        <v>-</v>
      </c>
      <c r="AE6" s="27" t="str">
        <f t="shared" si="2"/>
        <v>-</v>
      </c>
      <c r="AF6" s="27" t="str">
        <f t="shared" si="2"/>
        <v>-</v>
      </c>
      <c r="AG6" s="27" t="str">
        <f t="shared" si="2"/>
        <v>-</v>
      </c>
      <c r="AH6" s="27">
        <f t="shared" si="2"/>
        <v>106.38</v>
      </c>
      <c r="AI6" s="23" t="str">
        <f>IF(AI7="","",IF(AI7="-","【-】","【"&amp;SUBSTITUTE(TEXT(AI7,"#,##0.00"),"-","△")&amp;"】"))</f>
        <v>【105.07】</v>
      </c>
      <c r="AJ6" s="27" t="str">
        <f t="shared" ref="AJ6:AS6" si="3">IF(AJ7="",NA(),AJ7)</f>
        <v>-</v>
      </c>
      <c r="AK6" s="27" t="str">
        <f t="shared" si="3"/>
        <v>-</v>
      </c>
      <c r="AL6" s="27" t="str">
        <f t="shared" si="3"/>
        <v>-</v>
      </c>
      <c r="AM6" s="27" t="str">
        <f t="shared" si="3"/>
        <v>-</v>
      </c>
      <c r="AN6" s="27">
        <f t="shared" si="3"/>
        <v>655.54</v>
      </c>
      <c r="AO6" s="27" t="str">
        <f t="shared" si="3"/>
        <v>-</v>
      </c>
      <c r="AP6" s="27" t="str">
        <f t="shared" si="3"/>
        <v>-</v>
      </c>
      <c r="AQ6" s="27" t="str">
        <f t="shared" si="3"/>
        <v>-</v>
      </c>
      <c r="AR6" s="27" t="str">
        <f t="shared" si="3"/>
        <v>-</v>
      </c>
      <c r="AS6" s="27">
        <f t="shared" si="3"/>
        <v>70.63</v>
      </c>
      <c r="AT6" s="23" t="str">
        <f>IF(AT7="","",IF(AT7="-","【-】","【"&amp;SUBSTITUTE(TEXT(AT7,"#,##0.00"),"-","△")&amp;"】"))</f>
        <v>【63.54】</v>
      </c>
      <c r="AU6" s="27" t="str">
        <f t="shared" ref="AU6:BD6" si="4">IF(AU7="",NA(),AU7)</f>
        <v>-</v>
      </c>
      <c r="AV6" s="27" t="str">
        <f t="shared" si="4"/>
        <v>-</v>
      </c>
      <c r="AW6" s="27" t="str">
        <f t="shared" si="4"/>
        <v>-</v>
      </c>
      <c r="AX6" s="27" t="str">
        <f t="shared" si="4"/>
        <v>-</v>
      </c>
      <c r="AY6" s="27">
        <f t="shared" si="4"/>
        <v>27.3</v>
      </c>
      <c r="AZ6" s="27" t="str">
        <f t="shared" si="4"/>
        <v>-</v>
      </c>
      <c r="BA6" s="27" t="str">
        <f t="shared" si="4"/>
        <v>-</v>
      </c>
      <c r="BB6" s="27" t="str">
        <f t="shared" si="4"/>
        <v>-</v>
      </c>
      <c r="BC6" s="27" t="str">
        <f t="shared" si="4"/>
        <v>-</v>
      </c>
      <c r="BD6" s="27">
        <f t="shared" si="4"/>
        <v>53.28</v>
      </c>
      <c r="BE6" s="23" t="str">
        <f>IF(BE7="","",IF(BE7="-","【-】","【"&amp;SUBSTITUTE(TEXT(BE7,"#,##0.00"),"-","△")&amp;"】"))</f>
        <v>【50.90】</v>
      </c>
      <c r="BF6" s="27" t="str">
        <f t="shared" ref="BF6:BO6" si="5">IF(BF7="",NA(),BF7)</f>
        <v>-</v>
      </c>
      <c r="BG6" s="27" t="str">
        <f t="shared" si="5"/>
        <v>-</v>
      </c>
      <c r="BH6" s="27" t="str">
        <f t="shared" si="5"/>
        <v>-</v>
      </c>
      <c r="BI6" s="27" t="str">
        <f t="shared" si="5"/>
        <v>-</v>
      </c>
      <c r="BJ6" s="27">
        <f t="shared" si="5"/>
        <v>1806.11</v>
      </c>
      <c r="BK6" s="27" t="str">
        <f t="shared" si="5"/>
        <v>-</v>
      </c>
      <c r="BL6" s="27" t="str">
        <f t="shared" si="5"/>
        <v>-</v>
      </c>
      <c r="BM6" s="27" t="str">
        <f t="shared" si="5"/>
        <v>-</v>
      </c>
      <c r="BN6" s="27" t="str">
        <f t="shared" si="5"/>
        <v>-</v>
      </c>
      <c r="BO6" s="27">
        <f t="shared" si="5"/>
        <v>1142.44</v>
      </c>
      <c r="BP6" s="23" t="str">
        <f>IF(BP7="","",IF(BP7="-","【-】","【"&amp;SUBSTITUTE(TEXT(BP7,"#,##0.00"),"-","△")&amp;"】"))</f>
        <v>【1,099.15】</v>
      </c>
      <c r="BQ6" s="27" t="str">
        <f t="shared" ref="BQ6:BZ6" si="6">IF(BQ7="",NA(),BQ7)</f>
        <v>-</v>
      </c>
      <c r="BR6" s="27" t="str">
        <f t="shared" si="6"/>
        <v>-</v>
      </c>
      <c r="BS6" s="27" t="str">
        <f t="shared" si="6"/>
        <v>-</v>
      </c>
      <c r="BT6" s="27" t="str">
        <f t="shared" si="6"/>
        <v>-</v>
      </c>
      <c r="BU6" s="27">
        <f t="shared" si="6"/>
        <v>87.72</v>
      </c>
      <c r="BV6" s="27" t="str">
        <f t="shared" si="6"/>
        <v>-</v>
      </c>
      <c r="BW6" s="27" t="str">
        <f t="shared" si="6"/>
        <v>-</v>
      </c>
      <c r="BX6" s="27" t="str">
        <f t="shared" si="6"/>
        <v>-</v>
      </c>
      <c r="BY6" s="27" t="str">
        <f t="shared" si="6"/>
        <v>-</v>
      </c>
      <c r="BZ6" s="27">
        <f t="shared" si="6"/>
        <v>66.63</v>
      </c>
      <c r="CA6" s="23" t="str">
        <f>IF(CA7="","",IF(CA7="-","【-】","【"&amp;SUBSTITUTE(TEXT(CA7,"#,##0.00"),"-","△")&amp;"】"))</f>
        <v>【72.92】</v>
      </c>
      <c r="CB6" s="27" t="str">
        <f t="shared" ref="CB6:CK6" si="7">IF(CB7="",NA(),CB7)</f>
        <v>-</v>
      </c>
      <c r="CC6" s="27" t="str">
        <f t="shared" si="7"/>
        <v>-</v>
      </c>
      <c r="CD6" s="27" t="str">
        <f t="shared" si="7"/>
        <v>-</v>
      </c>
      <c r="CE6" s="27" t="str">
        <f t="shared" si="7"/>
        <v>-</v>
      </c>
      <c r="CF6" s="27">
        <f t="shared" si="7"/>
        <v>154.41</v>
      </c>
      <c r="CG6" s="27" t="str">
        <f t="shared" si="7"/>
        <v>-</v>
      </c>
      <c r="CH6" s="27" t="str">
        <f t="shared" si="7"/>
        <v>-</v>
      </c>
      <c r="CI6" s="27" t="str">
        <f t="shared" si="7"/>
        <v>-</v>
      </c>
      <c r="CJ6" s="27" t="str">
        <f t="shared" si="7"/>
        <v>-</v>
      </c>
      <c r="CK6" s="27">
        <f t="shared" si="7"/>
        <v>252.17</v>
      </c>
      <c r="CL6" s="23" t="str">
        <f>IF(CL7="","",IF(CL7="-","【-】","【"&amp;SUBSTITUTE(TEXT(CL7,"#,##0.00"),"-","△")&amp;"】"))</f>
        <v>【225.78】</v>
      </c>
      <c r="CM6" s="27" t="str">
        <f t="shared" ref="CM6:CV6" si="8">IF(CM7="",NA(),CM7)</f>
        <v>-</v>
      </c>
      <c r="CN6" s="27" t="str">
        <f t="shared" si="8"/>
        <v>-</v>
      </c>
      <c r="CO6" s="27" t="str">
        <f t="shared" si="8"/>
        <v>-</v>
      </c>
      <c r="CP6" s="27" t="str">
        <f t="shared" si="8"/>
        <v>-</v>
      </c>
      <c r="CQ6" s="27">
        <f t="shared" si="8"/>
        <v>60.73</v>
      </c>
      <c r="CR6" s="27" t="str">
        <f t="shared" si="8"/>
        <v>-</v>
      </c>
      <c r="CS6" s="27" t="str">
        <f t="shared" si="8"/>
        <v>-</v>
      </c>
      <c r="CT6" s="27" t="str">
        <f t="shared" si="8"/>
        <v>-</v>
      </c>
      <c r="CU6" s="27" t="str">
        <f t="shared" si="8"/>
        <v>-</v>
      </c>
      <c r="CV6" s="27">
        <f t="shared" si="8"/>
        <v>42.15</v>
      </c>
      <c r="CW6" s="23" t="str">
        <f>IF(CW7="","",IF(CW7="-","【-】","【"&amp;SUBSTITUTE(TEXT(CW7,"#,##0.00"),"-","△")&amp;"】"))</f>
        <v>【43.17】</v>
      </c>
      <c r="CX6" s="27" t="str">
        <f t="shared" ref="CX6:DG6" si="9">IF(CX7="",NA(),CX7)</f>
        <v>-</v>
      </c>
      <c r="CY6" s="27" t="str">
        <f t="shared" si="9"/>
        <v>-</v>
      </c>
      <c r="CZ6" s="27" t="str">
        <f t="shared" si="9"/>
        <v>-</v>
      </c>
      <c r="DA6" s="27" t="str">
        <f t="shared" si="9"/>
        <v>-</v>
      </c>
      <c r="DB6" s="27">
        <f t="shared" si="9"/>
        <v>73.17</v>
      </c>
      <c r="DC6" s="27" t="str">
        <f t="shared" si="9"/>
        <v>-</v>
      </c>
      <c r="DD6" s="27" t="str">
        <f t="shared" si="9"/>
        <v>-</v>
      </c>
      <c r="DE6" s="27" t="str">
        <f t="shared" si="9"/>
        <v>-</v>
      </c>
      <c r="DF6" s="27" t="str">
        <f t="shared" si="9"/>
        <v>-</v>
      </c>
      <c r="DG6" s="27">
        <f t="shared" si="9"/>
        <v>84.21</v>
      </c>
      <c r="DH6" s="23" t="str">
        <f>IF(DH7="","",IF(DH7="-","【-】","【"&amp;SUBSTITUTE(TEXT(DH7,"#,##0.00"),"-","△")&amp;"】"))</f>
        <v>【86.31】</v>
      </c>
      <c r="DI6" s="27" t="str">
        <f t="shared" ref="DI6:DR6" si="10">IF(DI7="",NA(),DI7)</f>
        <v>-</v>
      </c>
      <c r="DJ6" s="27" t="str">
        <f t="shared" si="10"/>
        <v>-</v>
      </c>
      <c r="DK6" s="27" t="str">
        <f t="shared" si="10"/>
        <v>-</v>
      </c>
      <c r="DL6" s="27" t="str">
        <f t="shared" si="10"/>
        <v>-</v>
      </c>
      <c r="DM6" s="27">
        <f t="shared" si="10"/>
        <v>2.56</v>
      </c>
      <c r="DN6" s="27" t="str">
        <f t="shared" si="10"/>
        <v>-</v>
      </c>
      <c r="DO6" s="27" t="str">
        <f t="shared" si="10"/>
        <v>-</v>
      </c>
      <c r="DP6" s="27" t="str">
        <f t="shared" si="10"/>
        <v>-</v>
      </c>
      <c r="DQ6" s="27" t="str">
        <f t="shared" si="10"/>
        <v>-</v>
      </c>
      <c r="DR6" s="27">
        <f t="shared" si="10"/>
        <v>27.46</v>
      </c>
      <c r="DS6" s="23" t="str">
        <f>IF(DS7="","",IF(DS7="-","【-】","【"&amp;SUBSTITUTE(TEXT(DS7,"#,##0.00"),"-","△")&amp;"】"))</f>
        <v>【30.82】</v>
      </c>
      <c r="DT6" s="27" t="str">
        <f t="shared" ref="DT6:EC6" si="11">IF(DT7="",NA(),DT7)</f>
        <v>-</v>
      </c>
      <c r="DU6" s="27" t="str">
        <f t="shared" si="11"/>
        <v>-</v>
      </c>
      <c r="DV6" s="27" t="str">
        <f t="shared" si="11"/>
        <v>-</v>
      </c>
      <c r="DW6" s="27" t="str">
        <f t="shared" si="11"/>
        <v>-</v>
      </c>
      <c r="DX6" s="23">
        <f t="shared" si="11"/>
        <v>0</v>
      </c>
      <c r="DY6" s="27" t="str">
        <f t="shared" si="11"/>
        <v>-</v>
      </c>
      <c r="DZ6" s="27" t="str">
        <f t="shared" si="11"/>
        <v>-</v>
      </c>
      <c r="EA6" s="27" t="str">
        <f t="shared" si="11"/>
        <v>-</v>
      </c>
      <c r="EB6" s="27" t="str">
        <f t="shared" si="11"/>
        <v>-</v>
      </c>
      <c r="EC6" s="27">
        <f t="shared" si="11"/>
        <v>0.02</v>
      </c>
      <c r="ED6" s="23" t="str">
        <f>IF(ED7="","",IF(ED7="-","【-】","【"&amp;SUBSTITUTE(TEXT(ED7,"#,##0.00"),"-","△")&amp;"】"))</f>
        <v>【0.06】</v>
      </c>
      <c r="EE6" s="27" t="str">
        <f t="shared" ref="EE6:EN6" si="12">IF(EE7="",NA(),EE7)</f>
        <v>-</v>
      </c>
      <c r="EF6" s="27" t="str">
        <f t="shared" si="12"/>
        <v>-</v>
      </c>
      <c r="EG6" s="27" t="str">
        <f t="shared" si="12"/>
        <v>-</v>
      </c>
      <c r="EH6" s="27" t="str">
        <f t="shared" si="12"/>
        <v>-</v>
      </c>
      <c r="EI6" s="23">
        <f t="shared" si="12"/>
        <v>0</v>
      </c>
      <c r="EJ6" s="27" t="str">
        <f t="shared" si="12"/>
        <v>-</v>
      </c>
      <c r="EK6" s="27" t="str">
        <f t="shared" si="12"/>
        <v>-</v>
      </c>
      <c r="EL6" s="27" t="str">
        <f t="shared" si="12"/>
        <v>-</v>
      </c>
      <c r="EM6" s="27" t="str">
        <f t="shared" si="12"/>
        <v>-</v>
      </c>
      <c r="EN6" s="27">
        <f t="shared" si="12"/>
        <v>0.05</v>
      </c>
      <c r="EO6" s="23" t="str">
        <f>IF(EO7="","",IF(EO7="-","【-】","【"&amp;SUBSTITUTE(TEXT(EO7,"#,##0.00"),"-","△")&amp;"】"))</f>
        <v>【0.15】</v>
      </c>
    </row>
    <row r="7" spans="1:148" s="13" customFormat="1" x14ac:dyDescent="0.2">
      <c r="A7" s="14"/>
      <c r="B7" s="20">
        <v>2024</v>
      </c>
      <c r="C7" s="20">
        <v>163431</v>
      </c>
      <c r="D7" s="20">
        <v>46</v>
      </c>
      <c r="E7" s="20">
        <v>17</v>
      </c>
      <c r="F7" s="20">
        <v>4</v>
      </c>
      <c r="G7" s="20">
        <v>0</v>
      </c>
      <c r="H7" s="20" t="s">
        <v>96</v>
      </c>
      <c r="I7" s="20" t="s">
        <v>97</v>
      </c>
      <c r="J7" s="20" t="s">
        <v>98</v>
      </c>
      <c r="K7" s="20" t="s">
        <v>12</v>
      </c>
      <c r="L7" s="20" t="s">
        <v>99</v>
      </c>
      <c r="M7" s="20" t="s">
        <v>100</v>
      </c>
      <c r="N7" s="24" t="s">
        <v>101</v>
      </c>
      <c r="O7" s="24">
        <v>43.08</v>
      </c>
      <c r="P7" s="24">
        <v>47.93</v>
      </c>
      <c r="Q7" s="24">
        <v>85</v>
      </c>
      <c r="R7" s="24">
        <v>3562</v>
      </c>
      <c r="S7" s="24">
        <v>10373</v>
      </c>
      <c r="T7" s="24">
        <v>226.3</v>
      </c>
      <c r="U7" s="24">
        <v>45.84</v>
      </c>
      <c r="V7" s="24">
        <v>4912</v>
      </c>
      <c r="W7" s="24">
        <v>2.37</v>
      </c>
      <c r="X7" s="24">
        <v>2072.5700000000002</v>
      </c>
      <c r="Y7" s="24" t="s">
        <v>101</v>
      </c>
      <c r="Z7" s="24" t="s">
        <v>101</v>
      </c>
      <c r="AA7" s="24" t="s">
        <v>101</v>
      </c>
      <c r="AB7" s="24" t="s">
        <v>101</v>
      </c>
      <c r="AC7" s="24">
        <v>105.03</v>
      </c>
      <c r="AD7" s="24" t="s">
        <v>101</v>
      </c>
      <c r="AE7" s="24" t="s">
        <v>101</v>
      </c>
      <c r="AF7" s="24" t="s">
        <v>101</v>
      </c>
      <c r="AG7" s="24" t="s">
        <v>101</v>
      </c>
      <c r="AH7" s="24">
        <v>106.38</v>
      </c>
      <c r="AI7" s="24">
        <v>105.07</v>
      </c>
      <c r="AJ7" s="24" t="s">
        <v>101</v>
      </c>
      <c r="AK7" s="24" t="s">
        <v>101</v>
      </c>
      <c r="AL7" s="24" t="s">
        <v>101</v>
      </c>
      <c r="AM7" s="24" t="s">
        <v>101</v>
      </c>
      <c r="AN7" s="24">
        <v>655.54</v>
      </c>
      <c r="AO7" s="24" t="s">
        <v>101</v>
      </c>
      <c r="AP7" s="24" t="s">
        <v>101</v>
      </c>
      <c r="AQ7" s="24" t="s">
        <v>101</v>
      </c>
      <c r="AR7" s="24" t="s">
        <v>101</v>
      </c>
      <c r="AS7" s="24">
        <v>70.63</v>
      </c>
      <c r="AT7" s="24">
        <v>63.54</v>
      </c>
      <c r="AU7" s="24" t="s">
        <v>101</v>
      </c>
      <c r="AV7" s="24" t="s">
        <v>101</v>
      </c>
      <c r="AW7" s="24" t="s">
        <v>101</v>
      </c>
      <c r="AX7" s="24" t="s">
        <v>101</v>
      </c>
      <c r="AY7" s="24">
        <v>27.3</v>
      </c>
      <c r="AZ7" s="24" t="s">
        <v>101</v>
      </c>
      <c r="BA7" s="24" t="s">
        <v>101</v>
      </c>
      <c r="BB7" s="24" t="s">
        <v>101</v>
      </c>
      <c r="BC7" s="24" t="s">
        <v>101</v>
      </c>
      <c r="BD7" s="24">
        <v>53.28</v>
      </c>
      <c r="BE7" s="24">
        <v>50.9</v>
      </c>
      <c r="BF7" s="24" t="s">
        <v>101</v>
      </c>
      <c r="BG7" s="24" t="s">
        <v>101</v>
      </c>
      <c r="BH7" s="24" t="s">
        <v>101</v>
      </c>
      <c r="BI7" s="24" t="s">
        <v>101</v>
      </c>
      <c r="BJ7" s="24">
        <v>1806.11</v>
      </c>
      <c r="BK7" s="24" t="s">
        <v>101</v>
      </c>
      <c r="BL7" s="24" t="s">
        <v>101</v>
      </c>
      <c r="BM7" s="24" t="s">
        <v>101</v>
      </c>
      <c r="BN7" s="24" t="s">
        <v>101</v>
      </c>
      <c r="BO7" s="24">
        <v>1142.44</v>
      </c>
      <c r="BP7" s="24">
        <v>1099.1500000000001</v>
      </c>
      <c r="BQ7" s="24" t="s">
        <v>101</v>
      </c>
      <c r="BR7" s="24" t="s">
        <v>101</v>
      </c>
      <c r="BS7" s="24" t="s">
        <v>101</v>
      </c>
      <c r="BT7" s="24" t="s">
        <v>101</v>
      </c>
      <c r="BU7" s="24">
        <v>87.72</v>
      </c>
      <c r="BV7" s="24" t="s">
        <v>101</v>
      </c>
      <c r="BW7" s="24" t="s">
        <v>101</v>
      </c>
      <c r="BX7" s="24" t="s">
        <v>101</v>
      </c>
      <c r="BY7" s="24" t="s">
        <v>101</v>
      </c>
      <c r="BZ7" s="24">
        <v>66.63</v>
      </c>
      <c r="CA7" s="24">
        <v>72.92</v>
      </c>
      <c r="CB7" s="24" t="s">
        <v>101</v>
      </c>
      <c r="CC7" s="24" t="s">
        <v>101</v>
      </c>
      <c r="CD7" s="24" t="s">
        <v>101</v>
      </c>
      <c r="CE7" s="24" t="s">
        <v>101</v>
      </c>
      <c r="CF7" s="24">
        <v>154.41</v>
      </c>
      <c r="CG7" s="24" t="s">
        <v>101</v>
      </c>
      <c r="CH7" s="24" t="s">
        <v>101</v>
      </c>
      <c r="CI7" s="24" t="s">
        <v>101</v>
      </c>
      <c r="CJ7" s="24" t="s">
        <v>101</v>
      </c>
      <c r="CK7" s="24">
        <v>252.17</v>
      </c>
      <c r="CL7" s="24">
        <v>225.78</v>
      </c>
      <c r="CM7" s="24" t="s">
        <v>101</v>
      </c>
      <c r="CN7" s="24" t="s">
        <v>101</v>
      </c>
      <c r="CO7" s="24" t="s">
        <v>101</v>
      </c>
      <c r="CP7" s="24" t="s">
        <v>101</v>
      </c>
      <c r="CQ7" s="24">
        <v>60.73</v>
      </c>
      <c r="CR7" s="24" t="s">
        <v>101</v>
      </c>
      <c r="CS7" s="24" t="s">
        <v>101</v>
      </c>
      <c r="CT7" s="24" t="s">
        <v>101</v>
      </c>
      <c r="CU7" s="24" t="s">
        <v>101</v>
      </c>
      <c r="CV7" s="24">
        <v>42.15</v>
      </c>
      <c r="CW7" s="24">
        <v>43.17</v>
      </c>
      <c r="CX7" s="24" t="s">
        <v>101</v>
      </c>
      <c r="CY7" s="24" t="s">
        <v>101</v>
      </c>
      <c r="CZ7" s="24" t="s">
        <v>101</v>
      </c>
      <c r="DA7" s="24" t="s">
        <v>101</v>
      </c>
      <c r="DB7" s="24">
        <v>73.17</v>
      </c>
      <c r="DC7" s="24" t="s">
        <v>101</v>
      </c>
      <c r="DD7" s="24" t="s">
        <v>101</v>
      </c>
      <c r="DE7" s="24" t="s">
        <v>101</v>
      </c>
      <c r="DF7" s="24" t="s">
        <v>101</v>
      </c>
      <c r="DG7" s="24">
        <v>84.21</v>
      </c>
      <c r="DH7" s="24">
        <v>86.31</v>
      </c>
      <c r="DI7" s="24" t="s">
        <v>101</v>
      </c>
      <c r="DJ7" s="24" t="s">
        <v>101</v>
      </c>
      <c r="DK7" s="24" t="s">
        <v>101</v>
      </c>
      <c r="DL7" s="24" t="s">
        <v>101</v>
      </c>
      <c r="DM7" s="24">
        <v>2.56</v>
      </c>
      <c r="DN7" s="24" t="s">
        <v>101</v>
      </c>
      <c r="DO7" s="24" t="s">
        <v>101</v>
      </c>
      <c r="DP7" s="24" t="s">
        <v>101</v>
      </c>
      <c r="DQ7" s="24" t="s">
        <v>101</v>
      </c>
      <c r="DR7" s="24">
        <v>27.46</v>
      </c>
      <c r="DS7" s="24">
        <v>30.82</v>
      </c>
      <c r="DT7" s="24" t="s">
        <v>101</v>
      </c>
      <c r="DU7" s="24" t="s">
        <v>101</v>
      </c>
      <c r="DV7" s="24" t="s">
        <v>101</v>
      </c>
      <c r="DW7" s="24" t="s">
        <v>101</v>
      </c>
      <c r="DX7" s="24">
        <v>0</v>
      </c>
      <c r="DY7" s="24" t="s">
        <v>101</v>
      </c>
      <c r="DZ7" s="24" t="s">
        <v>101</v>
      </c>
      <c r="EA7" s="24" t="s">
        <v>101</v>
      </c>
      <c r="EB7" s="24" t="s">
        <v>101</v>
      </c>
      <c r="EC7" s="24">
        <v>0.02</v>
      </c>
      <c r="ED7" s="24">
        <v>0.06</v>
      </c>
      <c r="EE7" s="24" t="s">
        <v>101</v>
      </c>
      <c r="EF7" s="24" t="s">
        <v>101</v>
      </c>
      <c r="EG7" s="24" t="s">
        <v>101</v>
      </c>
      <c r="EH7" s="24" t="s">
        <v>101</v>
      </c>
      <c r="EI7" s="24">
        <v>0</v>
      </c>
      <c r="EJ7" s="24" t="s">
        <v>101</v>
      </c>
      <c r="EK7" s="24" t="s">
        <v>101</v>
      </c>
      <c r="EL7" s="24" t="s">
        <v>101</v>
      </c>
      <c r="EM7" s="24" t="s">
        <v>101</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32</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丈一郎</dc:creator>
  <cp:lastModifiedBy>齊藤　丈一郎</cp:lastModifiedBy>
  <dcterms:created xsi:type="dcterms:W3CDTF">2026-01-21T05:48:00Z</dcterms:created>
  <dcterms:modified xsi:type="dcterms:W3CDTF">2026-02-17T10:10:10Z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2026-02-17T06:25:22Z</vt:filetime>
  </property>
</Properties>
</file>