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a2X8FjyyS1Adwka0+DIaeSy0Wun7ZceC1gWEg/FssXfzTgPcUNi17OrXH2yiLbqQEDZ+WBivmGUTmWspXAN6Cw==" workbookSaltValue="qnFerkA/GzGXwrgb8N5wa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<sst xmlns="http://schemas.openxmlformats.org/spreadsheetml/2006/main" xmlns:r="http://schemas.openxmlformats.org/officeDocument/2006/relationships" count="114" uniqueCount="114">
  <si>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</si>
  <si>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</si>
  <si>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</si>
  <si>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</si>
  <si>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</si>
  <si>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</si>
  <si>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</si>
  <si>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</si>
  <si>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</si>
  <si>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</si>
  <si>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</si>
  <si>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</si>
  <si>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</si>
  <si>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</si>
  <si>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</si>
  <si>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</si>
  <si>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</si>
  <si>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</si>
  <si>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</si>
  <si>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</si>
  <si>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</si>
  <si>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</si>
  <si>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</si>
  <si>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</si>
  <si>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</si>
  <si>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</si>
  <si>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</si>
  <si>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</si>
  <si>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</si>
  <si>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</si>
  <si>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</si>
  <si>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</si>
  <si>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</si>
  <si>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</si>
  <si>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</si>
  <si>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</si>
  <si>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</si>
  <si>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</si>
  <si>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</si>
  <si>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</si>
  <si>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</si>
  <si>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</si>
  <si>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</si>
  <si>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</si>
  <si>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</si>
  <si>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</si>
  <si>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</si>
  <si>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</si>
  <si>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</si>
  <si>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</si>
  <si>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</si>
  <si>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</si>
  <si>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</si>
  <si>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</si>
  <si>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</si>
  <si>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</si>
  <si>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</si>
  <si>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</si>
  <si>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</si>
  <si>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</si>
  <si>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</si>
  <si>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</si>
  <si>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</si>
  <si>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</si>
  <si>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</si>
  <si>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</si>
  <si>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</si>
  <si>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</si>
  <si>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</si>
  <si>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</si>
  <si>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</si>
  <si>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</si>
  <si>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</si>
  <si>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</si>
  <si>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</si>
  <si>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</si>
  <si>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</si>
  <si>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</si>
  <si>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</si>
  <si>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</si>
  <si>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</si>
  <si>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</si>
  <si>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</si>
  <si>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</si>
  <si>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</si>
  <si>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</si>
  <si>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</si>
  <si>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</si>
  <si>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</si>
  <si>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</si>
  <si>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</si>
  <si>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</si>
  <si>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</si>
  <si>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</si>
  <si>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</si>
  <si>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朝日町</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</si>
  <si>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</si>
  <si>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</si>
  <si>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</si>
  <si>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</si>
  <si>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</si>
  <si>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</si>
  <si>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</si>
  <si>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</si>
  <si>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</si>
  <si>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</si>
  <si>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</si>
  <si>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</si>
  <si>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</si>
  <si>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</si>
  <si>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</si>
  <si>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管渠整備は平成９年度から開始しており、概ね計画区域の整備は完了している。管渠については、これまで特に異常等は見受けられず経過年数的にも耐用年数に至っていないが、今後、ストックマネジメント計画により、腐食のしやすい箇所や幹線管渠を優先に点検・調査を進めていく。
　終末処理場については、平成１３年度から供用を開始しており、経過年数的にも更新時期を迎えている機器や設備があるため、今後、ストックマネジメント計画により、施設の点検・調査や改築・更新を進めていく。</t>
    <rPh sb="1" eb="3">
      <t>カンキョ</t>
    </rPh>
    <rPh sb="3" eb="5">
      <t>セイビ</t>
    </rPh>
    <rPh sb="6" eb="8">
      <t>ヘイセイ</t>
    </rPh>
    <rPh sb="9" eb="11">
      <t>ネンド</t>
    </rPh>
    <rPh sb="13" eb="15">
      <t>カイシ</t>
    </rPh>
    <rPh sb="20" eb="21">
      <t>オオム</t>
    </rPh>
    <rPh sb="22" eb="24">
      <t>ケイカク</t>
    </rPh>
    <rPh sb="24" eb="26">
      <t>クイキ</t>
    </rPh>
    <rPh sb="27" eb="29">
      <t>セイビ</t>
    </rPh>
    <rPh sb="30" eb="32">
      <t>カンリョウ</t>
    </rPh>
    <rPh sb="37" eb="39">
      <t>カンキョ</t>
    </rPh>
    <rPh sb="49" eb="50">
      <t>トク</t>
    </rPh>
    <rPh sb="51" eb="54">
      <t>イジョウトウ</t>
    </rPh>
    <rPh sb="55" eb="57">
      <t>ミウ</t>
    </rPh>
    <rPh sb="61" eb="63">
      <t>ケイカ</t>
    </rPh>
    <rPh sb="63" eb="65">
      <t>ネンスウ</t>
    </rPh>
    <rPh sb="65" eb="66">
      <t>テキ</t>
    </rPh>
    <rPh sb="68" eb="70">
      <t>タイヨウ</t>
    </rPh>
    <rPh sb="70" eb="72">
      <t>ネンスウ</t>
    </rPh>
    <rPh sb="73" eb="74">
      <t>イタ</t>
    </rPh>
    <rPh sb="81" eb="83">
      <t>コンゴ</t>
    </rPh>
    <rPh sb="94" eb="96">
      <t>ケイカク</t>
    </rPh>
    <rPh sb="100" eb="102">
      <t>フショク</t>
    </rPh>
    <rPh sb="107" eb="109">
      <t>カショ</t>
    </rPh>
    <rPh sb="110" eb="112">
      <t>カンセン</t>
    </rPh>
    <rPh sb="112" eb="114">
      <t>カンキョ</t>
    </rPh>
    <rPh sb="115" eb="117">
      <t>ユウセン</t>
    </rPh>
    <rPh sb="118" eb="120">
      <t>テンケン</t>
    </rPh>
    <rPh sb="121" eb="123">
      <t>チョウサ</t>
    </rPh>
    <rPh sb="124" eb="125">
      <t>スス</t>
    </rPh>
    <rPh sb="132" eb="134">
      <t>シュウマツ</t>
    </rPh>
    <rPh sb="134" eb="137">
      <t>ショリジョウ</t>
    </rPh>
    <rPh sb="143" eb="145">
      <t>ヘイセイ</t>
    </rPh>
    <rPh sb="147" eb="149">
      <t>ネンド</t>
    </rPh>
    <rPh sb="151" eb="153">
      <t>キョウヨウ</t>
    </rPh>
    <rPh sb="154" eb="156">
      <t>カイシ</t>
    </rPh>
    <rPh sb="161" eb="163">
      <t>ケイカ</t>
    </rPh>
    <rPh sb="163" eb="165">
      <t>ネンスウ</t>
    </rPh>
    <rPh sb="165" eb="166">
      <t>テキ</t>
    </rPh>
    <rPh sb="168" eb="170">
      <t>コウシン</t>
    </rPh>
    <rPh sb="170" eb="172">
      <t>ジキ</t>
    </rPh>
    <rPh sb="173" eb="174">
      <t>ムカ</t>
    </rPh>
    <rPh sb="178" eb="180">
      <t>キキ</t>
    </rPh>
    <rPh sb="181" eb="183">
      <t>セツビ</t>
    </rPh>
    <rPh sb="189" eb="191">
      <t>コンゴ</t>
    </rPh>
    <rPh sb="202" eb="204">
      <t>ケイカク</t>
    </rPh>
    <rPh sb="208" eb="210">
      <t>シセツ</t>
    </rPh>
    <rPh sb="211" eb="213">
      <t>テンケン</t>
    </rPh>
    <rPh sb="214" eb="216">
      <t>チョウサ</t>
    </rPh>
    <rPh sb="217" eb="219">
      <t>カイチク</t>
    </rPh>
    <rPh sb="220" eb="222">
      <t>コウシン</t>
    </rPh>
    <rPh sb="223" eb="224">
      <t>スス</t>
    </rPh>
    <phoneticPr fontId="1"/>
  </si>
  <si>
    <t>　下水道の整備率は９４％で、一部の計画区域を除き概ね整備が完了しているが、接続人口は人口減少の影響もあり微減で、使用料収入の伸びが鈍化している。水洗化率についても、現段階では低いながら、汚水処理原価の抑制努力により経費回収率は比較的安定している。
　下水道への接続件数は年々増え、水洗化率は微増しているものの、施設の経年劣化に伴う汚水処理原価の上昇を懸念している。
　企業債残高は償還により減少しているが、使用料収入の伸びの鈍化により、今後比率は緩やかに減少するものと考えられる。
　</t>
    <rPh sb="1" eb="4">
      <t>ゲスイドウ</t>
    </rPh>
    <rPh sb="5" eb="8">
      <t>セイビリツ</t>
    </rPh>
    <rPh sb="14" eb="16">
      <t>イチブ</t>
    </rPh>
    <rPh sb="17" eb="19">
      <t>ケイカク</t>
    </rPh>
    <rPh sb="19" eb="21">
      <t>クイキ</t>
    </rPh>
    <rPh sb="22" eb="23">
      <t>ノゾ</t>
    </rPh>
    <rPh sb="24" eb="25">
      <t>オオム</t>
    </rPh>
    <rPh sb="26" eb="28">
      <t>セイビ</t>
    </rPh>
    <rPh sb="29" eb="31">
      <t>カンリョウ</t>
    </rPh>
    <rPh sb="37" eb="39">
      <t>セツゾク</t>
    </rPh>
    <rPh sb="39" eb="41">
      <t>ジンコウ</t>
    </rPh>
    <rPh sb="42" eb="44">
      <t>ジンコウ</t>
    </rPh>
    <rPh sb="44" eb="46">
      <t>ゲンショウ</t>
    </rPh>
    <rPh sb="47" eb="49">
      <t>エイキョウ</t>
    </rPh>
    <rPh sb="52" eb="54">
      <t>ビゲン</t>
    </rPh>
    <rPh sb="56" eb="59">
      <t>シヨウリョウ</t>
    </rPh>
    <rPh sb="59" eb="61">
      <t>シュウニュウ</t>
    </rPh>
    <rPh sb="62" eb="63">
      <t>ノ</t>
    </rPh>
    <rPh sb="65" eb="67">
      <t>ドンカ</t>
    </rPh>
    <rPh sb="72" eb="75">
      <t>スイセンカ</t>
    </rPh>
    <rPh sb="75" eb="76">
      <t>リツ</t>
    </rPh>
    <rPh sb="82" eb="85">
      <t>ゲンダンカイ</t>
    </rPh>
    <rPh sb="87" eb="88">
      <t>ヒク</t>
    </rPh>
    <rPh sb="93" eb="95">
      <t>オスイ</t>
    </rPh>
    <rPh sb="95" eb="97">
      <t>ショリ</t>
    </rPh>
    <rPh sb="97" eb="99">
      <t>ゲンカ</t>
    </rPh>
    <rPh sb="100" eb="102">
      <t>ヨクセイ</t>
    </rPh>
    <rPh sb="102" eb="104">
      <t>ドリョク</t>
    </rPh>
    <rPh sb="107" eb="109">
      <t>ケイヒ</t>
    </rPh>
    <rPh sb="109" eb="112">
      <t>カイシュウリツ</t>
    </rPh>
    <rPh sb="113" eb="116">
      <t>ヒカクテキ</t>
    </rPh>
    <rPh sb="116" eb="118">
      <t>アンテイ</t>
    </rPh>
    <rPh sb="125" eb="128">
      <t>ゲスイドウ</t>
    </rPh>
    <rPh sb="130" eb="132">
      <t>セツゾク</t>
    </rPh>
    <rPh sb="132" eb="134">
      <t>ケンスウ</t>
    </rPh>
    <rPh sb="135" eb="137">
      <t>ネンネン</t>
    </rPh>
    <rPh sb="137" eb="138">
      <t>フ</t>
    </rPh>
    <rPh sb="140" eb="143">
      <t>スイセンカ</t>
    </rPh>
    <rPh sb="143" eb="144">
      <t>リツ</t>
    </rPh>
    <rPh sb="145" eb="147">
      <t>ビゾウ</t>
    </rPh>
    <rPh sb="155" eb="157">
      <t>シセツ</t>
    </rPh>
    <rPh sb="158" eb="160">
      <t>ケイネン</t>
    </rPh>
    <rPh sb="160" eb="162">
      <t>レッカ</t>
    </rPh>
    <rPh sb="163" eb="164">
      <t>トモナ</t>
    </rPh>
    <rPh sb="165" eb="167">
      <t>オスイ</t>
    </rPh>
    <rPh sb="167" eb="169">
      <t>ショリ</t>
    </rPh>
    <rPh sb="169" eb="171">
      <t>ゲンカ</t>
    </rPh>
    <rPh sb="172" eb="174">
      <t>ジョウショウ</t>
    </rPh>
    <rPh sb="175" eb="177">
      <t>ケネン</t>
    </rPh>
    <rPh sb="184" eb="187">
      <t>キギョウサイ</t>
    </rPh>
    <rPh sb="187" eb="189">
      <t>ザンダカ</t>
    </rPh>
    <rPh sb="190" eb="192">
      <t>ショウカン</t>
    </rPh>
    <rPh sb="195" eb="197">
      <t>ゲンショウ</t>
    </rPh>
    <rPh sb="203" eb="206">
      <t>シヨウリョウ</t>
    </rPh>
    <rPh sb="206" eb="208">
      <t>シュウニュウ</t>
    </rPh>
    <rPh sb="209" eb="210">
      <t>ノ</t>
    </rPh>
    <rPh sb="212" eb="214">
      <t>ドンカ</t>
    </rPh>
    <rPh sb="218" eb="220">
      <t>コンゴ</t>
    </rPh>
    <rPh sb="220" eb="222">
      <t>ヒリツ</t>
    </rPh>
    <rPh sb="223" eb="224">
      <t>ユル</t>
    </rPh>
    <rPh sb="227" eb="229">
      <t>ゲンショウ</t>
    </rPh>
    <rPh sb="234" eb="235">
      <t>カンガ</t>
    </rPh>
    <phoneticPr fontId="1"/>
  </si>
  <si>
    <t>　概ね管渠整備が完了しており、今後の人口減少による汚水流入量の推移を見極めながら、現在終末処理場が有する汚水処理能力（２系統）の維持に努め、処理設備の増設など建設事業費の削減に努める。
　施設の老朽化対策として、管渠や終末処理場については、今後もストックマネジメント計画により、点検・調査を行い、更新費用の平準化やライフサイクルコストの削減を考慮し計画的・効果的な施設の改築・更新を進めていく。
　経営については、今後も安定的な事業継続を行うため、経営戦略の見直しを行い、使用料収入の向上に努めるとともに汚水処理費用等の抑制に努める。
　また、令和６年度から公営企業会計へ移行したことから、経営状況を的確に把握し、持続可能な安定した事業運営に努める。</t>
    <rPh sb="1" eb="2">
      <t>オオム</t>
    </rPh>
    <rPh sb="3" eb="5">
      <t>カンキョ</t>
    </rPh>
    <rPh sb="5" eb="7">
      <t>セイビ</t>
    </rPh>
    <rPh sb="8" eb="10">
      <t>カンリョウ</t>
    </rPh>
    <rPh sb="15" eb="17">
      <t>コンゴ</t>
    </rPh>
    <rPh sb="18" eb="20">
      <t>ジンコウ</t>
    </rPh>
    <rPh sb="20" eb="22">
      <t>ゲンショウ</t>
    </rPh>
    <rPh sb="25" eb="27">
      <t>オスイ</t>
    </rPh>
    <rPh sb="27" eb="30">
      <t>リュウニュウリョウ</t>
    </rPh>
    <rPh sb="31" eb="33">
      <t>スイイ</t>
    </rPh>
    <rPh sb="34" eb="36">
      <t>ミキワ</t>
    </rPh>
    <rPh sb="41" eb="43">
      <t>ゲンザイ</t>
    </rPh>
    <rPh sb="43" eb="45">
      <t>シュウマツ</t>
    </rPh>
    <rPh sb="45" eb="48">
      <t>ショリジョウ</t>
    </rPh>
    <rPh sb="49" eb="50">
      <t>ユウ</t>
    </rPh>
    <rPh sb="52" eb="54">
      <t>オスイ</t>
    </rPh>
    <rPh sb="54" eb="56">
      <t>ショリ</t>
    </rPh>
    <rPh sb="56" eb="58">
      <t>ノウリョク</t>
    </rPh>
    <rPh sb="60" eb="62">
      <t>ケイトウ</t>
    </rPh>
    <rPh sb="64" eb="66">
      <t>イジ</t>
    </rPh>
    <rPh sb="67" eb="68">
      <t>ツト</t>
    </rPh>
    <rPh sb="70" eb="72">
      <t>ショリ</t>
    </rPh>
    <rPh sb="72" eb="74">
      <t>セツビ</t>
    </rPh>
    <rPh sb="75" eb="77">
      <t>ゾウセツ</t>
    </rPh>
    <rPh sb="79" eb="81">
      <t>ケンセツ</t>
    </rPh>
    <rPh sb="81" eb="83">
      <t>ジギョウ</t>
    </rPh>
    <rPh sb="83" eb="84">
      <t>ヒ</t>
    </rPh>
    <rPh sb="85" eb="87">
      <t>サクゲン</t>
    </rPh>
    <rPh sb="88" eb="89">
      <t>ツト</t>
    </rPh>
    <rPh sb="94" eb="96">
      <t>シセツ</t>
    </rPh>
    <rPh sb="97" eb="100">
      <t>ロウキュウカ</t>
    </rPh>
    <rPh sb="100" eb="102">
      <t>タイサク</t>
    </rPh>
    <rPh sb="106" eb="108">
      <t>カンキョ</t>
    </rPh>
    <rPh sb="109" eb="111">
      <t>シュウマツ</t>
    </rPh>
    <rPh sb="111" eb="114">
      <t>ショリジョウ</t>
    </rPh>
    <rPh sb="120" eb="122">
      <t>コンゴ</t>
    </rPh>
    <rPh sb="133" eb="135">
      <t>ケイカク</t>
    </rPh>
    <rPh sb="139" eb="141">
      <t>テンケン</t>
    </rPh>
    <rPh sb="142" eb="144">
      <t>チョウサ</t>
    </rPh>
    <rPh sb="145" eb="146">
      <t>オコナ</t>
    </rPh>
    <rPh sb="148" eb="150">
      <t>コウシン</t>
    </rPh>
    <rPh sb="150" eb="152">
      <t>ヒヨウ</t>
    </rPh>
    <rPh sb="153" eb="156">
      <t>ヘイジュンカ</t>
    </rPh>
    <rPh sb="168" eb="170">
      <t>サクゲン</t>
    </rPh>
    <rPh sb="171" eb="173">
      <t>コウリョ</t>
    </rPh>
    <rPh sb="174" eb="177">
      <t>ケイカクテキ</t>
    </rPh>
    <rPh sb="178" eb="181">
      <t>コウカテキ</t>
    </rPh>
    <rPh sb="182" eb="184">
      <t>シセツ</t>
    </rPh>
    <rPh sb="185" eb="187">
      <t>カイチク</t>
    </rPh>
    <rPh sb="188" eb="190">
      <t>コウシン</t>
    </rPh>
    <rPh sb="191" eb="192">
      <t>スス</t>
    </rPh>
    <rPh sb="199" eb="201">
      <t>ケイエイ</t>
    </rPh>
    <rPh sb="207" eb="209">
      <t>コンゴ</t>
    </rPh>
    <rPh sb="210" eb="213">
      <t>アンテイテキ</t>
    </rPh>
    <rPh sb="214" eb="216">
      <t>ジギョウ</t>
    </rPh>
    <rPh sb="216" eb="218">
      <t>ケイゾク</t>
    </rPh>
    <rPh sb="219" eb="220">
      <t>オコナ</t>
    </rPh>
    <rPh sb="224" eb="226">
      <t>ケイエイ</t>
    </rPh>
    <rPh sb="226" eb="228">
      <t>センリャク</t>
    </rPh>
    <rPh sb="229" eb="231">
      <t>ミナオ</t>
    </rPh>
    <rPh sb="233" eb="234">
      <t>オコナ</t>
    </rPh>
    <rPh sb="236" eb="239">
      <t>シヨウリョウ</t>
    </rPh>
    <rPh sb="239" eb="241">
      <t>シュウニュウ</t>
    </rPh>
    <rPh sb="242" eb="244">
      <t>コウジョウ</t>
    </rPh>
    <rPh sb="245" eb="246">
      <t>ツト</t>
    </rPh>
    <rPh sb="252" eb="254">
      <t>オスイ</t>
    </rPh>
    <rPh sb="254" eb="256">
      <t>ショリ</t>
    </rPh>
    <rPh sb="256" eb="258">
      <t>ヒヨウ</t>
    </rPh>
    <rPh sb="258" eb="259">
      <t>トウ</t>
    </rPh>
    <rPh sb="260" eb="262">
      <t>ヨクセイ</t>
    </rPh>
    <rPh sb="263" eb="264">
      <t>ツト</t>
    </rPh>
    <rPh sb="272" eb="274">
      <t>レイワ</t>
    </rPh>
    <rPh sb="275" eb="277">
      <t>ネンド</t>
    </rPh>
    <rPh sb="279" eb="281">
      <t>コウエイ</t>
    </rPh>
    <rPh sb="281" eb="283">
      <t>キギョウ</t>
    </rPh>
    <rPh sb="283" eb="285">
      <t>カイケイ</t>
    </rPh>
    <rPh sb="286" eb="288">
      <t>イコウ</t>
    </rPh>
    <rPh sb="295" eb="297">
      <t>ケイエイ</t>
    </rPh>
    <rPh sb="297" eb="299">
      <t>ジョウキョウ</t>
    </rPh>
    <rPh sb="300" eb="302">
      <t>テキカク</t>
    </rPh>
    <rPh sb="303" eb="305">
      <t>ハアク</t>
    </rPh>
    <rPh sb="307" eb="309">
      <t>ジゾク</t>
    </rPh>
    <rPh sb="309" eb="311">
      <t>カノウ</t>
    </rPh>
    <rPh sb="312" eb="314">
      <t>アンテイ</t>
    </rPh>
    <rPh sb="316" eb="318">
      <t>ジギョウ</t>
    </rPh>
    <rPh sb="318" eb="320">
      <t>ウンエイ</t>
    </rPh>
    <rPh sb="321" eb="322">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</si>
</sst>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4.e-002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62.25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80.760000000000005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107.83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30.17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52.74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56.13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757.86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1343.89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77.22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72.84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232.33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F63" workbookViewId="0">
      <selection activeCell="BL66" sqref="BL66:BZ82"/>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朝日町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10373</v>
      </c>
      <c r="AM8" s="21"/>
      <c r="AN8" s="21"/>
      <c r="AO8" s="21"/>
      <c r="AP8" s="21"/>
      <c r="AQ8" s="21"/>
      <c r="AR8" s="21"/>
      <c r="AS8" s="21"/>
      <c r="AT8" s="7">
        <f>データ!T6</f>
        <v>226.3</v>
      </c>
      <c r="AU8" s="7"/>
      <c r="AV8" s="7"/>
      <c r="AW8" s="7"/>
      <c r="AX8" s="7"/>
      <c r="AY8" s="7"/>
      <c r="AZ8" s="7"/>
      <c r="BA8" s="7"/>
      <c r="BB8" s="7">
        <f>データ!U6</f>
        <v>45.84</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65.069999999999993</v>
      </c>
      <c r="J10" s="7"/>
      <c r="K10" s="7"/>
      <c r="L10" s="7"/>
      <c r="M10" s="7"/>
      <c r="N10" s="7"/>
      <c r="O10" s="7"/>
      <c r="P10" s="7">
        <f>データ!P6</f>
        <v>38.51</v>
      </c>
      <c r="Q10" s="7"/>
      <c r="R10" s="7"/>
      <c r="S10" s="7"/>
      <c r="T10" s="7"/>
      <c r="U10" s="7"/>
      <c r="V10" s="7"/>
      <c r="W10" s="7">
        <f>データ!Q6</f>
        <v>85</v>
      </c>
      <c r="X10" s="7"/>
      <c r="Y10" s="7"/>
      <c r="Z10" s="7"/>
      <c r="AA10" s="7"/>
      <c r="AB10" s="7"/>
      <c r="AC10" s="7"/>
      <c r="AD10" s="21">
        <f>データ!R6</f>
        <v>3562</v>
      </c>
      <c r="AE10" s="21"/>
      <c r="AF10" s="21"/>
      <c r="AG10" s="21"/>
      <c r="AH10" s="21"/>
      <c r="AI10" s="21"/>
      <c r="AJ10" s="21"/>
      <c r="AK10" s="2"/>
      <c r="AL10" s="21">
        <f>データ!V6</f>
        <v>3947</v>
      </c>
      <c r="AM10" s="21"/>
      <c r="AN10" s="21"/>
      <c r="AO10" s="21"/>
      <c r="AP10" s="21"/>
      <c r="AQ10" s="21"/>
      <c r="AR10" s="21"/>
      <c r="AS10" s="21"/>
      <c r="AT10" s="7">
        <f>データ!W6</f>
        <v>2.21</v>
      </c>
      <c r="AU10" s="7"/>
      <c r="AV10" s="7"/>
      <c r="AW10" s="7"/>
      <c r="AX10" s="7"/>
      <c r="AY10" s="7"/>
      <c r="AZ10" s="7"/>
      <c r="BA10" s="7"/>
      <c r="BB10" s="7">
        <f>データ!X6</f>
        <v>1785.97</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Bx9+tEtQchDouOhVhsDf4qu4XBHopJZOw5qBa9jf4M9RVGnqsP0qBuq5e8ncEKkw2kVx+EZdlUh+GYnRETUjw==" saltValue="RJOdIQiAOOF/Vl8MNqYV6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2024</v>
      </c>
      <c r="C6" s="61">
        <f t="shared" si="1"/>
        <v>163431</v>
      </c>
      <c r="D6" s="61">
        <f t="shared" si="1"/>
        <v>46</v>
      </c>
      <c r="E6" s="61">
        <f t="shared" si="1"/>
        <v>17</v>
      </c>
      <c r="F6" s="61">
        <f t="shared" si="1"/>
        <v>1</v>
      </c>
      <c r="G6" s="61">
        <f t="shared" si="1"/>
        <v>0</v>
      </c>
      <c r="H6" s="61" t="str">
        <f t="shared" si="1"/>
        <v>富山県　朝日町</v>
      </c>
      <c r="I6" s="61" t="str">
        <f t="shared" si="1"/>
        <v>法適用</v>
      </c>
      <c r="J6" s="61" t="str">
        <f t="shared" si="1"/>
        <v>下水道事業</v>
      </c>
      <c r="K6" s="61" t="str">
        <f t="shared" si="1"/>
        <v>公共下水道</v>
      </c>
      <c r="L6" s="61" t="str">
        <f t="shared" si="1"/>
        <v>Cd2</v>
      </c>
      <c r="M6" s="61" t="str">
        <f t="shared" si="1"/>
        <v>非設置</v>
      </c>
      <c r="N6" s="69" t="str">
        <f t="shared" si="1"/>
        <v>-</v>
      </c>
      <c r="O6" s="69">
        <f t="shared" si="1"/>
        <v>65.069999999999993</v>
      </c>
      <c r="P6" s="69">
        <f t="shared" si="1"/>
        <v>38.51</v>
      </c>
      <c r="Q6" s="69">
        <f t="shared" si="1"/>
        <v>85</v>
      </c>
      <c r="R6" s="69">
        <f t="shared" si="1"/>
        <v>3562</v>
      </c>
      <c r="S6" s="69">
        <f t="shared" si="1"/>
        <v>10373</v>
      </c>
      <c r="T6" s="69">
        <f t="shared" si="1"/>
        <v>226.3</v>
      </c>
      <c r="U6" s="69">
        <f t="shared" si="1"/>
        <v>45.84</v>
      </c>
      <c r="V6" s="69">
        <f t="shared" si="1"/>
        <v>3947</v>
      </c>
      <c r="W6" s="69">
        <f t="shared" si="1"/>
        <v>2.21</v>
      </c>
      <c r="X6" s="69">
        <f t="shared" si="1"/>
        <v>1785.97</v>
      </c>
      <c r="Y6" s="77" t="str">
        <f t="shared" ref="Y6:AH6" si="2">IF(Y7="",NA(),Y7)</f>
        <v>-</v>
      </c>
      <c r="Z6" s="77" t="str">
        <f t="shared" si="2"/>
        <v>-</v>
      </c>
      <c r="AA6" s="77" t="str">
        <f t="shared" si="2"/>
        <v>-</v>
      </c>
      <c r="AB6" s="77" t="str">
        <f t="shared" si="2"/>
        <v>-</v>
      </c>
      <c r="AC6" s="77">
        <f t="shared" si="2"/>
        <v>103.47</v>
      </c>
      <c r="AD6" s="77" t="str">
        <f t="shared" si="2"/>
        <v>-</v>
      </c>
      <c r="AE6" s="77" t="str">
        <f t="shared" si="2"/>
        <v>-</v>
      </c>
      <c r="AF6" s="77" t="str">
        <f t="shared" si="2"/>
        <v>-</v>
      </c>
      <c r="AG6" s="77" t="str">
        <f t="shared" si="2"/>
        <v>-</v>
      </c>
      <c r="AH6" s="77">
        <f t="shared" si="2"/>
        <v>107.83</v>
      </c>
      <c r="AI6" s="69" t="str">
        <f>IF(AI7="","",IF(AI7="-","【-】","【"&amp;SUBSTITUTE(TEXT(AI7,"#,##0.00"),"-","△")&amp;"】"))</f>
        <v>【105.36】</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30.17</v>
      </c>
      <c r="AT6" s="69" t="str">
        <f>IF(AT7="","",IF(AT7="-","【-】","【"&amp;SUBSTITUTE(TEXT(AT7,"#,##0.00"),"-","△")&amp;"】"))</f>
        <v>【3.12】</v>
      </c>
      <c r="AU6" s="77" t="str">
        <f t="shared" ref="AU6:BD6" si="4">IF(AU7="",NA(),AU7)</f>
        <v>-</v>
      </c>
      <c r="AV6" s="77" t="str">
        <f t="shared" si="4"/>
        <v>-</v>
      </c>
      <c r="AW6" s="77" t="str">
        <f t="shared" si="4"/>
        <v>-</v>
      </c>
      <c r="AX6" s="77" t="str">
        <f t="shared" si="4"/>
        <v>-</v>
      </c>
      <c r="AY6" s="77">
        <f t="shared" si="4"/>
        <v>52.74</v>
      </c>
      <c r="AZ6" s="77" t="str">
        <f t="shared" si="4"/>
        <v>-</v>
      </c>
      <c r="BA6" s="77" t="str">
        <f t="shared" si="4"/>
        <v>-</v>
      </c>
      <c r="BB6" s="77" t="str">
        <f t="shared" si="4"/>
        <v>-</v>
      </c>
      <c r="BC6" s="77" t="str">
        <f t="shared" si="4"/>
        <v>-</v>
      </c>
      <c r="BD6" s="77">
        <f t="shared" si="4"/>
        <v>56.13</v>
      </c>
      <c r="BE6" s="69" t="str">
        <f>IF(BE7="","",IF(BE7="-","【-】","【"&amp;SUBSTITUTE(TEXT(BE7,"#,##0.00"),"-","△")&amp;"】"))</f>
        <v>【82.75】</v>
      </c>
      <c r="BF6" s="77" t="str">
        <f t="shared" ref="BF6:BO6" si="5">IF(BF7="",NA(),BF7)</f>
        <v>-</v>
      </c>
      <c r="BG6" s="77" t="str">
        <f t="shared" si="5"/>
        <v>-</v>
      </c>
      <c r="BH6" s="77" t="str">
        <f t="shared" si="5"/>
        <v>-</v>
      </c>
      <c r="BI6" s="77" t="str">
        <f t="shared" si="5"/>
        <v>-</v>
      </c>
      <c r="BJ6" s="77">
        <f t="shared" si="5"/>
        <v>757.86</v>
      </c>
      <c r="BK6" s="77" t="str">
        <f t="shared" si="5"/>
        <v>-</v>
      </c>
      <c r="BL6" s="77" t="str">
        <f t="shared" si="5"/>
        <v>-</v>
      </c>
      <c r="BM6" s="77" t="str">
        <f t="shared" si="5"/>
        <v>-</v>
      </c>
      <c r="BN6" s="77" t="str">
        <f t="shared" si="5"/>
        <v>-</v>
      </c>
      <c r="BO6" s="77">
        <f t="shared" si="5"/>
        <v>1343.89</v>
      </c>
      <c r="BP6" s="69" t="str">
        <f>IF(BP7="","",IF(BP7="-","【-】","【"&amp;SUBSTITUTE(TEXT(BP7,"#,##0.00"),"-","△")&amp;"】"))</f>
        <v>【602.56】</v>
      </c>
      <c r="BQ6" s="77" t="str">
        <f t="shared" ref="BQ6:BZ6" si="6">IF(BQ7="",NA(),BQ7)</f>
        <v>-</v>
      </c>
      <c r="BR6" s="77" t="str">
        <f t="shared" si="6"/>
        <v>-</v>
      </c>
      <c r="BS6" s="77" t="str">
        <f t="shared" si="6"/>
        <v>-</v>
      </c>
      <c r="BT6" s="77" t="str">
        <f t="shared" si="6"/>
        <v>-</v>
      </c>
      <c r="BU6" s="77">
        <f t="shared" si="6"/>
        <v>77.22</v>
      </c>
      <c r="BV6" s="77" t="str">
        <f t="shared" si="6"/>
        <v>-</v>
      </c>
      <c r="BW6" s="77" t="str">
        <f t="shared" si="6"/>
        <v>-</v>
      </c>
      <c r="BX6" s="77" t="str">
        <f t="shared" si="6"/>
        <v>-</v>
      </c>
      <c r="BY6" s="77" t="str">
        <f t="shared" si="6"/>
        <v>-</v>
      </c>
      <c r="BZ6" s="77">
        <f t="shared" si="6"/>
        <v>72.84</v>
      </c>
      <c r="CA6" s="69" t="str">
        <f>IF(CA7="","",IF(CA7="-","【-】","【"&amp;SUBSTITUTE(TEXT(CA7,"#,##0.00"),"-","△")&amp;"】"))</f>
        <v>【97.94】</v>
      </c>
      <c r="CB6" s="77" t="str">
        <f t="shared" ref="CB6:CK6" si="7">IF(CB7="",NA(),CB7)</f>
        <v>-</v>
      </c>
      <c r="CC6" s="77" t="str">
        <f t="shared" si="7"/>
        <v>-</v>
      </c>
      <c r="CD6" s="77" t="str">
        <f t="shared" si="7"/>
        <v>-</v>
      </c>
      <c r="CE6" s="77" t="str">
        <f t="shared" si="7"/>
        <v>-</v>
      </c>
      <c r="CF6" s="77">
        <f t="shared" si="7"/>
        <v>175.4</v>
      </c>
      <c r="CG6" s="77" t="str">
        <f t="shared" si="7"/>
        <v>-</v>
      </c>
      <c r="CH6" s="77" t="str">
        <f t="shared" si="7"/>
        <v>-</v>
      </c>
      <c r="CI6" s="77" t="str">
        <f t="shared" si="7"/>
        <v>-</v>
      </c>
      <c r="CJ6" s="77" t="str">
        <f t="shared" si="7"/>
        <v>-</v>
      </c>
      <c r="CK6" s="77">
        <f t="shared" si="7"/>
        <v>232.33</v>
      </c>
      <c r="CL6" s="69" t="str">
        <f>IF(CL7="","",IF(CL7="-","【-】","【"&amp;SUBSTITUTE(TEXT(CL7,"#,##0.00"),"-","△")&amp;"】"))</f>
        <v>【140.98】</v>
      </c>
      <c r="CM6" s="77" t="str">
        <f t="shared" ref="CM6:CV6" si="8">IF(CM7="",NA(),CM7)</f>
        <v>-</v>
      </c>
      <c r="CN6" s="77" t="str">
        <f t="shared" si="8"/>
        <v>-</v>
      </c>
      <c r="CO6" s="77" t="str">
        <f t="shared" si="8"/>
        <v>-</v>
      </c>
      <c r="CP6" s="77" t="str">
        <f t="shared" si="8"/>
        <v>-</v>
      </c>
      <c r="CQ6" s="77">
        <f t="shared" si="8"/>
        <v>62.25</v>
      </c>
      <c r="CR6" s="77" t="str">
        <f t="shared" si="8"/>
        <v>-</v>
      </c>
      <c r="CS6" s="77" t="str">
        <f t="shared" si="8"/>
        <v>-</v>
      </c>
      <c r="CT6" s="77" t="str">
        <f t="shared" si="8"/>
        <v>-</v>
      </c>
      <c r="CU6" s="77" t="str">
        <f t="shared" si="8"/>
        <v>-</v>
      </c>
      <c r="CV6" s="77">
        <f t="shared" si="8"/>
        <v>48.92</v>
      </c>
      <c r="CW6" s="69" t="str">
        <f>IF(CW7="","",IF(CW7="-","【-】","【"&amp;SUBSTITUTE(TEXT(CW7,"#,##0.00"),"-","△")&amp;"】"))</f>
        <v>【60.13】</v>
      </c>
      <c r="CX6" s="77" t="str">
        <f t="shared" ref="CX6:DG6" si="9">IF(CX7="",NA(),CX7)</f>
        <v>-</v>
      </c>
      <c r="CY6" s="77" t="str">
        <f t="shared" si="9"/>
        <v>-</v>
      </c>
      <c r="CZ6" s="77" t="str">
        <f t="shared" si="9"/>
        <v>-</v>
      </c>
      <c r="DA6" s="77" t="str">
        <f t="shared" si="9"/>
        <v>-</v>
      </c>
      <c r="DB6" s="77">
        <f t="shared" si="9"/>
        <v>87.94</v>
      </c>
      <c r="DC6" s="77" t="str">
        <f t="shared" si="9"/>
        <v>-</v>
      </c>
      <c r="DD6" s="77" t="str">
        <f t="shared" si="9"/>
        <v>-</v>
      </c>
      <c r="DE6" s="77" t="str">
        <f t="shared" si="9"/>
        <v>-</v>
      </c>
      <c r="DF6" s="77" t="str">
        <f t="shared" si="9"/>
        <v>-</v>
      </c>
      <c r="DG6" s="77">
        <f t="shared" si="9"/>
        <v>80.760000000000005</v>
      </c>
      <c r="DH6" s="69" t="str">
        <f>IF(DH7="","",IF(DH7="-","【-】","【"&amp;SUBSTITUTE(TEXT(DH7,"#,##0.00"),"-","△")&amp;"】"))</f>
        <v>【96.00】</v>
      </c>
      <c r="DI6" s="77" t="str">
        <f t="shared" ref="DI6:DR6" si="10">IF(DI7="",NA(),DI7)</f>
        <v>-</v>
      </c>
      <c r="DJ6" s="77" t="str">
        <f t="shared" si="10"/>
        <v>-</v>
      </c>
      <c r="DK6" s="77" t="str">
        <f t="shared" si="10"/>
        <v>-</v>
      </c>
      <c r="DL6" s="77" t="str">
        <f t="shared" si="10"/>
        <v>-</v>
      </c>
      <c r="DM6" s="77">
        <f t="shared" si="10"/>
        <v>6.5</v>
      </c>
      <c r="DN6" s="77" t="str">
        <f t="shared" si="10"/>
        <v>-</v>
      </c>
      <c r="DO6" s="77" t="str">
        <f t="shared" si="10"/>
        <v>-</v>
      </c>
      <c r="DP6" s="77" t="str">
        <f t="shared" si="10"/>
        <v>-</v>
      </c>
      <c r="DQ6" s="77" t="str">
        <f t="shared" si="10"/>
        <v>-</v>
      </c>
      <c r="DR6" s="77">
        <f t="shared" si="10"/>
        <v>22.1</v>
      </c>
      <c r="DS6" s="69" t="str">
        <f>IF(DS7="","",IF(DS7="-","【-】","【"&amp;SUBSTITUTE(TEXT(DS7,"#,##0.00"),"-","△")&amp;"】"))</f>
        <v>【42.20】</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69">
        <f t="shared" si="11"/>
        <v>0</v>
      </c>
      <c r="ED6" s="69" t="str">
        <f>IF(ED7="","",IF(ED7="-","【-】","【"&amp;SUBSTITUTE(TEXT(ED7,"#,##0.00"),"-","△")&amp;"】"))</f>
        <v>【9.46】</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4.e-002</v>
      </c>
      <c r="EO6" s="69" t="str">
        <f>IF(EO7="","",IF(EO7="-","【-】","【"&amp;SUBSTITUTE(TEXT(EO7,"#,##0.00"),"-","△")&amp;"】"))</f>
        <v>【0.19】</v>
      </c>
    </row>
    <row r="7" spans="1:148" s="55" customFormat="1">
      <c r="A7" s="56"/>
      <c r="B7" s="62">
        <v>2024</v>
      </c>
      <c r="C7" s="62">
        <v>163431</v>
      </c>
      <c r="D7" s="62">
        <v>46</v>
      </c>
      <c r="E7" s="62">
        <v>17</v>
      </c>
      <c r="F7" s="62">
        <v>1</v>
      </c>
      <c r="G7" s="62">
        <v>0</v>
      </c>
      <c r="H7" s="62" t="s">
        <v>95</v>
      </c>
      <c r="I7" s="62" t="s">
        <v>96</v>
      </c>
      <c r="J7" s="62" t="s">
        <v>97</v>
      </c>
      <c r="K7" s="62" t="s">
        <v>98</v>
      </c>
      <c r="L7" s="62" t="s">
        <v>99</v>
      </c>
      <c r="M7" s="62" t="s">
        <v>100</v>
      </c>
      <c r="N7" s="70" t="s">
        <v>101</v>
      </c>
      <c r="O7" s="70">
        <v>65.069999999999993</v>
      </c>
      <c r="P7" s="70">
        <v>38.51</v>
      </c>
      <c r="Q7" s="70">
        <v>85</v>
      </c>
      <c r="R7" s="70">
        <v>3562</v>
      </c>
      <c r="S7" s="70">
        <v>10373</v>
      </c>
      <c r="T7" s="70">
        <v>226.3</v>
      </c>
      <c r="U7" s="70">
        <v>45.84</v>
      </c>
      <c r="V7" s="70">
        <v>3947</v>
      </c>
      <c r="W7" s="70">
        <v>2.21</v>
      </c>
      <c r="X7" s="70">
        <v>1785.97</v>
      </c>
      <c r="Y7" s="70" t="s">
        <v>101</v>
      </c>
      <c r="Z7" s="70" t="s">
        <v>101</v>
      </c>
      <c r="AA7" s="70" t="s">
        <v>101</v>
      </c>
      <c r="AB7" s="70" t="s">
        <v>101</v>
      </c>
      <c r="AC7" s="70">
        <v>103.47</v>
      </c>
      <c r="AD7" s="70" t="s">
        <v>101</v>
      </c>
      <c r="AE7" s="70" t="s">
        <v>101</v>
      </c>
      <c r="AF7" s="70" t="s">
        <v>101</v>
      </c>
      <c r="AG7" s="70" t="s">
        <v>101</v>
      </c>
      <c r="AH7" s="70">
        <v>107.83</v>
      </c>
      <c r="AI7" s="70">
        <v>105.36</v>
      </c>
      <c r="AJ7" s="70" t="s">
        <v>101</v>
      </c>
      <c r="AK7" s="70" t="s">
        <v>101</v>
      </c>
      <c r="AL7" s="70" t="s">
        <v>101</v>
      </c>
      <c r="AM7" s="70" t="s">
        <v>101</v>
      </c>
      <c r="AN7" s="70">
        <v>0</v>
      </c>
      <c r="AO7" s="70" t="s">
        <v>101</v>
      </c>
      <c r="AP7" s="70" t="s">
        <v>101</v>
      </c>
      <c r="AQ7" s="70" t="s">
        <v>101</v>
      </c>
      <c r="AR7" s="70" t="s">
        <v>101</v>
      </c>
      <c r="AS7" s="70">
        <v>30.17</v>
      </c>
      <c r="AT7" s="70">
        <v>3.12</v>
      </c>
      <c r="AU7" s="70" t="s">
        <v>101</v>
      </c>
      <c r="AV7" s="70" t="s">
        <v>101</v>
      </c>
      <c r="AW7" s="70" t="s">
        <v>101</v>
      </c>
      <c r="AX7" s="70" t="s">
        <v>101</v>
      </c>
      <c r="AY7" s="70">
        <v>52.74</v>
      </c>
      <c r="AZ7" s="70" t="s">
        <v>101</v>
      </c>
      <c r="BA7" s="70" t="s">
        <v>101</v>
      </c>
      <c r="BB7" s="70" t="s">
        <v>101</v>
      </c>
      <c r="BC7" s="70" t="s">
        <v>101</v>
      </c>
      <c r="BD7" s="70">
        <v>56.13</v>
      </c>
      <c r="BE7" s="70">
        <v>82.75</v>
      </c>
      <c r="BF7" s="70" t="s">
        <v>101</v>
      </c>
      <c r="BG7" s="70" t="s">
        <v>101</v>
      </c>
      <c r="BH7" s="70" t="s">
        <v>101</v>
      </c>
      <c r="BI7" s="70" t="s">
        <v>101</v>
      </c>
      <c r="BJ7" s="70">
        <v>757.86</v>
      </c>
      <c r="BK7" s="70" t="s">
        <v>101</v>
      </c>
      <c r="BL7" s="70" t="s">
        <v>101</v>
      </c>
      <c r="BM7" s="70" t="s">
        <v>101</v>
      </c>
      <c r="BN7" s="70" t="s">
        <v>101</v>
      </c>
      <c r="BO7" s="70">
        <v>1343.89</v>
      </c>
      <c r="BP7" s="70">
        <v>602.55999999999995</v>
      </c>
      <c r="BQ7" s="70" t="s">
        <v>101</v>
      </c>
      <c r="BR7" s="70" t="s">
        <v>101</v>
      </c>
      <c r="BS7" s="70" t="s">
        <v>101</v>
      </c>
      <c r="BT7" s="70" t="s">
        <v>101</v>
      </c>
      <c r="BU7" s="70">
        <v>77.22</v>
      </c>
      <c r="BV7" s="70" t="s">
        <v>101</v>
      </c>
      <c r="BW7" s="70" t="s">
        <v>101</v>
      </c>
      <c r="BX7" s="70" t="s">
        <v>101</v>
      </c>
      <c r="BY7" s="70" t="s">
        <v>101</v>
      </c>
      <c r="BZ7" s="70">
        <v>72.84</v>
      </c>
      <c r="CA7" s="70">
        <v>97.94</v>
      </c>
      <c r="CB7" s="70" t="s">
        <v>101</v>
      </c>
      <c r="CC7" s="70" t="s">
        <v>101</v>
      </c>
      <c r="CD7" s="70" t="s">
        <v>101</v>
      </c>
      <c r="CE7" s="70" t="s">
        <v>101</v>
      </c>
      <c r="CF7" s="70">
        <v>175.4</v>
      </c>
      <c r="CG7" s="70" t="s">
        <v>101</v>
      </c>
      <c r="CH7" s="70" t="s">
        <v>101</v>
      </c>
      <c r="CI7" s="70" t="s">
        <v>101</v>
      </c>
      <c r="CJ7" s="70" t="s">
        <v>101</v>
      </c>
      <c r="CK7" s="70">
        <v>232.33</v>
      </c>
      <c r="CL7" s="70">
        <v>140.97999999999999</v>
      </c>
      <c r="CM7" s="70" t="s">
        <v>101</v>
      </c>
      <c r="CN7" s="70" t="s">
        <v>101</v>
      </c>
      <c r="CO7" s="70" t="s">
        <v>101</v>
      </c>
      <c r="CP7" s="70" t="s">
        <v>101</v>
      </c>
      <c r="CQ7" s="70">
        <v>62.25</v>
      </c>
      <c r="CR7" s="70" t="s">
        <v>101</v>
      </c>
      <c r="CS7" s="70" t="s">
        <v>101</v>
      </c>
      <c r="CT7" s="70" t="s">
        <v>101</v>
      </c>
      <c r="CU7" s="70" t="s">
        <v>101</v>
      </c>
      <c r="CV7" s="70">
        <v>48.92</v>
      </c>
      <c r="CW7" s="70">
        <v>60.13</v>
      </c>
      <c r="CX7" s="70" t="s">
        <v>101</v>
      </c>
      <c r="CY7" s="70" t="s">
        <v>101</v>
      </c>
      <c r="CZ7" s="70" t="s">
        <v>101</v>
      </c>
      <c r="DA7" s="70" t="s">
        <v>101</v>
      </c>
      <c r="DB7" s="70">
        <v>87.94</v>
      </c>
      <c r="DC7" s="70" t="s">
        <v>101</v>
      </c>
      <c r="DD7" s="70" t="s">
        <v>101</v>
      </c>
      <c r="DE7" s="70" t="s">
        <v>101</v>
      </c>
      <c r="DF7" s="70" t="s">
        <v>101</v>
      </c>
      <c r="DG7" s="70">
        <v>80.760000000000005</v>
      </c>
      <c r="DH7" s="70">
        <v>96</v>
      </c>
      <c r="DI7" s="70" t="s">
        <v>101</v>
      </c>
      <c r="DJ7" s="70" t="s">
        <v>101</v>
      </c>
      <c r="DK7" s="70" t="s">
        <v>101</v>
      </c>
      <c r="DL7" s="70" t="s">
        <v>101</v>
      </c>
      <c r="DM7" s="70">
        <v>6.5</v>
      </c>
      <c r="DN7" s="70" t="s">
        <v>101</v>
      </c>
      <c r="DO7" s="70" t="s">
        <v>101</v>
      </c>
      <c r="DP7" s="70" t="s">
        <v>101</v>
      </c>
      <c r="DQ7" s="70" t="s">
        <v>101</v>
      </c>
      <c r="DR7" s="70">
        <v>22.1</v>
      </c>
      <c r="DS7" s="70">
        <v>42.2</v>
      </c>
      <c r="DT7" s="70" t="s">
        <v>101</v>
      </c>
      <c r="DU7" s="70" t="s">
        <v>101</v>
      </c>
      <c r="DV7" s="70" t="s">
        <v>101</v>
      </c>
      <c r="DW7" s="70" t="s">
        <v>101</v>
      </c>
      <c r="DX7" s="70">
        <v>0</v>
      </c>
      <c r="DY7" s="70" t="s">
        <v>101</v>
      </c>
      <c r="DZ7" s="70" t="s">
        <v>101</v>
      </c>
      <c r="EA7" s="70" t="s">
        <v>101</v>
      </c>
      <c r="EB7" s="70" t="s">
        <v>101</v>
      </c>
      <c r="EC7" s="70">
        <v>0</v>
      </c>
      <c r="ED7" s="70">
        <v>9.4600000000000009</v>
      </c>
      <c r="EE7" s="70" t="s">
        <v>101</v>
      </c>
      <c r="EF7" s="70" t="s">
        <v>101</v>
      </c>
      <c r="EG7" s="70" t="s">
        <v>101</v>
      </c>
      <c r="EH7" s="70" t="s">
        <v>101</v>
      </c>
      <c r="EI7" s="70">
        <v>0</v>
      </c>
      <c r="EJ7" s="70" t="s">
        <v>101</v>
      </c>
      <c r="EK7" s="70" t="s">
        <v>101</v>
      </c>
      <c r="EL7" s="70" t="s">
        <v>101</v>
      </c>
      <c r="EM7" s="70" t="s">
        <v>101</v>
      </c>
      <c r="EN7" s="70">
        <v>4.e-002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ASAHI_PC_632</cp:lastModifiedBy>
  <dcterms:created xsi:type="dcterms:W3CDTF">2026-01-21T05:06:32Z</dcterms:created>
  <dcterms:modified xsi:type="dcterms:W3CDTF">2026-01-22T01:45:57Z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2026-01-22T01:45:57Z</vt:filetime>
  </property>
</Properties>
</file>