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13立山町\下水道\"/>
    </mc:Choice>
  </mc:AlternateContent>
  <xr:revisionPtr revIDLastSave="0" documentId="13_ncr:1_{53C189A2-B722-4E5D-AEA9-46CC24626588}" xr6:coauthVersionLast="47" xr6:coauthVersionMax="47" xr10:uidLastSave="{00000000-0000-0000-0000-000000000000}"/>
  <workbookProtection workbookAlgorithmName="SHA-512" workbookHashValue="IMMyGGiD8Y8EFjcxjdR0DD7Bz2NIm5wz2ccmJHruJzen25ksGjrZMXfHGL0Ihx6rOiImKY+8CLut67BPQ47reA==" workbookSaltValue="pvOBUKY9URqjtA5m9+2RFA=="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T10" i="4"/>
  <c r="I10"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<sst xmlns="http://schemas.openxmlformats.org/spreadsheetml/2006/main" count="325" uniqueCount="117">
  <si>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</si>
  <si>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</si>
  <si>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</si>
  <si>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</si>
  <si>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</si>
  <si>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</si>
  <si>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</si>
  <si>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</si>
  <si>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</si>
  <si>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</si>
  <si>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</si>
  <si>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</si>
  <si>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</si>
  <si>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</si>
  <si>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</si>
  <si>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</si>
  <si>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</si>
  <si>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</si>
  <si>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</si>
  <si>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</si>
  <si>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</si>
  <si>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</si>
  <si>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</si>
  <si>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</si>
  <si>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</si>
  <si>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</si>
  <si>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</si>
  <si>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</si>
  <si>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</si>
  <si>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</si>
  <si>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</si>
  <si>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</si>
  <si>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</si>
  <si>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</si>
  <si>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</si>
  <si>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</si>
  <si>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</si>
  <si>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</si>
  <si>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</si>
  <si>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</si>
  <si>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</si>
  <si>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</si>
  <si>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</si>
  <si>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</si>
  <si>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</si>
  <si>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</si>
  <si>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</si>
  <si>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</si>
  <si>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</si>
  <si>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</si>
  <si>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</si>
  <si>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</si>
  <si>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</si>
  <si>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</si>
  <si>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</si>
  <si>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</si>
  <si>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</si>
  <si>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</si>
  <si>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</si>
  <si>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</si>
  <si>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</si>
  <si>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</si>
  <si>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</si>
  <si>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</si>
  <si>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</si>
  <si>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</si>
  <si>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</si>
  <si>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</si>
  <si>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</si>
  <si>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</si>
  <si>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</si>
  <si>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</si>
  <si>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</si>
  <si>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</si>
  <si>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</si>
  <si>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</si>
  <si>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</si>
  <si>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</si>
  <si>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</si>
  <si>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</si>
  <si>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</si>
  <si>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</si>
  <si>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</si>
  <si>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</si>
  <si>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</si>
  <si>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</si>
  <si>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</si>
  <si>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</si>
  <si>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</si>
  <si>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</si>
  <si>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</si>
  <si>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</si>
  <si>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</si>
  <si>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</si>
  <si>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</si>
  <si>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</si>
  <si>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立山町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</si>
  <si>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</si>
  <si>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</si>
  <si>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</si>
  <si>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</si>
  <si>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</si>
  <si>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</si>
  <si>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</si>
  <si>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</si>
  <si>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</si>
  <si>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</si>
  <si>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</si>
  <si>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</si>
  <si>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</si>
  <si>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</si>
  <si>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</si>
  <si>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</si>
  <si>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</si>
  <si>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から地方公営企業法を適用し、資産情報の把握が可能となった。有形固定資産減価償却率は4.42％と類似団体平均18.09％を大きく下回っており、平成30年度の事業開始から間もないため、資産の老朽化は進んでいない状況にある。
　なお、本事業は個別の浄化槽により汚水処理を行う事業であり、管渠を有しないことから、管渠老朽化率及び管渠改善率は該当しない。
　現時点で法定耐用年数を経過した資産はないが、経年劣化による機能低下を防ぐため、浄化槽の清掃及び保守点検を定期的に実施し、計画的な部品交換等の予防保全に努めていく。</t>
    <phoneticPr fontId="4"/>
  </si>
  <si>
    <t xml:space="preserve"> 令和6年度から地方公営企業法を適用し、公営企業会計に移行した初年度の決算である。
 ①経常収支比率は143.46％と100％を大きく上回り、単年度の収支は黒字を確保している。また、②累積欠損金比率は0.00％、④企業債残高対事業規模比率も0.00％であり、財務的な健全性は維持されている。③流動比率は486.42％と類似団体平均を大幅に上回り、短期的な支払能力も十分である。
　一方、⑤経費回収率は15.31％と類似団体平均37.88％を下回っており、汚水処理に係る経費の大部分を一般会計繰入金に依存している状況にある。⑥汚水処理原価は1,175.30円と類似団体平均355.98円の約3.3倍となっているが、これは処理区域内人口が77人と小規模であることに起因する。
　⑦施設利用率及び⑧水洗化率はともに100％であり、浄化槽設置の際は水洗便所を設置し、浄化槽に接続する運用を徹底していることによるものである。
　今後は、法適用により把握可能となった経営・資産情報を活用し、経費の削減や適正な使用料収入の確保に向けた検討を進めるとともに、経営基盤の強化に取り組んでいく。</t>
    <phoneticPr fontId="4"/>
  </si>
  <si>
    <t>　令和6年度から地方公営企業法を適用し、公営企業会計に移行した初年度の決算である。
　経常収支比率は100％を上回り単年度収支は黒字を確保しているが、経費回収率は15.31％と低く、汚水処理に係る経費の大部分を一般会計繰入金に依存している状況にある。
　施設については、平成30年度の事業開始から間もないため老朽化は進んでおらず、当面は大規模な更新投資の必要はないが、計画的な予防保全により施設の長寿命化を図っていく必要がある。
　今後は、法適用により把握可能となった経営情報や資産情報を活用し、中長期的な視点に立った経営基盤の強化に取り組むとともに、経費の削減や適正な使用料収入の確保について検討を進め、持続可能な事業運営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</si>
</sst>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95-4B7B-BC02-86BF2756E8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95-4B7B-BC02-86BF2756E8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C1B-49DF-AF14-C4E4AF6E08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BC1B-49DF-AF14-C4E4AF6E08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58F-462B-8BD7-E87DA1FF88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058F-462B-8BD7-E87DA1FF88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143.46</c:v>
                </c:pt>
              </c:numCache>
            </c:numRef>
          </c:val>
          <c:extLst>
            <c:ext xmlns:c16="http://schemas.microsoft.com/office/drawing/2014/chart" uri="{C3380CC4-5D6E-409C-BE32-E72D297353CC}">
              <c16:uniqueId val="{00000000-4B60-4C64-9BCA-B6D2F2B685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4B60-4C64-9BCA-B6D2F2B685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10AF-49C3-9E0C-078CA565F5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10AF-49C3-9E0C-078CA565F5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B-4251-B1BE-9EFB3F1270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EB-4251-B1BE-9EFB3F1270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81-429E-A20A-E74E676542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4281-429E-A20A-E74E676542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486.42</c:v>
                </c:pt>
              </c:numCache>
            </c:numRef>
          </c:val>
          <c:extLst>
            <c:ext xmlns:c16="http://schemas.microsoft.com/office/drawing/2014/chart" uri="{C3380CC4-5D6E-409C-BE32-E72D297353CC}">
              <c16:uniqueId val="{00000000-AB6A-491D-9A29-D82DFDC842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AB6A-491D-9A29-D82DFDC842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AA-4543-B5A6-05DAAE7E53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A2AA-4543-B5A6-05DAAE7E53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15.31</c:v>
                </c:pt>
              </c:numCache>
            </c:numRef>
          </c:val>
          <c:extLst>
            <c:ext xmlns:c16="http://schemas.microsoft.com/office/drawing/2014/chart" uri="{C3380CC4-5D6E-409C-BE32-E72D297353CC}">
              <c16:uniqueId val="{00000000-5BEC-4AD8-B74C-B910D444FC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5BEC-4AD8-B74C-B910D444FC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1175.3</c:v>
                </c:pt>
              </c:numCache>
            </c:numRef>
          </c:val>
          <c:extLst>
            <c:ext xmlns:c16="http://schemas.microsoft.com/office/drawing/2014/chart" uri="{C3380CC4-5D6E-409C-BE32-E72D297353CC}">
              <c16:uniqueId val="{00000000-6121-45C8-9DAB-EA6FAD7A7C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6121-45C8-9DAB-EA6FAD7A7C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　立山町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5">
        <f>データ!S6</f>
        <v>24294</v>
      </c>
      <c r="AM8" s="45"/>
      <c r="AN8" s="45"/>
      <c r="AO8" s="45"/>
      <c r="AP8" s="45"/>
      <c r="AQ8" s="45"/>
      <c r="AR8" s="45"/>
      <c r="AS8" s="45"/>
      <c r="AT8" s="44">
        <f>データ!T6</f>
        <v>307.29000000000002</v>
      </c>
      <c r="AU8" s="44"/>
      <c r="AV8" s="44"/>
      <c r="AW8" s="44"/>
      <c r="AX8" s="44"/>
      <c r="AY8" s="44"/>
      <c r="AZ8" s="44"/>
      <c r="BA8" s="44"/>
      <c r="BB8" s="44">
        <f>データ!U6</f>
        <v>79.06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71.150000000000006</v>
      </c>
      <c r="J10" s="44"/>
      <c r="K10" s="44"/>
      <c r="L10" s="44"/>
      <c r="M10" s="44"/>
      <c r="N10" s="44"/>
      <c r="O10" s="44"/>
      <c r="P10" s="44">
        <f>データ!P6</f>
        <v>0.32</v>
      </c>
      <c r="Q10" s="44"/>
      <c r="R10" s="44"/>
      <c r="S10" s="44"/>
      <c r="T10" s="44"/>
      <c r="U10" s="44"/>
      <c r="V10" s="44"/>
      <c r="W10" s="44">
        <f>データ!Q6</f>
        <v>100</v>
      </c>
      <c r="X10" s="44"/>
      <c r="Y10" s="44"/>
      <c r="Z10" s="44"/>
      <c r="AA10" s="44"/>
      <c r="AB10" s="44"/>
      <c r="AC10" s="44"/>
      <c r="AD10" s="45">
        <f>データ!R6</f>
        <v>3740</v>
      </c>
      <c r="AE10" s="45"/>
      <c r="AF10" s="45"/>
      <c r="AG10" s="45"/>
      <c r="AH10" s="45"/>
      <c r="AI10" s="45"/>
      <c r="AJ10" s="45"/>
      <c r="AK10" s="2"/>
      <c r="AL10" s="45">
        <f>データ!V6</f>
        <v>77</v>
      </c>
      <c r="AM10" s="45"/>
      <c r="AN10" s="45"/>
      <c r="AO10" s="45"/>
      <c r="AP10" s="45"/>
      <c r="AQ10" s="45"/>
      <c r="AR10" s="45"/>
      <c r="AS10" s="45"/>
      <c r="AT10" s="44">
        <f>データ!W6</f>
        <v>0.01</v>
      </c>
      <c r="AU10" s="44"/>
      <c r="AV10" s="44"/>
      <c r="AW10" s="44"/>
      <c r="AX10" s="44"/>
      <c r="AY10" s="44"/>
      <c r="AZ10" s="44"/>
      <c r="BA10" s="44"/>
      <c r="BB10" s="44">
        <f>データ!X6</f>
        <v>7700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M74fjadZWj7MEld/B916PNty7f90NwqoNTbE9JRM1Gw4qjXfp544XaZ4A7UyzcP705yOf0kIHEbUUIest0qLw==" saltValue="JXfSYX/THydHt9OB3PLw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163236</v>
      </c>
      <c r="D6" s="19">
        <f t="shared" si="3"/>
        <v>46</v>
      </c>
      <c r="E6" s="19">
        <f t="shared" si="3"/>
        <v>18</v>
      </c>
      <c r="F6" s="19">
        <f t="shared" si="3"/>
        <v>0</v>
      </c>
      <c r="G6" s="19">
        <f t="shared" si="3"/>
        <v>0</v>
      </c>
      <c r="H6" s="19" t="str">
        <f t="shared" si="3"/>
        <v>富山県　立山町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71.150000000000006</v>
      </c>
      <c r="P6" s="20">
        <f t="shared" si="3"/>
        <v>0.32</v>
      </c>
      <c r="Q6" s="20">
        <f t="shared" si="3"/>
        <v>100</v>
      </c>
      <c r="R6" s="20">
        <f t="shared" si="3"/>
        <v>3740</v>
      </c>
      <c r="S6" s="20">
        <f t="shared" si="3"/>
        <v>24294</v>
      </c>
      <c r="T6" s="20">
        <f t="shared" si="3"/>
        <v>307.29000000000002</v>
      </c>
      <c r="U6" s="20">
        <f t="shared" si="3"/>
        <v>79.06</v>
      </c>
      <c r="V6" s="20">
        <f t="shared" si="3"/>
        <v>77</v>
      </c>
      <c r="W6" s="20">
        <f t="shared" si="3"/>
        <v>0.01</v>
      </c>
      <c r="X6" s="20">
        <f t="shared" si="3"/>
        <v>7700</v>
      </c>
      <c r="Y6" s="21" t="str">
        <f>IF(Y7="",NA(),Y7)</f>
        <v>-</v>
      </c>
      <c r="Z6" s="21" t="str">
        <f t="shared" ref="Z6:AH6" si="4">IF(Z7="",NA(),Z7)</f>
        <v>-</v>
      </c>
      <c r="AA6" s="21" t="str">
        <f t="shared" si="4"/>
        <v>-</v>
      </c>
      <c r="AB6" s="21" t="str">
        <f t="shared" si="4"/>
        <v>-</v>
      </c>
      <c r="AC6" s="21">
        <f t="shared" si="4"/>
        <v>143.46</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486.42</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15.31</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1175.3</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4.42</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163236</v>
      </c>
      <c r="D7" s="23">
        <v>46</v>
      </c>
      <c r="E7" s="23">
        <v>18</v>
      </c>
      <c r="F7" s="23">
        <v>0</v>
      </c>
      <c r="G7" s="23">
        <v>0</v>
      </c>
      <c r="H7" s="23" t="s">
        <v>96</v>
      </c>
      <c r="I7" s="23" t="s">
        <v>97</v>
      </c>
      <c r="J7" s="23" t="s">
        <v>98</v>
      </c>
      <c r="K7" s="23" t="s">
        <v>99</v>
      </c>
      <c r="L7" s="23" t="s">
        <v>100</v>
      </c>
      <c r="M7" s="23" t="s">
        <v>101</v>
      </c>
      <c r="N7" s="24" t="s">
        <v>102</v>
      </c>
      <c r="O7" s="24">
        <v>71.150000000000006</v>
      </c>
      <c r="P7" s="24">
        <v>0.32</v>
      </c>
      <c r="Q7" s="24">
        <v>100</v>
      </c>
      <c r="R7" s="24">
        <v>3740</v>
      </c>
      <c r="S7" s="24">
        <v>24294</v>
      </c>
      <c r="T7" s="24">
        <v>307.29000000000002</v>
      </c>
      <c r="U7" s="24">
        <v>79.06</v>
      </c>
      <c r="V7" s="24">
        <v>77</v>
      </c>
      <c r="W7" s="24">
        <v>0.01</v>
      </c>
      <c r="X7" s="24">
        <v>7700</v>
      </c>
      <c r="Y7" s="24" t="s">
        <v>102</v>
      </c>
      <c r="Z7" s="24" t="s">
        <v>102</v>
      </c>
      <c r="AA7" s="24" t="s">
        <v>102</v>
      </c>
      <c r="AB7" s="24" t="s">
        <v>102</v>
      </c>
      <c r="AC7" s="24">
        <v>143.46</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486.42</v>
      </c>
      <c r="AZ7" s="24" t="s">
        <v>102</v>
      </c>
      <c r="BA7" s="24" t="s">
        <v>102</v>
      </c>
      <c r="BB7" s="24" t="s">
        <v>102</v>
      </c>
      <c r="BC7" s="24" t="s">
        <v>102</v>
      </c>
      <c r="BD7" s="24">
        <v>126.98</v>
      </c>
      <c r="BE7" s="24">
        <v>106.63</v>
      </c>
      <c r="BF7" s="24" t="s">
        <v>102</v>
      </c>
      <c r="BG7" s="24" t="s">
        <v>102</v>
      </c>
      <c r="BH7" s="24" t="s">
        <v>102</v>
      </c>
      <c r="BI7" s="24" t="s">
        <v>102</v>
      </c>
      <c r="BJ7" s="24">
        <v>0</v>
      </c>
      <c r="BK7" s="24" t="s">
        <v>102</v>
      </c>
      <c r="BL7" s="24" t="s">
        <v>102</v>
      </c>
      <c r="BM7" s="24" t="s">
        <v>102</v>
      </c>
      <c r="BN7" s="24" t="s">
        <v>102</v>
      </c>
      <c r="BO7" s="24">
        <v>537.62</v>
      </c>
      <c r="BP7" s="24">
        <v>386.06</v>
      </c>
      <c r="BQ7" s="24" t="s">
        <v>102</v>
      </c>
      <c r="BR7" s="24" t="s">
        <v>102</v>
      </c>
      <c r="BS7" s="24" t="s">
        <v>102</v>
      </c>
      <c r="BT7" s="24" t="s">
        <v>102</v>
      </c>
      <c r="BU7" s="24">
        <v>15.31</v>
      </c>
      <c r="BV7" s="24" t="s">
        <v>102</v>
      </c>
      <c r="BW7" s="24" t="s">
        <v>102</v>
      </c>
      <c r="BX7" s="24" t="s">
        <v>102</v>
      </c>
      <c r="BY7" s="24" t="s">
        <v>102</v>
      </c>
      <c r="BZ7" s="24">
        <v>37.880000000000003</v>
      </c>
      <c r="CA7" s="24">
        <v>51.14</v>
      </c>
      <c r="CB7" s="24" t="s">
        <v>102</v>
      </c>
      <c r="CC7" s="24" t="s">
        <v>102</v>
      </c>
      <c r="CD7" s="24" t="s">
        <v>102</v>
      </c>
      <c r="CE7" s="24" t="s">
        <v>102</v>
      </c>
      <c r="CF7" s="24">
        <v>1175.3</v>
      </c>
      <c r="CG7" s="24" t="s">
        <v>102</v>
      </c>
      <c r="CH7" s="24" t="s">
        <v>102</v>
      </c>
      <c r="CI7" s="24" t="s">
        <v>102</v>
      </c>
      <c r="CJ7" s="24" t="s">
        <v>102</v>
      </c>
      <c r="CK7" s="24">
        <v>355.98</v>
      </c>
      <c r="CL7" s="24">
        <v>329.31</v>
      </c>
      <c r="CM7" s="24" t="s">
        <v>102</v>
      </c>
      <c r="CN7" s="24" t="s">
        <v>102</v>
      </c>
      <c r="CO7" s="24" t="s">
        <v>102</v>
      </c>
      <c r="CP7" s="24" t="s">
        <v>102</v>
      </c>
      <c r="CQ7" s="24">
        <v>100</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4.42</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今出川 貴寛</dc:creator>
  <cp:lastModifiedBy>長濱　健仁</cp:lastModifiedBy>
  <dcterms:created xsi:type="dcterms:W3CDTF">2026-02-17T11:47:36Z</dcterms:created>
  <dcterms:modified xsi:type="dcterms:W3CDTF">2026-02-26T06:48:56Z</dcterms:modified>
</cp:coreProperties>
</file>