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77rj5vPl+MzhsK8Loq3vKKqXyEbWWS3ROHGadeQ45zG/5ypuBnwpGfCimfmxWOmgfmhvKd3vpbmu2FNT//rGag==" workbookSaltValue="Mg0B7Xu0ZsyWoERdkuuQfQ=="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<sst xmlns="http://schemas.openxmlformats.org/spreadsheetml/2006/main" xmlns:r="http://schemas.openxmlformats.org/officeDocument/2006/relationships" count="114" uniqueCount="114">
  <si>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</si>
  <si>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</si>
  <si>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</si>
  <si>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</si>
  <si>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</si>
  <si>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</si>
  <si>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</si>
  <si>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</si>
  <si>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</si>
  <si>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</si>
  <si>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</si>
  <si>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</si>
  <si>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</si>
  <si>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</si>
  <si>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</si>
  <si>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</si>
  <si>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</si>
  <si>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</si>
  <si>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</si>
  <si>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</si>
  <si>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</si>
  <si>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</si>
  <si>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</si>
  <si>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</si>
  <si>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</si>
  <si>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</si>
  <si>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</si>
  <si>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</si>
  <si>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</si>
  <si>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</si>
  <si>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</si>
  <si>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</si>
  <si>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</si>
  <si>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t>個別排水処理</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</si>
  <si>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</si>
  <si>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</si>
  <si>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</si>
  <si>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</si>
  <si>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</si>
  <si>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</si>
  <si>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</si>
  <si>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</si>
  <si>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</si>
  <si>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</si>
  <si>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</si>
  <si>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</si>
  <si>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</si>
  <si>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</si>
  <si>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</si>
  <si>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</si>
  <si>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</si>
  <si>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</si>
  <si>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</si>
  <si>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</si>
  <si>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</si>
  <si>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</si>
  <si>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</si>
  <si>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</si>
  <si>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</si>
  <si>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</si>
  <si>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</si>
  <si>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</si>
  <si>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</si>
  <si>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</si>
  <si>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</si>
  <si>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</si>
  <si>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</si>
  <si>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</si>
  <si>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</si>
  <si>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</si>
  <si>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</si>
  <si>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</si>
  <si>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</si>
  <si>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</si>
  <si>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</si>
  <si>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</si>
  <si>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</si>
  <si>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</si>
  <si>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</si>
  <si>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</si>
  <si>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</si>
  <si>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</si>
  <si>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</si>
  <si>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</si>
  <si>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L2</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</si>
  <si>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</si>
  <si>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</si>
  <si>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</si>
  <si>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</si>
  <si>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</si>
  <si>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</si>
  <si>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</si>
  <si>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</si>
  <si>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</si>
  <si>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</si>
  <si>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</si>
  <si>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</si>
  <si>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富山県　南砺市</t>
  </si>
  <si>
    <t>法適用</t>
  </si>
  <si>
    <t>下水道事業</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</si>
  <si>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</si>
  <si>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</si>
  <si>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</si>
  <si>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</si>
  <si>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</si>
  <si>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</si>
  <si>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</si>
  <si>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</si>
  <si>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</si>
  <si>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</si>
  <si>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</si>
  <si>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①経常収支比率については、毎年類似団体よりも低い数値となっており、経常損失を毎年計上している。
②累積欠損金比率については、毎年類似団体よりも高い数値となっており、累積欠損金比率はここ数年継続して上昇している。
※当市では、複数事業の会計・経理を一体として行っており、下水道会計全体のバランスを取っている。平成22年5月使用分より使用料の改定と一般会計からの繰入の見直しを組み合わせて行った。
③流動比率については、引き続きマイナス計上となっている。
④企業債残高対事業規模比率については、類似団体と比較して高い数値を示している。
⑤経費回収率については、昨年度と比較し、使用料収入が減少したため、回収率は下がった。また、何年にも渡り指標が100％を下回っており、引き続き汚水処理経費の見直しと使用料収入の確保に努める。
⑥⑤に伴い、汚水処理原価は昨年度に比較して上がった。
⑦施設利用率については、類似団体よりも高い数値を示している。
⑧水洗化率については、類似団体よりも高い数値を示している。
（下水道会計全体での数値は、以下〔全体総括〕を参照のこと。）</t>
    <rPh sb="1" eb="7">
      <t>ケイジョウシュウシヒリツ</t>
    </rPh>
    <rPh sb="13" eb="19">
      <t>マイトシルイジダンタイ</t>
    </rPh>
    <rPh sb="22" eb="23">
      <t>ヒク</t>
    </rPh>
    <rPh sb="24" eb="26">
      <t>スウチ</t>
    </rPh>
    <rPh sb="33" eb="37">
      <t>ケイジョウソンシツ</t>
    </rPh>
    <rPh sb="38" eb="42">
      <t>マイトシケイジョウ</t>
    </rPh>
    <rPh sb="49" eb="56">
      <t>ルイセキケッソンキンヒリツ</t>
    </rPh>
    <rPh sb="62" eb="68">
      <t>マイトシルイジダンタイ</t>
    </rPh>
    <rPh sb="71" eb="72">
      <t>タカ</t>
    </rPh>
    <rPh sb="73" eb="75">
      <t>スウチ</t>
    </rPh>
    <rPh sb="82" eb="87">
      <t>ルイセキケッソンキン</t>
    </rPh>
    <rPh sb="87" eb="89">
      <t>ヒリツ</t>
    </rPh>
    <rPh sb="92" eb="94">
      <t>スウネン</t>
    </rPh>
    <rPh sb="94" eb="96">
      <t>ケイゾク</t>
    </rPh>
    <rPh sb="98" eb="100">
      <t>ジョウショウ</t>
    </rPh>
    <rPh sb="107" eb="109">
      <t>トウシ</t>
    </rPh>
    <rPh sb="112" eb="116">
      <t>フクスウジギョウ</t>
    </rPh>
    <rPh sb="117" eb="119">
      <t>カイケイ</t>
    </rPh>
    <rPh sb="120" eb="122">
      <t>ケイリ</t>
    </rPh>
    <rPh sb="123" eb="125">
      <t>イッタイ</t>
    </rPh>
    <rPh sb="128" eb="129">
      <t>オコナ</t>
    </rPh>
    <rPh sb="134" eb="141">
      <t>ゲスイドウカイケイゼンタイ</t>
    </rPh>
    <rPh sb="147" eb="148">
      <t>ト</t>
    </rPh>
    <rPh sb="153" eb="155">
      <t>ヘイセイ</t>
    </rPh>
    <rPh sb="157" eb="158">
      <t>ネン</t>
    </rPh>
    <rPh sb="172" eb="174">
      <t>イッパンカ</t>
    </rPh>
    <rPh sb="174" eb="176">
      <t>イケイ</t>
    </rPh>
    <rPh sb="179" eb="181">
      <t>クリイレ</t>
    </rPh>
    <rPh sb="182" eb="184">
      <t>ミナオ</t>
    </rPh>
    <rPh sb="186" eb="187">
      <t>ク</t>
    </rPh>
    <rPh sb="188" eb="189">
      <t>ア</t>
    </rPh>
    <rPh sb="192" eb="193">
      <t>オコナ</t>
    </rPh>
    <rPh sb="198" eb="202">
      <t>リュウドウヒリツ</t>
    </rPh>
    <rPh sb="208" eb="209">
      <t>ヒ</t>
    </rPh>
    <rPh sb="210" eb="211">
      <t>ツヅ</t>
    </rPh>
    <rPh sb="216" eb="218">
      <t>ケイジョウ</t>
    </rPh>
    <rPh sb="227" eb="239">
      <t>キギョウサイザンダカタイジギョウキボヒリツ</t>
    </rPh>
    <rPh sb="245" eb="249">
      <t>ルイジダンタイ</t>
    </rPh>
    <rPh sb="250" eb="252">
      <t>ヒカク</t>
    </rPh>
    <rPh sb="254" eb="255">
      <t>タカ</t>
    </rPh>
    <rPh sb="256" eb="258">
      <t>スウチ</t>
    </rPh>
    <rPh sb="259" eb="260">
      <t>シメ</t>
    </rPh>
    <rPh sb="267" eb="272">
      <t>ケイヒカイシュウリツ</t>
    </rPh>
    <rPh sb="278" eb="281">
      <t>サクネンド</t>
    </rPh>
    <rPh sb="282" eb="284">
      <t>ヒカク</t>
    </rPh>
    <rPh sb="286" eb="291">
      <t>シヨウリョウシュウニュウ</t>
    </rPh>
    <rPh sb="292" eb="294">
      <t>ゲンショウ</t>
    </rPh>
    <rPh sb="299" eb="301">
      <t>カイシュウ</t>
    </rPh>
    <rPh sb="301" eb="302">
      <t>リツ</t>
    </rPh>
    <rPh sb="303" eb="304">
      <t>サ</t>
    </rPh>
    <rPh sb="311" eb="313">
      <t>ナンネン</t>
    </rPh>
    <rPh sb="315" eb="316">
      <t>ワタ</t>
    </rPh>
    <rPh sb="317" eb="319">
      <t>シヒョウ</t>
    </rPh>
    <rPh sb="325" eb="327">
      <t>シタマワ</t>
    </rPh>
    <rPh sb="332" eb="333">
      <t>ヒ</t>
    </rPh>
    <rPh sb="334" eb="335">
      <t>ツヅ</t>
    </rPh>
    <rPh sb="336" eb="338">
      <t>オスイ</t>
    </rPh>
    <rPh sb="338" eb="340">
      <t>ショリ</t>
    </rPh>
    <rPh sb="340" eb="342">
      <t>ケイヒ</t>
    </rPh>
    <rPh sb="343" eb="345">
      <t>ミナオ</t>
    </rPh>
    <rPh sb="347" eb="350">
      <t>シヨウリョウ</t>
    </rPh>
    <rPh sb="350" eb="352">
      <t>シュウニュウ</t>
    </rPh>
    <rPh sb="353" eb="355">
      <t>カクホ</t>
    </rPh>
    <rPh sb="356" eb="357">
      <t>ツト</t>
    </rPh>
    <rPh sb="364" eb="365">
      <t>トモナ</t>
    </rPh>
    <rPh sb="367" eb="369">
      <t>オスイ</t>
    </rPh>
    <rPh sb="369" eb="371">
      <t>ショリ</t>
    </rPh>
    <rPh sb="371" eb="373">
      <t>ゲンカ</t>
    </rPh>
    <rPh sb="374" eb="377">
      <t>サクネンド</t>
    </rPh>
    <rPh sb="378" eb="380">
      <t>ヒカク</t>
    </rPh>
    <rPh sb="382" eb="383">
      <t>ア</t>
    </rPh>
    <rPh sb="389" eb="394">
      <t>シセツリヨウリツ</t>
    </rPh>
    <rPh sb="400" eb="407">
      <t>ルイジダン</t>
    </rPh>
    <rPh sb="407" eb="408">
      <t>タカ</t>
    </rPh>
    <rPh sb="409" eb="411">
      <t>ス</t>
    </rPh>
    <rPh sb="412" eb="413">
      <t>シメ</t>
    </rPh>
    <rPh sb="420" eb="424">
      <t>スイセンカリツ</t>
    </rPh>
    <rPh sb="430" eb="434">
      <t>ルイジダンタイ</t>
    </rPh>
    <rPh sb="437" eb="438">
      <t>タカ</t>
    </rPh>
    <rPh sb="439" eb="441">
      <t>スウチ</t>
    </rPh>
    <rPh sb="442" eb="443">
      <t>シメ</t>
    </rPh>
    <rPh sb="450" eb="457">
      <t>ゲスイドウカイケイゼンタイ</t>
    </rPh>
    <rPh sb="459" eb="461">
      <t>スウチ</t>
    </rPh>
    <rPh sb="463" eb="474">
      <t>イカ（ゼンタイソウカツ）ヲサンショウ</t>
    </rPh>
    <phoneticPr fontId="1"/>
  </si>
  <si>
    <t>　処理区域内人口が小規模であることから、維持管理費等は比較的一定の支出となっている。しかし、山間部という地理的要件により人口減少が進む区域であり、使用料収入の減少は避けられない。このため、望ましい使用料体系の在り方について検討を行うため、令和6年度に料金改定検討委員会を立ち上げた。令和7年11月に、提言を頂いており、提言内容に沿った改定を令和9年度から実施すべく取り組んでいるところである。
※経営分析表の前提条件
当市では決算統計区分の事業の会計・経営を一体とし、下水道使用料収入も一本化されている。</t>
    <rPh sb="1" eb="3">
      <t>ショリ</t>
    </rPh>
    <rPh sb="20" eb="24">
      <t>イジカンリ</t>
    </rPh>
    <rPh sb="24" eb="25">
      <t>ヒ</t>
    </rPh>
    <rPh sb="25" eb="26">
      <t>トウ</t>
    </rPh>
    <rPh sb="30" eb="32">
      <t>イッテイ</t>
    </rPh>
    <rPh sb="33" eb="35">
      <t>シシュツ</t>
    </rPh>
    <rPh sb="46" eb="49">
      <t>サンカンブ</t>
    </rPh>
    <rPh sb="52" eb="55">
      <t>チリテキ</t>
    </rPh>
    <rPh sb="55" eb="57">
      <t>ヨウケン</t>
    </rPh>
    <rPh sb="60" eb="62">
      <t>ジンコウ</t>
    </rPh>
    <rPh sb="62" eb="64">
      <t>ゲンショウ</t>
    </rPh>
    <rPh sb="65" eb="66">
      <t>スス</t>
    </rPh>
    <rPh sb="67" eb="69">
      <t>クイキ</t>
    </rPh>
    <phoneticPr fontId="1"/>
  </si>
  <si>
    <t xml:space="preserve">　当市における個別排水処理事業は、平成10年から建設着手している。法定耐用年数を経過した管渠等はない。
①有形固定資産減価償却率については上昇傾向にあり、類似団体平均値を上回っている。
</t>
    <rPh sb="1" eb="3">
      <t>トウシ</t>
    </rPh>
    <rPh sb="7" eb="9">
      <t>コベツ</t>
    </rPh>
    <rPh sb="9" eb="11">
      <t>ハイスイ</t>
    </rPh>
    <rPh sb="11" eb="13">
      <t>ショリ</t>
    </rPh>
    <rPh sb="13" eb="15">
      <t>ジギョウ</t>
    </rPh>
    <rPh sb="17" eb="19">
      <t>ヘイセイ</t>
    </rPh>
    <rPh sb="21" eb="22">
      <t>ネン</t>
    </rPh>
    <rPh sb="24" eb="26">
      <t>ケンセツ</t>
    </rPh>
    <rPh sb="26" eb="28">
      <t>チャクシュ</t>
    </rPh>
    <rPh sb="33" eb="39">
      <t>ホウテイタイヨウネンスウ</t>
    </rPh>
    <rPh sb="40" eb="42">
      <t>ケイカ</t>
    </rPh>
    <rPh sb="44" eb="47">
      <t>カンキョトウ</t>
    </rPh>
    <rPh sb="53" eb="64">
      <t>ユウケイコテイシサンゲンカショウキャクリツ</t>
    </rPh>
    <rPh sb="69" eb="73">
      <t>ジョウショウケイコウ</t>
    </rPh>
    <rPh sb="77" eb="84">
      <t>ルイジダンタイヘイキンチ</t>
    </rPh>
    <rPh sb="85" eb="87">
      <t>ウワマワ</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</si>
</sst>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111.76</c:v>
                </c:pt>
                <c:pt idx="1">
                  <c:v>102.94</c:v>
                </c:pt>
                <c:pt idx="2">
                  <c:v>97.06</c:v>
                </c:pt>
                <c:pt idx="3">
                  <c:v>88.24</c:v>
                </c:pt>
                <c:pt idx="4">
                  <c:v>82.35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46.36</c:v>
                </c:pt>
                <c:pt idx="1">
                  <c:v>46.45</c:v>
                </c:pt>
                <c:pt idx="2">
                  <c:v>45.36</c:v>
                </c:pt>
                <c:pt idx="3">
                  <c:v>45.93</c:v>
                </c:pt>
                <c:pt idx="4">
                  <c:v>44.52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83.08</c:v>
                </c:pt>
                <c:pt idx="1">
                  <c:v>82.61</c:v>
                </c:pt>
                <c:pt idx="2">
                  <c:v>82.21</c:v>
                </c:pt>
                <c:pt idx="3">
                  <c:v>82.98</c:v>
                </c:pt>
                <c:pt idx="4">
                  <c:v>82.9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41.96</c:v>
                </c:pt>
                <c:pt idx="1">
                  <c:v>35.93</c:v>
                </c:pt>
                <c:pt idx="2">
                  <c:v>35.409999999999997</c:v>
                </c:pt>
                <c:pt idx="3">
                  <c:v>39.26</c:v>
                </c:pt>
                <c:pt idx="4">
                  <c:v>43.55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96.14</c:v>
                </c:pt>
                <c:pt idx="1">
                  <c:v>95.6</c:v>
                </c:pt>
                <c:pt idx="2">
                  <c:v>93.57</c:v>
                </c:pt>
                <c:pt idx="3">
                  <c:v>96.48</c:v>
                </c:pt>
                <c:pt idx="4">
                  <c:v>100.84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40.950000000000003</c:v>
                </c:pt>
                <c:pt idx="1">
                  <c:v>44.99</c:v>
                </c:pt>
                <c:pt idx="2">
                  <c:v>48.31</c:v>
                </c:pt>
                <c:pt idx="3">
                  <c:v>51.52</c:v>
                </c:pt>
                <c:pt idx="4">
                  <c:v>55.28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33.75</c:v>
                </c:pt>
                <c:pt idx="1">
                  <c:v>36.21</c:v>
                </c:pt>
                <c:pt idx="2">
                  <c:v>39.69</c:v>
                </c:pt>
                <c:pt idx="3">
                  <c:v>39.700000000000003</c:v>
                </c:pt>
                <c:pt idx="4">
                  <c:v>39.79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3848.66</c:v>
                </c:pt>
                <c:pt idx="1">
                  <c:v>3813.84</c:v>
                </c:pt>
                <c:pt idx="2">
                  <c:v>4437.8</c:v>
                </c:pt>
                <c:pt idx="3">
                  <c:v>5003.29</c:v>
                </c:pt>
                <c:pt idx="4">
                  <c:v>5527.53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237</c:v>
                </c:pt>
                <c:pt idx="1">
                  <c:v>257.23</c:v>
                </c:pt>
                <c:pt idx="2">
                  <c:v>293.54000000000002</c:v>
                </c:pt>
                <c:pt idx="3">
                  <c:v>224.6</c:v>
                </c:pt>
                <c:pt idx="4">
                  <c:v>135.16999999999999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-271.61</c:v>
                </c:pt>
                <c:pt idx="1">
                  <c:v>-363.26</c:v>
                </c:pt>
                <c:pt idx="2">
                  <c:v>-327.62</c:v>
                </c:pt>
                <c:pt idx="3">
                  <c:v>-492.41</c:v>
                </c:pt>
                <c:pt idx="4">
                  <c:v>-566.47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135.35</c:v>
                </c:pt>
                <c:pt idx="1">
                  <c:v>150.91999999999999</c:v>
                </c:pt>
                <c:pt idx="2">
                  <c:v>151.72</c:v>
                </c:pt>
                <c:pt idx="3">
                  <c:v>132.16</c:v>
                </c:pt>
                <c:pt idx="4">
                  <c:v>113.41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1110.6199999999999</c:v>
                </c:pt>
                <c:pt idx="1">
                  <c:v>1137.8900000000001</c:v>
                </c:pt>
                <c:pt idx="2">
                  <c:v>1144.5899999999999</c:v>
                </c:pt>
                <c:pt idx="3">
                  <c:v>1125.94</c:v>
                </c:pt>
                <c:pt idx="4">
                  <c:v>1081.83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782.91</c:v>
                </c:pt>
                <c:pt idx="1">
                  <c:v>783.21</c:v>
                </c:pt>
                <c:pt idx="2">
                  <c:v>902.04</c:v>
                </c:pt>
                <c:pt idx="3">
                  <c:v>992.16</c:v>
                </c:pt>
                <c:pt idx="4">
                  <c:v>950.64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32.14</c:v>
                </c:pt>
                <c:pt idx="1">
                  <c:v>32.549999999999997</c:v>
                </c:pt>
                <c:pt idx="2">
                  <c:v>27.48</c:v>
                </c:pt>
                <c:pt idx="3">
                  <c:v>29.56</c:v>
                </c:pt>
                <c:pt idx="4">
                  <c:v>28.87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49.38</c:v>
                </c:pt>
                <c:pt idx="1">
                  <c:v>48.53</c:v>
                </c:pt>
                <c:pt idx="2">
                  <c:v>46.11</c:v>
                </c:pt>
                <c:pt idx="3">
                  <c:v>45.55</c:v>
                </c:pt>
                <c:pt idx="4">
                  <c:v>38.549999999999997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482.34</c:v>
                </c:pt>
                <c:pt idx="1">
                  <c:v>584.04999999999995</c:v>
                </c:pt>
                <c:pt idx="2">
                  <c:v>705.34</c:v>
                </c:pt>
                <c:pt idx="3">
                  <c:v>693.06</c:v>
                </c:pt>
                <c:pt idx="4">
                  <c:v>735.86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316.97000000000003</c:v>
                </c:pt>
                <c:pt idx="1">
                  <c:v>326.17</c:v>
                </c:pt>
                <c:pt idx="2">
                  <c:v>336.93</c:v>
                </c:pt>
                <c:pt idx="3">
                  <c:v>331.17</c:v>
                </c:pt>
                <c:pt idx="4">
                  <c:v>391.34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【100.11】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【144.34】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【114.26】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【876.32】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【82.62】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【45.56】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【390.09】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【39.48】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【39.30】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NULL"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28" zoomScale="80" zoomScaleNormal="80" workbookViewId="0">
      <selection activeCell="BL66" sqref="BL66:BZ82"/>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富山県　南砺市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6" t="s">
        <v>18</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個別排水処理</v>
      </c>
      <c r="Q8" s="6"/>
      <c r="R8" s="6"/>
      <c r="S8" s="6"/>
      <c r="T8" s="6"/>
      <c r="U8" s="6"/>
      <c r="V8" s="6"/>
      <c r="W8" s="6" t="str">
        <f>データ!L6</f>
        <v>L2</v>
      </c>
      <c r="X8" s="6"/>
      <c r="Y8" s="6"/>
      <c r="Z8" s="6"/>
      <c r="AA8" s="6"/>
      <c r="AB8" s="6"/>
      <c r="AC8" s="6"/>
      <c r="AD8" s="20" t="str">
        <f>データ!$M$6</f>
        <v>非設置</v>
      </c>
      <c r="AE8" s="20"/>
      <c r="AF8" s="20"/>
      <c r="AG8" s="20"/>
      <c r="AH8" s="20"/>
      <c r="AI8" s="20"/>
      <c r="AJ8" s="20"/>
      <c r="AK8" s="3"/>
      <c r="AL8" s="21">
        <f>データ!S6</f>
        <v>46071</v>
      </c>
      <c r="AM8" s="21"/>
      <c r="AN8" s="21"/>
      <c r="AO8" s="21"/>
      <c r="AP8" s="21"/>
      <c r="AQ8" s="21"/>
      <c r="AR8" s="21"/>
      <c r="AS8" s="21"/>
      <c r="AT8" s="7">
        <f>データ!T6</f>
        <v>668.64</v>
      </c>
      <c r="AU8" s="7"/>
      <c r="AV8" s="7"/>
      <c r="AW8" s="7"/>
      <c r="AX8" s="7"/>
      <c r="AY8" s="7"/>
      <c r="AZ8" s="7"/>
      <c r="BA8" s="7"/>
      <c r="BB8" s="7">
        <f>データ!U6</f>
        <v>68.900000000000006</v>
      </c>
      <c r="BC8" s="7"/>
      <c r="BD8" s="7"/>
      <c r="BE8" s="7"/>
      <c r="BF8" s="7"/>
      <c r="BG8" s="7"/>
      <c r="BH8" s="7"/>
      <c r="BI8" s="7"/>
      <c r="BJ8" s="3"/>
      <c r="BK8" s="3"/>
      <c r="BL8" s="27" t="s">
        <v>12</v>
      </c>
      <c r="BM8" s="37"/>
      <c r="BN8" s="44" t="s">
        <v>20</v>
      </c>
      <c r="BO8" s="44"/>
      <c r="BP8" s="44"/>
      <c r="BQ8" s="44"/>
      <c r="BR8" s="44"/>
      <c r="BS8" s="44"/>
      <c r="BT8" s="44"/>
      <c r="BU8" s="44"/>
      <c r="BV8" s="44"/>
      <c r="BW8" s="44"/>
      <c r="BX8" s="44"/>
      <c r="BY8" s="48"/>
    </row>
    <row r="9" spans="1:78" ht="18.75" customHeight="1">
      <c r="A9" s="2"/>
      <c r="B9" s="5" t="s">
        <v>22</v>
      </c>
      <c r="C9" s="5"/>
      <c r="D9" s="5"/>
      <c r="E9" s="5"/>
      <c r="F9" s="5"/>
      <c r="G9" s="5"/>
      <c r="H9" s="5"/>
      <c r="I9" s="5" t="s">
        <v>23</v>
      </c>
      <c r="J9" s="5"/>
      <c r="K9" s="5"/>
      <c r="L9" s="5"/>
      <c r="M9" s="5"/>
      <c r="N9" s="5"/>
      <c r="O9" s="5"/>
      <c r="P9" s="5" t="s">
        <v>25</v>
      </c>
      <c r="Q9" s="5"/>
      <c r="R9" s="5"/>
      <c r="S9" s="5"/>
      <c r="T9" s="5"/>
      <c r="U9" s="5"/>
      <c r="V9" s="5"/>
      <c r="W9" s="5" t="s">
        <v>26</v>
      </c>
      <c r="X9" s="5"/>
      <c r="Y9" s="5"/>
      <c r="Z9" s="5"/>
      <c r="AA9" s="5"/>
      <c r="AB9" s="5"/>
      <c r="AC9" s="5"/>
      <c r="AD9" s="5" t="s">
        <v>21</v>
      </c>
      <c r="AE9" s="5"/>
      <c r="AF9" s="5"/>
      <c r="AG9" s="5"/>
      <c r="AH9" s="5"/>
      <c r="AI9" s="5"/>
      <c r="AJ9" s="5"/>
      <c r="AK9" s="3"/>
      <c r="AL9" s="5" t="s">
        <v>29</v>
      </c>
      <c r="AM9" s="5"/>
      <c r="AN9" s="5"/>
      <c r="AO9" s="5"/>
      <c r="AP9" s="5"/>
      <c r="AQ9" s="5"/>
      <c r="AR9" s="5"/>
      <c r="AS9" s="5"/>
      <c r="AT9" s="5" t="s">
        <v>30</v>
      </c>
      <c r="AU9" s="5"/>
      <c r="AV9" s="5"/>
      <c r="AW9" s="5"/>
      <c r="AX9" s="5"/>
      <c r="AY9" s="5"/>
      <c r="AZ9" s="5"/>
      <c r="BA9" s="5"/>
      <c r="BB9" s="5" t="s">
        <v>34</v>
      </c>
      <c r="BC9" s="5"/>
      <c r="BD9" s="5"/>
      <c r="BE9" s="5"/>
      <c r="BF9" s="5"/>
      <c r="BG9" s="5"/>
      <c r="BH9" s="5"/>
      <c r="BI9" s="5"/>
      <c r="BJ9" s="3"/>
      <c r="BK9" s="3"/>
      <c r="BL9" s="28" t="s">
        <v>35</v>
      </c>
      <c r="BM9" s="38"/>
      <c r="BN9" s="45" t="s">
        <v>37</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-195.95</v>
      </c>
      <c r="J10" s="7"/>
      <c r="K10" s="7"/>
      <c r="L10" s="7"/>
      <c r="M10" s="7"/>
      <c r="N10" s="7"/>
      <c r="O10" s="7"/>
      <c r="P10" s="7">
        <f>データ!P6</f>
        <v>0.24</v>
      </c>
      <c r="Q10" s="7"/>
      <c r="R10" s="7"/>
      <c r="S10" s="7"/>
      <c r="T10" s="7"/>
      <c r="U10" s="7"/>
      <c r="V10" s="7"/>
      <c r="W10" s="7">
        <f>データ!Q6</f>
        <v>100</v>
      </c>
      <c r="X10" s="7"/>
      <c r="Y10" s="7"/>
      <c r="Z10" s="7"/>
      <c r="AA10" s="7"/>
      <c r="AB10" s="7"/>
      <c r="AC10" s="7"/>
      <c r="AD10" s="21">
        <f>データ!R6</f>
        <v>3960</v>
      </c>
      <c r="AE10" s="21"/>
      <c r="AF10" s="21"/>
      <c r="AG10" s="21"/>
      <c r="AH10" s="21"/>
      <c r="AI10" s="21"/>
      <c r="AJ10" s="21"/>
      <c r="AK10" s="2"/>
      <c r="AL10" s="21">
        <f>データ!V6</f>
        <v>108</v>
      </c>
      <c r="AM10" s="21"/>
      <c r="AN10" s="21"/>
      <c r="AO10" s="21"/>
      <c r="AP10" s="21"/>
      <c r="AQ10" s="21"/>
      <c r="AR10" s="21"/>
      <c r="AS10" s="21"/>
      <c r="AT10" s="7">
        <f>データ!W6</f>
        <v>6.e-002</v>
      </c>
      <c r="AU10" s="7"/>
      <c r="AV10" s="7"/>
      <c r="AW10" s="7"/>
      <c r="AX10" s="7"/>
      <c r="AY10" s="7"/>
      <c r="AZ10" s="7"/>
      <c r="BA10" s="7"/>
      <c r="BB10" s="7">
        <f>データ!X6</f>
        <v>1800</v>
      </c>
      <c r="BC10" s="7"/>
      <c r="BD10" s="7"/>
      <c r="BE10" s="7"/>
      <c r="BF10" s="7"/>
      <c r="BG10" s="7"/>
      <c r="BH10" s="7"/>
      <c r="BI10" s="7"/>
      <c r="BJ10" s="2"/>
      <c r="BK10" s="2"/>
      <c r="BL10" s="29" t="s">
        <v>38</v>
      </c>
      <c r="BM10" s="39"/>
      <c r="BN10" s="46" t="s">
        <v>40</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111</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44</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113</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112</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46</v>
      </c>
      <c r="C84" s="12"/>
      <c r="D84" s="12"/>
      <c r="E84" s="12" t="s">
        <v>48</v>
      </c>
      <c r="F84" s="12" t="s">
        <v>49</v>
      </c>
      <c r="G84" s="12" t="s">
        <v>50</v>
      </c>
      <c r="H84" s="12" t="s">
        <v>43</v>
      </c>
      <c r="I84" s="12" t="s">
        <v>8</v>
      </c>
      <c r="J84" s="12" t="s">
        <v>51</v>
      </c>
      <c r="K84" s="12" t="s">
        <v>52</v>
      </c>
      <c r="L84" s="12" t="s">
        <v>32</v>
      </c>
      <c r="M84" s="12" t="s">
        <v>36</v>
      </c>
      <c r="N84" s="12" t="s">
        <v>54</v>
      </c>
      <c r="O84" s="12" t="s">
        <v>56</v>
      </c>
    </row>
    <row r="85" spans="1:78" hidden="1">
      <c r="B85" s="12"/>
      <c r="C85" s="12"/>
      <c r="D85" s="12"/>
      <c r="E85" s="12" t="str">
        <f>データ!AI6</f>
        <v>【100.11】</v>
      </c>
      <c r="F85" s="12" t="str">
        <f>データ!AT6</f>
        <v>【144.34】</v>
      </c>
      <c r="G85" s="12" t="str">
        <f>データ!BE6</f>
        <v>【114.26】</v>
      </c>
      <c r="H85" s="12" t="str">
        <f>データ!BP6</f>
        <v>【876.32】</v>
      </c>
      <c r="I85" s="12" t="str">
        <f>データ!CA6</f>
        <v>【39.48】</v>
      </c>
      <c r="J85" s="12" t="str">
        <f>データ!CL6</f>
        <v>【390.09】</v>
      </c>
      <c r="K85" s="12" t="str">
        <f>データ!CW6</f>
        <v>【45.56】</v>
      </c>
      <c r="L85" s="12" t="str">
        <f>データ!DH6</f>
        <v>【82.62】</v>
      </c>
      <c r="M85" s="12" t="str">
        <f>データ!DS6</f>
        <v>【39.30】</v>
      </c>
      <c r="N85" s="12" t="str">
        <f>データ!ED6</f>
        <v>【-】</v>
      </c>
      <c r="O85" s="12" t="str">
        <f>データ!EO6</f>
        <v>【-】</v>
      </c>
    </row>
  </sheetData>
  <sheetProtection algorithmName="SHA-512" hashValue="NWh9wsoHHCyv1ZHii89i12NYWhlT62s9ZGSD/NZqIRTrBcB6pJE9osLz4NFROpSrXtsngVqwnOjbQYU1vJxcqw==" saltValue="OpCzMQoxndCINA5UUKXq9Q=="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57</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58</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19</v>
      </c>
      <c r="B3" s="58" t="s">
        <v>31</v>
      </c>
      <c r="C3" s="58" t="s">
        <v>60</v>
      </c>
      <c r="D3" s="58" t="s">
        <v>39</v>
      </c>
      <c r="E3" s="58" t="s">
        <v>4</v>
      </c>
      <c r="F3" s="58" t="s">
        <v>3</v>
      </c>
      <c r="G3" s="58" t="s">
        <v>24</v>
      </c>
      <c r="H3" s="64" t="s">
        <v>61</v>
      </c>
      <c r="I3" s="67"/>
      <c r="J3" s="67"/>
      <c r="K3" s="67"/>
      <c r="L3" s="67"/>
      <c r="M3" s="67"/>
      <c r="N3" s="67"/>
      <c r="O3" s="67"/>
      <c r="P3" s="67"/>
      <c r="Q3" s="67"/>
      <c r="R3" s="67"/>
      <c r="S3" s="67"/>
      <c r="T3" s="67"/>
      <c r="U3" s="67"/>
      <c r="V3" s="67"/>
      <c r="W3" s="67"/>
      <c r="X3" s="72"/>
      <c r="Y3" s="75"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10</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62</v>
      </c>
      <c r="B4" s="59"/>
      <c r="C4" s="59"/>
      <c r="D4" s="59"/>
      <c r="E4" s="59"/>
      <c r="F4" s="59"/>
      <c r="G4" s="59"/>
      <c r="H4" s="65"/>
      <c r="I4" s="68"/>
      <c r="J4" s="68"/>
      <c r="K4" s="68"/>
      <c r="L4" s="68"/>
      <c r="M4" s="68"/>
      <c r="N4" s="68"/>
      <c r="O4" s="68"/>
      <c r="P4" s="68"/>
      <c r="Q4" s="68"/>
      <c r="R4" s="68"/>
      <c r="S4" s="68"/>
      <c r="T4" s="68"/>
      <c r="U4" s="68"/>
      <c r="V4" s="68"/>
      <c r="W4" s="68"/>
      <c r="X4" s="73"/>
      <c r="Y4" s="76" t="s">
        <v>53</v>
      </c>
      <c r="Z4" s="76"/>
      <c r="AA4" s="76"/>
      <c r="AB4" s="76"/>
      <c r="AC4" s="76"/>
      <c r="AD4" s="76"/>
      <c r="AE4" s="76"/>
      <c r="AF4" s="76"/>
      <c r="AG4" s="76"/>
      <c r="AH4" s="76"/>
      <c r="AI4" s="76"/>
      <c r="AJ4" s="76" t="s">
        <v>47</v>
      </c>
      <c r="AK4" s="76"/>
      <c r="AL4" s="76"/>
      <c r="AM4" s="76"/>
      <c r="AN4" s="76"/>
      <c r="AO4" s="76"/>
      <c r="AP4" s="76"/>
      <c r="AQ4" s="76"/>
      <c r="AR4" s="76"/>
      <c r="AS4" s="76"/>
      <c r="AT4" s="76"/>
      <c r="AU4" s="76" t="s">
        <v>27</v>
      </c>
      <c r="AV4" s="76"/>
      <c r="AW4" s="76"/>
      <c r="AX4" s="76"/>
      <c r="AY4" s="76"/>
      <c r="AZ4" s="76"/>
      <c r="BA4" s="76"/>
      <c r="BB4" s="76"/>
      <c r="BC4" s="76"/>
      <c r="BD4" s="76"/>
      <c r="BE4" s="76"/>
      <c r="BF4" s="76" t="s">
        <v>64</v>
      </c>
      <c r="BG4" s="76"/>
      <c r="BH4" s="76"/>
      <c r="BI4" s="76"/>
      <c r="BJ4" s="76"/>
      <c r="BK4" s="76"/>
      <c r="BL4" s="76"/>
      <c r="BM4" s="76"/>
      <c r="BN4" s="76"/>
      <c r="BO4" s="76"/>
      <c r="BP4" s="76"/>
      <c r="BQ4" s="76" t="s">
        <v>14</v>
      </c>
      <c r="BR4" s="76"/>
      <c r="BS4" s="76"/>
      <c r="BT4" s="76"/>
      <c r="BU4" s="76"/>
      <c r="BV4" s="76"/>
      <c r="BW4" s="76"/>
      <c r="BX4" s="76"/>
      <c r="BY4" s="76"/>
      <c r="BZ4" s="76"/>
      <c r="CA4" s="76"/>
      <c r="CB4" s="76" t="s">
        <v>63</v>
      </c>
      <c r="CC4" s="76"/>
      <c r="CD4" s="76"/>
      <c r="CE4" s="76"/>
      <c r="CF4" s="76"/>
      <c r="CG4" s="76"/>
      <c r="CH4" s="76"/>
      <c r="CI4" s="76"/>
      <c r="CJ4" s="76"/>
      <c r="CK4" s="76"/>
      <c r="CL4" s="76"/>
      <c r="CM4" s="76" t="s">
        <v>1</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8">
      <c r="A5" s="56" t="s">
        <v>69</v>
      </c>
      <c r="B5" s="60"/>
      <c r="C5" s="60"/>
      <c r="D5" s="60"/>
      <c r="E5" s="60"/>
      <c r="F5" s="60"/>
      <c r="G5" s="60"/>
      <c r="H5" s="66" t="s">
        <v>59</v>
      </c>
      <c r="I5" s="66" t="s">
        <v>70</v>
      </c>
      <c r="J5" s="66" t="s">
        <v>71</v>
      </c>
      <c r="K5" s="66" t="s">
        <v>72</v>
      </c>
      <c r="L5" s="66" t="s">
        <v>73</v>
      </c>
      <c r="M5" s="66" t="s">
        <v>5</v>
      </c>
      <c r="N5" s="66" t="s">
        <v>74</v>
      </c>
      <c r="O5" s="66" t="s">
        <v>75</v>
      </c>
      <c r="P5" s="66" t="s">
        <v>76</v>
      </c>
      <c r="Q5" s="66" t="s">
        <v>77</v>
      </c>
      <c r="R5" s="66" t="s">
        <v>78</v>
      </c>
      <c r="S5" s="66" t="s">
        <v>79</v>
      </c>
      <c r="T5" s="66" t="s">
        <v>80</v>
      </c>
      <c r="U5" s="66" t="s">
        <v>0</v>
      </c>
      <c r="V5" s="66" t="s">
        <v>81</v>
      </c>
      <c r="W5" s="66" t="s">
        <v>82</v>
      </c>
      <c r="X5" s="66" t="s">
        <v>83</v>
      </c>
      <c r="Y5" s="66" t="s">
        <v>85</v>
      </c>
      <c r="Z5" s="66" t="s">
        <v>86</v>
      </c>
      <c r="AA5" s="66" t="s">
        <v>87</v>
      </c>
      <c r="AB5" s="66" t="s">
        <v>88</v>
      </c>
      <c r="AC5" s="66" t="s">
        <v>89</v>
      </c>
      <c r="AD5" s="66" t="s">
        <v>91</v>
      </c>
      <c r="AE5" s="66" t="s">
        <v>92</v>
      </c>
      <c r="AF5" s="66" t="s">
        <v>93</v>
      </c>
      <c r="AG5" s="66" t="s">
        <v>94</v>
      </c>
      <c r="AH5" s="66" t="s">
        <v>95</v>
      </c>
      <c r="AI5" s="66" t="s">
        <v>46</v>
      </c>
      <c r="AJ5" s="66" t="s">
        <v>85</v>
      </c>
      <c r="AK5" s="66" t="s">
        <v>86</v>
      </c>
      <c r="AL5" s="66" t="s">
        <v>87</v>
      </c>
      <c r="AM5" s="66" t="s">
        <v>88</v>
      </c>
      <c r="AN5" s="66" t="s">
        <v>89</v>
      </c>
      <c r="AO5" s="66" t="s">
        <v>91</v>
      </c>
      <c r="AP5" s="66" t="s">
        <v>92</v>
      </c>
      <c r="AQ5" s="66" t="s">
        <v>93</v>
      </c>
      <c r="AR5" s="66" t="s">
        <v>94</v>
      </c>
      <c r="AS5" s="66" t="s">
        <v>95</v>
      </c>
      <c r="AT5" s="66" t="s">
        <v>90</v>
      </c>
      <c r="AU5" s="66" t="s">
        <v>85</v>
      </c>
      <c r="AV5" s="66" t="s">
        <v>86</v>
      </c>
      <c r="AW5" s="66" t="s">
        <v>87</v>
      </c>
      <c r="AX5" s="66" t="s">
        <v>88</v>
      </c>
      <c r="AY5" s="66" t="s">
        <v>89</v>
      </c>
      <c r="AZ5" s="66" t="s">
        <v>91</v>
      </c>
      <c r="BA5" s="66" t="s">
        <v>92</v>
      </c>
      <c r="BB5" s="66" t="s">
        <v>93</v>
      </c>
      <c r="BC5" s="66" t="s">
        <v>94</v>
      </c>
      <c r="BD5" s="66" t="s">
        <v>95</v>
      </c>
      <c r="BE5" s="66" t="s">
        <v>90</v>
      </c>
      <c r="BF5" s="66" t="s">
        <v>85</v>
      </c>
      <c r="BG5" s="66" t="s">
        <v>86</v>
      </c>
      <c r="BH5" s="66" t="s">
        <v>87</v>
      </c>
      <c r="BI5" s="66" t="s">
        <v>88</v>
      </c>
      <c r="BJ5" s="66" t="s">
        <v>89</v>
      </c>
      <c r="BK5" s="66" t="s">
        <v>91</v>
      </c>
      <c r="BL5" s="66" t="s">
        <v>92</v>
      </c>
      <c r="BM5" s="66" t="s">
        <v>93</v>
      </c>
      <c r="BN5" s="66" t="s">
        <v>94</v>
      </c>
      <c r="BO5" s="66" t="s">
        <v>95</v>
      </c>
      <c r="BP5" s="66" t="s">
        <v>90</v>
      </c>
      <c r="BQ5" s="66" t="s">
        <v>85</v>
      </c>
      <c r="BR5" s="66" t="s">
        <v>86</v>
      </c>
      <c r="BS5" s="66" t="s">
        <v>87</v>
      </c>
      <c r="BT5" s="66" t="s">
        <v>88</v>
      </c>
      <c r="BU5" s="66" t="s">
        <v>89</v>
      </c>
      <c r="BV5" s="66" t="s">
        <v>91</v>
      </c>
      <c r="BW5" s="66" t="s">
        <v>92</v>
      </c>
      <c r="BX5" s="66" t="s">
        <v>93</v>
      </c>
      <c r="BY5" s="66" t="s">
        <v>94</v>
      </c>
      <c r="BZ5" s="66" t="s">
        <v>95</v>
      </c>
      <c r="CA5" s="66" t="s">
        <v>90</v>
      </c>
      <c r="CB5" s="66" t="s">
        <v>85</v>
      </c>
      <c r="CC5" s="66" t="s">
        <v>86</v>
      </c>
      <c r="CD5" s="66" t="s">
        <v>87</v>
      </c>
      <c r="CE5" s="66" t="s">
        <v>88</v>
      </c>
      <c r="CF5" s="66" t="s">
        <v>89</v>
      </c>
      <c r="CG5" s="66" t="s">
        <v>91</v>
      </c>
      <c r="CH5" s="66" t="s">
        <v>92</v>
      </c>
      <c r="CI5" s="66" t="s">
        <v>93</v>
      </c>
      <c r="CJ5" s="66" t="s">
        <v>94</v>
      </c>
      <c r="CK5" s="66" t="s">
        <v>95</v>
      </c>
      <c r="CL5" s="66" t="s">
        <v>90</v>
      </c>
      <c r="CM5" s="66" t="s">
        <v>85</v>
      </c>
      <c r="CN5" s="66" t="s">
        <v>86</v>
      </c>
      <c r="CO5" s="66" t="s">
        <v>87</v>
      </c>
      <c r="CP5" s="66" t="s">
        <v>88</v>
      </c>
      <c r="CQ5" s="66" t="s">
        <v>89</v>
      </c>
      <c r="CR5" s="66" t="s">
        <v>91</v>
      </c>
      <c r="CS5" s="66" t="s">
        <v>92</v>
      </c>
      <c r="CT5" s="66" t="s">
        <v>93</v>
      </c>
      <c r="CU5" s="66" t="s">
        <v>94</v>
      </c>
      <c r="CV5" s="66" t="s">
        <v>95</v>
      </c>
      <c r="CW5" s="66" t="s">
        <v>90</v>
      </c>
      <c r="CX5" s="66" t="s">
        <v>85</v>
      </c>
      <c r="CY5" s="66" t="s">
        <v>86</v>
      </c>
      <c r="CZ5" s="66" t="s">
        <v>87</v>
      </c>
      <c r="DA5" s="66" t="s">
        <v>88</v>
      </c>
      <c r="DB5" s="66" t="s">
        <v>89</v>
      </c>
      <c r="DC5" s="66" t="s">
        <v>91</v>
      </c>
      <c r="DD5" s="66" t="s">
        <v>92</v>
      </c>
      <c r="DE5" s="66" t="s">
        <v>93</v>
      </c>
      <c r="DF5" s="66" t="s">
        <v>94</v>
      </c>
      <c r="DG5" s="66" t="s">
        <v>95</v>
      </c>
      <c r="DH5" s="66" t="s">
        <v>90</v>
      </c>
      <c r="DI5" s="66" t="s">
        <v>85</v>
      </c>
      <c r="DJ5" s="66" t="s">
        <v>86</v>
      </c>
      <c r="DK5" s="66" t="s">
        <v>87</v>
      </c>
      <c r="DL5" s="66" t="s">
        <v>88</v>
      </c>
      <c r="DM5" s="66" t="s">
        <v>89</v>
      </c>
      <c r="DN5" s="66" t="s">
        <v>91</v>
      </c>
      <c r="DO5" s="66" t="s">
        <v>92</v>
      </c>
      <c r="DP5" s="66" t="s">
        <v>93</v>
      </c>
      <c r="DQ5" s="66" t="s">
        <v>94</v>
      </c>
      <c r="DR5" s="66" t="s">
        <v>95</v>
      </c>
      <c r="DS5" s="66" t="s">
        <v>90</v>
      </c>
      <c r="DT5" s="66" t="s">
        <v>85</v>
      </c>
      <c r="DU5" s="66" t="s">
        <v>86</v>
      </c>
      <c r="DV5" s="66" t="s">
        <v>87</v>
      </c>
      <c r="DW5" s="66" t="s">
        <v>88</v>
      </c>
      <c r="DX5" s="66" t="s">
        <v>89</v>
      </c>
      <c r="DY5" s="66" t="s">
        <v>91</v>
      </c>
      <c r="DZ5" s="66" t="s">
        <v>92</v>
      </c>
      <c r="EA5" s="66" t="s">
        <v>93</v>
      </c>
      <c r="EB5" s="66" t="s">
        <v>94</v>
      </c>
      <c r="EC5" s="66" t="s">
        <v>95</v>
      </c>
      <c r="ED5" s="66" t="s">
        <v>90</v>
      </c>
      <c r="EE5" s="66" t="s">
        <v>85</v>
      </c>
      <c r="EF5" s="66" t="s">
        <v>86</v>
      </c>
      <c r="EG5" s="66" t="s">
        <v>87</v>
      </c>
      <c r="EH5" s="66" t="s">
        <v>88</v>
      </c>
      <c r="EI5" s="66" t="s">
        <v>89</v>
      </c>
      <c r="EJ5" s="66" t="s">
        <v>91</v>
      </c>
      <c r="EK5" s="66" t="s">
        <v>92</v>
      </c>
      <c r="EL5" s="66" t="s">
        <v>93</v>
      </c>
      <c r="EM5" s="66" t="s">
        <v>94</v>
      </c>
      <c r="EN5" s="66" t="s">
        <v>95</v>
      </c>
      <c r="EO5" s="66" t="s">
        <v>90</v>
      </c>
    </row>
    <row r="6" spans="1:148" s="55" customFormat="1">
      <c r="A6" s="56" t="s">
        <v>96</v>
      </c>
      <c r="B6" s="61">
        <f t="shared" ref="B6:X6" si="1">B7</f>
        <v>2024</v>
      </c>
      <c r="C6" s="61">
        <f t="shared" si="1"/>
        <v>162108</v>
      </c>
      <c r="D6" s="61">
        <f t="shared" si="1"/>
        <v>46</v>
      </c>
      <c r="E6" s="61">
        <f t="shared" si="1"/>
        <v>18</v>
      </c>
      <c r="F6" s="61">
        <f t="shared" si="1"/>
        <v>1</v>
      </c>
      <c r="G6" s="61">
        <f t="shared" si="1"/>
        <v>0</v>
      </c>
      <c r="H6" s="61" t="str">
        <f t="shared" si="1"/>
        <v>富山県　南砺市</v>
      </c>
      <c r="I6" s="61" t="str">
        <f t="shared" si="1"/>
        <v>法適用</v>
      </c>
      <c r="J6" s="61" t="str">
        <f t="shared" si="1"/>
        <v>下水道事業</v>
      </c>
      <c r="K6" s="61" t="str">
        <f t="shared" si="1"/>
        <v>個別排水処理</v>
      </c>
      <c r="L6" s="61" t="str">
        <f t="shared" si="1"/>
        <v>L2</v>
      </c>
      <c r="M6" s="61" t="str">
        <f t="shared" si="1"/>
        <v>非設置</v>
      </c>
      <c r="N6" s="69" t="str">
        <f t="shared" si="1"/>
        <v>-</v>
      </c>
      <c r="O6" s="69">
        <f t="shared" si="1"/>
        <v>-195.95</v>
      </c>
      <c r="P6" s="69">
        <f t="shared" si="1"/>
        <v>0.24</v>
      </c>
      <c r="Q6" s="69">
        <f t="shared" si="1"/>
        <v>100</v>
      </c>
      <c r="R6" s="69">
        <f t="shared" si="1"/>
        <v>3960</v>
      </c>
      <c r="S6" s="69">
        <f t="shared" si="1"/>
        <v>46071</v>
      </c>
      <c r="T6" s="69">
        <f t="shared" si="1"/>
        <v>668.64</v>
      </c>
      <c r="U6" s="69">
        <f t="shared" si="1"/>
        <v>68.900000000000006</v>
      </c>
      <c r="V6" s="69">
        <f t="shared" si="1"/>
        <v>108</v>
      </c>
      <c r="W6" s="69">
        <f t="shared" si="1"/>
        <v>6.e-002</v>
      </c>
      <c r="X6" s="69">
        <f t="shared" si="1"/>
        <v>1800</v>
      </c>
      <c r="Y6" s="77">
        <f t="shared" ref="Y6:AH6" si="2">IF(Y7="",NA(),Y7)</f>
        <v>41.96</v>
      </c>
      <c r="Z6" s="77">
        <f t="shared" si="2"/>
        <v>35.93</v>
      </c>
      <c r="AA6" s="77">
        <f t="shared" si="2"/>
        <v>35.409999999999997</v>
      </c>
      <c r="AB6" s="77">
        <f t="shared" si="2"/>
        <v>39.26</v>
      </c>
      <c r="AC6" s="77">
        <f t="shared" si="2"/>
        <v>43.55</v>
      </c>
      <c r="AD6" s="77">
        <f t="shared" si="2"/>
        <v>96.14</v>
      </c>
      <c r="AE6" s="77">
        <f t="shared" si="2"/>
        <v>95.6</v>
      </c>
      <c r="AF6" s="77">
        <f t="shared" si="2"/>
        <v>93.57</v>
      </c>
      <c r="AG6" s="77">
        <f t="shared" si="2"/>
        <v>96.48</v>
      </c>
      <c r="AH6" s="77">
        <f t="shared" si="2"/>
        <v>100.84</v>
      </c>
      <c r="AI6" s="69" t="str">
        <f>IF(AI7="","",IF(AI7="-","【-】","【"&amp;SUBSTITUTE(TEXT(AI7,"#,##0.00"),"-","△")&amp;"】"))</f>
        <v>【100.11】</v>
      </c>
      <c r="AJ6" s="77">
        <f t="shared" ref="AJ6:AS6" si="3">IF(AJ7="",NA(),AJ7)</f>
        <v>3848.66</v>
      </c>
      <c r="AK6" s="77">
        <f t="shared" si="3"/>
        <v>3813.84</v>
      </c>
      <c r="AL6" s="77">
        <f t="shared" si="3"/>
        <v>4437.8</v>
      </c>
      <c r="AM6" s="77">
        <f t="shared" si="3"/>
        <v>5003.29</v>
      </c>
      <c r="AN6" s="77">
        <f t="shared" si="3"/>
        <v>5527.53</v>
      </c>
      <c r="AO6" s="77">
        <f t="shared" si="3"/>
        <v>237</v>
      </c>
      <c r="AP6" s="77">
        <f t="shared" si="3"/>
        <v>257.23</v>
      </c>
      <c r="AQ6" s="77">
        <f t="shared" si="3"/>
        <v>293.54000000000002</v>
      </c>
      <c r="AR6" s="77">
        <f t="shared" si="3"/>
        <v>224.6</v>
      </c>
      <c r="AS6" s="77">
        <f t="shared" si="3"/>
        <v>135.16999999999999</v>
      </c>
      <c r="AT6" s="69" t="str">
        <f>IF(AT7="","",IF(AT7="-","【-】","【"&amp;SUBSTITUTE(TEXT(AT7,"#,##0.00"),"-","△")&amp;"】"))</f>
        <v>【144.34】</v>
      </c>
      <c r="AU6" s="77">
        <f t="shared" ref="AU6:BD6" si="4">IF(AU7="",NA(),AU7)</f>
        <v>-271.61</v>
      </c>
      <c r="AV6" s="77">
        <f t="shared" si="4"/>
        <v>-363.26</v>
      </c>
      <c r="AW6" s="77">
        <f t="shared" si="4"/>
        <v>-327.62</v>
      </c>
      <c r="AX6" s="77">
        <f t="shared" si="4"/>
        <v>-492.41</v>
      </c>
      <c r="AY6" s="77">
        <f t="shared" si="4"/>
        <v>-566.47</v>
      </c>
      <c r="AZ6" s="77">
        <f t="shared" si="4"/>
        <v>135.35</v>
      </c>
      <c r="BA6" s="77">
        <f t="shared" si="4"/>
        <v>150.91999999999999</v>
      </c>
      <c r="BB6" s="77">
        <f t="shared" si="4"/>
        <v>151.72</v>
      </c>
      <c r="BC6" s="77">
        <f t="shared" si="4"/>
        <v>132.16</v>
      </c>
      <c r="BD6" s="77">
        <f t="shared" si="4"/>
        <v>113.41</v>
      </c>
      <c r="BE6" s="69" t="str">
        <f>IF(BE7="","",IF(BE7="-","【-】","【"&amp;SUBSTITUTE(TEXT(BE7,"#,##0.00"),"-","△")&amp;"】"))</f>
        <v>【114.26】</v>
      </c>
      <c r="BF6" s="77">
        <f t="shared" ref="BF6:BO6" si="5">IF(BF7="",NA(),BF7)</f>
        <v>1110.6199999999999</v>
      </c>
      <c r="BG6" s="77">
        <f t="shared" si="5"/>
        <v>1137.8900000000001</v>
      </c>
      <c r="BH6" s="77">
        <f t="shared" si="5"/>
        <v>1144.5899999999999</v>
      </c>
      <c r="BI6" s="77">
        <f t="shared" si="5"/>
        <v>1125.94</v>
      </c>
      <c r="BJ6" s="77">
        <f t="shared" si="5"/>
        <v>1081.83</v>
      </c>
      <c r="BK6" s="77">
        <f t="shared" si="5"/>
        <v>782.91</v>
      </c>
      <c r="BL6" s="77">
        <f t="shared" si="5"/>
        <v>783.21</v>
      </c>
      <c r="BM6" s="77">
        <f t="shared" si="5"/>
        <v>902.04</v>
      </c>
      <c r="BN6" s="77">
        <f t="shared" si="5"/>
        <v>992.16</v>
      </c>
      <c r="BO6" s="77">
        <f t="shared" si="5"/>
        <v>950.64</v>
      </c>
      <c r="BP6" s="69" t="str">
        <f>IF(BP7="","",IF(BP7="-","【-】","【"&amp;SUBSTITUTE(TEXT(BP7,"#,##0.00"),"-","△")&amp;"】"))</f>
        <v>【876.32】</v>
      </c>
      <c r="BQ6" s="77">
        <f t="shared" ref="BQ6:BZ6" si="6">IF(BQ7="",NA(),BQ7)</f>
        <v>32.14</v>
      </c>
      <c r="BR6" s="77">
        <f t="shared" si="6"/>
        <v>32.549999999999997</v>
      </c>
      <c r="BS6" s="77">
        <f t="shared" si="6"/>
        <v>27.48</v>
      </c>
      <c r="BT6" s="77">
        <f t="shared" si="6"/>
        <v>29.56</v>
      </c>
      <c r="BU6" s="77">
        <f t="shared" si="6"/>
        <v>28.87</v>
      </c>
      <c r="BV6" s="77">
        <f t="shared" si="6"/>
        <v>49.38</v>
      </c>
      <c r="BW6" s="77">
        <f t="shared" si="6"/>
        <v>48.53</v>
      </c>
      <c r="BX6" s="77">
        <f t="shared" si="6"/>
        <v>46.11</v>
      </c>
      <c r="BY6" s="77">
        <f t="shared" si="6"/>
        <v>45.55</v>
      </c>
      <c r="BZ6" s="77">
        <f t="shared" si="6"/>
        <v>38.549999999999997</v>
      </c>
      <c r="CA6" s="69" t="str">
        <f>IF(CA7="","",IF(CA7="-","【-】","【"&amp;SUBSTITUTE(TEXT(CA7,"#,##0.00"),"-","△")&amp;"】"))</f>
        <v>【39.48】</v>
      </c>
      <c r="CB6" s="77">
        <f t="shared" ref="CB6:CK6" si="7">IF(CB7="",NA(),CB7)</f>
        <v>482.34</v>
      </c>
      <c r="CC6" s="77">
        <f t="shared" si="7"/>
        <v>584.04999999999995</v>
      </c>
      <c r="CD6" s="77">
        <f t="shared" si="7"/>
        <v>705.34</v>
      </c>
      <c r="CE6" s="77">
        <f t="shared" si="7"/>
        <v>693.06</v>
      </c>
      <c r="CF6" s="77">
        <f t="shared" si="7"/>
        <v>735.86</v>
      </c>
      <c r="CG6" s="77">
        <f t="shared" si="7"/>
        <v>316.97000000000003</v>
      </c>
      <c r="CH6" s="77">
        <f t="shared" si="7"/>
        <v>326.17</v>
      </c>
      <c r="CI6" s="77">
        <f t="shared" si="7"/>
        <v>336.93</v>
      </c>
      <c r="CJ6" s="77">
        <f t="shared" si="7"/>
        <v>331.17</v>
      </c>
      <c r="CK6" s="77">
        <f t="shared" si="7"/>
        <v>391.34</v>
      </c>
      <c r="CL6" s="69" t="str">
        <f>IF(CL7="","",IF(CL7="-","【-】","【"&amp;SUBSTITUTE(TEXT(CL7,"#,##0.00"),"-","△")&amp;"】"))</f>
        <v>【390.09】</v>
      </c>
      <c r="CM6" s="77">
        <f t="shared" ref="CM6:CV6" si="8">IF(CM7="",NA(),CM7)</f>
        <v>111.76</v>
      </c>
      <c r="CN6" s="77">
        <f t="shared" si="8"/>
        <v>102.94</v>
      </c>
      <c r="CO6" s="77">
        <f t="shared" si="8"/>
        <v>97.06</v>
      </c>
      <c r="CP6" s="77">
        <f t="shared" si="8"/>
        <v>88.24</v>
      </c>
      <c r="CQ6" s="77">
        <f t="shared" si="8"/>
        <v>82.35</v>
      </c>
      <c r="CR6" s="77">
        <f t="shared" si="8"/>
        <v>46.36</v>
      </c>
      <c r="CS6" s="77">
        <f t="shared" si="8"/>
        <v>46.45</v>
      </c>
      <c r="CT6" s="77">
        <f t="shared" si="8"/>
        <v>45.36</v>
      </c>
      <c r="CU6" s="77">
        <f t="shared" si="8"/>
        <v>45.93</v>
      </c>
      <c r="CV6" s="77">
        <f t="shared" si="8"/>
        <v>44.52</v>
      </c>
      <c r="CW6" s="69" t="str">
        <f>IF(CW7="","",IF(CW7="-","【-】","【"&amp;SUBSTITUTE(TEXT(CW7,"#,##0.00"),"-","△")&amp;"】"))</f>
        <v>【45.56】</v>
      </c>
      <c r="CX6" s="77">
        <f t="shared" ref="CX6:DG6" si="9">IF(CX7="",NA(),CX7)</f>
        <v>100</v>
      </c>
      <c r="CY6" s="77">
        <f t="shared" si="9"/>
        <v>100</v>
      </c>
      <c r="CZ6" s="77">
        <f t="shared" si="9"/>
        <v>100</v>
      </c>
      <c r="DA6" s="77">
        <f t="shared" si="9"/>
        <v>100</v>
      </c>
      <c r="DB6" s="77">
        <f t="shared" si="9"/>
        <v>100</v>
      </c>
      <c r="DC6" s="77">
        <f t="shared" si="9"/>
        <v>83.08</v>
      </c>
      <c r="DD6" s="77">
        <f t="shared" si="9"/>
        <v>82.61</v>
      </c>
      <c r="DE6" s="77">
        <f t="shared" si="9"/>
        <v>82.21</v>
      </c>
      <c r="DF6" s="77">
        <f t="shared" si="9"/>
        <v>82.98</v>
      </c>
      <c r="DG6" s="77">
        <f t="shared" si="9"/>
        <v>82.9</v>
      </c>
      <c r="DH6" s="69" t="str">
        <f>IF(DH7="","",IF(DH7="-","【-】","【"&amp;SUBSTITUTE(TEXT(DH7,"#,##0.00"),"-","△")&amp;"】"))</f>
        <v>【82.62】</v>
      </c>
      <c r="DI6" s="77">
        <f t="shared" ref="DI6:DR6" si="10">IF(DI7="",NA(),DI7)</f>
        <v>40.950000000000003</v>
      </c>
      <c r="DJ6" s="77">
        <f t="shared" si="10"/>
        <v>44.99</v>
      </c>
      <c r="DK6" s="77">
        <f t="shared" si="10"/>
        <v>48.31</v>
      </c>
      <c r="DL6" s="77">
        <f t="shared" si="10"/>
        <v>51.52</v>
      </c>
      <c r="DM6" s="77">
        <f t="shared" si="10"/>
        <v>55.28</v>
      </c>
      <c r="DN6" s="77">
        <f t="shared" si="10"/>
        <v>33.75</v>
      </c>
      <c r="DO6" s="77">
        <f t="shared" si="10"/>
        <v>36.21</v>
      </c>
      <c r="DP6" s="77">
        <f t="shared" si="10"/>
        <v>39.69</v>
      </c>
      <c r="DQ6" s="77">
        <f t="shared" si="10"/>
        <v>39.700000000000003</v>
      </c>
      <c r="DR6" s="77">
        <f t="shared" si="10"/>
        <v>39.79</v>
      </c>
      <c r="DS6" s="69" t="str">
        <f>IF(DS7="","",IF(DS7="-","【-】","【"&amp;SUBSTITUTE(TEXT(DS7,"#,##0.00"),"-","△")&amp;"】"))</f>
        <v>【39.30】</v>
      </c>
      <c r="DT6" s="77" t="str">
        <f t="shared" ref="DT6:EC6" si="11">IF(DT7="",NA(),DT7)</f>
        <v>-</v>
      </c>
      <c r="DU6" s="77" t="str">
        <f t="shared" si="11"/>
        <v>-</v>
      </c>
      <c r="DV6" s="77" t="str">
        <f t="shared" si="11"/>
        <v>-</v>
      </c>
      <c r="DW6" s="77" t="str">
        <f t="shared" si="11"/>
        <v>-</v>
      </c>
      <c r="DX6" s="77" t="str">
        <f t="shared" si="11"/>
        <v>-</v>
      </c>
      <c r="DY6" s="77" t="str">
        <f t="shared" si="11"/>
        <v>-</v>
      </c>
      <c r="DZ6" s="77" t="str">
        <f t="shared" si="11"/>
        <v>-</v>
      </c>
      <c r="EA6" s="77" t="str">
        <f t="shared" si="11"/>
        <v>-</v>
      </c>
      <c r="EB6" s="77" t="str">
        <f t="shared" si="11"/>
        <v>-</v>
      </c>
      <c r="EC6" s="77" t="str">
        <f t="shared" si="11"/>
        <v>-</v>
      </c>
      <c r="ED6" s="69" t="str">
        <f>IF(ED7="","",IF(ED7="-","【-】","【"&amp;SUBSTITUTE(TEXT(ED7,"#,##0.00"),"-","△")&amp;"】"))</f>
        <v>【-】</v>
      </c>
      <c r="EE6" s="77" t="str">
        <f t="shared" ref="EE6:EN6" si="12">IF(EE7="",NA(),EE7)</f>
        <v>-</v>
      </c>
      <c r="EF6" s="77" t="str">
        <f t="shared" si="12"/>
        <v>-</v>
      </c>
      <c r="EG6" s="77" t="str">
        <f t="shared" si="12"/>
        <v>-</v>
      </c>
      <c r="EH6" s="77" t="str">
        <f t="shared" si="12"/>
        <v>-</v>
      </c>
      <c r="EI6" s="77" t="str">
        <f t="shared" si="12"/>
        <v>-</v>
      </c>
      <c r="EJ6" s="77" t="str">
        <f t="shared" si="12"/>
        <v>-</v>
      </c>
      <c r="EK6" s="77" t="str">
        <f t="shared" si="12"/>
        <v>-</v>
      </c>
      <c r="EL6" s="77" t="str">
        <f t="shared" si="12"/>
        <v>-</v>
      </c>
      <c r="EM6" s="77" t="str">
        <f t="shared" si="12"/>
        <v>-</v>
      </c>
      <c r="EN6" s="77" t="str">
        <f t="shared" si="12"/>
        <v>-</v>
      </c>
      <c r="EO6" s="69" t="str">
        <f>IF(EO7="","",IF(EO7="-","【-】","【"&amp;SUBSTITUTE(TEXT(EO7,"#,##0.00"),"-","△")&amp;"】"))</f>
        <v>【-】</v>
      </c>
    </row>
    <row r="7" spans="1:148" s="55" customFormat="1">
      <c r="A7" s="56"/>
      <c r="B7" s="62">
        <v>2024</v>
      </c>
      <c r="C7" s="62">
        <v>162108</v>
      </c>
      <c r="D7" s="62">
        <v>46</v>
      </c>
      <c r="E7" s="62">
        <v>18</v>
      </c>
      <c r="F7" s="62">
        <v>1</v>
      </c>
      <c r="G7" s="62">
        <v>0</v>
      </c>
      <c r="H7" s="62" t="s">
        <v>97</v>
      </c>
      <c r="I7" s="62" t="s">
        <v>98</v>
      </c>
      <c r="J7" s="62" t="s">
        <v>99</v>
      </c>
      <c r="K7" s="62" t="s">
        <v>33</v>
      </c>
      <c r="L7" s="62" t="s">
        <v>84</v>
      </c>
      <c r="M7" s="62" t="s">
        <v>100</v>
      </c>
      <c r="N7" s="70" t="s">
        <v>101</v>
      </c>
      <c r="O7" s="70">
        <v>-195.95</v>
      </c>
      <c r="P7" s="70">
        <v>0.24</v>
      </c>
      <c r="Q7" s="70">
        <v>100</v>
      </c>
      <c r="R7" s="70">
        <v>3960</v>
      </c>
      <c r="S7" s="70">
        <v>46071</v>
      </c>
      <c r="T7" s="70">
        <v>668.64</v>
      </c>
      <c r="U7" s="70">
        <v>68.900000000000006</v>
      </c>
      <c r="V7" s="70">
        <v>108</v>
      </c>
      <c r="W7" s="70">
        <v>6.e-002</v>
      </c>
      <c r="X7" s="70">
        <v>1800</v>
      </c>
      <c r="Y7" s="70">
        <v>41.96</v>
      </c>
      <c r="Z7" s="70">
        <v>35.93</v>
      </c>
      <c r="AA7" s="70">
        <v>35.409999999999997</v>
      </c>
      <c r="AB7" s="70">
        <v>39.26</v>
      </c>
      <c r="AC7" s="70">
        <v>43.55</v>
      </c>
      <c r="AD7" s="70">
        <v>96.14</v>
      </c>
      <c r="AE7" s="70">
        <v>95.6</v>
      </c>
      <c r="AF7" s="70">
        <v>93.57</v>
      </c>
      <c r="AG7" s="70">
        <v>96.48</v>
      </c>
      <c r="AH7" s="70">
        <v>100.84</v>
      </c>
      <c r="AI7" s="70">
        <v>100.11</v>
      </c>
      <c r="AJ7" s="70">
        <v>3848.66</v>
      </c>
      <c r="AK7" s="70">
        <v>3813.84</v>
      </c>
      <c r="AL7" s="70">
        <v>4437.8</v>
      </c>
      <c r="AM7" s="70">
        <v>5003.29</v>
      </c>
      <c r="AN7" s="70">
        <v>5527.53</v>
      </c>
      <c r="AO7" s="70">
        <v>237</v>
      </c>
      <c r="AP7" s="70">
        <v>257.23</v>
      </c>
      <c r="AQ7" s="70">
        <v>293.54000000000002</v>
      </c>
      <c r="AR7" s="70">
        <v>224.6</v>
      </c>
      <c r="AS7" s="70">
        <v>135.16999999999999</v>
      </c>
      <c r="AT7" s="70">
        <v>144.34</v>
      </c>
      <c r="AU7" s="70">
        <v>-271.61</v>
      </c>
      <c r="AV7" s="70">
        <v>-363.26</v>
      </c>
      <c r="AW7" s="70">
        <v>-327.62</v>
      </c>
      <c r="AX7" s="70">
        <v>-492.41</v>
      </c>
      <c r="AY7" s="70">
        <v>-566.47</v>
      </c>
      <c r="AZ7" s="70">
        <v>135.35</v>
      </c>
      <c r="BA7" s="70">
        <v>150.91999999999999</v>
      </c>
      <c r="BB7" s="70">
        <v>151.72</v>
      </c>
      <c r="BC7" s="70">
        <v>132.16</v>
      </c>
      <c r="BD7" s="70">
        <v>113.41</v>
      </c>
      <c r="BE7" s="70">
        <v>114.26</v>
      </c>
      <c r="BF7" s="70">
        <v>1110.6199999999999</v>
      </c>
      <c r="BG7" s="70">
        <v>1137.8900000000001</v>
      </c>
      <c r="BH7" s="70">
        <v>1144.5899999999999</v>
      </c>
      <c r="BI7" s="70">
        <v>1125.94</v>
      </c>
      <c r="BJ7" s="70">
        <v>1081.83</v>
      </c>
      <c r="BK7" s="70">
        <v>782.91</v>
      </c>
      <c r="BL7" s="70">
        <v>783.21</v>
      </c>
      <c r="BM7" s="70">
        <v>902.04</v>
      </c>
      <c r="BN7" s="70">
        <v>992.16</v>
      </c>
      <c r="BO7" s="70">
        <v>950.64</v>
      </c>
      <c r="BP7" s="70">
        <v>876.32</v>
      </c>
      <c r="BQ7" s="70">
        <v>32.14</v>
      </c>
      <c r="BR7" s="70">
        <v>32.549999999999997</v>
      </c>
      <c r="BS7" s="70">
        <v>27.48</v>
      </c>
      <c r="BT7" s="70">
        <v>29.56</v>
      </c>
      <c r="BU7" s="70">
        <v>28.87</v>
      </c>
      <c r="BV7" s="70">
        <v>49.38</v>
      </c>
      <c r="BW7" s="70">
        <v>48.53</v>
      </c>
      <c r="BX7" s="70">
        <v>46.11</v>
      </c>
      <c r="BY7" s="70">
        <v>45.55</v>
      </c>
      <c r="BZ7" s="70">
        <v>38.549999999999997</v>
      </c>
      <c r="CA7" s="70">
        <v>39.479999999999997</v>
      </c>
      <c r="CB7" s="70">
        <v>482.34</v>
      </c>
      <c r="CC7" s="70">
        <v>584.04999999999995</v>
      </c>
      <c r="CD7" s="70">
        <v>705.34</v>
      </c>
      <c r="CE7" s="70">
        <v>693.06</v>
      </c>
      <c r="CF7" s="70">
        <v>735.86</v>
      </c>
      <c r="CG7" s="70">
        <v>316.97000000000003</v>
      </c>
      <c r="CH7" s="70">
        <v>326.17</v>
      </c>
      <c r="CI7" s="70">
        <v>336.93</v>
      </c>
      <c r="CJ7" s="70">
        <v>331.17</v>
      </c>
      <c r="CK7" s="70">
        <v>391.34</v>
      </c>
      <c r="CL7" s="70">
        <v>390.09</v>
      </c>
      <c r="CM7" s="70">
        <v>111.76</v>
      </c>
      <c r="CN7" s="70">
        <v>102.94</v>
      </c>
      <c r="CO7" s="70">
        <v>97.06</v>
      </c>
      <c r="CP7" s="70">
        <v>88.24</v>
      </c>
      <c r="CQ7" s="70">
        <v>82.35</v>
      </c>
      <c r="CR7" s="70">
        <v>46.36</v>
      </c>
      <c r="CS7" s="70">
        <v>46.45</v>
      </c>
      <c r="CT7" s="70">
        <v>45.36</v>
      </c>
      <c r="CU7" s="70">
        <v>45.93</v>
      </c>
      <c r="CV7" s="70">
        <v>44.52</v>
      </c>
      <c r="CW7" s="70">
        <v>45.56</v>
      </c>
      <c r="CX7" s="70">
        <v>100</v>
      </c>
      <c r="CY7" s="70">
        <v>100</v>
      </c>
      <c r="CZ7" s="70">
        <v>100</v>
      </c>
      <c r="DA7" s="70">
        <v>100</v>
      </c>
      <c r="DB7" s="70">
        <v>100</v>
      </c>
      <c r="DC7" s="70">
        <v>83.08</v>
      </c>
      <c r="DD7" s="70">
        <v>82.61</v>
      </c>
      <c r="DE7" s="70">
        <v>82.21</v>
      </c>
      <c r="DF7" s="70">
        <v>82.98</v>
      </c>
      <c r="DG7" s="70">
        <v>82.9</v>
      </c>
      <c r="DH7" s="70">
        <v>82.62</v>
      </c>
      <c r="DI7" s="70">
        <v>40.950000000000003</v>
      </c>
      <c r="DJ7" s="70">
        <v>44.99</v>
      </c>
      <c r="DK7" s="70">
        <v>48.31</v>
      </c>
      <c r="DL7" s="70">
        <v>51.52</v>
      </c>
      <c r="DM7" s="70">
        <v>55.28</v>
      </c>
      <c r="DN7" s="70">
        <v>33.75</v>
      </c>
      <c r="DO7" s="70">
        <v>36.21</v>
      </c>
      <c r="DP7" s="70">
        <v>39.69</v>
      </c>
      <c r="DQ7" s="70">
        <v>39.700000000000003</v>
      </c>
      <c r="DR7" s="70">
        <v>39.79</v>
      </c>
      <c r="DS7" s="70">
        <v>39.299999999999997</v>
      </c>
      <c r="DT7" s="70" t="s">
        <v>101</v>
      </c>
      <c r="DU7" s="70" t="s">
        <v>101</v>
      </c>
      <c r="DV7" s="70" t="s">
        <v>101</v>
      </c>
      <c r="DW7" s="70" t="s">
        <v>101</v>
      </c>
      <c r="DX7" s="70" t="s">
        <v>101</v>
      </c>
      <c r="DY7" s="70" t="s">
        <v>101</v>
      </c>
      <c r="DZ7" s="70" t="s">
        <v>101</v>
      </c>
      <c r="EA7" s="70" t="s">
        <v>101</v>
      </c>
      <c r="EB7" s="70" t="s">
        <v>101</v>
      </c>
      <c r="EC7" s="70" t="s">
        <v>101</v>
      </c>
      <c r="ED7" s="70" t="s">
        <v>101</v>
      </c>
      <c r="EE7" s="70" t="s">
        <v>101</v>
      </c>
      <c r="EF7" s="70" t="s">
        <v>101</v>
      </c>
      <c r="EG7" s="70" t="s">
        <v>101</v>
      </c>
      <c r="EH7" s="70" t="s">
        <v>101</v>
      </c>
      <c r="EI7" s="70" t="s">
        <v>101</v>
      </c>
      <c r="EJ7" s="70" t="s">
        <v>101</v>
      </c>
      <c r="EK7" s="70" t="s">
        <v>101</v>
      </c>
      <c r="EL7" s="70" t="s">
        <v>101</v>
      </c>
      <c r="EM7" s="70" t="s">
        <v>101</v>
      </c>
      <c r="EN7" s="70" t="s">
        <v>101</v>
      </c>
      <c r="EO7" s="70" t="s">
        <v>101</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102</v>
      </c>
      <c r="C9" s="57" t="s">
        <v>103</v>
      </c>
      <c r="D9" s="57" t="s">
        <v>104</v>
      </c>
      <c r="E9" s="57" t="s">
        <v>105</v>
      </c>
      <c r="F9" s="57" t="s">
        <v>106</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31</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中川　浩伸</cp:lastModifiedBy>
  <dcterms:created xsi:type="dcterms:W3CDTF">2026-01-26T10:00:09Z</dcterms:created>
  <dcterms:modified xsi:type="dcterms:W3CDTF">2026-02-18T00:50:01Z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2026-02-18T00:50:01Z</vt:filetime>
  </property>
</Properties>
</file>