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7NKAdVWcA0pwjcPJgWrmAiPVQsVmi0afri1NyR25jo87KHs4M1QxqvIn2Ar8zECgSsK4ha0fnR6tqCGDWN01cw==" workbookSaltValue="to2hCWMaibD5rg6bYDbHI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<sst xmlns="http://schemas.openxmlformats.org/spreadsheetml/2006/main" xmlns:r="http://schemas.openxmlformats.org/officeDocument/2006/relationships" count="114" uniqueCount="114">
  <si>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</si>
  <si>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</si>
  <si>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</si>
  <si>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</si>
  <si>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</si>
  <si>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</si>
  <si>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</si>
  <si>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</si>
  <si>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</si>
  <si>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</si>
  <si>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</si>
  <si>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</si>
  <si>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</si>
  <si>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</si>
  <si>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</si>
  <si>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</si>
  <si>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</si>
  <si>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</si>
  <si>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</si>
  <si>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</si>
  <si>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</si>
  <si>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</si>
  <si>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</si>
  <si>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</si>
  <si>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</si>
  <si>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</si>
  <si>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</si>
  <si>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</si>
  <si>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</si>
  <si>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</si>
  <si>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</si>
  <si>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</si>
  <si>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</si>
  <si>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</si>
  <si>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</si>
  <si>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</si>
  <si>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</si>
  <si>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</si>
  <si>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</si>
  <si>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</si>
  <si>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</si>
  <si>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</si>
  <si>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</si>
  <si>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</si>
  <si>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</si>
  <si>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</si>
  <si>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</si>
  <si>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</si>
  <si>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</si>
  <si>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</si>
  <si>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</si>
  <si>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</si>
  <si>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</si>
  <si>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</si>
  <si>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</si>
  <si>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</si>
  <si>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</si>
  <si>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</si>
  <si>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</si>
  <si>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</si>
  <si>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</si>
  <si>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</si>
  <si>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</si>
  <si>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</si>
  <si>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</si>
  <si>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</si>
  <si>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</si>
  <si>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</si>
  <si>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</si>
  <si>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</si>
  <si>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</si>
  <si>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</si>
  <si>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</si>
  <si>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</si>
  <si>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</si>
  <si>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</si>
  <si>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</si>
  <si>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</si>
  <si>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</si>
  <si>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</si>
  <si>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</si>
  <si>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</si>
  <si>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</si>
  <si>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</si>
  <si>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</si>
  <si>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</si>
  <si>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</si>
  <si>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</si>
  <si>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</si>
  <si>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</si>
  <si>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</si>
  <si>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</si>
  <si>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</si>
  <si>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</si>
  <si>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</si>
  <si>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南砺市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</si>
  <si>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</si>
  <si>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</si>
  <si>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</si>
  <si>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</si>
  <si>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</si>
  <si>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</si>
  <si>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</si>
  <si>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</si>
  <si>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</si>
  <si>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</si>
  <si>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</si>
  <si>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</si>
  <si>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</si>
  <si>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</si>
  <si>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</si>
  <si>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①経常収支比率については、使用料、一般会計繰入金等の経常収益の減少により昨年と比べて減少した。類似団体より低い数値となっており、毎年経常損失を計上している。
②累積欠損金比率については、下水道使用料の減額により昨年と比べて増加しており、累積欠損金を継続して計上している。
※当市では、複数事業の会計・経理を一体として行っており、下水道会計全体のバランスを取っている。平成22年5月使用分より使用料の改定と一般会計からの繰入の見直しを組み合わせて行った。
③流動比率については、前年度に引き続きマイナスとなり、年々増大している。また、下水道会計全体についても48.1％と低く、短期的な債務に対する支払能力の低さが課題である。
④企業債残高対事業規模比率については、管路等の整備がほぼ完了し、企業債（借金）の償還ピークが過ぎたが、事業費に占める企業債の償還金が依然として高い値となっている。引き続き効率的な管理運営、予算配分の適正化に努める。
⑤経費回収率については、汚水処理費の減少により、前年度に比べて増加している。
⑥⑤に伴い、汚水処理原価は下がった。
⑦施設利用率については、当年度も前年度と同様に50％をきっている。また、類似団体と比較しても低い数値となっている。
⑧水洗化率については、処理区域内人口が小規模のため、類似団体よりも高い数値を示している。
（下水道会計全体での数値は、以下〔全体総括〕を参照のこと。）</t>
    <rPh sb="1" eb="3">
      <t>ケイジョウ</t>
    </rPh>
    <rPh sb="3" eb="5">
      <t>シュウシ</t>
    </rPh>
    <rPh sb="5" eb="7">
      <t>ヒリツ</t>
    </rPh>
    <rPh sb="13" eb="16">
      <t>シヨウリョウ</t>
    </rPh>
    <rPh sb="17" eb="19">
      <t>イッパン</t>
    </rPh>
    <rPh sb="19" eb="21">
      <t>カイケイ</t>
    </rPh>
    <rPh sb="21" eb="23">
      <t>クリイレ</t>
    </rPh>
    <rPh sb="23" eb="24">
      <t>キン</t>
    </rPh>
    <rPh sb="24" eb="25">
      <t>トウ</t>
    </rPh>
    <rPh sb="26" eb="28">
      <t>ケイジョウ</t>
    </rPh>
    <rPh sb="28" eb="30">
      <t>シュウエキ</t>
    </rPh>
    <rPh sb="31" eb="33">
      <t>ゲンショウ</t>
    </rPh>
    <rPh sb="36" eb="38">
      <t>サクネン</t>
    </rPh>
    <rPh sb="39" eb="40">
      <t>クラ</t>
    </rPh>
    <rPh sb="42" eb="44">
      <t>ゲンショウ</t>
    </rPh>
    <rPh sb="47" eb="49">
      <t>ルイジ</t>
    </rPh>
    <rPh sb="49" eb="51">
      <t>ダンタイ</t>
    </rPh>
    <rPh sb="53" eb="54">
      <t>ヒク</t>
    </rPh>
    <rPh sb="55" eb="57">
      <t>スウチ</t>
    </rPh>
    <rPh sb="64" eb="66">
      <t>マイトシ</t>
    </rPh>
    <rPh sb="66" eb="68">
      <t>ケイジョウ</t>
    </rPh>
    <rPh sb="68" eb="70">
      <t>ソンシツ</t>
    </rPh>
    <rPh sb="71" eb="73">
      <t>ケイジョウ</t>
    </rPh>
    <rPh sb="80" eb="82">
      <t>ルイセキ</t>
    </rPh>
    <rPh sb="82" eb="84">
      <t>ケッソン</t>
    </rPh>
    <rPh sb="84" eb="85">
      <t>キン</t>
    </rPh>
    <rPh sb="85" eb="87">
      <t>ヒリツ</t>
    </rPh>
    <rPh sb="93" eb="96">
      <t>ゲスイドウ</t>
    </rPh>
    <rPh sb="96" eb="99">
      <t>シヨウリョウ</t>
    </rPh>
    <rPh sb="100" eb="102">
      <t>ゲンガク</t>
    </rPh>
    <rPh sb="105" eb="107">
      <t>サクネン</t>
    </rPh>
    <rPh sb="108" eb="109">
      <t>クラ</t>
    </rPh>
    <rPh sb="111" eb="113">
      <t>ゾウカ</t>
    </rPh>
    <rPh sb="118" eb="120">
      <t>ルイセキ</t>
    </rPh>
    <rPh sb="120" eb="122">
      <t>ケッソン</t>
    </rPh>
    <rPh sb="122" eb="123">
      <t>キン</t>
    </rPh>
    <rPh sb="124" eb="126">
      <t>ケイゾク</t>
    </rPh>
    <rPh sb="128" eb="130">
      <t>ケイジョウ</t>
    </rPh>
    <rPh sb="137" eb="139">
      <t>トウシ</t>
    </rPh>
    <rPh sb="142" eb="144">
      <t>フクスウ</t>
    </rPh>
    <rPh sb="144" eb="146">
      <t>ジギョウ</t>
    </rPh>
    <rPh sb="147" eb="149">
      <t>カイケイ</t>
    </rPh>
    <rPh sb="150" eb="152">
      <t>ケイリ</t>
    </rPh>
    <rPh sb="153" eb="155">
      <t>イッタイ</t>
    </rPh>
    <rPh sb="158" eb="159">
      <t>オコナ</t>
    </rPh>
    <rPh sb="164" eb="167">
      <t>ゲスイドウ</t>
    </rPh>
    <rPh sb="167" eb="169">
      <t>カイケイ</t>
    </rPh>
    <rPh sb="169" eb="171">
      <t>ゼンタイ</t>
    </rPh>
    <rPh sb="177" eb="178">
      <t>ト</t>
    </rPh>
    <rPh sb="183" eb="185">
      <t>ヘイセイ</t>
    </rPh>
    <rPh sb="187" eb="188">
      <t>ネン</t>
    </rPh>
    <rPh sb="189" eb="190">
      <t>ガツ</t>
    </rPh>
    <rPh sb="190" eb="192">
      <t>シヨウ</t>
    </rPh>
    <rPh sb="192" eb="193">
      <t>ブン</t>
    </rPh>
    <rPh sb="195" eb="198">
      <t>シヨウリョウ</t>
    </rPh>
    <rPh sb="199" eb="201">
      <t>カイテイ</t>
    </rPh>
    <rPh sb="202" eb="204">
      <t>イッパン</t>
    </rPh>
    <rPh sb="204" eb="206">
      <t>カイケイ</t>
    </rPh>
    <rPh sb="209" eb="211">
      <t>クリイレ</t>
    </rPh>
    <rPh sb="212" eb="214">
      <t>ミナオ</t>
    </rPh>
    <rPh sb="216" eb="217">
      <t>ク</t>
    </rPh>
    <rPh sb="218" eb="219">
      <t>ア</t>
    </rPh>
    <rPh sb="222" eb="223">
      <t>オコナ</t>
    </rPh>
    <rPh sb="228" eb="230">
      <t>リュウドウ</t>
    </rPh>
    <rPh sb="230" eb="232">
      <t>ヒリツ</t>
    </rPh>
    <rPh sb="238" eb="241">
      <t>ゼンネンド</t>
    </rPh>
    <rPh sb="242" eb="243">
      <t>ヒ</t>
    </rPh>
    <rPh sb="244" eb="245">
      <t>ツヅ</t>
    </rPh>
    <rPh sb="254" eb="256">
      <t>ネンネン</t>
    </rPh>
    <rPh sb="256" eb="258">
      <t>ゾウダイ</t>
    </rPh>
    <rPh sb="266" eb="269">
      <t>ゲスイドウ</t>
    </rPh>
    <rPh sb="269" eb="271">
      <t>カイケイ</t>
    </rPh>
    <rPh sb="271" eb="273">
      <t>ゼンタイ</t>
    </rPh>
    <rPh sb="284" eb="285">
      <t>ヒク</t>
    </rPh>
    <rPh sb="287" eb="290">
      <t>タンキテキ</t>
    </rPh>
    <rPh sb="291" eb="293">
      <t>サイム</t>
    </rPh>
    <rPh sb="294" eb="295">
      <t>タイ</t>
    </rPh>
    <rPh sb="297" eb="299">
      <t>シハライ</t>
    </rPh>
    <rPh sb="299" eb="301">
      <t>ノウリョク</t>
    </rPh>
    <rPh sb="302" eb="303">
      <t>ヒク</t>
    </rPh>
    <rPh sb="305" eb="307">
      <t>カダイ</t>
    </rPh>
    <rPh sb="313" eb="315">
      <t>キギョウ</t>
    </rPh>
    <rPh sb="315" eb="316">
      <t>サイ</t>
    </rPh>
    <rPh sb="316" eb="318">
      <t>ザンダカ</t>
    </rPh>
    <rPh sb="318" eb="319">
      <t>タイ</t>
    </rPh>
    <rPh sb="319" eb="321">
      <t>ジギョウ</t>
    </rPh>
    <rPh sb="321" eb="323">
      <t>キボ</t>
    </rPh>
    <rPh sb="323" eb="325">
      <t>ヒリツ</t>
    </rPh>
    <rPh sb="331" eb="334">
      <t>カンロトウ</t>
    </rPh>
    <rPh sb="335" eb="337">
      <t>セイビ</t>
    </rPh>
    <rPh sb="340" eb="342">
      <t>カンリョウ</t>
    </rPh>
    <rPh sb="344" eb="346">
      <t>キギョウ</t>
    </rPh>
    <rPh sb="346" eb="347">
      <t>サイ</t>
    </rPh>
    <rPh sb="348" eb="350">
      <t>シャッキン</t>
    </rPh>
    <rPh sb="352" eb="354">
      <t>ショウカン</t>
    </rPh>
    <rPh sb="358" eb="359">
      <t>ス</t>
    </rPh>
    <rPh sb="363" eb="366">
      <t>ジギョウヒ</t>
    </rPh>
    <rPh sb="367" eb="368">
      <t>シ</t>
    </rPh>
    <rPh sb="370" eb="372">
      <t>キギョウ</t>
    </rPh>
    <rPh sb="372" eb="373">
      <t>サイ</t>
    </rPh>
    <rPh sb="374" eb="376">
      <t>ショウカン</t>
    </rPh>
    <rPh sb="376" eb="377">
      <t>キン</t>
    </rPh>
    <rPh sb="378" eb="380">
      <t>イゼン</t>
    </rPh>
    <rPh sb="383" eb="384">
      <t>タカ</t>
    </rPh>
    <rPh sb="385" eb="386">
      <t>アタイ</t>
    </rPh>
    <rPh sb="393" eb="394">
      <t>ヒ</t>
    </rPh>
    <rPh sb="395" eb="396">
      <t>ツヅ</t>
    </rPh>
    <rPh sb="397" eb="400">
      <t>コウリツテキ</t>
    </rPh>
    <rPh sb="401" eb="403">
      <t>カンリ</t>
    </rPh>
    <rPh sb="403" eb="405">
      <t>ウンエイ</t>
    </rPh>
    <rPh sb="406" eb="408">
      <t>ヨサン</t>
    </rPh>
    <rPh sb="408" eb="410">
      <t>ハイブン</t>
    </rPh>
    <rPh sb="411" eb="414">
      <t>テキセイカ</t>
    </rPh>
    <rPh sb="415" eb="416">
      <t>ツト</t>
    </rPh>
    <rPh sb="421" eb="423">
      <t>ケイヒ</t>
    </rPh>
    <rPh sb="423" eb="425">
      <t>カイシュウ</t>
    </rPh>
    <rPh sb="425" eb="426">
      <t>リツ</t>
    </rPh>
    <rPh sb="432" eb="436">
      <t>オスイショリ</t>
    </rPh>
    <rPh sb="436" eb="437">
      <t>ヒ</t>
    </rPh>
    <rPh sb="438" eb="440">
      <t>ゲンショウ</t>
    </rPh>
    <rPh sb="444" eb="447">
      <t>ゼンネンド</t>
    </rPh>
    <rPh sb="448" eb="449">
      <t>クラ</t>
    </rPh>
    <rPh sb="451" eb="453">
      <t>ゾウカ</t>
    </rPh>
    <rPh sb="462" eb="463">
      <t>トモナ</t>
    </rPh>
    <rPh sb="465" eb="471">
      <t>オスイショリゲンカ</t>
    </rPh>
    <rPh sb="472" eb="473">
      <t>サ</t>
    </rPh>
    <rPh sb="537" eb="540">
      <t>スイセンカ</t>
    </rPh>
    <rPh sb="540" eb="541">
      <t>リツ</t>
    </rPh>
    <rPh sb="547" eb="549">
      <t>ショリ</t>
    </rPh>
    <rPh sb="549" eb="551">
      <t>クイキ</t>
    </rPh>
    <rPh sb="551" eb="552">
      <t>ナイ</t>
    </rPh>
    <rPh sb="552" eb="554">
      <t>ジンコウ</t>
    </rPh>
    <rPh sb="555" eb="558">
      <t>ショウキボ</t>
    </rPh>
    <rPh sb="562" eb="564">
      <t>ルイジ</t>
    </rPh>
    <rPh sb="564" eb="566">
      <t>ダンタイ</t>
    </rPh>
    <rPh sb="569" eb="570">
      <t>タカ</t>
    </rPh>
    <rPh sb="571" eb="573">
      <t>スウチ</t>
    </rPh>
    <rPh sb="574" eb="575">
      <t>シメ</t>
    </rPh>
    <rPh sb="582" eb="589">
      <t>ゲスイドウカイケイゼンタイ</t>
    </rPh>
    <rPh sb="591" eb="593">
      <t>スウチ</t>
    </rPh>
    <rPh sb="595" eb="606">
      <t>イカ（ゼンタイソウカツ）ヲサンショウ</t>
    </rPh>
    <phoneticPr fontId="1"/>
  </si>
  <si>
    <t>　処理区域内人口が小規模であることから、維持管理費等は比較的一定の支出となっている。しかし、中山間地という地理的要件により人口減少が進む区域であり、使用料収入の減少は避けられない。このため、望ましい使用料体系の在り方について検討を行うため、令和6年度に料金改定検討委員会を立ち上げた。令和7年11月に、提言を頂いており、提言内容に沿った改定を令和9年度から実施すべく取り組んでいるところである。
※経営分析表の前提条件
当市では決算統計区分の事業の会計・経営を一体とし、下水道使用料収入も一本化されている。</t>
    <rPh sb="1" eb="3">
      <t>ショリ</t>
    </rPh>
    <rPh sb="46" eb="47">
      <t>ナカ</t>
    </rPh>
    <rPh sb="49" eb="50">
      <t>チ</t>
    </rPh>
    <rPh sb="74" eb="77">
      <t>シヨウリョウ</t>
    </rPh>
    <rPh sb="77" eb="79">
      <t>シュウニュウ</t>
    </rPh>
    <rPh sb="80" eb="82">
      <t>ゲンショウ</t>
    </rPh>
    <rPh sb="83" eb="84">
      <t>サ</t>
    </rPh>
    <phoneticPr fontId="1"/>
  </si>
  <si>
    <t xml:space="preserve">　当市における特定生活排水施設事業は平成19年から建設着手している。法定耐用年数を経過した排水処理施設等はない。
①有形固定資産減価償却率は上昇傾向にあり、類似団体平均値を大きく上回っている。
</t>
    <rPh sb="1" eb="3">
      <t>トウシ</t>
    </rPh>
    <rPh sb="7" eb="9">
      <t>トクテイ</t>
    </rPh>
    <rPh sb="9" eb="11">
      <t>セイカツ</t>
    </rPh>
    <rPh sb="11" eb="13">
      <t>ハイスイ</t>
    </rPh>
    <rPh sb="13" eb="15">
      <t>シセツ</t>
    </rPh>
    <rPh sb="15" eb="17">
      <t>ジギョウ</t>
    </rPh>
    <rPh sb="18" eb="20">
      <t>ヘイセイ</t>
    </rPh>
    <rPh sb="22" eb="23">
      <t>ネン</t>
    </rPh>
    <rPh sb="25" eb="27">
      <t>ケンセツ</t>
    </rPh>
    <rPh sb="27" eb="29">
      <t>チャクシュ</t>
    </rPh>
    <rPh sb="34" eb="40">
      <t>ホウテイタイヨウネンスウ</t>
    </rPh>
    <rPh sb="41" eb="43">
      <t>ケイカ</t>
    </rPh>
    <rPh sb="58" eb="69">
      <t>ユウケイコテイシサンゲンカショウキャクリツ</t>
    </rPh>
    <rPh sb="70" eb="72">
      <t>ジョウショウ</t>
    </rPh>
    <rPh sb="72" eb="74">
      <t>ケイコウ</t>
    </rPh>
    <rPh sb="78" eb="85">
      <t>ルイジダンタイヘイキンチ</t>
    </rPh>
    <rPh sb="86" eb="87">
      <t>オオ</t>
    </rPh>
    <rPh sb="89" eb="91">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</si>
</sst>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48.28</c:v>
                </c:pt>
                <c:pt idx="1">
                  <c:v>44.83</c:v>
                </c:pt>
                <c:pt idx="2">
                  <c:v>44.83</c:v>
                </c:pt>
                <c:pt idx="3">
                  <c:v>48.28</c:v>
                </c:pt>
                <c:pt idx="4">
                  <c:v>44.83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56.45</c:v>
                </c:pt>
                <c:pt idx="1">
                  <c:v>58.26</c:v>
                </c:pt>
                <c:pt idx="2">
                  <c:v>56.76</c:v>
                </c:pt>
                <c:pt idx="3">
                  <c:v>54.08</c:v>
                </c:pt>
                <c:pt idx="4">
                  <c:v>52.59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95.95</c:v>
                </c:pt>
                <c:pt idx="1">
                  <c:v>95.95</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54.99</c:v>
                </c:pt>
                <c:pt idx="1">
                  <c:v>66.430000000000007</c:v>
                </c:pt>
                <c:pt idx="2">
                  <c:v>66.88</c:v>
                </c:pt>
                <c:pt idx="3">
                  <c:v>90.57</c:v>
                </c:pt>
                <c:pt idx="4">
                  <c:v>87.02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64.180000000000007</c:v>
                </c:pt>
                <c:pt idx="1">
                  <c:v>88.93</c:v>
                </c:pt>
                <c:pt idx="2">
                  <c:v>47.46</c:v>
                </c:pt>
                <c:pt idx="3">
                  <c:v>56.58</c:v>
                </c:pt>
                <c:pt idx="4">
                  <c:v>47.97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95.33</c:v>
                </c:pt>
                <c:pt idx="1">
                  <c:v>92.17</c:v>
                </c:pt>
                <c:pt idx="2">
                  <c:v>101.83</c:v>
                </c:pt>
                <c:pt idx="3">
                  <c:v>96.95</c:v>
                </c:pt>
                <c:pt idx="4">
                  <c:v>99.24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39.08</c:v>
                </c:pt>
                <c:pt idx="1">
                  <c:v>42.36</c:v>
                </c:pt>
                <c:pt idx="2">
                  <c:v>45.64</c:v>
                </c:pt>
                <c:pt idx="3">
                  <c:v>48.92</c:v>
                </c:pt>
                <c:pt idx="4">
                  <c:v>52.2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15.4</c:v>
                </c:pt>
                <c:pt idx="1">
                  <c:v>16.28</c:v>
                </c:pt>
                <c:pt idx="2">
                  <c:v>16.75</c:v>
                </c:pt>
                <c:pt idx="3">
                  <c:v>26.92</c:v>
                </c:pt>
                <c:pt idx="4">
                  <c:v>27.57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2093.56</c:v>
                </c:pt>
                <c:pt idx="1">
                  <c:v>1794.11</c:v>
                </c:pt>
                <c:pt idx="2">
                  <c:v>2064.63</c:v>
                </c:pt>
                <c:pt idx="3">
                  <c:v>2308.8000000000002</c:v>
                </c:pt>
                <c:pt idx="4">
                  <c:v>2853.02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162.82</c:v>
                </c:pt>
                <c:pt idx="1">
                  <c:v>193.62</c:v>
                </c:pt>
                <c:pt idx="2">
                  <c:v>44.51</c:v>
                </c:pt>
                <c:pt idx="3">
                  <c:v>91.33</c:v>
                </c:pt>
                <c:pt idx="4">
                  <c:v>89.91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-518.45000000000005</c:v>
                </c:pt>
                <c:pt idx="1">
                  <c:v>-549.38</c:v>
                </c:pt>
                <c:pt idx="2">
                  <c:v>-809.12</c:v>
                </c:pt>
                <c:pt idx="3">
                  <c:v>-839.32</c:v>
                </c:pt>
                <c:pt idx="4">
                  <c:v>-789.15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125.61</c:v>
                </c:pt>
                <c:pt idx="1">
                  <c:v>67.75</c:v>
                </c:pt>
                <c:pt idx="2">
                  <c:v>150.30000000000001</c:v>
                </c:pt>
                <c:pt idx="3">
                  <c:v>126.97</c:v>
                </c:pt>
                <c:pt idx="4">
                  <c:v>103.61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673.81</c:v>
                </c:pt>
                <c:pt idx="1">
                  <c:v>667.17</c:v>
                </c:pt>
                <c:pt idx="2">
                  <c:v>637.05999999999995</c:v>
                </c:pt>
                <c:pt idx="3">
                  <c:v>619.63</c:v>
                </c:pt>
                <c:pt idx="4">
                  <c:v>650.22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398.42</c:v>
                </c:pt>
                <c:pt idx="1">
                  <c:v>393.35</c:v>
                </c:pt>
                <c:pt idx="2">
                  <c:v>397.03</c:v>
                </c:pt>
                <c:pt idx="3">
                  <c:v>338.47</c:v>
                </c:pt>
                <c:pt idx="4">
                  <c:v>368.83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48.34</c:v>
                </c:pt>
                <c:pt idx="1">
                  <c:v>100.28</c:v>
                </c:pt>
                <c:pt idx="2">
                  <c:v>40.770000000000003</c:v>
                </c:pt>
                <c:pt idx="3">
                  <c:v>38.409999999999997</c:v>
                </c:pt>
                <c:pt idx="4">
                  <c:v>43.51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50.7</c:v>
                </c:pt>
                <c:pt idx="1">
                  <c:v>48.13</c:v>
                </c:pt>
                <c:pt idx="2">
                  <c:v>46.58</c:v>
                </c:pt>
                <c:pt idx="3">
                  <c:v>56.06</c:v>
                </c:pt>
                <c:pt idx="4">
                  <c:v>53.25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372.5</c:v>
                </c:pt>
                <c:pt idx="1">
                  <c:v>230.49</c:v>
                </c:pt>
                <c:pt idx="2">
                  <c:v>547</c:v>
                </c:pt>
                <c:pt idx="3">
                  <c:v>517.1</c:v>
                </c:pt>
                <c:pt idx="4">
                  <c:v>457.82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289.81</c:v>
                </c:pt>
                <c:pt idx="1">
                  <c:v>301.54000000000002</c:v>
                </c:pt>
                <c:pt idx="2">
                  <c:v>311.73</c:v>
                </c:pt>
                <c:pt idx="3">
                  <c:v>304.36</c:v>
                </c:pt>
                <c:pt idx="4">
                  <c:v>325.45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30"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南砺市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0" t="str">
        <f>データ!$M$6</f>
        <v>非設置</v>
      </c>
      <c r="AE8" s="20"/>
      <c r="AF8" s="20"/>
      <c r="AG8" s="20"/>
      <c r="AH8" s="20"/>
      <c r="AI8" s="20"/>
      <c r="AJ8" s="20"/>
      <c r="AK8" s="3"/>
      <c r="AL8" s="21">
        <f>データ!S6</f>
        <v>46071</v>
      </c>
      <c r="AM8" s="21"/>
      <c r="AN8" s="21"/>
      <c r="AO8" s="21"/>
      <c r="AP8" s="21"/>
      <c r="AQ8" s="21"/>
      <c r="AR8" s="21"/>
      <c r="AS8" s="21"/>
      <c r="AT8" s="7">
        <f>データ!T6</f>
        <v>668.64</v>
      </c>
      <c r="AU8" s="7"/>
      <c r="AV8" s="7"/>
      <c r="AW8" s="7"/>
      <c r="AX8" s="7"/>
      <c r="AY8" s="7"/>
      <c r="AZ8" s="7"/>
      <c r="BA8" s="7"/>
      <c r="BB8" s="7">
        <f>データ!U6</f>
        <v>68.900000000000006</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-158.47999999999999</v>
      </c>
      <c r="J10" s="7"/>
      <c r="K10" s="7"/>
      <c r="L10" s="7"/>
      <c r="M10" s="7"/>
      <c r="N10" s="7"/>
      <c r="O10" s="7"/>
      <c r="P10" s="7">
        <f>データ!P6</f>
        <v>0.14000000000000001</v>
      </c>
      <c r="Q10" s="7"/>
      <c r="R10" s="7"/>
      <c r="S10" s="7"/>
      <c r="T10" s="7"/>
      <c r="U10" s="7"/>
      <c r="V10" s="7"/>
      <c r="W10" s="7">
        <f>データ!Q6</f>
        <v>100</v>
      </c>
      <c r="X10" s="7"/>
      <c r="Y10" s="7"/>
      <c r="Z10" s="7"/>
      <c r="AA10" s="7"/>
      <c r="AB10" s="7"/>
      <c r="AC10" s="7"/>
      <c r="AD10" s="21">
        <f>データ!R6</f>
        <v>3960</v>
      </c>
      <c r="AE10" s="21"/>
      <c r="AF10" s="21"/>
      <c r="AG10" s="21"/>
      <c r="AH10" s="21"/>
      <c r="AI10" s="21"/>
      <c r="AJ10" s="21"/>
      <c r="AK10" s="2"/>
      <c r="AL10" s="21">
        <f>データ!V6</f>
        <v>64</v>
      </c>
      <c r="AM10" s="21"/>
      <c r="AN10" s="21"/>
      <c r="AO10" s="21"/>
      <c r="AP10" s="21"/>
      <c r="AQ10" s="21"/>
      <c r="AR10" s="21"/>
      <c r="AS10" s="21"/>
      <c r="AT10" s="7">
        <f>データ!W6</f>
        <v>2.e-002</v>
      </c>
      <c r="AU10" s="7"/>
      <c r="AV10" s="7"/>
      <c r="AW10" s="7"/>
      <c r="AX10" s="7"/>
      <c r="AY10" s="7"/>
      <c r="AZ10" s="7"/>
      <c r="BA10" s="7"/>
      <c r="BB10" s="7">
        <f>データ!X6</f>
        <v>3200</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1gS+B8sqbmzwU+W6jMZ9xzAP7uOkjRSERk+gYtrAXTftL2zQhbVO6yg4YH37z+WhuEYDeRqHgm/ptRzxau94qA==" saltValue="xNwAk6UJfosWvVe1Wleg2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162108</v>
      </c>
      <c r="D6" s="67">
        <f t="shared" si="1"/>
        <v>46</v>
      </c>
      <c r="E6" s="67">
        <f t="shared" si="1"/>
        <v>18</v>
      </c>
      <c r="F6" s="67">
        <f t="shared" si="1"/>
        <v>0</v>
      </c>
      <c r="G6" s="67">
        <f t="shared" si="1"/>
        <v>0</v>
      </c>
      <c r="H6" s="67" t="str">
        <f t="shared" si="1"/>
        <v>富山県　南砺市</v>
      </c>
      <c r="I6" s="67" t="str">
        <f t="shared" si="1"/>
        <v>法適用</v>
      </c>
      <c r="J6" s="67" t="str">
        <f t="shared" si="1"/>
        <v>下水道事業</v>
      </c>
      <c r="K6" s="67" t="str">
        <f t="shared" si="1"/>
        <v>特定地域生活排水処理</v>
      </c>
      <c r="L6" s="67" t="str">
        <f t="shared" si="1"/>
        <v>K2</v>
      </c>
      <c r="M6" s="67" t="str">
        <f t="shared" si="1"/>
        <v>非設置</v>
      </c>
      <c r="N6" s="75" t="str">
        <f t="shared" si="1"/>
        <v>-</v>
      </c>
      <c r="O6" s="75">
        <f t="shared" si="1"/>
        <v>-158.47999999999999</v>
      </c>
      <c r="P6" s="75">
        <f t="shared" si="1"/>
        <v>0.14000000000000001</v>
      </c>
      <c r="Q6" s="75">
        <f t="shared" si="1"/>
        <v>100</v>
      </c>
      <c r="R6" s="75">
        <f t="shared" si="1"/>
        <v>3960</v>
      </c>
      <c r="S6" s="75">
        <f t="shared" si="1"/>
        <v>46071</v>
      </c>
      <c r="T6" s="75">
        <f t="shared" si="1"/>
        <v>668.64</v>
      </c>
      <c r="U6" s="75">
        <f t="shared" si="1"/>
        <v>68.900000000000006</v>
      </c>
      <c r="V6" s="75">
        <f t="shared" si="1"/>
        <v>64</v>
      </c>
      <c r="W6" s="75">
        <f t="shared" si="1"/>
        <v>2.e-002</v>
      </c>
      <c r="X6" s="75">
        <f t="shared" si="1"/>
        <v>3200</v>
      </c>
      <c r="Y6" s="83">
        <f t="shared" ref="Y6:AH6" si="2">IF(Y7="",NA(),Y7)</f>
        <v>64.180000000000007</v>
      </c>
      <c r="Z6" s="83">
        <f t="shared" si="2"/>
        <v>88.93</v>
      </c>
      <c r="AA6" s="83">
        <f t="shared" si="2"/>
        <v>47.46</v>
      </c>
      <c r="AB6" s="83">
        <f t="shared" si="2"/>
        <v>56.58</v>
      </c>
      <c r="AC6" s="83">
        <f t="shared" si="2"/>
        <v>47.97</v>
      </c>
      <c r="AD6" s="83">
        <f t="shared" si="2"/>
        <v>95.33</v>
      </c>
      <c r="AE6" s="83">
        <f t="shared" si="2"/>
        <v>92.17</v>
      </c>
      <c r="AF6" s="83">
        <f t="shared" si="2"/>
        <v>101.83</v>
      </c>
      <c r="AG6" s="83">
        <f t="shared" si="2"/>
        <v>96.95</v>
      </c>
      <c r="AH6" s="83">
        <f t="shared" si="2"/>
        <v>99.24</v>
      </c>
      <c r="AI6" s="75" t="str">
        <f>IF(AI7="","",IF(AI7="-","【-】","【"&amp;SUBSTITUTE(TEXT(AI7,"#,##0.00"),"-","△")&amp;"】"))</f>
        <v>【100.06】</v>
      </c>
      <c r="AJ6" s="83">
        <f t="shared" ref="AJ6:AS6" si="3">IF(AJ7="",NA(),AJ7)</f>
        <v>2093.56</v>
      </c>
      <c r="AK6" s="83">
        <f t="shared" si="3"/>
        <v>1794.11</v>
      </c>
      <c r="AL6" s="83">
        <f t="shared" si="3"/>
        <v>2064.63</v>
      </c>
      <c r="AM6" s="83">
        <f t="shared" si="3"/>
        <v>2308.8000000000002</v>
      </c>
      <c r="AN6" s="83">
        <f t="shared" si="3"/>
        <v>2853.02</v>
      </c>
      <c r="AO6" s="83">
        <f t="shared" si="3"/>
        <v>162.82</v>
      </c>
      <c r="AP6" s="83">
        <f t="shared" si="3"/>
        <v>193.62</v>
      </c>
      <c r="AQ6" s="83">
        <f t="shared" si="3"/>
        <v>44.51</v>
      </c>
      <c r="AR6" s="83">
        <f t="shared" si="3"/>
        <v>91.33</v>
      </c>
      <c r="AS6" s="83">
        <f t="shared" si="3"/>
        <v>89.91</v>
      </c>
      <c r="AT6" s="75" t="str">
        <f>IF(AT7="","",IF(AT7="-","【-】","【"&amp;SUBSTITUTE(TEXT(AT7,"#,##0.00"),"-","△")&amp;"】"))</f>
        <v>【84.61】</v>
      </c>
      <c r="AU6" s="83">
        <f t="shared" ref="AU6:BD6" si="4">IF(AU7="",NA(),AU7)</f>
        <v>-518.45000000000005</v>
      </c>
      <c r="AV6" s="83">
        <f t="shared" si="4"/>
        <v>-549.38</v>
      </c>
      <c r="AW6" s="83">
        <f t="shared" si="4"/>
        <v>-809.12</v>
      </c>
      <c r="AX6" s="83">
        <f t="shared" si="4"/>
        <v>-839.32</v>
      </c>
      <c r="AY6" s="83">
        <f t="shared" si="4"/>
        <v>-789.15</v>
      </c>
      <c r="AZ6" s="83">
        <f t="shared" si="4"/>
        <v>125.61</v>
      </c>
      <c r="BA6" s="83">
        <f t="shared" si="4"/>
        <v>67.75</v>
      </c>
      <c r="BB6" s="83">
        <f t="shared" si="4"/>
        <v>150.30000000000001</v>
      </c>
      <c r="BC6" s="83">
        <f t="shared" si="4"/>
        <v>126.97</v>
      </c>
      <c r="BD6" s="83">
        <f t="shared" si="4"/>
        <v>103.61</v>
      </c>
      <c r="BE6" s="75" t="str">
        <f>IF(BE7="","",IF(BE7="-","【-】","【"&amp;SUBSTITUTE(TEXT(BE7,"#,##0.00"),"-","△")&amp;"】"))</f>
        <v>【106.63】</v>
      </c>
      <c r="BF6" s="83">
        <f t="shared" ref="BF6:BO6" si="5">IF(BF7="",NA(),BF7)</f>
        <v>673.81</v>
      </c>
      <c r="BG6" s="83">
        <f t="shared" si="5"/>
        <v>667.17</v>
      </c>
      <c r="BH6" s="83">
        <f t="shared" si="5"/>
        <v>637.05999999999995</v>
      </c>
      <c r="BI6" s="83">
        <f t="shared" si="5"/>
        <v>619.63</v>
      </c>
      <c r="BJ6" s="83">
        <f t="shared" si="5"/>
        <v>650.22</v>
      </c>
      <c r="BK6" s="83">
        <f t="shared" si="5"/>
        <v>398.42</v>
      </c>
      <c r="BL6" s="83">
        <f t="shared" si="5"/>
        <v>393.35</v>
      </c>
      <c r="BM6" s="83">
        <f t="shared" si="5"/>
        <v>397.03</v>
      </c>
      <c r="BN6" s="83">
        <f t="shared" si="5"/>
        <v>338.47</v>
      </c>
      <c r="BO6" s="83">
        <f t="shared" si="5"/>
        <v>368.83</v>
      </c>
      <c r="BP6" s="75" t="str">
        <f>IF(BP7="","",IF(BP7="-","【-】","【"&amp;SUBSTITUTE(TEXT(BP7,"#,##0.00"),"-","△")&amp;"】"))</f>
        <v>【386.06】</v>
      </c>
      <c r="BQ6" s="83">
        <f t="shared" ref="BQ6:BZ6" si="6">IF(BQ7="",NA(),BQ7)</f>
        <v>48.34</v>
      </c>
      <c r="BR6" s="83">
        <f t="shared" si="6"/>
        <v>100.28</v>
      </c>
      <c r="BS6" s="83">
        <f t="shared" si="6"/>
        <v>40.770000000000003</v>
      </c>
      <c r="BT6" s="83">
        <f t="shared" si="6"/>
        <v>38.409999999999997</v>
      </c>
      <c r="BU6" s="83">
        <f t="shared" si="6"/>
        <v>43.51</v>
      </c>
      <c r="BV6" s="83">
        <f t="shared" si="6"/>
        <v>50.7</v>
      </c>
      <c r="BW6" s="83">
        <f t="shared" si="6"/>
        <v>48.13</v>
      </c>
      <c r="BX6" s="83">
        <f t="shared" si="6"/>
        <v>46.58</v>
      </c>
      <c r="BY6" s="83">
        <f t="shared" si="6"/>
        <v>56.06</v>
      </c>
      <c r="BZ6" s="83">
        <f t="shared" si="6"/>
        <v>53.25</v>
      </c>
      <c r="CA6" s="75" t="str">
        <f>IF(CA7="","",IF(CA7="-","【-】","【"&amp;SUBSTITUTE(TEXT(CA7,"#,##0.00"),"-","△")&amp;"】"))</f>
        <v>【51.14】</v>
      </c>
      <c r="CB6" s="83">
        <f t="shared" ref="CB6:CK6" si="7">IF(CB7="",NA(),CB7)</f>
        <v>372.5</v>
      </c>
      <c r="CC6" s="83">
        <f t="shared" si="7"/>
        <v>230.49</v>
      </c>
      <c r="CD6" s="83">
        <f t="shared" si="7"/>
        <v>547</v>
      </c>
      <c r="CE6" s="83">
        <f t="shared" si="7"/>
        <v>517.1</v>
      </c>
      <c r="CF6" s="83">
        <f t="shared" si="7"/>
        <v>457.82</v>
      </c>
      <c r="CG6" s="83">
        <f t="shared" si="7"/>
        <v>289.81</v>
      </c>
      <c r="CH6" s="83">
        <f t="shared" si="7"/>
        <v>301.54000000000002</v>
      </c>
      <c r="CI6" s="83">
        <f t="shared" si="7"/>
        <v>311.73</v>
      </c>
      <c r="CJ6" s="83">
        <f t="shared" si="7"/>
        <v>304.36</v>
      </c>
      <c r="CK6" s="83">
        <f t="shared" si="7"/>
        <v>325.45</v>
      </c>
      <c r="CL6" s="75" t="str">
        <f>IF(CL7="","",IF(CL7="-","【-】","【"&amp;SUBSTITUTE(TEXT(CL7,"#,##0.00"),"-","△")&amp;"】"))</f>
        <v>【329.31】</v>
      </c>
      <c r="CM6" s="83">
        <f t="shared" ref="CM6:CV6" si="8">IF(CM7="",NA(),CM7)</f>
        <v>48.28</v>
      </c>
      <c r="CN6" s="83">
        <f t="shared" si="8"/>
        <v>44.83</v>
      </c>
      <c r="CO6" s="83">
        <f t="shared" si="8"/>
        <v>44.83</v>
      </c>
      <c r="CP6" s="83">
        <f t="shared" si="8"/>
        <v>48.28</v>
      </c>
      <c r="CQ6" s="83">
        <f t="shared" si="8"/>
        <v>44.83</v>
      </c>
      <c r="CR6" s="83">
        <f t="shared" si="8"/>
        <v>56.45</v>
      </c>
      <c r="CS6" s="83">
        <f t="shared" si="8"/>
        <v>58.26</v>
      </c>
      <c r="CT6" s="83">
        <f t="shared" si="8"/>
        <v>56.76</v>
      </c>
      <c r="CU6" s="83">
        <f t="shared" si="8"/>
        <v>54.08</v>
      </c>
      <c r="CV6" s="83">
        <f t="shared" si="8"/>
        <v>52.59</v>
      </c>
      <c r="CW6" s="75" t="str">
        <f>IF(CW7="","",IF(CW7="-","【-】","【"&amp;SUBSTITUTE(TEXT(CW7,"#,##0.00"),"-","△")&amp;"】"))</f>
        <v>【54.37】</v>
      </c>
      <c r="CX6" s="83">
        <f t="shared" ref="CX6:DG6" si="9">IF(CX7="",NA(),CX7)</f>
        <v>95.95</v>
      </c>
      <c r="CY6" s="83">
        <f t="shared" si="9"/>
        <v>95.95</v>
      </c>
      <c r="CZ6" s="83">
        <f t="shared" si="9"/>
        <v>100</v>
      </c>
      <c r="DA6" s="83">
        <f t="shared" si="9"/>
        <v>100</v>
      </c>
      <c r="DB6" s="83">
        <f t="shared" si="9"/>
        <v>100</v>
      </c>
      <c r="DC6" s="83">
        <f t="shared" si="9"/>
        <v>54.99</v>
      </c>
      <c r="DD6" s="83">
        <f t="shared" si="9"/>
        <v>66.430000000000007</v>
      </c>
      <c r="DE6" s="83">
        <f t="shared" si="9"/>
        <v>66.88</v>
      </c>
      <c r="DF6" s="83">
        <f t="shared" si="9"/>
        <v>90.57</v>
      </c>
      <c r="DG6" s="83">
        <f t="shared" si="9"/>
        <v>87.02</v>
      </c>
      <c r="DH6" s="75" t="str">
        <f>IF(DH7="","",IF(DH7="-","【-】","【"&amp;SUBSTITUTE(TEXT(DH7,"#,##0.00"),"-","△")&amp;"】"))</f>
        <v>【84.89】</v>
      </c>
      <c r="DI6" s="83">
        <f t="shared" ref="DI6:DR6" si="10">IF(DI7="",NA(),DI7)</f>
        <v>39.08</v>
      </c>
      <c r="DJ6" s="83">
        <f t="shared" si="10"/>
        <v>42.36</v>
      </c>
      <c r="DK6" s="83">
        <f t="shared" si="10"/>
        <v>45.64</v>
      </c>
      <c r="DL6" s="83">
        <f t="shared" si="10"/>
        <v>48.92</v>
      </c>
      <c r="DM6" s="83">
        <f t="shared" si="10"/>
        <v>52.2</v>
      </c>
      <c r="DN6" s="83">
        <f t="shared" si="10"/>
        <v>15.4</v>
      </c>
      <c r="DO6" s="83">
        <f t="shared" si="10"/>
        <v>16.28</v>
      </c>
      <c r="DP6" s="83">
        <f t="shared" si="10"/>
        <v>16.75</v>
      </c>
      <c r="DQ6" s="83">
        <f t="shared" si="10"/>
        <v>26.92</v>
      </c>
      <c r="DR6" s="83">
        <f t="shared" si="10"/>
        <v>27.57</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162108</v>
      </c>
      <c r="D7" s="68">
        <v>46</v>
      </c>
      <c r="E7" s="68">
        <v>18</v>
      </c>
      <c r="F7" s="68">
        <v>0</v>
      </c>
      <c r="G7" s="68">
        <v>0</v>
      </c>
      <c r="H7" s="68" t="s">
        <v>95</v>
      </c>
      <c r="I7" s="68" t="s">
        <v>96</v>
      </c>
      <c r="J7" s="68" t="s">
        <v>97</v>
      </c>
      <c r="K7" s="68" t="s">
        <v>98</v>
      </c>
      <c r="L7" s="68" t="s">
        <v>99</v>
      </c>
      <c r="M7" s="68" t="s">
        <v>100</v>
      </c>
      <c r="N7" s="76" t="s">
        <v>101</v>
      </c>
      <c r="O7" s="76">
        <v>-158.47999999999999</v>
      </c>
      <c r="P7" s="76">
        <v>0.14000000000000001</v>
      </c>
      <c r="Q7" s="76">
        <v>100</v>
      </c>
      <c r="R7" s="76">
        <v>3960</v>
      </c>
      <c r="S7" s="76">
        <v>46071</v>
      </c>
      <c r="T7" s="76">
        <v>668.64</v>
      </c>
      <c r="U7" s="76">
        <v>68.900000000000006</v>
      </c>
      <c r="V7" s="76">
        <v>64</v>
      </c>
      <c r="W7" s="76">
        <v>2.e-002</v>
      </c>
      <c r="X7" s="76">
        <v>3200</v>
      </c>
      <c r="Y7" s="76">
        <v>64.180000000000007</v>
      </c>
      <c r="Z7" s="76">
        <v>88.93</v>
      </c>
      <c r="AA7" s="76">
        <v>47.46</v>
      </c>
      <c r="AB7" s="76">
        <v>56.58</v>
      </c>
      <c r="AC7" s="76">
        <v>47.97</v>
      </c>
      <c r="AD7" s="76">
        <v>95.33</v>
      </c>
      <c r="AE7" s="76">
        <v>92.17</v>
      </c>
      <c r="AF7" s="76">
        <v>101.83</v>
      </c>
      <c r="AG7" s="76">
        <v>96.95</v>
      </c>
      <c r="AH7" s="76">
        <v>99.24</v>
      </c>
      <c r="AI7" s="76">
        <v>100.06</v>
      </c>
      <c r="AJ7" s="76">
        <v>2093.56</v>
      </c>
      <c r="AK7" s="76">
        <v>1794.11</v>
      </c>
      <c r="AL7" s="76">
        <v>2064.63</v>
      </c>
      <c r="AM7" s="76">
        <v>2308.8000000000002</v>
      </c>
      <c r="AN7" s="76">
        <v>2853.02</v>
      </c>
      <c r="AO7" s="76">
        <v>162.82</v>
      </c>
      <c r="AP7" s="76">
        <v>193.62</v>
      </c>
      <c r="AQ7" s="76">
        <v>44.51</v>
      </c>
      <c r="AR7" s="76">
        <v>91.33</v>
      </c>
      <c r="AS7" s="76">
        <v>89.91</v>
      </c>
      <c r="AT7" s="76">
        <v>84.61</v>
      </c>
      <c r="AU7" s="76">
        <v>-518.45000000000005</v>
      </c>
      <c r="AV7" s="76">
        <v>-549.38</v>
      </c>
      <c r="AW7" s="76">
        <v>-809.12</v>
      </c>
      <c r="AX7" s="76">
        <v>-839.32</v>
      </c>
      <c r="AY7" s="76">
        <v>-789.15</v>
      </c>
      <c r="AZ7" s="76">
        <v>125.61</v>
      </c>
      <c r="BA7" s="76">
        <v>67.75</v>
      </c>
      <c r="BB7" s="76">
        <v>150.30000000000001</v>
      </c>
      <c r="BC7" s="76">
        <v>126.97</v>
      </c>
      <c r="BD7" s="76">
        <v>103.61</v>
      </c>
      <c r="BE7" s="76">
        <v>106.63</v>
      </c>
      <c r="BF7" s="76">
        <v>673.81</v>
      </c>
      <c r="BG7" s="76">
        <v>667.17</v>
      </c>
      <c r="BH7" s="76">
        <v>637.05999999999995</v>
      </c>
      <c r="BI7" s="76">
        <v>619.63</v>
      </c>
      <c r="BJ7" s="76">
        <v>650.22</v>
      </c>
      <c r="BK7" s="76">
        <v>398.42</v>
      </c>
      <c r="BL7" s="76">
        <v>393.35</v>
      </c>
      <c r="BM7" s="76">
        <v>397.03</v>
      </c>
      <c r="BN7" s="76">
        <v>338.47</v>
      </c>
      <c r="BO7" s="76">
        <v>368.83</v>
      </c>
      <c r="BP7" s="76">
        <v>386.06</v>
      </c>
      <c r="BQ7" s="76">
        <v>48.34</v>
      </c>
      <c r="BR7" s="76">
        <v>100.28</v>
      </c>
      <c r="BS7" s="76">
        <v>40.770000000000003</v>
      </c>
      <c r="BT7" s="76">
        <v>38.409999999999997</v>
      </c>
      <c r="BU7" s="76">
        <v>43.51</v>
      </c>
      <c r="BV7" s="76">
        <v>50.7</v>
      </c>
      <c r="BW7" s="76">
        <v>48.13</v>
      </c>
      <c r="BX7" s="76">
        <v>46.58</v>
      </c>
      <c r="BY7" s="76">
        <v>56.06</v>
      </c>
      <c r="BZ7" s="76">
        <v>53.25</v>
      </c>
      <c r="CA7" s="76">
        <v>51.14</v>
      </c>
      <c r="CB7" s="76">
        <v>372.5</v>
      </c>
      <c r="CC7" s="76">
        <v>230.49</v>
      </c>
      <c r="CD7" s="76">
        <v>547</v>
      </c>
      <c r="CE7" s="76">
        <v>517.1</v>
      </c>
      <c r="CF7" s="76">
        <v>457.82</v>
      </c>
      <c r="CG7" s="76">
        <v>289.81</v>
      </c>
      <c r="CH7" s="76">
        <v>301.54000000000002</v>
      </c>
      <c r="CI7" s="76">
        <v>311.73</v>
      </c>
      <c r="CJ7" s="76">
        <v>304.36</v>
      </c>
      <c r="CK7" s="76">
        <v>325.45</v>
      </c>
      <c r="CL7" s="76">
        <v>329.31</v>
      </c>
      <c r="CM7" s="76">
        <v>48.28</v>
      </c>
      <c r="CN7" s="76">
        <v>44.83</v>
      </c>
      <c r="CO7" s="76">
        <v>44.83</v>
      </c>
      <c r="CP7" s="76">
        <v>48.28</v>
      </c>
      <c r="CQ7" s="76">
        <v>44.83</v>
      </c>
      <c r="CR7" s="76">
        <v>56.45</v>
      </c>
      <c r="CS7" s="76">
        <v>58.26</v>
      </c>
      <c r="CT7" s="76">
        <v>56.76</v>
      </c>
      <c r="CU7" s="76">
        <v>54.08</v>
      </c>
      <c r="CV7" s="76">
        <v>52.59</v>
      </c>
      <c r="CW7" s="76">
        <v>54.37</v>
      </c>
      <c r="CX7" s="76">
        <v>95.95</v>
      </c>
      <c r="CY7" s="76">
        <v>95.95</v>
      </c>
      <c r="CZ7" s="76">
        <v>100</v>
      </c>
      <c r="DA7" s="76">
        <v>100</v>
      </c>
      <c r="DB7" s="76">
        <v>100</v>
      </c>
      <c r="DC7" s="76">
        <v>54.99</v>
      </c>
      <c r="DD7" s="76">
        <v>66.430000000000007</v>
      </c>
      <c r="DE7" s="76">
        <v>66.88</v>
      </c>
      <c r="DF7" s="76">
        <v>90.57</v>
      </c>
      <c r="DG7" s="76">
        <v>87.02</v>
      </c>
      <c r="DH7" s="76">
        <v>84.89</v>
      </c>
      <c r="DI7" s="76">
        <v>39.08</v>
      </c>
      <c r="DJ7" s="76">
        <v>42.36</v>
      </c>
      <c r="DK7" s="76">
        <v>45.64</v>
      </c>
      <c r="DL7" s="76">
        <v>48.92</v>
      </c>
      <c r="DM7" s="76">
        <v>52.2</v>
      </c>
      <c r="DN7" s="76">
        <v>15.4</v>
      </c>
      <c r="DO7" s="76">
        <v>16.28</v>
      </c>
      <c r="DP7" s="76">
        <v>16.75</v>
      </c>
      <c r="DQ7" s="76">
        <v>26.92</v>
      </c>
      <c r="DR7" s="76">
        <v>27.57</v>
      </c>
      <c r="DS7" s="76">
        <v>26.38</v>
      </c>
      <c r="DT7" s="76" t="s">
        <v>101</v>
      </c>
      <c r="DU7" s="76" t="s">
        <v>101</v>
      </c>
      <c r="DV7" s="76" t="s">
        <v>101</v>
      </c>
      <c r="DW7" s="76" t="s">
        <v>101</v>
      </c>
      <c r="DX7" s="76" t="s">
        <v>101</v>
      </c>
      <c r="DY7" s="76" t="s">
        <v>101</v>
      </c>
      <c r="DZ7" s="76" t="s">
        <v>101</v>
      </c>
      <c r="EA7" s="76" t="s">
        <v>101</v>
      </c>
      <c r="EB7" s="76" t="s">
        <v>101</v>
      </c>
      <c r="EC7" s="76" t="s">
        <v>101</v>
      </c>
      <c r="ED7" s="76" t="s">
        <v>101</v>
      </c>
      <c r="EE7" s="76" t="s">
        <v>101</v>
      </c>
      <c r="EF7" s="76" t="s">
        <v>101</v>
      </c>
      <c r="EG7" s="76" t="s">
        <v>101</v>
      </c>
      <c r="EH7" s="76" t="s">
        <v>101</v>
      </c>
      <c r="EI7" s="76" t="s">
        <v>101</v>
      </c>
      <c r="EJ7" s="76" t="s">
        <v>101</v>
      </c>
      <c r="EK7" s="76" t="s">
        <v>101</v>
      </c>
      <c r="EL7" s="76" t="s">
        <v>101</v>
      </c>
      <c r="EM7" s="76" t="s">
        <v>101</v>
      </c>
      <c r="EN7" s="76" t="s">
        <v>101</v>
      </c>
      <c r="EO7" s="76" t="s">
        <v>101</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中川　浩伸</cp:lastModifiedBy>
  <dcterms:created xsi:type="dcterms:W3CDTF">2026-01-26T09:27:18Z</dcterms:created>
  <dcterms:modified xsi:type="dcterms:W3CDTF">2026-02-18T00:48:44Z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2026-02-18T00:48:44Z</vt:filetime>
  </property>
</Properties>
</file>