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IB1nf9LkAExKN4CtbnCBOXoqNQlrT1KZfyADgpLMIfynH+NfNl+tVfq7nS6EbfngOLH+flf14WDcAkABiGJrQ==" workbookSaltValue="SwQEMCuWozNTuQnNtkb8F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<sst xmlns="http://schemas.openxmlformats.org/spreadsheetml/2006/main" xmlns:r="http://schemas.openxmlformats.org/officeDocument/2006/relationships" count="114" uniqueCount="114">
  <si>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</si>
  <si>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</si>
  <si>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</si>
  <si>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</si>
  <si>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</si>
  <si>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</si>
  <si>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</si>
  <si>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</si>
  <si>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</si>
  <si>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</si>
  <si>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</si>
  <si>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</si>
  <si>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</si>
  <si>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</si>
  <si>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</si>
  <si>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</si>
  <si>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</si>
  <si>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</si>
  <si>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</si>
  <si>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</si>
  <si>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①経常収支比率については、毎年類似団体よりも低い数値となっており、経常損失を毎年計上している。令和5年度に大口使用者の休業があり使用料収入の減少があったが、令和6年度からは再開され回復傾向にある。
②累積欠損金比率については、類似団体よりも高い数値となっており、累積欠損金を継続して計上している。
③流動比率についてはマイナス値となっている。これは、処理場経費や減価償却費、起債償還利息等の経費負担が多額となっていることが要因であるが、その背景には山間部に集落が点在していることや、事業方針により排水人口が少ない地域であっても環境衛生面向上のため下水道の整備を行っている等の経緯があるもの。（⑥についても同要因による。）
※当市では、複数事業の会計・経理を一体として行っており、下水道会計全体のバランスを取っている。平成22年5月使用分より使用料の改定と一般会計からの繰入の見直しを組み合わせて行った。（下水道会計全体での数値は、以下〔全体総括〕を参照のこと。）
④企業債残高対事業規模比率については、管路等の整備がほぼ完了し、企業債（借金）の償還ピークが過ぎたことから、類似団体と比較して低い数値を示しているが、今後は管路の長寿命化等老朽化対策や防災対策により再び企業債が増加することが予見されるため、費用の平準化等による効率的な管理運営、投資・予算配分の適正化に努める。
⑤経費回収率については、①でも触れたとおり使用料収入が増加したため、前年度と比べて増加している。
⑥⑤に伴い、汚水処理原価は、昨年度より低くなった。
⑦施設利用率については、類似団体と比較して高い数値となっている。
⑧水洗化率については、処理区域内人口が小規模であることから、類似団体と比較し高い数値となっている。
（下水道会計全体での数値は、以下〔全体総括〕を参照のこと。）</t>
    <rPh sb="1" eb="3">
      <t>ケイジョウ</t>
    </rPh>
    <rPh sb="3" eb="5">
      <t>シュウシ</t>
    </rPh>
    <rPh sb="5" eb="7">
      <t>ヒリツ</t>
    </rPh>
    <rPh sb="13" eb="15">
      <t>マイトシ</t>
    </rPh>
    <rPh sb="15" eb="17">
      <t>ルイジ</t>
    </rPh>
    <rPh sb="17" eb="19">
      <t>ダンタイ</t>
    </rPh>
    <rPh sb="22" eb="23">
      <t>ヒク</t>
    </rPh>
    <rPh sb="24" eb="26">
      <t>スウチ</t>
    </rPh>
    <rPh sb="33" eb="35">
      <t>ケイジョウ</t>
    </rPh>
    <rPh sb="35" eb="37">
      <t>ソンシツ</t>
    </rPh>
    <rPh sb="38" eb="40">
      <t>マイトシ</t>
    </rPh>
    <rPh sb="40" eb="42">
      <t>ケイジョウ</t>
    </rPh>
    <rPh sb="47" eb="49">
      <t>レイワ</t>
    </rPh>
    <rPh sb="50" eb="52">
      <t>ネン</t>
    </rPh>
    <rPh sb="53" eb="55">
      <t>オオグチ</t>
    </rPh>
    <rPh sb="55" eb="58">
      <t>シヨウシャ</t>
    </rPh>
    <rPh sb="59" eb="61">
      <t>キュ</t>
    </rPh>
    <rPh sb="64" eb="69">
      <t>シヨウリョ</t>
    </rPh>
    <rPh sb="70" eb="72">
      <t>ゲンショウ</t>
    </rPh>
    <rPh sb="78" eb="80">
      <t>レイワ</t>
    </rPh>
    <rPh sb="81" eb="83">
      <t>ネンド</t>
    </rPh>
    <rPh sb="86" eb="88">
      <t>サイカイ</t>
    </rPh>
    <rPh sb="90" eb="92">
      <t>カイフク</t>
    </rPh>
    <rPh sb="92" eb="94">
      <t>ケイコウ</t>
    </rPh>
    <rPh sb="100" eb="102">
      <t>ルイセキ</t>
    </rPh>
    <rPh sb="102" eb="104">
      <t>ケッソン</t>
    </rPh>
    <rPh sb="104" eb="105">
      <t>キン</t>
    </rPh>
    <rPh sb="105" eb="107">
      <t>ヒリツ</t>
    </rPh>
    <rPh sb="113" eb="115">
      <t>ルイジ</t>
    </rPh>
    <rPh sb="115" eb="117">
      <t>ダンタイ</t>
    </rPh>
    <rPh sb="120" eb="121">
      <t>タカ</t>
    </rPh>
    <rPh sb="122" eb="124">
      <t>スウチ</t>
    </rPh>
    <rPh sb="131" eb="133">
      <t>ルイセキ</t>
    </rPh>
    <rPh sb="133" eb="135">
      <t>ケッソン</t>
    </rPh>
    <rPh sb="135" eb="136">
      <t>キン</t>
    </rPh>
    <rPh sb="137" eb="139">
      <t>ケイゾク</t>
    </rPh>
    <rPh sb="141" eb="143">
      <t>ケイジョウ</t>
    </rPh>
    <rPh sb="150" eb="152">
      <t>リュウドウ</t>
    </rPh>
    <rPh sb="152" eb="154">
      <t>ヒリツ</t>
    </rPh>
    <rPh sb="163" eb="164">
      <t>チ</t>
    </rPh>
    <rPh sb="175" eb="178">
      <t>ショリジョウ</t>
    </rPh>
    <rPh sb="178" eb="180">
      <t>ケイヒ</t>
    </rPh>
    <rPh sb="181" eb="183">
      <t>ゲンカ</t>
    </rPh>
    <rPh sb="183" eb="185">
      <t>ショウキャク</t>
    </rPh>
    <rPh sb="185" eb="186">
      <t>ヒ</t>
    </rPh>
    <rPh sb="187" eb="189">
      <t>キサイ</t>
    </rPh>
    <rPh sb="189" eb="191">
      <t>ショウカン</t>
    </rPh>
    <rPh sb="191" eb="193">
      <t>リソク</t>
    </rPh>
    <rPh sb="193" eb="194">
      <t>トウ</t>
    </rPh>
    <rPh sb="195" eb="197">
      <t>ケイヒ</t>
    </rPh>
    <rPh sb="197" eb="199">
      <t>フタン</t>
    </rPh>
    <rPh sb="200" eb="202">
      <t>タガク</t>
    </rPh>
    <rPh sb="211" eb="213">
      <t>ヨウイン</t>
    </rPh>
    <rPh sb="220" eb="222">
      <t>ハイケイ</t>
    </rPh>
    <rPh sb="224" eb="227">
      <t>サンカンブ</t>
    </rPh>
    <rPh sb="228" eb="230">
      <t>シュウラク</t>
    </rPh>
    <rPh sb="231" eb="233">
      <t>テンザイ</t>
    </rPh>
    <rPh sb="241" eb="243">
      <t>ジギョウ</t>
    </rPh>
    <rPh sb="243" eb="245">
      <t>ホウシン</t>
    </rPh>
    <rPh sb="248" eb="250">
      <t>ハイスイ</t>
    </rPh>
    <rPh sb="250" eb="252">
      <t>ジンコウ</t>
    </rPh>
    <rPh sb="253" eb="254">
      <t>スク</t>
    </rPh>
    <rPh sb="256" eb="258">
      <t>チイキ</t>
    </rPh>
    <rPh sb="263" eb="265">
      <t>カンキョウ</t>
    </rPh>
    <rPh sb="265" eb="268">
      <t>エイセイメン</t>
    </rPh>
    <rPh sb="268" eb="270">
      <t>コウジョウ</t>
    </rPh>
    <rPh sb="273" eb="276">
      <t>ゲスイドウ</t>
    </rPh>
    <rPh sb="277" eb="279">
      <t>セイビ</t>
    </rPh>
    <rPh sb="280" eb="281">
      <t>オコナ</t>
    </rPh>
    <rPh sb="285" eb="286">
      <t>トウ</t>
    </rPh>
    <rPh sb="287" eb="289">
      <t>ケイイ</t>
    </rPh>
    <rPh sb="302" eb="303">
      <t>ドウ</t>
    </rPh>
    <rPh sb="303" eb="305">
      <t>ヨウイン</t>
    </rPh>
    <rPh sb="312" eb="314">
      <t>トウシ</t>
    </rPh>
    <rPh sb="317" eb="319">
      <t>フクスウ</t>
    </rPh>
    <rPh sb="319" eb="321">
      <t>ジギョウ</t>
    </rPh>
    <rPh sb="322" eb="324">
      <t>カイケイ</t>
    </rPh>
    <rPh sb="325" eb="327">
      <t>ケイリ</t>
    </rPh>
    <rPh sb="328" eb="330">
      <t>イッタイ</t>
    </rPh>
    <rPh sb="333" eb="334">
      <t>オコナ</t>
    </rPh>
    <rPh sb="339" eb="342">
      <t>ゲスイドウ</t>
    </rPh>
    <rPh sb="342" eb="344">
      <t>カイケイ</t>
    </rPh>
    <rPh sb="344" eb="346">
      <t>ゼンタイ</t>
    </rPh>
    <rPh sb="352" eb="353">
      <t>ト</t>
    </rPh>
    <rPh sb="358" eb="360">
      <t>ヘイセイ</t>
    </rPh>
    <rPh sb="362" eb="363">
      <t>ネン</t>
    </rPh>
    <rPh sb="364" eb="365">
      <t>ガツ</t>
    </rPh>
    <rPh sb="365" eb="367">
      <t>シヨウ</t>
    </rPh>
    <rPh sb="367" eb="368">
      <t>ブン</t>
    </rPh>
    <rPh sb="370" eb="373">
      <t>シヨウリョウ</t>
    </rPh>
    <rPh sb="374" eb="376">
      <t>カイテイ</t>
    </rPh>
    <rPh sb="377" eb="379">
      <t>イッパン</t>
    </rPh>
    <rPh sb="379" eb="381">
      <t>カイケイ</t>
    </rPh>
    <rPh sb="384" eb="386">
      <t>クリイレ</t>
    </rPh>
    <rPh sb="387" eb="389">
      <t>ミナオ</t>
    </rPh>
    <rPh sb="391" eb="392">
      <t>ク</t>
    </rPh>
    <rPh sb="393" eb="394">
      <t>ア</t>
    </rPh>
    <rPh sb="397" eb="398">
      <t>オコナ</t>
    </rPh>
    <rPh sb="402" eb="405">
      <t>ゲスイドウ</t>
    </rPh>
    <rPh sb="405" eb="407">
      <t>カイケイ</t>
    </rPh>
    <rPh sb="407" eb="409">
      <t>ゼンタイ</t>
    </rPh>
    <rPh sb="411" eb="413">
      <t>スウチ</t>
    </rPh>
    <rPh sb="415" eb="417">
      <t>イカ</t>
    </rPh>
    <rPh sb="418" eb="420">
      <t>ゼンタイ</t>
    </rPh>
    <rPh sb="420" eb="422">
      <t>ソウカツ</t>
    </rPh>
    <rPh sb="424" eb="426">
      <t>サンショウ</t>
    </rPh>
    <rPh sb="433" eb="435">
      <t>キギョウ</t>
    </rPh>
    <rPh sb="435" eb="436">
      <t>サイ</t>
    </rPh>
    <rPh sb="436" eb="438">
      <t>ザンダカ</t>
    </rPh>
    <rPh sb="438" eb="439">
      <t>タイ</t>
    </rPh>
    <rPh sb="439" eb="441">
      <t>ジギョウ</t>
    </rPh>
    <rPh sb="441" eb="443">
      <t>キボ</t>
    </rPh>
    <rPh sb="443" eb="445">
      <t>ヒリツ</t>
    </rPh>
    <rPh sb="451" eb="453">
      <t>カンロ</t>
    </rPh>
    <rPh sb="453" eb="454">
      <t>トウ</t>
    </rPh>
    <rPh sb="455" eb="457">
      <t>セイビ</t>
    </rPh>
    <rPh sb="460" eb="462">
      <t>カンリョウ</t>
    </rPh>
    <rPh sb="464" eb="466">
      <t>キギョウ</t>
    </rPh>
    <rPh sb="466" eb="467">
      <t>サイ</t>
    </rPh>
    <rPh sb="468" eb="470">
      <t>シャッキン</t>
    </rPh>
    <rPh sb="472" eb="474">
      <t>ショウカン</t>
    </rPh>
    <rPh sb="478" eb="479">
      <t>ス</t>
    </rPh>
    <rPh sb="486" eb="488">
      <t>ルイジ</t>
    </rPh>
    <rPh sb="488" eb="490">
      <t>ダンタイ</t>
    </rPh>
    <rPh sb="491" eb="493">
      <t>ヒカク</t>
    </rPh>
    <rPh sb="495" eb="496">
      <t>ヒク</t>
    </rPh>
    <rPh sb="497" eb="499">
      <t>スウチ</t>
    </rPh>
    <rPh sb="500" eb="501">
      <t>シメ</t>
    </rPh>
    <rPh sb="507" eb="509">
      <t>コンゴ</t>
    </rPh>
    <rPh sb="510" eb="512">
      <t>カンロ</t>
    </rPh>
    <rPh sb="513" eb="517">
      <t>チョウジュミョウカ</t>
    </rPh>
    <rPh sb="517" eb="518">
      <t>トウ</t>
    </rPh>
    <rPh sb="518" eb="521">
      <t>ロウキュウカ</t>
    </rPh>
    <rPh sb="521" eb="523">
      <t>タイサク</t>
    </rPh>
    <rPh sb="524" eb="526">
      <t>ボウサイ</t>
    </rPh>
    <rPh sb="526" eb="528">
      <t>タイサク</t>
    </rPh>
    <rPh sb="531" eb="532">
      <t>フタタ</t>
    </rPh>
    <rPh sb="533" eb="535">
      <t>キギョウ</t>
    </rPh>
    <rPh sb="535" eb="536">
      <t>サイ</t>
    </rPh>
    <rPh sb="537" eb="539">
      <t>ゾウカ</t>
    </rPh>
    <rPh sb="544" eb="546">
      <t>ヨケン</t>
    </rPh>
    <rPh sb="552" eb="554">
      <t>ヒヨウ</t>
    </rPh>
    <rPh sb="555" eb="558">
      <t>ヘイジュンカ</t>
    </rPh>
    <rPh sb="558" eb="559">
      <t>トウ</t>
    </rPh>
    <rPh sb="562" eb="565">
      <t>コウリツテキ</t>
    </rPh>
    <rPh sb="566" eb="568">
      <t>カンリ</t>
    </rPh>
    <rPh sb="568" eb="570">
      <t>ウンエイ</t>
    </rPh>
    <rPh sb="571" eb="573">
      <t>トウシ</t>
    </rPh>
    <rPh sb="574" eb="576">
      <t>ヨサン</t>
    </rPh>
    <rPh sb="576" eb="578">
      <t>ハイブン</t>
    </rPh>
    <rPh sb="579" eb="582">
      <t>テキセイカ</t>
    </rPh>
    <rPh sb="583" eb="584">
      <t>ツト</t>
    </rPh>
    <rPh sb="589" eb="591">
      <t>ケイヒ</t>
    </rPh>
    <rPh sb="591" eb="593">
      <t>カイシュウ</t>
    </rPh>
    <rPh sb="593" eb="594">
      <t>リツ</t>
    </rPh>
    <rPh sb="603" eb="604">
      <t>フ</t>
    </rPh>
    <rPh sb="609" eb="612">
      <t>シヨウリョウ</t>
    </rPh>
    <rPh sb="612" eb="614">
      <t>シュウニュウ</t>
    </rPh>
    <rPh sb="615" eb="617">
      <t>ゾウカ</t>
    </rPh>
    <rPh sb="622" eb="625">
      <t>ゼンネンド</t>
    </rPh>
    <rPh sb="626" eb="627">
      <t>クラ</t>
    </rPh>
    <rPh sb="629" eb="631">
      <t>ゾウカ</t>
    </rPh>
    <rPh sb="640" eb="641">
      <t>トモナ</t>
    </rPh>
    <rPh sb="643" eb="645">
      <t>オスイ</t>
    </rPh>
    <rPh sb="645" eb="647">
      <t>ショリ</t>
    </rPh>
    <rPh sb="647" eb="649">
      <t>ゲンカ</t>
    </rPh>
    <rPh sb="651" eb="654">
      <t>サクネンド</t>
    </rPh>
    <rPh sb="656" eb="657">
      <t>ヒク</t>
    </rPh>
    <rPh sb="684" eb="685">
      <t>タカ</t>
    </rPh>
    <rPh sb="697" eb="700">
      <t>スイセンカ</t>
    </rPh>
    <rPh sb="700" eb="701">
      <t>リツ</t>
    </rPh>
    <rPh sb="707" eb="709">
      <t>ショリ</t>
    </rPh>
    <rPh sb="709" eb="711">
      <t>クイキ</t>
    </rPh>
    <rPh sb="711" eb="712">
      <t>ナイ</t>
    </rPh>
    <rPh sb="712" eb="714">
      <t>ジンコウ</t>
    </rPh>
    <rPh sb="715" eb="718">
      <t>ショウキボ</t>
    </rPh>
    <rPh sb="726" eb="728">
      <t>ルイジ</t>
    </rPh>
    <rPh sb="728" eb="730">
      <t>ダンタイ</t>
    </rPh>
    <rPh sb="731" eb="733">
      <t>ヒカク</t>
    </rPh>
    <rPh sb="734" eb="735">
      <t>タカ</t>
    </rPh>
    <rPh sb="736" eb="738">
      <t>スウチ</t>
    </rPh>
    <rPh sb="747" eb="750">
      <t>ゲスイドウ</t>
    </rPh>
    <rPh sb="750" eb="752">
      <t>カイケイ</t>
    </rPh>
    <rPh sb="752" eb="754">
      <t>ゼンタイ</t>
    </rPh>
    <rPh sb="756" eb="758">
      <t>スウチ</t>
    </rPh>
    <rPh sb="760" eb="771">
      <t>イカ（ゼンタイソウカツ）ヲサンショウ</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</si>
  <si>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</si>
  <si>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</si>
  <si>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</si>
  <si>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</si>
  <si>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</si>
  <si>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</si>
  <si>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</si>
  <si>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</si>
  <si>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</si>
  <si>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</si>
  <si>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</si>
  <si>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</si>
  <si>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</si>
  <si>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</si>
  <si>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</si>
  <si>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</si>
  <si>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</si>
  <si>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</si>
  <si>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</si>
  <si>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</si>
  <si>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</si>
  <si>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</si>
  <si>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</si>
  <si>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</si>
  <si>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</si>
  <si>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</si>
  <si>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</si>
  <si>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</si>
  <si>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</si>
  <si>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</si>
  <si>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</si>
  <si>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</si>
  <si>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</si>
  <si>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</si>
  <si>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</si>
  <si>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</si>
  <si>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</si>
  <si>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</si>
  <si>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</si>
  <si>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</si>
  <si>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</si>
  <si>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</si>
  <si>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</si>
  <si>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</si>
  <si>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</si>
  <si>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</si>
  <si>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</si>
  <si>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</si>
  <si>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</si>
  <si>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</si>
  <si>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</si>
  <si>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</si>
  <si>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</si>
  <si>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</si>
  <si>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</si>
  <si>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</si>
  <si>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</si>
  <si>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</si>
  <si>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</si>
  <si>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</si>
  <si>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</si>
  <si>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</si>
  <si>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</si>
  <si>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</si>
  <si>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</si>
  <si>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</si>
  <si>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</si>
  <si>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</si>
  <si>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</si>
  <si>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</si>
  <si>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</si>
  <si>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</si>
  <si>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</si>
  <si>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</si>
  <si>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</si>
  <si>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南砺市</t>
  </si>
  <si>
    <t>法適用</t>
  </si>
  <si>
    <t>下水道事業</t>
  </si>
  <si>
    <t>林業集落排水</t>
  </si>
  <si>
    <t>G2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</si>
  <si>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</si>
  <si>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</si>
  <si>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</si>
  <si>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</si>
  <si>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</si>
  <si>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</si>
  <si>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</si>
  <si>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</si>
  <si>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</si>
  <si>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</si>
  <si>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</si>
  <si>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処理区域内人口が小規模であることから、維持管理費等は比較的一定の支出となっている。しかし、山間部という地理的要件により人口減少が進む区域であり、今後は施設の適正規模への見直し等の検討が迫られる。
　また、望ましい使用料体系の在り方について検討を行うため、令和6年度に料金改定検討委員会を立ち上げた。令和7年11月に、提言を頂いており、提言内容に沿った改定を令和9年度から実施すべく取り組んでいるところである。
※経営分析表の前提条件
当市では決算統計区分の事業の会計・経営を一体とし、下水道使用料収入も一本化されている。</t>
    <rPh sb="20" eb="24">
      <t>イジカンリ</t>
    </rPh>
    <rPh sb="24" eb="25">
      <t>ヒ</t>
    </rPh>
    <rPh sb="25" eb="26">
      <t>トウ</t>
    </rPh>
    <rPh sb="30" eb="32">
      <t>イッテイ</t>
    </rPh>
    <rPh sb="33" eb="35">
      <t>シシュツ</t>
    </rPh>
    <rPh sb="46" eb="49">
      <t>サンカンブ</t>
    </rPh>
    <rPh sb="52" eb="55">
      <t>チリテキ</t>
    </rPh>
    <rPh sb="55" eb="57">
      <t>ヨウケン</t>
    </rPh>
    <rPh sb="60" eb="62">
      <t>ジンコウ</t>
    </rPh>
    <rPh sb="62" eb="64">
      <t>ゲンショウ</t>
    </rPh>
    <rPh sb="65" eb="66">
      <t>スス</t>
    </rPh>
    <rPh sb="67" eb="69">
      <t>クイキ</t>
    </rPh>
    <rPh sb="73" eb="75">
      <t>コンゴ</t>
    </rPh>
    <rPh sb="76" eb="78">
      <t>シセツ</t>
    </rPh>
    <rPh sb="79" eb="83">
      <t>テキセイ</t>
    </rPh>
    <rPh sb="85" eb="87">
      <t>ミナオ</t>
    </rPh>
    <rPh sb="88" eb="89">
      <t>トウ</t>
    </rPh>
    <rPh sb="90" eb="92">
      <t>ケントウ</t>
    </rPh>
    <rPh sb="93" eb="94">
      <t>セマ</t>
    </rPh>
    <phoneticPr fontId="1"/>
  </si>
  <si>
    <t xml:space="preserve">　当市における林業集落排水事業は平成7年から建設着手している。法定耐用年数を経過した処理場・管渠等はない。
①有形固定資産減価償却率については上昇傾向にあり、類似団体平均値を上回っている。
</t>
    <rPh sb="1" eb="3">
      <t>トウシ</t>
    </rPh>
    <rPh sb="7" eb="9">
      <t>リンギョウ</t>
    </rPh>
    <rPh sb="9" eb="11">
      <t>シュウラク</t>
    </rPh>
    <rPh sb="11" eb="13">
      <t>ハイスイ</t>
    </rPh>
    <rPh sb="13" eb="15">
      <t>ジギョウ</t>
    </rPh>
    <rPh sb="16" eb="18">
      <t>ヘイセイ</t>
    </rPh>
    <rPh sb="19" eb="20">
      <t>ネン</t>
    </rPh>
    <rPh sb="22" eb="24">
      <t>ケンセツ</t>
    </rPh>
    <rPh sb="24" eb="26">
      <t>チャクシュ</t>
    </rPh>
    <rPh sb="31" eb="33">
      <t>ホウテイ</t>
    </rPh>
    <rPh sb="33" eb="35">
      <t>タイヨウ</t>
    </rPh>
    <rPh sb="35" eb="37">
      <t>ネンスウ</t>
    </rPh>
    <rPh sb="38" eb="40">
      <t>ケイカ</t>
    </rPh>
    <rPh sb="42" eb="45">
      <t>ショリジョウ</t>
    </rPh>
    <rPh sb="46" eb="48">
      <t>カンキョ</t>
    </rPh>
    <rPh sb="48" eb="49">
      <t>トウ</t>
    </rPh>
    <rPh sb="55" eb="57">
      <t>ユウケイ</t>
    </rPh>
    <rPh sb="57" eb="59">
      <t>コテイ</t>
    </rPh>
    <rPh sb="59" eb="61">
      <t>シサン</t>
    </rPh>
    <rPh sb="61" eb="63">
      <t>ゲンカ</t>
    </rPh>
    <rPh sb="63" eb="65">
      <t>ショウキャク</t>
    </rPh>
    <rPh sb="65" eb="66">
      <t>リツ</t>
    </rPh>
    <rPh sb="71" eb="73">
      <t>ジョウショウ</t>
    </rPh>
    <rPh sb="73" eb="75">
      <t>ケイコウ</t>
    </rPh>
    <rPh sb="79" eb="81">
      <t>ルイジ</t>
    </rPh>
    <rPh sb="81" eb="83">
      <t>ダンタイ</t>
    </rPh>
    <rPh sb="83" eb="86">
      <t>ヘイキンチ</t>
    </rPh>
    <rPh sb="87" eb="89">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</si>
</sst>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83.33</c:v>
                </c:pt>
                <c:pt idx="1">
                  <c:v>83.33</c:v>
                </c:pt>
                <c:pt idx="2">
                  <c:v>85.19</c:v>
                </c:pt>
                <c:pt idx="3">
                  <c:v>79.63</c:v>
                </c:pt>
                <c:pt idx="4">
                  <c:v>87.04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42.48</c:v>
                </c:pt>
                <c:pt idx="1">
                  <c:v>39.770000000000003</c:v>
                </c:pt>
                <c:pt idx="2">
                  <c:v>38.96</c:v>
                </c:pt>
                <c:pt idx="3">
                  <c:v>39.659999999999997</c:v>
                </c:pt>
                <c:pt idx="4">
                  <c:v>35.700000000000003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90.73</c:v>
                </c:pt>
                <c:pt idx="1">
                  <c:v>91.64</c:v>
                </c:pt>
                <c:pt idx="2">
                  <c:v>91.6</c:v>
                </c:pt>
                <c:pt idx="3">
                  <c:v>92.03</c:v>
                </c:pt>
                <c:pt idx="4">
                  <c:v>93.29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73.62</c:v>
                </c:pt>
                <c:pt idx="1">
                  <c:v>73.61</c:v>
                </c:pt>
                <c:pt idx="2">
                  <c:v>78.150000000000006</c:v>
                </c:pt>
                <c:pt idx="3">
                  <c:v>55.38</c:v>
                </c:pt>
                <c:pt idx="4">
                  <c:v>70.94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101.09</c:v>
                </c:pt>
                <c:pt idx="1">
                  <c:v>94.43</c:v>
                </c:pt>
                <c:pt idx="2">
                  <c:v>101.18</c:v>
                </c:pt>
                <c:pt idx="3">
                  <c:v>89.58</c:v>
                </c:pt>
                <c:pt idx="4">
                  <c:v>96.86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45.63</c:v>
                </c:pt>
                <c:pt idx="1">
                  <c:v>48.05</c:v>
                </c:pt>
                <c:pt idx="2">
                  <c:v>49.68</c:v>
                </c:pt>
                <c:pt idx="3">
                  <c:v>50.58</c:v>
                </c:pt>
                <c:pt idx="4">
                  <c:v>52.2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34.76</c:v>
                </c:pt>
                <c:pt idx="1">
                  <c:v>36.130000000000003</c:v>
                </c:pt>
                <c:pt idx="2">
                  <c:v>38.409999999999997</c:v>
                </c:pt>
                <c:pt idx="3">
                  <c:v>43.41</c:v>
                </c:pt>
                <c:pt idx="4">
                  <c:v>33.5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1203.28</c:v>
                </c:pt>
                <c:pt idx="1">
                  <c:v>1134.76</c:v>
                </c:pt>
                <c:pt idx="2">
                  <c:v>1073.33</c:v>
                </c:pt>
                <c:pt idx="3">
                  <c:v>2403.71</c:v>
                </c:pt>
                <c:pt idx="4">
                  <c:v>1397.08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534.57000000000005</c:v>
                </c:pt>
                <c:pt idx="1">
                  <c:v>528.12</c:v>
                </c:pt>
                <c:pt idx="2">
                  <c:v>533.38</c:v>
                </c:pt>
                <c:pt idx="3">
                  <c:v>658.43</c:v>
                </c:pt>
                <c:pt idx="4">
                  <c:v>355.48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-376.48</c:v>
                </c:pt>
                <c:pt idx="1">
                  <c:v>-440.02</c:v>
                </c:pt>
                <c:pt idx="2">
                  <c:v>-482.33</c:v>
                </c:pt>
                <c:pt idx="3">
                  <c:v>-569.38</c:v>
                </c:pt>
                <c:pt idx="4">
                  <c:v>-635.58000000000004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36.93</c:v>
                </c:pt>
                <c:pt idx="1">
                  <c:v>15.34</c:v>
                </c:pt>
                <c:pt idx="2">
                  <c:v>1.22</c:v>
                </c:pt>
                <c:pt idx="3">
                  <c:v>-8.1</c:v>
                </c:pt>
                <c:pt idx="4">
                  <c:v>35.03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250.99</c:v>
                </c:pt>
                <c:pt idx="1">
                  <c:v>240.02</c:v>
                </c:pt>
                <c:pt idx="2">
                  <c:v>190.78</c:v>
                </c:pt>
                <c:pt idx="3">
                  <c:v>335.37</c:v>
                </c:pt>
                <c:pt idx="4">
                  <c:v>159.11000000000001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406.44</c:v>
                </c:pt>
                <c:pt idx="1">
                  <c:v>254.5</c:v>
                </c:pt>
                <c:pt idx="2">
                  <c:v>365.75</c:v>
                </c:pt>
                <c:pt idx="3">
                  <c:v>482.31</c:v>
                </c:pt>
                <c:pt idx="4">
                  <c:v>543.6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53.12</c:v>
                </c:pt>
                <c:pt idx="1">
                  <c:v>62.03</c:v>
                </c:pt>
                <c:pt idx="2">
                  <c:v>68.92</c:v>
                </c:pt>
                <c:pt idx="3">
                  <c:v>28.77</c:v>
                </c:pt>
                <c:pt idx="4">
                  <c:v>55.73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35.93</c:v>
                </c:pt>
                <c:pt idx="1">
                  <c:v>36.1</c:v>
                </c:pt>
                <c:pt idx="2">
                  <c:v>35.5</c:v>
                </c:pt>
                <c:pt idx="3">
                  <c:v>35.119999999999997</c:v>
                </c:pt>
                <c:pt idx="4">
                  <c:v>30.03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345.07</c:v>
                </c:pt>
                <c:pt idx="1">
                  <c:v>328.64</c:v>
                </c:pt>
                <c:pt idx="2">
                  <c:v>294.43</c:v>
                </c:pt>
                <c:pt idx="3">
                  <c:v>718.75</c:v>
                </c:pt>
                <c:pt idx="4">
                  <c:v>366.94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499.55</c:v>
                </c:pt>
                <c:pt idx="1">
                  <c:v>529.77</c:v>
                </c:pt>
                <c:pt idx="2">
                  <c:v>523.41999999999996</c:v>
                </c:pt>
                <c:pt idx="3">
                  <c:v>526.79</c:v>
                </c:pt>
                <c:pt idx="4">
                  <c:v>609.94000000000005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【97.32】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【273.50】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【43.01】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【421.62】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【574.95】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【31.85】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R31" zoomScale="85" zoomScaleNormal="85"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南砺市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46071</v>
      </c>
      <c r="AM8" s="21"/>
      <c r="AN8" s="21"/>
      <c r="AO8" s="21"/>
      <c r="AP8" s="21"/>
      <c r="AQ8" s="21"/>
      <c r="AR8" s="21"/>
      <c r="AS8" s="21"/>
      <c r="AT8" s="7">
        <f>データ!T6</f>
        <v>668.64</v>
      </c>
      <c r="AU8" s="7"/>
      <c r="AV8" s="7"/>
      <c r="AW8" s="7"/>
      <c r="AX8" s="7"/>
      <c r="AY8" s="7"/>
      <c r="AZ8" s="7"/>
      <c r="BA8" s="7"/>
      <c r="BB8" s="7">
        <f>データ!U6</f>
        <v>68.900000000000006</v>
      </c>
      <c r="BC8" s="7"/>
      <c r="BD8" s="7"/>
      <c r="BE8" s="7"/>
      <c r="BF8" s="7"/>
      <c r="BG8" s="7"/>
      <c r="BH8" s="7"/>
      <c r="BI8" s="7"/>
      <c r="BJ8" s="3"/>
      <c r="BK8" s="3"/>
      <c r="BL8" s="27" t="s">
        <v>12</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82.07</v>
      </c>
      <c r="J10" s="7"/>
      <c r="K10" s="7"/>
      <c r="L10" s="7"/>
      <c r="M10" s="7"/>
      <c r="N10" s="7"/>
      <c r="O10" s="7"/>
      <c r="P10" s="7">
        <f>データ!P6</f>
        <v>0.17</v>
      </c>
      <c r="Q10" s="7"/>
      <c r="R10" s="7"/>
      <c r="S10" s="7"/>
      <c r="T10" s="7"/>
      <c r="U10" s="7"/>
      <c r="V10" s="7"/>
      <c r="W10" s="7">
        <f>データ!Q6</f>
        <v>66.84</v>
      </c>
      <c r="X10" s="7"/>
      <c r="Y10" s="7"/>
      <c r="Z10" s="7"/>
      <c r="AA10" s="7"/>
      <c r="AB10" s="7"/>
      <c r="AC10" s="7"/>
      <c r="AD10" s="21">
        <f>データ!R6</f>
        <v>3960</v>
      </c>
      <c r="AE10" s="21"/>
      <c r="AF10" s="21"/>
      <c r="AG10" s="21"/>
      <c r="AH10" s="21"/>
      <c r="AI10" s="21"/>
      <c r="AJ10" s="21"/>
      <c r="AK10" s="2"/>
      <c r="AL10" s="21">
        <f>データ!V6</f>
        <v>76</v>
      </c>
      <c r="AM10" s="21"/>
      <c r="AN10" s="21"/>
      <c r="AO10" s="21"/>
      <c r="AP10" s="21"/>
      <c r="AQ10" s="21"/>
      <c r="AR10" s="21"/>
      <c r="AS10" s="21"/>
      <c r="AT10" s="7">
        <f>データ!W6</f>
        <v>4.e-002</v>
      </c>
      <c r="AU10" s="7"/>
      <c r="AV10" s="7"/>
      <c r="AW10" s="7"/>
      <c r="AX10" s="7"/>
      <c r="AY10" s="7"/>
      <c r="AZ10" s="7"/>
      <c r="BA10" s="7"/>
      <c r="BB10" s="7">
        <f>データ!X6</f>
        <v>1900</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20</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46WwrT+qlr2wauxKABunlYZRCldCqjsDZqZVQoaZpspDqiWFWn7r5XW4H2x9vW3haSe62QsL6TQ0UraPJNCYsQ==" saltValue="cxVeoKLpmbfKHWYIy3kcF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162108</v>
      </c>
      <c r="D6" s="67">
        <f t="shared" si="1"/>
        <v>46</v>
      </c>
      <c r="E6" s="67">
        <f t="shared" si="1"/>
        <v>17</v>
      </c>
      <c r="F6" s="67">
        <f t="shared" si="1"/>
        <v>7</v>
      </c>
      <c r="G6" s="67">
        <f t="shared" si="1"/>
        <v>0</v>
      </c>
      <c r="H6" s="67" t="str">
        <f t="shared" si="1"/>
        <v>富山県　南砺市</v>
      </c>
      <c r="I6" s="67" t="str">
        <f t="shared" si="1"/>
        <v>法適用</v>
      </c>
      <c r="J6" s="67" t="str">
        <f t="shared" si="1"/>
        <v>下水道事業</v>
      </c>
      <c r="K6" s="67" t="str">
        <f t="shared" si="1"/>
        <v>林業集落排水</v>
      </c>
      <c r="L6" s="67" t="str">
        <f t="shared" si="1"/>
        <v>G2</v>
      </c>
      <c r="M6" s="67" t="str">
        <f t="shared" si="1"/>
        <v>非設置</v>
      </c>
      <c r="N6" s="75" t="str">
        <f t="shared" si="1"/>
        <v>-</v>
      </c>
      <c r="O6" s="75">
        <f t="shared" si="1"/>
        <v>82.07</v>
      </c>
      <c r="P6" s="75">
        <f t="shared" si="1"/>
        <v>0.17</v>
      </c>
      <c r="Q6" s="75">
        <f t="shared" si="1"/>
        <v>66.84</v>
      </c>
      <c r="R6" s="75">
        <f t="shared" si="1"/>
        <v>3960</v>
      </c>
      <c r="S6" s="75">
        <f t="shared" si="1"/>
        <v>46071</v>
      </c>
      <c r="T6" s="75">
        <f t="shared" si="1"/>
        <v>668.64</v>
      </c>
      <c r="U6" s="75">
        <f t="shared" si="1"/>
        <v>68.900000000000006</v>
      </c>
      <c r="V6" s="75">
        <f t="shared" si="1"/>
        <v>76</v>
      </c>
      <c r="W6" s="75">
        <f t="shared" si="1"/>
        <v>4.e-002</v>
      </c>
      <c r="X6" s="75">
        <f t="shared" si="1"/>
        <v>1900</v>
      </c>
      <c r="Y6" s="83">
        <f t="shared" ref="Y6:AH6" si="2">IF(Y7="",NA(),Y7)</f>
        <v>73.62</v>
      </c>
      <c r="Z6" s="83">
        <f t="shared" si="2"/>
        <v>73.61</v>
      </c>
      <c r="AA6" s="83">
        <f t="shared" si="2"/>
        <v>78.150000000000006</v>
      </c>
      <c r="AB6" s="83">
        <f t="shared" si="2"/>
        <v>55.38</v>
      </c>
      <c r="AC6" s="83">
        <f t="shared" si="2"/>
        <v>70.94</v>
      </c>
      <c r="AD6" s="83">
        <f t="shared" si="2"/>
        <v>101.09</v>
      </c>
      <c r="AE6" s="83">
        <f t="shared" si="2"/>
        <v>94.43</v>
      </c>
      <c r="AF6" s="83">
        <f t="shared" si="2"/>
        <v>101.18</v>
      </c>
      <c r="AG6" s="83">
        <f t="shared" si="2"/>
        <v>89.58</v>
      </c>
      <c r="AH6" s="83">
        <f t="shared" si="2"/>
        <v>96.86</v>
      </c>
      <c r="AI6" s="75" t="str">
        <f>IF(AI7="","",IF(AI7="-","【-】","【"&amp;SUBSTITUTE(TEXT(AI7,"#,##0.00"),"-","△")&amp;"】"))</f>
        <v>【97.32】</v>
      </c>
      <c r="AJ6" s="83">
        <f t="shared" ref="AJ6:AS6" si="3">IF(AJ7="",NA(),AJ7)</f>
        <v>1203.28</v>
      </c>
      <c r="AK6" s="83">
        <f t="shared" si="3"/>
        <v>1134.76</v>
      </c>
      <c r="AL6" s="83">
        <f t="shared" si="3"/>
        <v>1073.33</v>
      </c>
      <c r="AM6" s="83">
        <f t="shared" si="3"/>
        <v>2403.71</v>
      </c>
      <c r="AN6" s="83">
        <f t="shared" si="3"/>
        <v>1397.08</v>
      </c>
      <c r="AO6" s="83">
        <f t="shared" si="3"/>
        <v>534.57000000000005</v>
      </c>
      <c r="AP6" s="83">
        <f t="shared" si="3"/>
        <v>528.12</v>
      </c>
      <c r="AQ6" s="83">
        <f t="shared" si="3"/>
        <v>533.38</v>
      </c>
      <c r="AR6" s="83">
        <f t="shared" si="3"/>
        <v>658.43</v>
      </c>
      <c r="AS6" s="83">
        <f t="shared" si="3"/>
        <v>355.48</v>
      </c>
      <c r="AT6" s="75" t="str">
        <f>IF(AT7="","",IF(AT7="-","【-】","【"&amp;SUBSTITUTE(TEXT(AT7,"#,##0.00"),"-","△")&amp;"】"))</f>
        <v>【273.50】</v>
      </c>
      <c r="AU6" s="83">
        <f t="shared" ref="AU6:BD6" si="4">IF(AU7="",NA(),AU7)</f>
        <v>-376.48</v>
      </c>
      <c r="AV6" s="83">
        <f t="shared" si="4"/>
        <v>-440.02</v>
      </c>
      <c r="AW6" s="83">
        <f t="shared" si="4"/>
        <v>-482.33</v>
      </c>
      <c r="AX6" s="83">
        <f t="shared" si="4"/>
        <v>-569.38</v>
      </c>
      <c r="AY6" s="83">
        <f t="shared" si="4"/>
        <v>-635.58000000000004</v>
      </c>
      <c r="AZ6" s="83">
        <f t="shared" si="4"/>
        <v>36.93</v>
      </c>
      <c r="BA6" s="83">
        <f t="shared" si="4"/>
        <v>15.34</v>
      </c>
      <c r="BB6" s="83">
        <f t="shared" si="4"/>
        <v>1.22</v>
      </c>
      <c r="BC6" s="83">
        <f t="shared" si="4"/>
        <v>-8.1</v>
      </c>
      <c r="BD6" s="83">
        <f t="shared" si="4"/>
        <v>35.03</v>
      </c>
      <c r="BE6" s="75" t="str">
        <f>IF(BE7="","",IF(BE7="-","【-】","【"&amp;SUBSTITUTE(TEXT(BE7,"#,##0.00"),"-","△")&amp;"】"))</f>
        <v>【43.01】</v>
      </c>
      <c r="BF6" s="83">
        <f t="shared" ref="BF6:BO6" si="5">IF(BF7="",NA(),BF7)</f>
        <v>250.99</v>
      </c>
      <c r="BG6" s="83">
        <f t="shared" si="5"/>
        <v>240.02</v>
      </c>
      <c r="BH6" s="83">
        <f t="shared" si="5"/>
        <v>190.78</v>
      </c>
      <c r="BI6" s="83">
        <f t="shared" si="5"/>
        <v>335.37</v>
      </c>
      <c r="BJ6" s="83">
        <f t="shared" si="5"/>
        <v>159.11000000000001</v>
      </c>
      <c r="BK6" s="83">
        <f t="shared" si="5"/>
        <v>406.44</v>
      </c>
      <c r="BL6" s="83">
        <f t="shared" si="5"/>
        <v>254.5</v>
      </c>
      <c r="BM6" s="83">
        <f t="shared" si="5"/>
        <v>365.75</v>
      </c>
      <c r="BN6" s="83">
        <f t="shared" si="5"/>
        <v>482.31</v>
      </c>
      <c r="BO6" s="83">
        <f t="shared" si="5"/>
        <v>543.6</v>
      </c>
      <c r="BP6" s="75" t="str">
        <f>IF(BP7="","",IF(BP7="-","【-】","【"&amp;SUBSTITUTE(TEXT(BP7,"#,##0.00"),"-","△")&amp;"】"))</f>
        <v>【421.62】</v>
      </c>
      <c r="BQ6" s="83">
        <f t="shared" ref="BQ6:BZ6" si="6">IF(BQ7="",NA(),BQ7)</f>
        <v>53.12</v>
      </c>
      <c r="BR6" s="83">
        <f t="shared" si="6"/>
        <v>62.03</v>
      </c>
      <c r="BS6" s="83">
        <f t="shared" si="6"/>
        <v>68.92</v>
      </c>
      <c r="BT6" s="83">
        <f t="shared" si="6"/>
        <v>28.77</v>
      </c>
      <c r="BU6" s="83">
        <f t="shared" si="6"/>
        <v>55.73</v>
      </c>
      <c r="BV6" s="83">
        <f t="shared" si="6"/>
        <v>35.93</v>
      </c>
      <c r="BW6" s="83">
        <f t="shared" si="6"/>
        <v>36.1</v>
      </c>
      <c r="BX6" s="83">
        <f t="shared" si="6"/>
        <v>35.5</v>
      </c>
      <c r="BY6" s="83">
        <f t="shared" si="6"/>
        <v>35.119999999999997</v>
      </c>
      <c r="BZ6" s="83">
        <f t="shared" si="6"/>
        <v>30.03</v>
      </c>
      <c r="CA6" s="75" t="str">
        <f>IF(CA7="","",IF(CA7="-","【-】","【"&amp;SUBSTITUTE(TEXT(CA7,"#,##0.00"),"-","△")&amp;"】"))</f>
        <v>【31.85】</v>
      </c>
      <c r="CB6" s="83">
        <f t="shared" ref="CB6:CK6" si="7">IF(CB7="",NA(),CB7)</f>
        <v>345.07</v>
      </c>
      <c r="CC6" s="83">
        <f t="shared" si="7"/>
        <v>328.64</v>
      </c>
      <c r="CD6" s="83">
        <f t="shared" si="7"/>
        <v>294.43</v>
      </c>
      <c r="CE6" s="83">
        <f t="shared" si="7"/>
        <v>718.75</v>
      </c>
      <c r="CF6" s="83">
        <f t="shared" si="7"/>
        <v>366.94</v>
      </c>
      <c r="CG6" s="83">
        <f t="shared" si="7"/>
        <v>499.55</v>
      </c>
      <c r="CH6" s="83">
        <f t="shared" si="7"/>
        <v>529.77</v>
      </c>
      <c r="CI6" s="83">
        <f t="shared" si="7"/>
        <v>523.41999999999996</v>
      </c>
      <c r="CJ6" s="83">
        <f t="shared" si="7"/>
        <v>526.79</v>
      </c>
      <c r="CK6" s="83">
        <f t="shared" si="7"/>
        <v>609.94000000000005</v>
      </c>
      <c r="CL6" s="75" t="str">
        <f>IF(CL7="","",IF(CL7="-","【-】","【"&amp;SUBSTITUTE(TEXT(CL7,"#,##0.00"),"-","△")&amp;"】"))</f>
        <v>【574.95】</v>
      </c>
      <c r="CM6" s="83">
        <f t="shared" ref="CM6:CV6" si="8">IF(CM7="",NA(),CM7)</f>
        <v>83.33</v>
      </c>
      <c r="CN6" s="83">
        <f t="shared" si="8"/>
        <v>83.33</v>
      </c>
      <c r="CO6" s="83">
        <f t="shared" si="8"/>
        <v>85.19</v>
      </c>
      <c r="CP6" s="83">
        <f t="shared" si="8"/>
        <v>79.63</v>
      </c>
      <c r="CQ6" s="83">
        <f t="shared" si="8"/>
        <v>87.04</v>
      </c>
      <c r="CR6" s="83">
        <f t="shared" si="8"/>
        <v>42.48</v>
      </c>
      <c r="CS6" s="83">
        <f t="shared" si="8"/>
        <v>39.770000000000003</v>
      </c>
      <c r="CT6" s="83">
        <f t="shared" si="8"/>
        <v>38.96</v>
      </c>
      <c r="CU6" s="83">
        <f t="shared" si="8"/>
        <v>39.659999999999997</v>
      </c>
      <c r="CV6" s="83">
        <f t="shared" si="8"/>
        <v>35.700000000000003</v>
      </c>
      <c r="CW6" s="75" t="str">
        <f>IF(CW7="","",IF(CW7="-","【-】","【"&amp;SUBSTITUTE(TEXT(CW7,"#,##0.00"),"-","△")&amp;"】"))</f>
        <v>【34.76】</v>
      </c>
      <c r="CX6" s="83">
        <f t="shared" ref="CX6:DG6" si="9">IF(CX7="",NA(),CX7)</f>
        <v>100</v>
      </c>
      <c r="CY6" s="83">
        <f t="shared" si="9"/>
        <v>100</v>
      </c>
      <c r="CZ6" s="83">
        <f t="shared" si="9"/>
        <v>100</v>
      </c>
      <c r="DA6" s="83">
        <f t="shared" si="9"/>
        <v>100</v>
      </c>
      <c r="DB6" s="83">
        <f t="shared" si="9"/>
        <v>100</v>
      </c>
      <c r="DC6" s="83">
        <f t="shared" si="9"/>
        <v>90.73</v>
      </c>
      <c r="DD6" s="83">
        <f t="shared" si="9"/>
        <v>91.64</v>
      </c>
      <c r="DE6" s="83">
        <f t="shared" si="9"/>
        <v>91.6</v>
      </c>
      <c r="DF6" s="83">
        <f t="shared" si="9"/>
        <v>92.03</v>
      </c>
      <c r="DG6" s="83">
        <f t="shared" si="9"/>
        <v>93.29</v>
      </c>
      <c r="DH6" s="75" t="str">
        <f>IF(DH7="","",IF(DH7="-","【-】","【"&amp;SUBSTITUTE(TEXT(DH7,"#,##0.00"),"-","△")&amp;"】"))</f>
        <v>【92.21】</v>
      </c>
      <c r="DI6" s="83">
        <f t="shared" ref="DI6:DR6" si="10">IF(DI7="",NA(),DI7)</f>
        <v>45.63</v>
      </c>
      <c r="DJ6" s="83">
        <f t="shared" si="10"/>
        <v>48.05</v>
      </c>
      <c r="DK6" s="83">
        <f t="shared" si="10"/>
        <v>49.68</v>
      </c>
      <c r="DL6" s="83">
        <f t="shared" si="10"/>
        <v>50.58</v>
      </c>
      <c r="DM6" s="83">
        <f t="shared" si="10"/>
        <v>52.2</v>
      </c>
      <c r="DN6" s="83">
        <f t="shared" si="10"/>
        <v>34.76</v>
      </c>
      <c r="DO6" s="83">
        <f t="shared" si="10"/>
        <v>36.130000000000003</v>
      </c>
      <c r="DP6" s="83">
        <f t="shared" si="10"/>
        <v>38.409999999999997</v>
      </c>
      <c r="DQ6" s="83">
        <f t="shared" si="10"/>
        <v>43.41</v>
      </c>
      <c r="DR6" s="83">
        <f t="shared" si="10"/>
        <v>33.5</v>
      </c>
      <c r="DS6" s="75" t="str">
        <f>IF(DS7="","",IF(DS7="-","【-】","【"&amp;SUBSTITUTE(TEXT(DS7,"#,##0.00"),"-","△")&amp;"】"))</f>
        <v>【29.90】</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75">
        <f t="shared" si="11"/>
        <v>0</v>
      </c>
      <c r="ED6" s="75" t="str">
        <f>IF(ED7="","",IF(ED7="-","【-】","【"&amp;SUBSTITUTE(TEXT(ED7,"#,##0.00"),"-","△")&amp;"】"))</f>
        <v>【0.00】</v>
      </c>
      <c r="EE6" s="75">
        <f t="shared" ref="EE6:EN6" si="12">IF(EE7="",NA(),EE7)</f>
        <v>0</v>
      </c>
      <c r="EF6" s="75">
        <f t="shared" si="12"/>
        <v>0</v>
      </c>
      <c r="EG6" s="75">
        <f t="shared" si="12"/>
        <v>0</v>
      </c>
      <c r="EH6" s="75">
        <f t="shared" si="12"/>
        <v>0</v>
      </c>
      <c r="EI6" s="75">
        <f t="shared" si="12"/>
        <v>0</v>
      </c>
      <c r="EJ6" s="75">
        <f t="shared" si="12"/>
        <v>0</v>
      </c>
      <c r="EK6" s="75">
        <f t="shared" si="12"/>
        <v>0</v>
      </c>
      <c r="EL6" s="75">
        <f t="shared" si="12"/>
        <v>0</v>
      </c>
      <c r="EM6" s="75">
        <f t="shared" si="12"/>
        <v>0</v>
      </c>
      <c r="EN6" s="75">
        <f t="shared" si="12"/>
        <v>0</v>
      </c>
      <c r="EO6" s="75" t="str">
        <f>IF(EO7="","",IF(EO7="-","【-】","【"&amp;SUBSTITUTE(TEXT(EO7,"#,##0.00"),"-","△")&amp;"】"))</f>
        <v>【0.00】</v>
      </c>
    </row>
    <row r="7" spans="1:148" s="61" customFormat="1">
      <c r="A7" s="62"/>
      <c r="B7" s="68">
        <v>2024</v>
      </c>
      <c r="C7" s="68">
        <v>162108</v>
      </c>
      <c r="D7" s="68">
        <v>46</v>
      </c>
      <c r="E7" s="68">
        <v>17</v>
      </c>
      <c r="F7" s="68">
        <v>7</v>
      </c>
      <c r="G7" s="68">
        <v>0</v>
      </c>
      <c r="H7" s="68" t="s">
        <v>96</v>
      </c>
      <c r="I7" s="68" t="s">
        <v>97</v>
      </c>
      <c r="J7" s="68" t="s">
        <v>98</v>
      </c>
      <c r="K7" s="68" t="s">
        <v>99</v>
      </c>
      <c r="L7" s="68" t="s">
        <v>100</v>
      </c>
      <c r="M7" s="68" t="s">
        <v>101</v>
      </c>
      <c r="N7" s="76" t="s">
        <v>102</v>
      </c>
      <c r="O7" s="76">
        <v>82.07</v>
      </c>
      <c r="P7" s="76">
        <v>0.17</v>
      </c>
      <c r="Q7" s="76">
        <v>66.84</v>
      </c>
      <c r="R7" s="76">
        <v>3960</v>
      </c>
      <c r="S7" s="76">
        <v>46071</v>
      </c>
      <c r="T7" s="76">
        <v>668.64</v>
      </c>
      <c r="U7" s="76">
        <v>68.900000000000006</v>
      </c>
      <c r="V7" s="76">
        <v>76</v>
      </c>
      <c r="W7" s="76">
        <v>4.e-002</v>
      </c>
      <c r="X7" s="76">
        <v>1900</v>
      </c>
      <c r="Y7" s="76">
        <v>73.62</v>
      </c>
      <c r="Z7" s="76">
        <v>73.61</v>
      </c>
      <c r="AA7" s="76">
        <v>78.150000000000006</v>
      </c>
      <c r="AB7" s="76">
        <v>55.38</v>
      </c>
      <c r="AC7" s="76">
        <v>70.94</v>
      </c>
      <c r="AD7" s="76">
        <v>101.09</v>
      </c>
      <c r="AE7" s="76">
        <v>94.43</v>
      </c>
      <c r="AF7" s="76">
        <v>101.18</v>
      </c>
      <c r="AG7" s="76">
        <v>89.58</v>
      </c>
      <c r="AH7" s="76">
        <v>96.86</v>
      </c>
      <c r="AI7" s="76">
        <v>97.32</v>
      </c>
      <c r="AJ7" s="76">
        <v>1203.28</v>
      </c>
      <c r="AK7" s="76">
        <v>1134.76</v>
      </c>
      <c r="AL7" s="76">
        <v>1073.33</v>
      </c>
      <c r="AM7" s="76">
        <v>2403.71</v>
      </c>
      <c r="AN7" s="76">
        <v>1397.08</v>
      </c>
      <c r="AO7" s="76">
        <v>534.57000000000005</v>
      </c>
      <c r="AP7" s="76">
        <v>528.12</v>
      </c>
      <c r="AQ7" s="76">
        <v>533.38</v>
      </c>
      <c r="AR7" s="76">
        <v>658.43</v>
      </c>
      <c r="AS7" s="76">
        <v>355.48</v>
      </c>
      <c r="AT7" s="76">
        <v>273.5</v>
      </c>
      <c r="AU7" s="76">
        <v>-376.48</v>
      </c>
      <c r="AV7" s="76">
        <v>-440.02</v>
      </c>
      <c r="AW7" s="76">
        <v>-482.33</v>
      </c>
      <c r="AX7" s="76">
        <v>-569.38</v>
      </c>
      <c r="AY7" s="76">
        <v>-635.58000000000004</v>
      </c>
      <c r="AZ7" s="76">
        <v>36.93</v>
      </c>
      <c r="BA7" s="76">
        <v>15.34</v>
      </c>
      <c r="BB7" s="76">
        <v>1.22</v>
      </c>
      <c r="BC7" s="76">
        <v>-8.1</v>
      </c>
      <c r="BD7" s="76">
        <v>35.03</v>
      </c>
      <c r="BE7" s="76">
        <v>43.01</v>
      </c>
      <c r="BF7" s="76">
        <v>250.99</v>
      </c>
      <c r="BG7" s="76">
        <v>240.02</v>
      </c>
      <c r="BH7" s="76">
        <v>190.78</v>
      </c>
      <c r="BI7" s="76">
        <v>335.37</v>
      </c>
      <c r="BJ7" s="76">
        <v>159.11000000000001</v>
      </c>
      <c r="BK7" s="76">
        <v>406.44</v>
      </c>
      <c r="BL7" s="76">
        <v>254.5</v>
      </c>
      <c r="BM7" s="76">
        <v>365.75</v>
      </c>
      <c r="BN7" s="76">
        <v>482.31</v>
      </c>
      <c r="BO7" s="76">
        <v>543.6</v>
      </c>
      <c r="BP7" s="76">
        <v>421.62</v>
      </c>
      <c r="BQ7" s="76">
        <v>53.12</v>
      </c>
      <c r="BR7" s="76">
        <v>62.03</v>
      </c>
      <c r="BS7" s="76">
        <v>68.92</v>
      </c>
      <c r="BT7" s="76">
        <v>28.77</v>
      </c>
      <c r="BU7" s="76">
        <v>55.73</v>
      </c>
      <c r="BV7" s="76">
        <v>35.93</v>
      </c>
      <c r="BW7" s="76">
        <v>36.1</v>
      </c>
      <c r="BX7" s="76">
        <v>35.5</v>
      </c>
      <c r="BY7" s="76">
        <v>35.119999999999997</v>
      </c>
      <c r="BZ7" s="76">
        <v>30.03</v>
      </c>
      <c r="CA7" s="76">
        <v>31.85</v>
      </c>
      <c r="CB7" s="76">
        <v>345.07</v>
      </c>
      <c r="CC7" s="76">
        <v>328.64</v>
      </c>
      <c r="CD7" s="76">
        <v>294.43</v>
      </c>
      <c r="CE7" s="76">
        <v>718.75</v>
      </c>
      <c r="CF7" s="76">
        <v>366.94</v>
      </c>
      <c r="CG7" s="76">
        <v>499.55</v>
      </c>
      <c r="CH7" s="76">
        <v>529.77</v>
      </c>
      <c r="CI7" s="76">
        <v>523.41999999999996</v>
      </c>
      <c r="CJ7" s="76">
        <v>526.79</v>
      </c>
      <c r="CK7" s="76">
        <v>609.94000000000005</v>
      </c>
      <c r="CL7" s="76">
        <v>574.95000000000005</v>
      </c>
      <c r="CM7" s="76">
        <v>83.33</v>
      </c>
      <c r="CN7" s="76">
        <v>83.33</v>
      </c>
      <c r="CO7" s="76">
        <v>85.19</v>
      </c>
      <c r="CP7" s="76">
        <v>79.63</v>
      </c>
      <c r="CQ7" s="76">
        <v>87.04</v>
      </c>
      <c r="CR7" s="76">
        <v>42.48</v>
      </c>
      <c r="CS7" s="76">
        <v>39.770000000000003</v>
      </c>
      <c r="CT7" s="76">
        <v>38.96</v>
      </c>
      <c r="CU7" s="76">
        <v>39.659999999999997</v>
      </c>
      <c r="CV7" s="76">
        <v>35.700000000000003</v>
      </c>
      <c r="CW7" s="76">
        <v>34.76</v>
      </c>
      <c r="CX7" s="76">
        <v>100</v>
      </c>
      <c r="CY7" s="76">
        <v>100</v>
      </c>
      <c r="CZ7" s="76">
        <v>100</v>
      </c>
      <c r="DA7" s="76">
        <v>100</v>
      </c>
      <c r="DB7" s="76">
        <v>100</v>
      </c>
      <c r="DC7" s="76">
        <v>90.73</v>
      </c>
      <c r="DD7" s="76">
        <v>91.64</v>
      </c>
      <c r="DE7" s="76">
        <v>91.6</v>
      </c>
      <c r="DF7" s="76">
        <v>92.03</v>
      </c>
      <c r="DG7" s="76">
        <v>93.29</v>
      </c>
      <c r="DH7" s="76">
        <v>92.21</v>
      </c>
      <c r="DI7" s="76">
        <v>45.63</v>
      </c>
      <c r="DJ7" s="76">
        <v>48.05</v>
      </c>
      <c r="DK7" s="76">
        <v>49.68</v>
      </c>
      <c r="DL7" s="76">
        <v>50.58</v>
      </c>
      <c r="DM7" s="76">
        <v>52.2</v>
      </c>
      <c r="DN7" s="76">
        <v>34.76</v>
      </c>
      <c r="DO7" s="76">
        <v>36.130000000000003</v>
      </c>
      <c r="DP7" s="76">
        <v>38.409999999999997</v>
      </c>
      <c r="DQ7" s="76">
        <v>43.41</v>
      </c>
      <c r="DR7" s="76">
        <v>33.5</v>
      </c>
      <c r="DS7" s="76">
        <v>29.9</v>
      </c>
      <c r="DT7" s="76">
        <v>0</v>
      </c>
      <c r="DU7" s="76">
        <v>0</v>
      </c>
      <c r="DV7" s="76">
        <v>0</v>
      </c>
      <c r="DW7" s="76">
        <v>0</v>
      </c>
      <c r="DX7" s="76">
        <v>0</v>
      </c>
      <c r="DY7" s="76">
        <v>0</v>
      </c>
      <c r="DZ7" s="76">
        <v>0</v>
      </c>
      <c r="EA7" s="76">
        <v>0</v>
      </c>
      <c r="EB7" s="76">
        <v>0</v>
      </c>
      <c r="EC7" s="76">
        <v>0</v>
      </c>
      <c r="ED7" s="76">
        <v>0</v>
      </c>
      <c r="EE7" s="76">
        <v>0</v>
      </c>
      <c r="EF7" s="76">
        <v>0</v>
      </c>
      <c r="EG7" s="76">
        <v>0</v>
      </c>
      <c r="EH7" s="76">
        <v>0</v>
      </c>
      <c r="EI7" s="76">
        <v>0</v>
      </c>
      <c r="EJ7" s="76">
        <v>0</v>
      </c>
      <c r="EK7" s="76">
        <v>0</v>
      </c>
      <c r="EL7" s="76">
        <v>0</v>
      </c>
      <c r="EM7" s="76">
        <v>0</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中川　浩伸</cp:lastModifiedBy>
  <dcterms:created xsi:type="dcterms:W3CDTF">2026-01-26T08:56:56Z</dcterms:created>
  <dcterms:modified xsi:type="dcterms:W3CDTF">2026-02-18T00:47:39Z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2026-02-18T00:47:39Z</vt:filetime>
  </property>
</Properties>
</file>