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o01yRpuPYK5R4mZ2dy38hCE//uMR/IpPWhn9Xd6PfDl5YXHCFDlELhWlgPQrppcflSg/6ETHXzZ+8UK1Q74iw==" workbookSaltValue="ifGbvlbTZEvpC/vUXekYC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<sst xmlns="http://schemas.openxmlformats.org/spreadsheetml/2006/main" xmlns:r="http://schemas.openxmlformats.org/officeDocument/2006/relationships" count="114" uniqueCount="114">
  <si>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</si>
  <si>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</si>
  <si>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</si>
  <si>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</si>
  <si>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</si>
  <si>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</si>
  <si>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</si>
  <si>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</si>
  <si>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</si>
  <si>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</si>
  <si>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</si>
  <si>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</si>
  <si>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</si>
  <si>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</si>
  <si>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</si>
  <si>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</si>
  <si>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</si>
  <si>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</si>
  <si>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</si>
  <si>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</si>
  <si>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</si>
  <si>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　当市における公共下水道事業は昭和46年から建設着手している。
①有形固定資産減価償却費率については上昇傾向にある。
②令和3年度から耐用年数に達するものが少しずつ発生してきており、今後、更新や長寿命化などの老朽化への対応について、一層計画的に行っていく必要がある。</t>
    <rPh sb="1" eb="3">
      <t>トウシ</t>
    </rPh>
    <rPh sb="7" eb="9">
      <t>コウキョウ</t>
    </rPh>
    <rPh sb="9" eb="12">
      <t>ゲスイドウ</t>
    </rPh>
    <rPh sb="12" eb="14">
      <t>ジギョウ</t>
    </rPh>
    <rPh sb="15" eb="17">
      <t>ショウワ</t>
    </rPh>
    <rPh sb="19" eb="20">
      <t>ネン</t>
    </rPh>
    <rPh sb="22" eb="24">
      <t>ケンセツ</t>
    </rPh>
    <rPh sb="24" eb="26">
      <t>チャクシュ</t>
    </rPh>
    <rPh sb="33" eb="35">
      <t>ユウケイ</t>
    </rPh>
    <rPh sb="35" eb="37">
      <t>コテイ</t>
    </rPh>
    <rPh sb="37" eb="39">
      <t>シサン</t>
    </rPh>
    <rPh sb="39" eb="41">
      <t>ゲンカ</t>
    </rPh>
    <rPh sb="41" eb="43">
      <t>ショウキャク</t>
    </rPh>
    <rPh sb="43" eb="44">
      <t>ヒ</t>
    </rPh>
    <rPh sb="44" eb="45">
      <t>リツ</t>
    </rPh>
    <rPh sb="50" eb="52">
      <t>ジョウショウ</t>
    </rPh>
    <rPh sb="52" eb="54">
      <t>ケイコウ</t>
    </rPh>
    <rPh sb="60" eb="62">
      <t>レイワ</t>
    </rPh>
    <rPh sb="63" eb="65">
      <t>ネンド</t>
    </rPh>
    <rPh sb="67" eb="69">
      <t>タイヨウ</t>
    </rPh>
    <rPh sb="69" eb="71">
      <t>ネンスウ</t>
    </rPh>
    <rPh sb="72" eb="73">
      <t>タッ</t>
    </rPh>
    <rPh sb="78" eb="79">
      <t>スコ</t>
    </rPh>
    <rPh sb="82" eb="84">
      <t>ハッセイ</t>
    </rPh>
    <rPh sb="91" eb="93">
      <t>コンゴ</t>
    </rPh>
    <rPh sb="94" eb="96">
      <t>コウシン</t>
    </rPh>
    <rPh sb="97" eb="101">
      <t>チョウジュミョウカ</t>
    </rPh>
    <rPh sb="104" eb="107">
      <t>ロウキュウカ</t>
    </rPh>
    <rPh sb="109" eb="111">
      <t>タイオウ</t>
    </rPh>
    <rPh sb="116" eb="118">
      <t>イッソウ</t>
    </rPh>
    <rPh sb="118" eb="121">
      <t>ケイカクテキ</t>
    </rPh>
    <rPh sb="122" eb="123">
      <t>オコナ</t>
    </rPh>
    <rPh sb="127" eb="129">
      <t>ヒツヨウ</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</si>
  <si>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</si>
  <si>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</si>
  <si>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</si>
  <si>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</si>
  <si>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</si>
  <si>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</si>
  <si>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</si>
  <si>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</si>
  <si>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</si>
  <si>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</si>
  <si>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</si>
  <si>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</si>
  <si>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</si>
  <si>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</si>
  <si>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</si>
  <si>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</si>
  <si>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</si>
  <si>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</si>
  <si>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</si>
  <si>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</si>
  <si>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</si>
  <si>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</si>
  <si>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</si>
  <si>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</si>
  <si>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</si>
  <si>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</si>
  <si>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</si>
  <si>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</si>
  <si>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</si>
  <si>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</si>
  <si>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</si>
  <si>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</si>
  <si>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</si>
  <si>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</si>
  <si>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</si>
  <si>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</si>
  <si>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</si>
  <si>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</si>
  <si>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</si>
  <si>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</si>
  <si>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</si>
  <si>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</si>
  <si>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</si>
  <si>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</si>
  <si>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</si>
  <si>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</si>
  <si>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</si>
  <si>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</si>
  <si>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</si>
  <si>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</si>
  <si>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</si>
  <si>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</si>
  <si>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</si>
  <si>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</si>
  <si>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</si>
  <si>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</si>
  <si>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</si>
  <si>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Cd1</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</si>
  <si>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</si>
  <si>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</si>
  <si>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</si>
  <si>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</si>
  <si>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</si>
  <si>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</si>
  <si>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</si>
  <si>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</si>
  <si>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</si>
  <si>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</si>
  <si>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</si>
  <si>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</si>
  <si>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</si>
  <si>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</si>
  <si>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</si>
  <si>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</si>
  <si>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</si>
  <si>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南砺市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</si>
  <si>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</si>
  <si>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</si>
  <si>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</si>
  <si>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</si>
  <si>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</si>
  <si>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</si>
  <si>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</si>
  <si>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</si>
  <si>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</si>
  <si>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</si>
  <si>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</si>
  <si>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</si>
  <si>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</si>
  <si>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</si>
  <si>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①経常収支比率については、類似団体と比較して、一定の経常収益を計上しているが、使用料収入などの経常収益が減少しており年々目減りしている。
②累積欠損金については、例年、利益剰余金を計上しており、発生していない。当市は、複数事業の会計・経理を一体として行っており、下水道事業全体では、経常収支比率は</t>
    </r>
    <r>
      <rPr>
        <sz val="10"/>
        <color auto="1"/>
        <rFont val="ＭＳ ゴシック"/>
      </rPr>
      <t>102.4％</t>
    </r>
    <r>
      <rPr>
        <sz val="10"/>
        <color theme="1"/>
        <rFont val="ＭＳ ゴシック"/>
      </rPr>
      <t>、累積欠損金比率は、0.0％である。
③流動比率については、公共下水道事業だけで見ると、年々上昇しており、当年度数値も類似団体と比較して高い数値を示しているが、下水道事業全体でみると、48.1％と低く、短期的な債務に対する支払い能力の低さが課題である。
④企業債残高対事業規模比率については、管路等の整備がほぼ完了し、企業債（借金）の償還ピークが過ぎていることから、類似団体と比較して低い数値を示している。しかし、今後は管路の長寿命化など老朽化対策、防災対策等により再び企業債が増加することが予見され、費用の平準化による効率的な管理運営、投資・予算配分の適正化に努める。
⑤経費回収率については、公共下水道事業だけでいうと前年度に比べ、改善傾向となった。
⑥汚水処理原価については、汚水処理費が減ったため、前年度に比較し減少した。
⑧水洗化率は処理区域内人口、水洗便所設置済人口のそれぞれ減少により多少の減少はあるものの、</t>
    </r>
    <r>
      <rPr>
        <sz val="10"/>
        <color auto="1"/>
        <rFont val="ＭＳ ゴシック"/>
      </rPr>
      <t>増加傾向</t>
    </r>
    <r>
      <rPr>
        <sz val="10"/>
        <color theme="1"/>
        <rFont val="ＭＳ ゴシック"/>
      </rPr>
      <t>である。今後とも下水道未接続世帯への働きかけを継続していく。</t>
    </r>
    <rPh sb="565" eb="569">
      <t>ゾウカ</t>
    </rPh>
    <phoneticPr fontId="1"/>
  </si>
  <si>
    <t xml:space="preserve">　当市の施設整備は概成していることから水洗化率は増加している。しかし、使用料収入の減少、物価高騰などに加え、ここ数年不明水率の上昇が経営に大きな影響を与えており、管路点検・補修等の不明水対策を継続することで、汚水処理経費の逓減につなげたい。
　経営改善に向けた方向性としては、経営の健全化に向けて望ましい使用料体系の在り方について検討を行うため、令和6年度に料金改定検討委員会を立ち上げた。令和7年11月に、提言を頂いており、提言内容に沿った改定を令和9年度から実施すべく取り組んでいるところである。
※経営分析表の前提条件
当市では決算統計区分の事業の会計・経営を一体とし、下水道使用料収入も一本化されている。
</t>
    <rPh sb="1" eb="3">
      <t>トウシ</t>
    </rPh>
    <rPh sb="4" eb="6">
      <t>シセツ</t>
    </rPh>
    <rPh sb="6" eb="8">
      <t>セイビ</t>
    </rPh>
    <rPh sb="9" eb="11">
      <t>ガイセイ</t>
    </rPh>
    <rPh sb="19" eb="23">
      <t>スイセン</t>
    </rPh>
    <rPh sb="24" eb="26">
      <t>ゾウカ</t>
    </rPh>
    <rPh sb="51" eb="53">
      <t>クワ</t>
    </rPh>
    <rPh sb="56" eb="58">
      <t>スウ</t>
    </rPh>
    <rPh sb="58" eb="60">
      <t>フメイ</t>
    </rPh>
    <rPh sb="60" eb="61">
      <t>スイ</t>
    </rPh>
    <rPh sb="61" eb="62">
      <t>リツ</t>
    </rPh>
    <rPh sb="63" eb="65">
      <t>ジョウショウ</t>
    </rPh>
    <rPh sb="66" eb="68">
      <t>ケイエイ</t>
    </rPh>
    <rPh sb="69" eb="70">
      <t>オオ</t>
    </rPh>
    <rPh sb="72" eb="74">
      <t>エイキョウ</t>
    </rPh>
    <rPh sb="75" eb="76">
      <t>アタ</t>
    </rPh>
    <rPh sb="81" eb="83">
      <t>カンロ</t>
    </rPh>
    <rPh sb="83" eb="85">
      <t>テンケン</t>
    </rPh>
    <rPh sb="86" eb="88">
      <t>ホシュウ</t>
    </rPh>
    <rPh sb="88" eb="89">
      <t>トウ</t>
    </rPh>
    <rPh sb="90" eb="93">
      <t>フメイ</t>
    </rPh>
    <rPh sb="93" eb="95">
      <t>タイサク</t>
    </rPh>
    <rPh sb="96" eb="98">
      <t>ケイゾク</t>
    </rPh>
    <rPh sb="104" eb="106">
      <t>オスイ</t>
    </rPh>
    <rPh sb="106" eb="108">
      <t>ショリ</t>
    </rPh>
    <rPh sb="108" eb="110">
      <t>ケイヒ</t>
    </rPh>
    <rPh sb="111" eb="113">
      <t>テイゲン</t>
    </rPh>
    <rPh sb="122" eb="124">
      <t>ケイエイ</t>
    </rPh>
    <rPh sb="124" eb="126">
      <t>カイゼン</t>
    </rPh>
    <rPh sb="127" eb="128">
      <t>ム</t>
    </rPh>
    <rPh sb="130" eb="133">
      <t>ホウコウセイ</t>
    </rPh>
    <rPh sb="148" eb="149">
      <t>ノゾ</t>
    </rPh>
    <rPh sb="152" eb="155">
      <t>シヨウリョウ</t>
    </rPh>
    <rPh sb="155" eb="157">
      <t>タイケイ</t>
    </rPh>
    <rPh sb="158" eb="159">
      <t>ア</t>
    </rPh>
    <rPh sb="160" eb="161">
      <t>カタ</t>
    </rPh>
    <rPh sb="165" eb="167">
      <t>ケントウ</t>
    </rPh>
    <rPh sb="168" eb="169">
      <t>オコナ</t>
    </rPh>
    <rPh sb="173" eb="175">
      <t>レイワ</t>
    </rPh>
    <rPh sb="176" eb="178">
      <t>ネンド</t>
    </rPh>
    <rPh sb="179" eb="181">
      <t>リョウキン</t>
    </rPh>
    <rPh sb="181" eb="183">
      <t>カイテイ</t>
    </rPh>
    <rPh sb="183" eb="185">
      <t>ケントウ</t>
    </rPh>
    <rPh sb="185" eb="188">
      <t>イインカイ</t>
    </rPh>
    <rPh sb="189" eb="190">
      <t>タ</t>
    </rPh>
    <rPh sb="191" eb="192">
      <t>ア</t>
    </rPh>
    <rPh sb="195" eb="197">
      <t>レイワ</t>
    </rPh>
    <rPh sb="201" eb="202">
      <t>ガツ</t>
    </rPh>
    <rPh sb="204" eb="206">
      <t>テイゲン</t>
    </rPh>
    <rPh sb="207" eb="208">
      <t>イタダ</t>
    </rPh>
    <rPh sb="236" eb="237">
      <t>ト</t>
    </rPh>
    <rPh sb="238" eb="239">
      <t>ク</t>
    </rPh>
    <rPh sb="253" eb="255">
      <t>ケイエイ</t>
    </rPh>
    <rPh sb="255" eb="257">
      <t>ブンセキ</t>
    </rPh>
    <rPh sb="257" eb="258">
      <t>ヒョウ</t>
    </rPh>
    <rPh sb="259" eb="261">
      <t>ゼンテイ</t>
    </rPh>
    <rPh sb="261" eb="263">
      <t>ジョウケン</t>
    </rPh>
    <rPh sb="264" eb="266">
      <t>トウシ</t>
    </rPh>
    <rPh sb="268" eb="270">
      <t>ケッサン</t>
    </rPh>
    <rPh sb="270" eb="272">
      <t>トウケイ</t>
    </rPh>
    <rPh sb="272" eb="274">
      <t>クブン</t>
    </rPh>
    <rPh sb="275" eb="277">
      <t>ジギョウ</t>
    </rPh>
    <rPh sb="278" eb="280">
      <t>カイケイ</t>
    </rPh>
    <rPh sb="281" eb="283">
      <t>ケイエイ</t>
    </rPh>
    <rPh sb="284" eb="286">
      <t>イッタイ</t>
    </rPh>
    <rPh sb="289" eb="292">
      <t>ゲスイドウ</t>
    </rPh>
    <rPh sb="292" eb="295">
      <t>シヨウリョウ</t>
    </rPh>
    <rPh sb="295" eb="297">
      <t>シュウニュウ</t>
    </rPh>
    <rPh sb="298" eb="301">
      <t>イッポンカ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</si>
</sst>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c:v>
                </c:pt>
                <c:pt idx="2">
                  <c:v>7.0000000000000007e-002</c:v>
                </c:pt>
                <c:pt idx="3">
                  <c:v>6.e-002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55.84</c:v>
                </c:pt>
                <c:pt idx="1">
                  <c:v>55.78</c:v>
                </c:pt>
                <c:pt idx="2">
                  <c:v>54.86</c:v>
                </c:pt>
                <c:pt idx="3">
                  <c:v>55.04</c:v>
                </c:pt>
                <c:pt idx="4">
                  <c:v>53.26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c:v>
                </c:pt>
                <c:pt idx="1">
                  <c:v>95.15</c:v>
                </c:pt>
                <c:pt idx="2">
                  <c:v>95.2</c:v>
                </c:pt>
                <c:pt idx="3">
                  <c:v>95.79</c:v>
                </c:pt>
                <c:pt idx="4">
                  <c:v>96.19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92.34</c:v>
                </c:pt>
                <c:pt idx="1">
                  <c:v>91.78</c:v>
                </c:pt>
                <c:pt idx="2">
                  <c:v>91.37</c:v>
                </c:pt>
                <c:pt idx="3">
                  <c:v>91.92</c:v>
                </c:pt>
                <c:pt idx="4">
                  <c:v>91.12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136.07</c:v>
                </c:pt>
                <c:pt idx="1">
                  <c:v>129.65</c:v>
                </c:pt>
                <c:pt idx="2">
                  <c:v>130.97999999999999</c:v>
                </c:pt>
                <c:pt idx="3">
                  <c:v>123.96</c:v>
                </c:pt>
                <c:pt idx="4">
                  <c:v>125.62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105.41</c:v>
                </c:pt>
                <c:pt idx="1">
                  <c:v>104.64</c:v>
                </c:pt>
                <c:pt idx="2">
                  <c:v>105.35</c:v>
                </c:pt>
                <c:pt idx="3">
                  <c:v>106.8</c:v>
                </c:pt>
                <c:pt idx="4">
                  <c:v>104.65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35.28</c:v>
                </c:pt>
                <c:pt idx="1">
                  <c:v>37.53</c:v>
                </c:pt>
                <c:pt idx="2">
                  <c:v>39.6</c:v>
                </c:pt>
                <c:pt idx="3">
                  <c:v>41.9</c:v>
                </c:pt>
                <c:pt idx="4">
                  <c:v>44.11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25.37</c:v>
                </c:pt>
                <c:pt idx="1">
                  <c:v>26.89</c:v>
                </c:pt>
                <c:pt idx="2">
                  <c:v>29.42</c:v>
                </c:pt>
                <c:pt idx="3">
                  <c:v>31.14</c:v>
                </c:pt>
                <c:pt idx="4">
                  <c:v>33.11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3.99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0.54</c:v>
                </c:pt>
                <c:pt idx="1">
                  <c:v>0.75</c:v>
                </c:pt>
                <c:pt idx="2">
                  <c:v>0.74</c:v>
                </c:pt>
                <c:pt idx="3">
                  <c:v>0.76</c:v>
                </c:pt>
                <c:pt idx="4">
                  <c:v>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25.86</c:v>
                </c:pt>
                <c:pt idx="1">
                  <c:v>25.76</c:v>
                </c:pt>
                <c:pt idx="2">
                  <c:v>26.07</c:v>
                </c:pt>
                <c:pt idx="3">
                  <c:v>26.89</c:v>
                </c:pt>
                <c:pt idx="4">
                  <c:v>23.18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525.85</c:v>
                </c:pt>
                <c:pt idx="1">
                  <c:v>635.39</c:v>
                </c:pt>
                <c:pt idx="2">
                  <c:v>782.04</c:v>
                </c:pt>
                <c:pt idx="3">
                  <c:v>931.18</c:v>
                </c:pt>
                <c:pt idx="4">
                  <c:v>935.05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58.23</c:v>
                </c:pt>
                <c:pt idx="1">
                  <c:v>65.56</c:v>
                </c:pt>
                <c:pt idx="2">
                  <c:v>65.87</c:v>
                </c:pt>
                <c:pt idx="3">
                  <c:v>77.260000000000005</c:v>
                </c:pt>
                <c:pt idx="4">
                  <c:v>80.010000000000005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434.08</c:v>
                </c:pt>
                <c:pt idx="1">
                  <c:v>367.44</c:v>
                </c:pt>
                <c:pt idx="2">
                  <c:v>329.22</c:v>
                </c:pt>
                <c:pt idx="3">
                  <c:v>306.13</c:v>
                </c:pt>
                <c:pt idx="4">
                  <c:v>273.61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812.92</c:v>
                </c:pt>
                <c:pt idx="1">
                  <c:v>765.48</c:v>
                </c:pt>
                <c:pt idx="2">
                  <c:v>742.08</c:v>
                </c:pt>
                <c:pt idx="3">
                  <c:v>730.84</c:v>
                </c:pt>
                <c:pt idx="4">
                  <c:v>706.45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96.73</c:v>
                </c:pt>
                <c:pt idx="1">
                  <c:v>96.59</c:v>
                </c:pt>
                <c:pt idx="2">
                  <c:v>93.66</c:v>
                </c:pt>
                <c:pt idx="3">
                  <c:v>99.07</c:v>
                </c:pt>
                <c:pt idx="4">
                  <c:v>104.94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85.4</c:v>
                </c:pt>
                <c:pt idx="1">
                  <c:v>87.8</c:v>
                </c:pt>
                <c:pt idx="2">
                  <c:v>86.51</c:v>
                </c:pt>
                <c:pt idx="3">
                  <c:v>89.17</c:v>
                </c:pt>
                <c:pt idx="4">
                  <c:v>85.67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172.06</c:v>
                </c:pt>
                <c:pt idx="1">
                  <c:v>208.06</c:v>
                </c:pt>
                <c:pt idx="2">
                  <c:v>216.51</c:v>
                </c:pt>
                <c:pt idx="3">
                  <c:v>204.77</c:v>
                </c:pt>
                <c:pt idx="4">
                  <c:v>194.45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188.57</c:v>
                </c:pt>
                <c:pt idx="1">
                  <c:v>187.69</c:v>
                </c:pt>
                <c:pt idx="2">
                  <c:v>188.24</c:v>
                </c:pt>
                <c:pt idx="3">
                  <c:v>184.85</c:v>
                </c:pt>
                <c:pt idx="4">
                  <c:v>194.78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31" zoomScale="80" zoomScaleNormal="8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南砺市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46071</v>
      </c>
      <c r="AM8" s="21"/>
      <c r="AN8" s="21"/>
      <c r="AO8" s="21"/>
      <c r="AP8" s="21"/>
      <c r="AQ8" s="21"/>
      <c r="AR8" s="21"/>
      <c r="AS8" s="21"/>
      <c r="AT8" s="7">
        <f>データ!T6</f>
        <v>668.64</v>
      </c>
      <c r="AU8" s="7"/>
      <c r="AV8" s="7"/>
      <c r="AW8" s="7"/>
      <c r="AX8" s="7"/>
      <c r="AY8" s="7"/>
      <c r="AZ8" s="7"/>
      <c r="BA8" s="7"/>
      <c r="BB8" s="7">
        <f>データ!U6</f>
        <v>68.900000000000006</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80.31</v>
      </c>
      <c r="J10" s="7"/>
      <c r="K10" s="7"/>
      <c r="L10" s="7"/>
      <c r="M10" s="7"/>
      <c r="N10" s="7"/>
      <c r="O10" s="7"/>
      <c r="P10" s="7">
        <f>データ!P6</f>
        <v>32.06</v>
      </c>
      <c r="Q10" s="7"/>
      <c r="R10" s="7"/>
      <c r="S10" s="7"/>
      <c r="T10" s="7"/>
      <c r="U10" s="7"/>
      <c r="V10" s="7"/>
      <c r="W10" s="7">
        <f>データ!Q6</f>
        <v>75.489999999999995</v>
      </c>
      <c r="X10" s="7"/>
      <c r="Y10" s="7"/>
      <c r="Z10" s="7"/>
      <c r="AA10" s="7"/>
      <c r="AB10" s="7"/>
      <c r="AC10" s="7"/>
      <c r="AD10" s="21">
        <f>データ!R6</f>
        <v>3960</v>
      </c>
      <c r="AE10" s="21"/>
      <c r="AF10" s="21"/>
      <c r="AG10" s="21"/>
      <c r="AH10" s="21"/>
      <c r="AI10" s="21"/>
      <c r="AJ10" s="21"/>
      <c r="AK10" s="2"/>
      <c r="AL10" s="21">
        <f>データ!V6</f>
        <v>14653</v>
      </c>
      <c r="AM10" s="21"/>
      <c r="AN10" s="21"/>
      <c r="AO10" s="21"/>
      <c r="AP10" s="21"/>
      <c r="AQ10" s="21"/>
      <c r="AR10" s="21"/>
      <c r="AS10" s="21"/>
      <c r="AT10" s="7">
        <f>データ!W6</f>
        <v>7.68</v>
      </c>
      <c r="AU10" s="7"/>
      <c r="AV10" s="7"/>
      <c r="AW10" s="7"/>
      <c r="AX10" s="7"/>
      <c r="AY10" s="7"/>
      <c r="AZ10" s="7"/>
      <c r="BA10" s="7"/>
      <c r="BB10" s="7">
        <f>データ!X6</f>
        <v>1907.94</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21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sjlc6zBhotuZH8Eb6W4c4tu/9wf9o1bA+CO0zaSHde503ePxCKYvIPMdYy5lJ/UO0HZMFyV2GrdB88SUx4PlQ==" saltValue="fd4fx/XkclyIpJfkNgwX2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34</v>
      </c>
      <c r="C3" s="64" t="s">
        <v>60</v>
      </c>
      <c r="D3" s="64" t="s">
        <v>40</v>
      </c>
      <c r="E3" s="64" t="s">
        <v>6</v>
      </c>
      <c r="F3" s="64" t="s">
        <v>5</v>
      </c>
      <c r="G3" s="64" t="s">
        <v>26</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64</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78</v>
      </c>
      <c r="S5" s="72" t="s">
        <v>80</v>
      </c>
      <c r="T5" s="72" t="s">
        <v>81</v>
      </c>
      <c r="U5" s="72" t="s">
        <v>1</v>
      </c>
      <c r="V5" s="72" t="s">
        <v>82</v>
      </c>
      <c r="W5" s="72" t="s">
        <v>83</v>
      </c>
      <c r="X5" s="72" t="s">
        <v>84</v>
      </c>
      <c r="Y5" s="72" t="s">
        <v>85</v>
      </c>
      <c r="Z5" s="72" t="s">
        <v>86</v>
      </c>
      <c r="AA5" s="72" t="s">
        <v>87</v>
      </c>
      <c r="AB5" s="72" t="s">
        <v>88</v>
      </c>
      <c r="AC5" s="72" t="s">
        <v>89</v>
      </c>
      <c r="AD5" s="72" t="s">
        <v>90</v>
      </c>
      <c r="AE5" s="72" t="s">
        <v>92</v>
      </c>
      <c r="AF5" s="72" t="s">
        <v>93</v>
      </c>
      <c r="AG5" s="72" t="s">
        <v>94</v>
      </c>
      <c r="AH5" s="72" t="s">
        <v>95</v>
      </c>
      <c r="AI5" s="72" t="s">
        <v>46</v>
      </c>
      <c r="AJ5" s="72" t="s">
        <v>85</v>
      </c>
      <c r="AK5" s="72" t="s">
        <v>86</v>
      </c>
      <c r="AL5" s="72" t="s">
        <v>87</v>
      </c>
      <c r="AM5" s="72" t="s">
        <v>88</v>
      </c>
      <c r="AN5" s="72" t="s">
        <v>89</v>
      </c>
      <c r="AO5" s="72" t="s">
        <v>90</v>
      </c>
      <c r="AP5" s="72" t="s">
        <v>92</v>
      </c>
      <c r="AQ5" s="72" t="s">
        <v>93</v>
      </c>
      <c r="AR5" s="72" t="s">
        <v>94</v>
      </c>
      <c r="AS5" s="72" t="s">
        <v>95</v>
      </c>
      <c r="AT5" s="72" t="s">
        <v>91</v>
      </c>
      <c r="AU5" s="72" t="s">
        <v>85</v>
      </c>
      <c r="AV5" s="72" t="s">
        <v>86</v>
      </c>
      <c r="AW5" s="72" t="s">
        <v>87</v>
      </c>
      <c r="AX5" s="72" t="s">
        <v>88</v>
      </c>
      <c r="AY5" s="72" t="s">
        <v>89</v>
      </c>
      <c r="AZ5" s="72" t="s">
        <v>90</v>
      </c>
      <c r="BA5" s="72" t="s">
        <v>92</v>
      </c>
      <c r="BB5" s="72" t="s">
        <v>93</v>
      </c>
      <c r="BC5" s="72" t="s">
        <v>94</v>
      </c>
      <c r="BD5" s="72" t="s">
        <v>95</v>
      </c>
      <c r="BE5" s="72" t="s">
        <v>91</v>
      </c>
      <c r="BF5" s="72" t="s">
        <v>85</v>
      </c>
      <c r="BG5" s="72" t="s">
        <v>86</v>
      </c>
      <c r="BH5" s="72" t="s">
        <v>87</v>
      </c>
      <c r="BI5" s="72" t="s">
        <v>88</v>
      </c>
      <c r="BJ5" s="72" t="s">
        <v>89</v>
      </c>
      <c r="BK5" s="72" t="s">
        <v>90</v>
      </c>
      <c r="BL5" s="72" t="s">
        <v>92</v>
      </c>
      <c r="BM5" s="72" t="s">
        <v>93</v>
      </c>
      <c r="BN5" s="72" t="s">
        <v>94</v>
      </c>
      <c r="BO5" s="72" t="s">
        <v>95</v>
      </c>
      <c r="BP5" s="72" t="s">
        <v>91</v>
      </c>
      <c r="BQ5" s="72" t="s">
        <v>85</v>
      </c>
      <c r="BR5" s="72" t="s">
        <v>86</v>
      </c>
      <c r="BS5" s="72" t="s">
        <v>87</v>
      </c>
      <c r="BT5" s="72" t="s">
        <v>88</v>
      </c>
      <c r="BU5" s="72" t="s">
        <v>89</v>
      </c>
      <c r="BV5" s="72" t="s">
        <v>90</v>
      </c>
      <c r="BW5" s="72" t="s">
        <v>92</v>
      </c>
      <c r="BX5" s="72" t="s">
        <v>93</v>
      </c>
      <c r="BY5" s="72" t="s">
        <v>94</v>
      </c>
      <c r="BZ5" s="72" t="s">
        <v>95</v>
      </c>
      <c r="CA5" s="72" t="s">
        <v>91</v>
      </c>
      <c r="CB5" s="72" t="s">
        <v>85</v>
      </c>
      <c r="CC5" s="72" t="s">
        <v>86</v>
      </c>
      <c r="CD5" s="72" t="s">
        <v>87</v>
      </c>
      <c r="CE5" s="72" t="s">
        <v>88</v>
      </c>
      <c r="CF5" s="72" t="s">
        <v>89</v>
      </c>
      <c r="CG5" s="72" t="s">
        <v>90</v>
      </c>
      <c r="CH5" s="72" t="s">
        <v>92</v>
      </c>
      <c r="CI5" s="72" t="s">
        <v>93</v>
      </c>
      <c r="CJ5" s="72" t="s">
        <v>94</v>
      </c>
      <c r="CK5" s="72" t="s">
        <v>95</v>
      </c>
      <c r="CL5" s="72" t="s">
        <v>91</v>
      </c>
      <c r="CM5" s="72" t="s">
        <v>85</v>
      </c>
      <c r="CN5" s="72" t="s">
        <v>86</v>
      </c>
      <c r="CO5" s="72" t="s">
        <v>87</v>
      </c>
      <c r="CP5" s="72" t="s">
        <v>88</v>
      </c>
      <c r="CQ5" s="72" t="s">
        <v>89</v>
      </c>
      <c r="CR5" s="72" t="s">
        <v>90</v>
      </c>
      <c r="CS5" s="72" t="s">
        <v>92</v>
      </c>
      <c r="CT5" s="72" t="s">
        <v>93</v>
      </c>
      <c r="CU5" s="72" t="s">
        <v>94</v>
      </c>
      <c r="CV5" s="72" t="s">
        <v>95</v>
      </c>
      <c r="CW5" s="72" t="s">
        <v>91</v>
      </c>
      <c r="CX5" s="72" t="s">
        <v>85</v>
      </c>
      <c r="CY5" s="72" t="s">
        <v>86</v>
      </c>
      <c r="CZ5" s="72" t="s">
        <v>87</v>
      </c>
      <c r="DA5" s="72" t="s">
        <v>88</v>
      </c>
      <c r="DB5" s="72" t="s">
        <v>89</v>
      </c>
      <c r="DC5" s="72" t="s">
        <v>90</v>
      </c>
      <c r="DD5" s="72" t="s">
        <v>92</v>
      </c>
      <c r="DE5" s="72" t="s">
        <v>93</v>
      </c>
      <c r="DF5" s="72" t="s">
        <v>94</v>
      </c>
      <c r="DG5" s="72" t="s">
        <v>95</v>
      </c>
      <c r="DH5" s="72" t="s">
        <v>91</v>
      </c>
      <c r="DI5" s="72" t="s">
        <v>85</v>
      </c>
      <c r="DJ5" s="72" t="s">
        <v>86</v>
      </c>
      <c r="DK5" s="72" t="s">
        <v>87</v>
      </c>
      <c r="DL5" s="72" t="s">
        <v>88</v>
      </c>
      <c r="DM5" s="72" t="s">
        <v>89</v>
      </c>
      <c r="DN5" s="72" t="s">
        <v>90</v>
      </c>
      <c r="DO5" s="72" t="s">
        <v>92</v>
      </c>
      <c r="DP5" s="72" t="s">
        <v>93</v>
      </c>
      <c r="DQ5" s="72" t="s">
        <v>94</v>
      </c>
      <c r="DR5" s="72" t="s">
        <v>95</v>
      </c>
      <c r="DS5" s="72" t="s">
        <v>91</v>
      </c>
      <c r="DT5" s="72" t="s">
        <v>85</v>
      </c>
      <c r="DU5" s="72" t="s">
        <v>86</v>
      </c>
      <c r="DV5" s="72" t="s">
        <v>87</v>
      </c>
      <c r="DW5" s="72" t="s">
        <v>88</v>
      </c>
      <c r="DX5" s="72" t="s">
        <v>89</v>
      </c>
      <c r="DY5" s="72" t="s">
        <v>90</v>
      </c>
      <c r="DZ5" s="72" t="s">
        <v>92</v>
      </c>
      <c r="EA5" s="72" t="s">
        <v>93</v>
      </c>
      <c r="EB5" s="72" t="s">
        <v>94</v>
      </c>
      <c r="EC5" s="72" t="s">
        <v>95</v>
      </c>
      <c r="ED5" s="72" t="s">
        <v>91</v>
      </c>
      <c r="EE5" s="72" t="s">
        <v>85</v>
      </c>
      <c r="EF5" s="72" t="s">
        <v>86</v>
      </c>
      <c r="EG5" s="72" t="s">
        <v>87</v>
      </c>
      <c r="EH5" s="72" t="s">
        <v>88</v>
      </c>
      <c r="EI5" s="72" t="s">
        <v>89</v>
      </c>
      <c r="EJ5" s="72" t="s">
        <v>90</v>
      </c>
      <c r="EK5" s="72" t="s">
        <v>92</v>
      </c>
      <c r="EL5" s="72" t="s">
        <v>93</v>
      </c>
      <c r="EM5" s="72" t="s">
        <v>94</v>
      </c>
      <c r="EN5" s="72" t="s">
        <v>95</v>
      </c>
      <c r="EO5" s="72" t="s">
        <v>91</v>
      </c>
    </row>
    <row r="6" spans="1:148" s="61" customFormat="1">
      <c r="A6" s="62" t="s">
        <v>96</v>
      </c>
      <c r="B6" s="67">
        <f t="shared" ref="B6:X6" si="1">B7</f>
        <v>2024</v>
      </c>
      <c r="C6" s="67">
        <f t="shared" si="1"/>
        <v>162108</v>
      </c>
      <c r="D6" s="67">
        <f t="shared" si="1"/>
        <v>46</v>
      </c>
      <c r="E6" s="67">
        <f t="shared" si="1"/>
        <v>17</v>
      </c>
      <c r="F6" s="67">
        <f t="shared" si="1"/>
        <v>1</v>
      </c>
      <c r="G6" s="67">
        <f t="shared" si="1"/>
        <v>0</v>
      </c>
      <c r="H6" s="67" t="str">
        <f t="shared" si="1"/>
        <v>富山県　南砺市</v>
      </c>
      <c r="I6" s="67" t="str">
        <f t="shared" si="1"/>
        <v>法適用</v>
      </c>
      <c r="J6" s="67" t="str">
        <f t="shared" si="1"/>
        <v>下水道事業</v>
      </c>
      <c r="K6" s="67" t="str">
        <f t="shared" si="1"/>
        <v>公共下水道</v>
      </c>
      <c r="L6" s="67" t="str">
        <f t="shared" si="1"/>
        <v>Cd1</v>
      </c>
      <c r="M6" s="67" t="str">
        <f t="shared" si="1"/>
        <v>非設置</v>
      </c>
      <c r="N6" s="75" t="str">
        <f t="shared" si="1"/>
        <v>-</v>
      </c>
      <c r="O6" s="75">
        <f t="shared" si="1"/>
        <v>80.31</v>
      </c>
      <c r="P6" s="75">
        <f t="shared" si="1"/>
        <v>32.06</v>
      </c>
      <c r="Q6" s="75">
        <f t="shared" si="1"/>
        <v>75.489999999999995</v>
      </c>
      <c r="R6" s="75">
        <f t="shared" si="1"/>
        <v>3960</v>
      </c>
      <c r="S6" s="75">
        <f t="shared" si="1"/>
        <v>46071</v>
      </c>
      <c r="T6" s="75">
        <f t="shared" si="1"/>
        <v>668.64</v>
      </c>
      <c r="U6" s="75">
        <f t="shared" si="1"/>
        <v>68.900000000000006</v>
      </c>
      <c r="V6" s="75">
        <f t="shared" si="1"/>
        <v>14653</v>
      </c>
      <c r="W6" s="75">
        <f t="shared" si="1"/>
        <v>7.68</v>
      </c>
      <c r="X6" s="75">
        <f t="shared" si="1"/>
        <v>1907.94</v>
      </c>
      <c r="Y6" s="83">
        <f t="shared" ref="Y6:AH6" si="2">IF(Y7="",NA(),Y7)</f>
        <v>136.07</v>
      </c>
      <c r="Z6" s="83">
        <f t="shared" si="2"/>
        <v>129.65</v>
      </c>
      <c r="AA6" s="83">
        <f t="shared" si="2"/>
        <v>130.97999999999999</v>
      </c>
      <c r="AB6" s="83">
        <f t="shared" si="2"/>
        <v>123.96</v>
      </c>
      <c r="AC6" s="83">
        <f t="shared" si="2"/>
        <v>125.62</v>
      </c>
      <c r="AD6" s="83">
        <f t="shared" si="2"/>
        <v>105.41</v>
      </c>
      <c r="AE6" s="83">
        <f t="shared" si="2"/>
        <v>104.64</v>
      </c>
      <c r="AF6" s="83">
        <f t="shared" si="2"/>
        <v>105.35</v>
      </c>
      <c r="AG6" s="83">
        <f t="shared" si="2"/>
        <v>106.8</v>
      </c>
      <c r="AH6" s="83">
        <f t="shared" si="2"/>
        <v>104.65</v>
      </c>
      <c r="AI6" s="75" t="str">
        <f>IF(AI7="","",IF(AI7="-","【-】","【"&amp;SUBSTITUTE(TEXT(AI7,"#,##0.00"),"-","△")&amp;"】"))</f>
        <v>【105.36】</v>
      </c>
      <c r="AJ6" s="75">
        <f t="shared" ref="AJ6:AS6" si="3">IF(AJ7="",NA(),AJ7)</f>
        <v>0</v>
      </c>
      <c r="AK6" s="75">
        <f t="shared" si="3"/>
        <v>0</v>
      </c>
      <c r="AL6" s="75">
        <f t="shared" si="3"/>
        <v>0</v>
      </c>
      <c r="AM6" s="75">
        <f t="shared" si="3"/>
        <v>0</v>
      </c>
      <c r="AN6" s="75">
        <f t="shared" si="3"/>
        <v>0</v>
      </c>
      <c r="AO6" s="83">
        <f t="shared" si="3"/>
        <v>25.86</v>
      </c>
      <c r="AP6" s="83">
        <f t="shared" si="3"/>
        <v>25.76</v>
      </c>
      <c r="AQ6" s="83">
        <f t="shared" si="3"/>
        <v>26.07</v>
      </c>
      <c r="AR6" s="83">
        <f t="shared" si="3"/>
        <v>26.89</v>
      </c>
      <c r="AS6" s="83">
        <f t="shared" si="3"/>
        <v>23.18</v>
      </c>
      <c r="AT6" s="75" t="str">
        <f>IF(AT7="","",IF(AT7="-","【-】","【"&amp;SUBSTITUTE(TEXT(AT7,"#,##0.00"),"-","△")&amp;"】"))</f>
        <v>【3.12】</v>
      </c>
      <c r="AU6" s="83">
        <f t="shared" ref="AU6:BD6" si="4">IF(AU7="",NA(),AU7)</f>
        <v>525.85</v>
      </c>
      <c r="AV6" s="83">
        <f t="shared" si="4"/>
        <v>635.39</v>
      </c>
      <c r="AW6" s="83">
        <f t="shared" si="4"/>
        <v>782.04</v>
      </c>
      <c r="AX6" s="83">
        <f t="shared" si="4"/>
        <v>931.18</v>
      </c>
      <c r="AY6" s="83">
        <f t="shared" si="4"/>
        <v>935.05</v>
      </c>
      <c r="AZ6" s="83">
        <f t="shared" si="4"/>
        <v>58.23</v>
      </c>
      <c r="BA6" s="83">
        <f t="shared" si="4"/>
        <v>65.56</v>
      </c>
      <c r="BB6" s="83">
        <f t="shared" si="4"/>
        <v>65.87</v>
      </c>
      <c r="BC6" s="83">
        <f t="shared" si="4"/>
        <v>77.260000000000005</v>
      </c>
      <c r="BD6" s="83">
        <f t="shared" si="4"/>
        <v>80.010000000000005</v>
      </c>
      <c r="BE6" s="75" t="str">
        <f>IF(BE7="","",IF(BE7="-","【-】","【"&amp;SUBSTITUTE(TEXT(BE7,"#,##0.00"),"-","△")&amp;"】"))</f>
        <v>【82.75】</v>
      </c>
      <c r="BF6" s="83">
        <f t="shared" ref="BF6:BO6" si="5">IF(BF7="",NA(),BF7)</f>
        <v>434.08</v>
      </c>
      <c r="BG6" s="83">
        <f t="shared" si="5"/>
        <v>367.44</v>
      </c>
      <c r="BH6" s="83">
        <f t="shared" si="5"/>
        <v>329.22</v>
      </c>
      <c r="BI6" s="83">
        <f t="shared" si="5"/>
        <v>306.13</v>
      </c>
      <c r="BJ6" s="83">
        <f t="shared" si="5"/>
        <v>273.61</v>
      </c>
      <c r="BK6" s="83">
        <f t="shared" si="5"/>
        <v>812.92</v>
      </c>
      <c r="BL6" s="83">
        <f t="shared" si="5"/>
        <v>765.48</v>
      </c>
      <c r="BM6" s="83">
        <f t="shared" si="5"/>
        <v>742.08</v>
      </c>
      <c r="BN6" s="83">
        <f t="shared" si="5"/>
        <v>730.84</v>
      </c>
      <c r="BO6" s="83">
        <f t="shared" si="5"/>
        <v>706.45</v>
      </c>
      <c r="BP6" s="75" t="str">
        <f>IF(BP7="","",IF(BP7="-","【-】","【"&amp;SUBSTITUTE(TEXT(BP7,"#,##0.00"),"-","△")&amp;"】"))</f>
        <v>【602.56】</v>
      </c>
      <c r="BQ6" s="83">
        <f t="shared" ref="BQ6:BZ6" si="6">IF(BQ7="",NA(),BQ7)</f>
        <v>96.73</v>
      </c>
      <c r="BR6" s="83">
        <f t="shared" si="6"/>
        <v>96.59</v>
      </c>
      <c r="BS6" s="83">
        <f t="shared" si="6"/>
        <v>93.66</v>
      </c>
      <c r="BT6" s="83">
        <f t="shared" si="6"/>
        <v>99.07</v>
      </c>
      <c r="BU6" s="83">
        <f t="shared" si="6"/>
        <v>104.94</v>
      </c>
      <c r="BV6" s="83">
        <f t="shared" si="6"/>
        <v>85.4</v>
      </c>
      <c r="BW6" s="83">
        <f t="shared" si="6"/>
        <v>87.8</v>
      </c>
      <c r="BX6" s="83">
        <f t="shared" si="6"/>
        <v>86.51</v>
      </c>
      <c r="BY6" s="83">
        <f t="shared" si="6"/>
        <v>89.17</v>
      </c>
      <c r="BZ6" s="83">
        <f t="shared" si="6"/>
        <v>85.67</v>
      </c>
      <c r="CA6" s="75" t="str">
        <f>IF(CA7="","",IF(CA7="-","【-】","【"&amp;SUBSTITUTE(TEXT(CA7,"#,##0.00"),"-","△")&amp;"】"))</f>
        <v>【97.94】</v>
      </c>
      <c r="CB6" s="83">
        <f t="shared" ref="CB6:CK6" si="7">IF(CB7="",NA(),CB7)</f>
        <v>172.06</v>
      </c>
      <c r="CC6" s="83">
        <f t="shared" si="7"/>
        <v>208.06</v>
      </c>
      <c r="CD6" s="83">
        <f t="shared" si="7"/>
        <v>216.51</v>
      </c>
      <c r="CE6" s="83">
        <f t="shared" si="7"/>
        <v>204.77</v>
      </c>
      <c r="CF6" s="83">
        <f t="shared" si="7"/>
        <v>194.45</v>
      </c>
      <c r="CG6" s="83">
        <f t="shared" si="7"/>
        <v>188.57</v>
      </c>
      <c r="CH6" s="83">
        <f t="shared" si="7"/>
        <v>187.69</v>
      </c>
      <c r="CI6" s="83">
        <f t="shared" si="7"/>
        <v>188.24</v>
      </c>
      <c r="CJ6" s="83">
        <f t="shared" si="7"/>
        <v>184.85</v>
      </c>
      <c r="CK6" s="83">
        <f t="shared" si="7"/>
        <v>194.78</v>
      </c>
      <c r="CL6" s="75" t="str">
        <f>IF(CL7="","",IF(CL7="-","【-】","【"&amp;SUBSTITUTE(TEXT(CL7,"#,##0.00"),"-","△")&amp;"】"))</f>
        <v>【140.98】</v>
      </c>
      <c r="CM6" s="83" t="str">
        <f t="shared" ref="CM6:CV6" si="8">IF(CM7="",NA(),CM7)</f>
        <v>-</v>
      </c>
      <c r="CN6" s="83" t="str">
        <f t="shared" si="8"/>
        <v>-</v>
      </c>
      <c r="CO6" s="83" t="str">
        <f t="shared" si="8"/>
        <v>-</v>
      </c>
      <c r="CP6" s="83" t="str">
        <f t="shared" si="8"/>
        <v>-</v>
      </c>
      <c r="CQ6" s="83" t="str">
        <f t="shared" si="8"/>
        <v>-</v>
      </c>
      <c r="CR6" s="83">
        <f t="shared" si="8"/>
        <v>55.84</v>
      </c>
      <c r="CS6" s="83">
        <f t="shared" si="8"/>
        <v>55.78</v>
      </c>
      <c r="CT6" s="83">
        <f t="shared" si="8"/>
        <v>54.86</v>
      </c>
      <c r="CU6" s="83">
        <f t="shared" si="8"/>
        <v>55.04</v>
      </c>
      <c r="CV6" s="83">
        <f t="shared" si="8"/>
        <v>53.26</v>
      </c>
      <c r="CW6" s="75" t="str">
        <f>IF(CW7="","",IF(CW7="-","【-】","【"&amp;SUBSTITUTE(TEXT(CW7,"#,##0.00"),"-","△")&amp;"】"))</f>
        <v>【60.13】</v>
      </c>
      <c r="CX6" s="83">
        <f t="shared" ref="CX6:DG6" si="9">IF(CX7="",NA(),CX7)</f>
        <v>95.1</v>
      </c>
      <c r="CY6" s="83">
        <f t="shared" si="9"/>
        <v>95.15</v>
      </c>
      <c r="CZ6" s="83">
        <f t="shared" si="9"/>
        <v>95.2</v>
      </c>
      <c r="DA6" s="83">
        <f t="shared" si="9"/>
        <v>95.79</v>
      </c>
      <c r="DB6" s="83">
        <f t="shared" si="9"/>
        <v>96.19</v>
      </c>
      <c r="DC6" s="83">
        <f t="shared" si="9"/>
        <v>92.34</v>
      </c>
      <c r="DD6" s="83">
        <f t="shared" si="9"/>
        <v>91.78</v>
      </c>
      <c r="DE6" s="83">
        <f t="shared" si="9"/>
        <v>91.37</v>
      </c>
      <c r="DF6" s="83">
        <f t="shared" si="9"/>
        <v>91.92</v>
      </c>
      <c r="DG6" s="83">
        <f t="shared" si="9"/>
        <v>91.12</v>
      </c>
      <c r="DH6" s="75" t="str">
        <f>IF(DH7="","",IF(DH7="-","【-】","【"&amp;SUBSTITUTE(TEXT(DH7,"#,##0.00"),"-","△")&amp;"】"))</f>
        <v>【96.00】</v>
      </c>
      <c r="DI6" s="83">
        <f t="shared" ref="DI6:DR6" si="10">IF(DI7="",NA(),DI7)</f>
        <v>35.28</v>
      </c>
      <c r="DJ6" s="83">
        <f t="shared" si="10"/>
        <v>37.53</v>
      </c>
      <c r="DK6" s="83">
        <f t="shared" si="10"/>
        <v>39.6</v>
      </c>
      <c r="DL6" s="83">
        <f t="shared" si="10"/>
        <v>41.9</v>
      </c>
      <c r="DM6" s="83">
        <f t="shared" si="10"/>
        <v>44.11</v>
      </c>
      <c r="DN6" s="83">
        <f t="shared" si="10"/>
        <v>25.37</v>
      </c>
      <c r="DO6" s="83">
        <f t="shared" si="10"/>
        <v>26.89</v>
      </c>
      <c r="DP6" s="83">
        <f t="shared" si="10"/>
        <v>29.42</v>
      </c>
      <c r="DQ6" s="83">
        <f t="shared" si="10"/>
        <v>31.14</v>
      </c>
      <c r="DR6" s="83">
        <f t="shared" si="10"/>
        <v>33.11</v>
      </c>
      <c r="DS6" s="75" t="str">
        <f>IF(DS7="","",IF(DS7="-","【-】","【"&amp;SUBSTITUTE(TEXT(DS7,"#,##0.00"),"-","△")&amp;"】"))</f>
        <v>【42.20】</v>
      </c>
      <c r="DT6" s="75">
        <f t="shared" ref="DT6:EC6" si="11">IF(DT7="",NA(),DT7)</f>
        <v>0</v>
      </c>
      <c r="DU6" s="75">
        <f t="shared" si="11"/>
        <v>0</v>
      </c>
      <c r="DV6" s="75">
        <f t="shared" si="11"/>
        <v>0</v>
      </c>
      <c r="DW6" s="75">
        <f t="shared" si="11"/>
        <v>0</v>
      </c>
      <c r="DX6" s="83">
        <f t="shared" si="11"/>
        <v>3.99</v>
      </c>
      <c r="DY6" s="83">
        <f t="shared" si="11"/>
        <v>0.54</v>
      </c>
      <c r="DZ6" s="83">
        <f t="shared" si="11"/>
        <v>0.75</v>
      </c>
      <c r="EA6" s="83">
        <f t="shared" si="11"/>
        <v>0.74</v>
      </c>
      <c r="EB6" s="83">
        <f t="shared" si="11"/>
        <v>0.76</v>
      </c>
      <c r="EC6" s="83">
        <f t="shared" si="11"/>
        <v>0.94</v>
      </c>
      <c r="ED6" s="75" t="str">
        <f>IF(ED7="","",IF(ED7="-","【-】","【"&amp;SUBSTITUTE(TEXT(ED7,"#,##0.00"),"-","△")&amp;"】"))</f>
        <v>【9.46】</v>
      </c>
      <c r="EE6" s="75">
        <f t="shared" ref="EE6:EN6" si="12">IF(EE7="",NA(),EE7)</f>
        <v>0</v>
      </c>
      <c r="EF6" s="75">
        <f t="shared" si="12"/>
        <v>0</v>
      </c>
      <c r="EG6" s="75">
        <f t="shared" si="12"/>
        <v>0</v>
      </c>
      <c r="EH6" s="75">
        <f t="shared" si="12"/>
        <v>0</v>
      </c>
      <c r="EI6" s="75">
        <f t="shared" si="12"/>
        <v>0</v>
      </c>
      <c r="EJ6" s="83">
        <f t="shared" si="12"/>
        <v>9.e-002</v>
      </c>
      <c r="EK6" s="83">
        <f t="shared" si="12"/>
        <v>0.1</v>
      </c>
      <c r="EL6" s="83">
        <f t="shared" si="12"/>
        <v>7.0000000000000007e-002</v>
      </c>
      <c r="EM6" s="83">
        <f t="shared" si="12"/>
        <v>6.e-002</v>
      </c>
      <c r="EN6" s="83">
        <f t="shared" si="12"/>
        <v>7.0000000000000007e-002</v>
      </c>
      <c r="EO6" s="75" t="str">
        <f>IF(EO7="","",IF(EO7="-","【-】","【"&amp;SUBSTITUTE(TEXT(EO7,"#,##0.00"),"-","△")&amp;"】"))</f>
        <v>【0.19】</v>
      </c>
    </row>
    <row r="7" spans="1:148" s="61" customFormat="1">
      <c r="A7" s="62"/>
      <c r="B7" s="68">
        <v>2024</v>
      </c>
      <c r="C7" s="68">
        <v>162108</v>
      </c>
      <c r="D7" s="68">
        <v>46</v>
      </c>
      <c r="E7" s="68">
        <v>17</v>
      </c>
      <c r="F7" s="68">
        <v>1</v>
      </c>
      <c r="G7" s="68">
        <v>0</v>
      </c>
      <c r="H7" s="68" t="s">
        <v>97</v>
      </c>
      <c r="I7" s="68" t="s">
        <v>98</v>
      </c>
      <c r="J7" s="68" t="s">
        <v>99</v>
      </c>
      <c r="K7" s="68" t="s">
        <v>100</v>
      </c>
      <c r="L7" s="68" t="s">
        <v>79</v>
      </c>
      <c r="M7" s="68" t="s">
        <v>101</v>
      </c>
      <c r="N7" s="76" t="s">
        <v>102</v>
      </c>
      <c r="O7" s="76">
        <v>80.31</v>
      </c>
      <c r="P7" s="76">
        <v>32.06</v>
      </c>
      <c r="Q7" s="76">
        <v>75.489999999999995</v>
      </c>
      <c r="R7" s="76">
        <v>3960</v>
      </c>
      <c r="S7" s="76">
        <v>46071</v>
      </c>
      <c r="T7" s="76">
        <v>668.64</v>
      </c>
      <c r="U7" s="76">
        <v>68.900000000000006</v>
      </c>
      <c r="V7" s="76">
        <v>14653</v>
      </c>
      <c r="W7" s="76">
        <v>7.68</v>
      </c>
      <c r="X7" s="76">
        <v>1907.94</v>
      </c>
      <c r="Y7" s="76">
        <v>136.07</v>
      </c>
      <c r="Z7" s="76">
        <v>129.65</v>
      </c>
      <c r="AA7" s="76">
        <v>130.97999999999999</v>
      </c>
      <c r="AB7" s="76">
        <v>123.96</v>
      </c>
      <c r="AC7" s="76">
        <v>125.62</v>
      </c>
      <c r="AD7" s="76">
        <v>105.41</v>
      </c>
      <c r="AE7" s="76">
        <v>104.64</v>
      </c>
      <c r="AF7" s="76">
        <v>105.35</v>
      </c>
      <c r="AG7" s="76">
        <v>106.8</v>
      </c>
      <c r="AH7" s="76">
        <v>104.65</v>
      </c>
      <c r="AI7" s="76">
        <v>105.36</v>
      </c>
      <c r="AJ7" s="76">
        <v>0</v>
      </c>
      <c r="AK7" s="76">
        <v>0</v>
      </c>
      <c r="AL7" s="76">
        <v>0</v>
      </c>
      <c r="AM7" s="76">
        <v>0</v>
      </c>
      <c r="AN7" s="76">
        <v>0</v>
      </c>
      <c r="AO7" s="76">
        <v>25.86</v>
      </c>
      <c r="AP7" s="76">
        <v>25.76</v>
      </c>
      <c r="AQ7" s="76">
        <v>26.07</v>
      </c>
      <c r="AR7" s="76">
        <v>26.89</v>
      </c>
      <c r="AS7" s="76">
        <v>23.18</v>
      </c>
      <c r="AT7" s="76">
        <v>3.12</v>
      </c>
      <c r="AU7" s="76">
        <v>525.85</v>
      </c>
      <c r="AV7" s="76">
        <v>635.39</v>
      </c>
      <c r="AW7" s="76">
        <v>782.04</v>
      </c>
      <c r="AX7" s="76">
        <v>931.18</v>
      </c>
      <c r="AY7" s="76">
        <v>935.05</v>
      </c>
      <c r="AZ7" s="76">
        <v>58.23</v>
      </c>
      <c r="BA7" s="76">
        <v>65.56</v>
      </c>
      <c r="BB7" s="76">
        <v>65.87</v>
      </c>
      <c r="BC7" s="76">
        <v>77.260000000000005</v>
      </c>
      <c r="BD7" s="76">
        <v>80.010000000000005</v>
      </c>
      <c r="BE7" s="76">
        <v>82.75</v>
      </c>
      <c r="BF7" s="76">
        <v>434.08</v>
      </c>
      <c r="BG7" s="76">
        <v>367.44</v>
      </c>
      <c r="BH7" s="76">
        <v>329.22</v>
      </c>
      <c r="BI7" s="76">
        <v>306.13</v>
      </c>
      <c r="BJ7" s="76">
        <v>273.61</v>
      </c>
      <c r="BK7" s="76">
        <v>812.92</v>
      </c>
      <c r="BL7" s="76">
        <v>765.48</v>
      </c>
      <c r="BM7" s="76">
        <v>742.08</v>
      </c>
      <c r="BN7" s="76">
        <v>730.84</v>
      </c>
      <c r="BO7" s="76">
        <v>706.45</v>
      </c>
      <c r="BP7" s="76">
        <v>602.55999999999995</v>
      </c>
      <c r="BQ7" s="76">
        <v>96.73</v>
      </c>
      <c r="BR7" s="76">
        <v>96.59</v>
      </c>
      <c r="BS7" s="76">
        <v>93.66</v>
      </c>
      <c r="BT7" s="76">
        <v>99.07</v>
      </c>
      <c r="BU7" s="76">
        <v>104.94</v>
      </c>
      <c r="BV7" s="76">
        <v>85.4</v>
      </c>
      <c r="BW7" s="76">
        <v>87.8</v>
      </c>
      <c r="BX7" s="76">
        <v>86.51</v>
      </c>
      <c r="BY7" s="76">
        <v>89.17</v>
      </c>
      <c r="BZ7" s="76">
        <v>85.67</v>
      </c>
      <c r="CA7" s="76">
        <v>97.94</v>
      </c>
      <c r="CB7" s="76">
        <v>172.06</v>
      </c>
      <c r="CC7" s="76">
        <v>208.06</v>
      </c>
      <c r="CD7" s="76">
        <v>216.51</v>
      </c>
      <c r="CE7" s="76">
        <v>204.77</v>
      </c>
      <c r="CF7" s="76">
        <v>194.45</v>
      </c>
      <c r="CG7" s="76">
        <v>188.57</v>
      </c>
      <c r="CH7" s="76">
        <v>187.69</v>
      </c>
      <c r="CI7" s="76">
        <v>188.24</v>
      </c>
      <c r="CJ7" s="76">
        <v>184.85</v>
      </c>
      <c r="CK7" s="76">
        <v>194.78</v>
      </c>
      <c r="CL7" s="76">
        <v>140.97999999999999</v>
      </c>
      <c r="CM7" s="76" t="s">
        <v>102</v>
      </c>
      <c r="CN7" s="76" t="s">
        <v>102</v>
      </c>
      <c r="CO7" s="76" t="s">
        <v>102</v>
      </c>
      <c r="CP7" s="76" t="s">
        <v>102</v>
      </c>
      <c r="CQ7" s="76" t="s">
        <v>102</v>
      </c>
      <c r="CR7" s="76">
        <v>55.84</v>
      </c>
      <c r="CS7" s="76">
        <v>55.78</v>
      </c>
      <c r="CT7" s="76">
        <v>54.86</v>
      </c>
      <c r="CU7" s="76">
        <v>55.04</v>
      </c>
      <c r="CV7" s="76">
        <v>53.26</v>
      </c>
      <c r="CW7" s="76">
        <v>60.13</v>
      </c>
      <c r="CX7" s="76">
        <v>95.1</v>
      </c>
      <c r="CY7" s="76">
        <v>95.15</v>
      </c>
      <c r="CZ7" s="76">
        <v>95.2</v>
      </c>
      <c r="DA7" s="76">
        <v>95.79</v>
      </c>
      <c r="DB7" s="76">
        <v>96.19</v>
      </c>
      <c r="DC7" s="76">
        <v>92.34</v>
      </c>
      <c r="DD7" s="76">
        <v>91.78</v>
      </c>
      <c r="DE7" s="76">
        <v>91.37</v>
      </c>
      <c r="DF7" s="76">
        <v>91.92</v>
      </c>
      <c r="DG7" s="76">
        <v>91.12</v>
      </c>
      <c r="DH7" s="76">
        <v>96</v>
      </c>
      <c r="DI7" s="76">
        <v>35.28</v>
      </c>
      <c r="DJ7" s="76">
        <v>37.53</v>
      </c>
      <c r="DK7" s="76">
        <v>39.6</v>
      </c>
      <c r="DL7" s="76">
        <v>41.9</v>
      </c>
      <c r="DM7" s="76">
        <v>44.11</v>
      </c>
      <c r="DN7" s="76">
        <v>25.37</v>
      </c>
      <c r="DO7" s="76">
        <v>26.89</v>
      </c>
      <c r="DP7" s="76">
        <v>29.42</v>
      </c>
      <c r="DQ7" s="76">
        <v>31.14</v>
      </c>
      <c r="DR7" s="76">
        <v>33.11</v>
      </c>
      <c r="DS7" s="76">
        <v>42.2</v>
      </c>
      <c r="DT7" s="76">
        <v>0</v>
      </c>
      <c r="DU7" s="76">
        <v>0</v>
      </c>
      <c r="DV7" s="76">
        <v>0</v>
      </c>
      <c r="DW7" s="76">
        <v>0</v>
      </c>
      <c r="DX7" s="76">
        <v>3.99</v>
      </c>
      <c r="DY7" s="76">
        <v>0.54</v>
      </c>
      <c r="DZ7" s="76">
        <v>0.75</v>
      </c>
      <c r="EA7" s="76">
        <v>0.74</v>
      </c>
      <c r="EB7" s="76">
        <v>0.76</v>
      </c>
      <c r="EC7" s="76">
        <v>0.94</v>
      </c>
      <c r="ED7" s="76">
        <v>9.4600000000000009</v>
      </c>
      <c r="EE7" s="76">
        <v>0</v>
      </c>
      <c r="EF7" s="76">
        <v>0</v>
      </c>
      <c r="EG7" s="76">
        <v>0</v>
      </c>
      <c r="EH7" s="76">
        <v>0</v>
      </c>
      <c r="EI7" s="76">
        <v>0</v>
      </c>
      <c r="EJ7" s="76">
        <v>9.e-002</v>
      </c>
      <c r="EK7" s="76">
        <v>0.1</v>
      </c>
      <c r="EL7" s="76">
        <v>7.0000000000000007e-002</v>
      </c>
      <c r="EM7" s="76">
        <v>6.e-002</v>
      </c>
      <c r="EN7" s="76">
        <v>7.0000000000000007e-002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中川　浩伸</cp:lastModifiedBy>
  <dcterms:created xsi:type="dcterms:W3CDTF">2026-01-26T05:53:18Z</dcterms:created>
  <dcterms:modified xsi:type="dcterms:W3CDTF">2026-02-18T00:56:49Z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2026-02-18T00:56:49Z</vt:filetime>
  </property>
</Properties>
</file>