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ok63wqsgQCWSQkJqhBOg3HLdXerbhSLHvi7TPQIcWqD0MRqv7FRHdvTGFz7hBzV4u8+gqcwps1PWlK3hUV/GQ==" workbookSaltValue="eVF3zuDvvzyj3Dq7+R2fs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<sst xmlns="http://schemas.openxmlformats.org/spreadsheetml/2006/main" xmlns:r="http://schemas.openxmlformats.org/officeDocument/2006/relationships" count="114" uniqueCount="114">
  <si>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</si>
  <si>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</si>
  <si>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</si>
  <si>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</si>
  <si>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</si>
  <si>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</si>
  <si>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</si>
  <si>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</si>
  <si>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</si>
  <si>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</si>
  <si>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</si>
  <si>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</si>
  <si>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</si>
  <si>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</si>
  <si>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</si>
  <si>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</si>
  <si>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</si>
  <si>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</si>
  <si>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</si>
  <si>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</si>
  <si>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</si>
  <si>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</si>
  <si>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</si>
  <si>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</si>
  <si>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</si>
  <si>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</si>
  <si>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</si>
  <si>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</si>
  <si>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</si>
  <si>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</si>
  <si>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</si>
  <si>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</si>
  <si>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</si>
  <si>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</si>
  <si>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</si>
  <si>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</si>
  <si>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</si>
  <si>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</si>
  <si>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</si>
  <si>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</si>
  <si>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</si>
  <si>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</si>
  <si>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</si>
  <si>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</si>
  <si>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</si>
  <si>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</si>
  <si>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</si>
  <si>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</si>
  <si>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</si>
  <si>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</si>
  <si>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</si>
  <si>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</si>
  <si>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</si>
  <si>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</si>
  <si>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</si>
  <si>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</si>
  <si>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</si>
  <si>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</si>
  <si>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</si>
  <si>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</si>
  <si>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</si>
  <si>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</si>
  <si>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</si>
  <si>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</si>
  <si>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</si>
  <si>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</si>
  <si>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</si>
  <si>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</si>
  <si>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</si>
  <si>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</si>
  <si>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</si>
  <si>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</si>
  <si>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</si>
  <si>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</si>
  <si>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</si>
  <si>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</si>
  <si>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</si>
  <si>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</si>
  <si>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</si>
  <si>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</si>
  <si>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</si>
  <si>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</si>
  <si>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</si>
  <si>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</si>
  <si>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</si>
  <si>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</si>
  <si>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</si>
  <si>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</si>
  <si>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</si>
  <si>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</si>
  <si>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</si>
  <si>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</si>
  <si>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</si>
  <si>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</si>
  <si>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</si>
  <si>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</si>
  <si>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</si>
  <si>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魚津市</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</si>
  <si>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</si>
  <si>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</si>
  <si>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</si>
  <si>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</si>
  <si>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</si>
  <si>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</si>
  <si>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</si>
  <si>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</si>
  <si>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</si>
  <si>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</si>
  <si>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</si>
  <si>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</si>
  <si>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</si>
  <si>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9.5"/>
        <color auto="1"/>
        <rFont val="ＭＳ ゴシック"/>
      </rPr>
      <t>現在は法定耐用年数を経過した管路や施設がないことから、更新投資が到来しない状況にあります。
　今後については、使用者の推移、管路や施設の法定耐用年数を踏まえ、個別排水処理施設を継続と個人所有の合併浄化槽への移行のどちらが適当か、両方の制度の長所短所、費用対効果、個別排水処理施設の事業の継続性等を多角的に検討してまいります。</t>
    </r>
  </si>
  <si>
    <t>　魚津市においては、個別排水処理施設の整備は完了しており、今後は使用者数の推移、施設の耐用年数を踏まえながら、施設の継続と個人所有の合併処理浄化槽への移行のいずれかを比較検討していくことが必要と考えています。
　起債については、償還が進み、元金が徐々に減少していますが、引き続き資金管理の徹底を図ってまいります。
　物価高騰により費用が増加傾向にある一方で、下水道使用料が人口減少に伴い減少していく中において、経営状況を改善するために、使用料の改定を検討しつつ、維持管理費の削減、施設規模の適正化等による効率的な汚水処理、水洗化率向上による有収水量の増加に努めてまいります。</t>
  </si>
  <si>
    <r>
      <t>③流動比率は、昨年度より改善し、全国及び類似団体平均値を大幅に上回っています。今後も、国が示す繰出基準に基づく一般会計からの繰出を確保するとともに、使用料の見直し、経費削減などにより３条予算の黒字化により、現金等の流動資産の確保に努めます。
④企業債残高対事業規模比率は、昨年度同様、個別排水処理施設に係る事業費がなかったことから、0％となっています。当面、新規事業を行う予定がないことから、今後も同じ数値で推移する見込みです。</t>
    </r>
    <r>
      <rPr>
        <sz val="9.5"/>
        <color auto="1"/>
        <rFont val="ＭＳ ゴシック"/>
      </rPr>
      <t xml:space="preserve">
⑤経費回収率は100%を超えており、全国及び類似団体平均値を上回っています。個別排水処理施設は、当面、新規事業を行う予定がないことから、新規接続及び有収水量の増加も見込めない状況にありますが、国が示す繰出基準に基づく一般会計からの繰出金を確保しつつ、適切な受益者負担となるよう使用料の継続的な見直しを実施してまいります。
⑥汚水処理原価は、全国及び類似団体平均値より低い状況にあります。引き続き、汚水処理費（公費負担除く。）の削減により更なる改善に努めてまいります。
⑦施設利用率は、昨年より悪化していますが全国及び類似団体平均値を上回っています。今後も人口が減少していく予想されている中で、当該区域内においては、使用者の増加が見込めない状況にあり、施設利用率を高めていくことは困難な状況にあり、今後も同様に推移するものと想定しています。
⑧水洗化率は100％で、全国及び類似団体平均値を上回っており、今後も同様に推移するものと想定しています。
　</t>
    </r>
    <rPh sb="12" eb="14">
      <t>カイゼン</t>
    </rPh>
    <rPh sb="18" eb="19">
      <t>オヨ</t>
    </rPh>
    <rPh sb="20" eb="24">
      <t>ルイジ</t>
    </rPh>
    <rPh sb="24" eb="27">
      <t>ヘイキンチ</t>
    </rPh>
    <rPh sb="28" eb="30">
      <t>オオハバ</t>
    </rPh>
    <rPh sb="31" eb="33">
      <t>ウワマワ</t>
    </rPh>
    <rPh sb="39" eb="41">
      <t>コンゴ</t>
    </rPh>
    <rPh sb="208" eb="210">
      <t>ミコ</t>
    </rPh>
    <rPh sb="398" eb="399">
      <t>ヒク</t>
    </rPh>
    <rPh sb="400" eb="402">
      <t>ジ</t>
    </rPh>
    <rPh sb="408" eb="409">
      <t>ヒ</t>
    </rPh>
    <rPh sb="410" eb="411">
      <t>ツヅ</t>
    </rPh>
    <rPh sb="433" eb="434">
      <t>サラ</t>
    </rPh>
    <rPh sb="457" eb="459">
      <t>サクネン</t>
    </rPh>
    <rPh sb="461" eb="463">
      <t>アッカ</t>
    </rPh>
    <rPh sb="471" eb="472">
      <t>オヨ</t>
    </rPh>
    <rPh sb="481" eb="483">
      <t>ウワマワ</t>
    </rPh>
    <rPh sb="609" eb="611">
      <t>ウワマワ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</si>
</sst>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5"/>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66.67</c:v>
                </c:pt>
                <c:pt idx="1">
                  <c:v>66.67</c:v>
                </c:pt>
                <c:pt idx="2">
                  <c:v>61.11</c:v>
                </c:pt>
                <c:pt idx="3">
                  <c:v>55.56</c:v>
                </c:pt>
                <c:pt idx="4">
                  <c:v>50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56.29</c:v>
                </c:pt>
                <c:pt idx="1">
                  <c:v>59.69</c:v>
                </c:pt>
                <c:pt idx="2">
                  <c:v>60.64</c:v>
                </c:pt>
                <c:pt idx="3">
                  <c:v>59.56</c:v>
                </c:pt>
                <c:pt idx="4">
                  <c:v>44.52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54.06</c:v>
                </c:pt>
                <c:pt idx="1">
                  <c:v>67.73</c:v>
                </c:pt>
                <c:pt idx="2">
                  <c:v>72.97</c:v>
                </c:pt>
                <c:pt idx="3">
                  <c:v>72.89</c:v>
                </c:pt>
                <c:pt idx="4">
                  <c:v>82.9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109.54</c:v>
                </c:pt>
                <c:pt idx="1">
                  <c:v>105.19</c:v>
                </c:pt>
                <c:pt idx="2">
                  <c:v>159.38</c:v>
                </c:pt>
                <c:pt idx="3">
                  <c:v>154.47</c:v>
                </c:pt>
                <c:pt idx="4">
                  <c:v>135.94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109.67</c:v>
                </c:pt>
                <c:pt idx="1">
                  <c:v>104.53</c:v>
                </c:pt>
                <c:pt idx="2">
                  <c:v>92.01</c:v>
                </c:pt>
                <c:pt idx="3">
                  <c:v>97.47</c:v>
                </c:pt>
                <c:pt idx="4">
                  <c:v>100.84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8.19</c:v>
                </c:pt>
                <c:pt idx="1">
                  <c:v>12.24</c:v>
                </c:pt>
                <c:pt idx="2">
                  <c:v>16.27</c:v>
                </c:pt>
                <c:pt idx="3">
                  <c:v>20.309999999999999</c:v>
                </c:pt>
                <c:pt idx="4">
                  <c:v>24.35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23.54</c:v>
                </c:pt>
                <c:pt idx="1">
                  <c:v>28.45</c:v>
                </c:pt>
                <c:pt idx="2">
                  <c:v>33.56</c:v>
                </c:pt>
                <c:pt idx="3">
                  <c:v>37.28</c:v>
                </c:pt>
                <c:pt idx="4">
                  <c:v>39.79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25.28</c:v>
                </c:pt>
                <c:pt idx="1">
                  <c:v>24.21</c:v>
                </c:pt>
                <c:pt idx="2" formatCode="#,##0.00;&quot;△&quot;#,##0.00">
                  <c:v>0</c:v>
                </c:pt>
                <c:pt idx="3" formatCode="#,##0.00;&quot;△&quot;#,##0.00">
                  <c:v>0</c:v>
                </c:pt>
                <c:pt idx="4">
                  <c:v>135.16999999999999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60.73</c:v>
                </c:pt>
                <c:pt idx="1">
                  <c:v>74.95</c:v>
                </c:pt>
                <c:pt idx="2">
                  <c:v>157.88</c:v>
                </c:pt>
                <c:pt idx="3">
                  <c:v>220.3</c:v>
                </c:pt>
                <c:pt idx="4">
                  <c:v>262.27999999999997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261.99</c:v>
                </c:pt>
                <c:pt idx="1">
                  <c:v>267.27</c:v>
                </c:pt>
                <c:pt idx="2">
                  <c:v>276.67</c:v>
                </c:pt>
                <c:pt idx="3">
                  <c:v>372.23</c:v>
                </c:pt>
                <c:pt idx="4">
                  <c:v>113.41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745.86</c:v>
                </c:pt>
                <c:pt idx="1">
                  <c:v>407.37</c:v>
                </c:pt>
                <c:pt idx="2">
                  <c:v>461.71</c:v>
                </c:pt>
                <c:pt idx="3">
                  <c:v>520.32000000000005</c:v>
                </c:pt>
                <c:pt idx="4">
                  <c:v>950.64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188.55</c:v>
                </c:pt>
                <c:pt idx="4">
                  <c:v>191.75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38.090000000000003</c:v>
                </c:pt>
                <c:pt idx="1">
                  <c:v>59.67</c:v>
                </c:pt>
                <c:pt idx="2">
                  <c:v>54.97</c:v>
                </c:pt>
                <c:pt idx="3">
                  <c:v>63.25</c:v>
                </c:pt>
                <c:pt idx="4">
                  <c:v>38.549999999999997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175.13</c:v>
                </c:pt>
                <c:pt idx="1">
                  <c:v>177.86</c:v>
                </c:pt>
                <c:pt idx="2">
                  <c:v>176.98</c:v>
                </c:pt>
                <c:pt idx="3">
                  <c:v>95.32</c:v>
                </c:pt>
                <c:pt idx="4">
                  <c:v>95.13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609.26</c:v>
                </c:pt>
                <c:pt idx="1">
                  <c:v>406.8</c:v>
                </c:pt>
                <c:pt idx="2">
                  <c:v>430.17</c:v>
                </c:pt>
                <c:pt idx="3">
                  <c:v>383.02</c:v>
                </c:pt>
                <c:pt idx="4">
                  <c:v>391.34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【144.34】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【114.26】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【876.32】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【82.62】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【390.09】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【39.48】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S16" zoomScale="115" zoomScaleNormal="115" workbookViewId="0">
      <selection activeCell="BL16" sqref="BL16:BZ44"/>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魚津市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3</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38617</v>
      </c>
      <c r="AM8" s="21"/>
      <c r="AN8" s="21"/>
      <c r="AO8" s="21"/>
      <c r="AP8" s="21"/>
      <c r="AQ8" s="21"/>
      <c r="AR8" s="21"/>
      <c r="AS8" s="21"/>
      <c r="AT8" s="7">
        <f>データ!T6</f>
        <v>200.61</v>
      </c>
      <c r="AU8" s="7"/>
      <c r="AV8" s="7"/>
      <c r="AW8" s="7"/>
      <c r="AX8" s="7"/>
      <c r="AY8" s="7"/>
      <c r="AZ8" s="7"/>
      <c r="BA8" s="7"/>
      <c r="BB8" s="7">
        <f>データ!U6</f>
        <v>192.5</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18.02</v>
      </c>
      <c r="J10" s="7"/>
      <c r="K10" s="7"/>
      <c r="L10" s="7"/>
      <c r="M10" s="7"/>
      <c r="N10" s="7"/>
      <c r="O10" s="7"/>
      <c r="P10" s="7">
        <f>データ!P6</f>
        <v>0.1</v>
      </c>
      <c r="Q10" s="7"/>
      <c r="R10" s="7"/>
      <c r="S10" s="7"/>
      <c r="T10" s="7"/>
      <c r="U10" s="7"/>
      <c r="V10" s="7"/>
      <c r="W10" s="7">
        <f>データ!Q6</f>
        <v>100</v>
      </c>
      <c r="X10" s="7"/>
      <c r="Y10" s="7"/>
      <c r="Z10" s="7"/>
      <c r="AA10" s="7"/>
      <c r="AB10" s="7"/>
      <c r="AC10" s="7"/>
      <c r="AD10" s="21">
        <f>データ!R6</f>
        <v>3610</v>
      </c>
      <c r="AE10" s="21"/>
      <c r="AF10" s="21"/>
      <c r="AG10" s="21"/>
      <c r="AH10" s="21"/>
      <c r="AI10" s="21"/>
      <c r="AJ10" s="21"/>
      <c r="AK10" s="2"/>
      <c r="AL10" s="21">
        <f>データ!V6</f>
        <v>40</v>
      </c>
      <c r="AM10" s="21"/>
      <c r="AN10" s="21"/>
      <c r="AO10" s="21"/>
      <c r="AP10" s="21"/>
      <c r="AQ10" s="21"/>
      <c r="AR10" s="21"/>
      <c r="AS10" s="21"/>
      <c r="AT10" s="7">
        <f>データ!W6</f>
        <v>2.e-002</v>
      </c>
      <c r="AU10" s="7"/>
      <c r="AV10" s="7"/>
      <c r="AW10" s="7"/>
      <c r="AX10" s="7"/>
      <c r="AY10" s="7"/>
      <c r="AZ10" s="7"/>
      <c r="BA10" s="7"/>
      <c r="BB10" s="7">
        <f>データ!X6</f>
        <v>2000</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32</v>
      </c>
      <c r="M84" s="12" t="s">
        <v>36</v>
      </c>
      <c r="N84" s="12" t="s">
        <v>54</v>
      </c>
      <c r="O84" s="12" t="s">
        <v>56</v>
      </c>
    </row>
    <row r="85" spans="1:78" hidden="1">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DgZPoNM11kp4cHBM2OXyEXK93+9xoeZwWr2G/lp2Yuro/Y5w6Td9fX8cVEfYZUPDuvypPCbdpuWJYYGN6hfDAQ==" saltValue="hjx4Nollf1Zk+ISuhLAIc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60</v>
      </c>
      <c r="D3" s="58" t="s">
        <v>39</v>
      </c>
      <c r="E3" s="58" t="s">
        <v>5</v>
      </c>
      <c r="F3" s="58" t="s">
        <v>4</v>
      </c>
      <c r="G3" s="58" t="s">
        <v>24</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27</v>
      </c>
      <c r="AV4" s="76"/>
      <c r="AW4" s="76"/>
      <c r="AX4" s="76"/>
      <c r="AY4" s="76"/>
      <c r="AZ4" s="76"/>
      <c r="BA4" s="76"/>
      <c r="BB4" s="76"/>
      <c r="BC4" s="76"/>
      <c r="BD4" s="76"/>
      <c r="BE4" s="76"/>
      <c r="BF4" s="76" t="s">
        <v>64</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3</v>
      </c>
      <c r="N5" s="66" t="s">
        <v>74</v>
      </c>
      <c r="O5" s="66" t="s">
        <v>75</v>
      </c>
      <c r="P5" s="66" t="s">
        <v>76</v>
      </c>
      <c r="Q5" s="66" t="s">
        <v>77</v>
      </c>
      <c r="R5" s="66" t="s">
        <v>78</v>
      </c>
      <c r="S5" s="66" t="s">
        <v>79</v>
      </c>
      <c r="T5" s="66" t="s">
        <v>80</v>
      </c>
      <c r="U5" s="66" t="s">
        <v>0</v>
      </c>
      <c r="V5" s="66" t="s">
        <v>81</v>
      </c>
      <c r="W5" s="66" t="s">
        <v>82</v>
      </c>
      <c r="X5" s="66" t="s">
        <v>83</v>
      </c>
      <c r="Y5" s="66" t="s">
        <v>85</v>
      </c>
      <c r="Z5" s="66" t="s">
        <v>86</v>
      </c>
      <c r="AA5" s="66" t="s">
        <v>87</v>
      </c>
      <c r="AB5" s="66" t="s">
        <v>88</v>
      </c>
      <c r="AC5" s="66" t="s">
        <v>89</v>
      </c>
      <c r="AD5" s="66" t="s">
        <v>91</v>
      </c>
      <c r="AE5" s="66" t="s">
        <v>92</v>
      </c>
      <c r="AF5" s="66" t="s">
        <v>93</v>
      </c>
      <c r="AG5" s="66" t="s">
        <v>94</v>
      </c>
      <c r="AH5" s="66" t="s">
        <v>95</v>
      </c>
      <c r="AI5" s="66" t="s">
        <v>46</v>
      </c>
      <c r="AJ5" s="66" t="s">
        <v>85</v>
      </c>
      <c r="AK5" s="66" t="s">
        <v>86</v>
      </c>
      <c r="AL5" s="66" t="s">
        <v>87</v>
      </c>
      <c r="AM5" s="66" t="s">
        <v>88</v>
      </c>
      <c r="AN5" s="66" t="s">
        <v>89</v>
      </c>
      <c r="AO5" s="66" t="s">
        <v>91</v>
      </c>
      <c r="AP5" s="66" t="s">
        <v>92</v>
      </c>
      <c r="AQ5" s="66" t="s">
        <v>93</v>
      </c>
      <c r="AR5" s="66" t="s">
        <v>94</v>
      </c>
      <c r="AS5" s="66" t="s">
        <v>95</v>
      </c>
      <c r="AT5" s="66" t="s">
        <v>90</v>
      </c>
      <c r="AU5" s="66" t="s">
        <v>85</v>
      </c>
      <c r="AV5" s="66" t="s">
        <v>86</v>
      </c>
      <c r="AW5" s="66" t="s">
        <v>87</v>
      </c>
      <c r="AX5" s="66" t="s">
        <v>88</v>
      </c>
      <c r="AY5" s="66" t="s">
        <v>89</v>
      </c>
      <c r="AZ5" s="66" t="s">
        <v>91</v>
      </c>
      <c r="BA5" s="66" t="s">
        <v>92</v>
      </c>
      <c r="BB5" s="66" t="s">
        <v>93</v>
      </c>
      <c r="BC5" s="66" t="s">
        <v>94</v>
      </c>
      <c r="BD5" s="66" t="s">
        <v>95</v>
      </c>
      <c r="BE5" s="66" t="s">
        <v>90</v>
      </c>
      <c r="BF5" s="66" t="s">
        <v>85</v>
      </c>
      <c r="BG5" s="66" t="s">
        <v>86</v>
      </c>
      <c r="BH5" s="66" t="s">
        <v>87</v>
      </c>
      <c r="BI5" s="66" t="s">
        <v>88</v>
      </c>
      <c r="BJ5" s="66" t="s">
        <v>89</v>
      </c>
      <c r="BK5" s="66" t="s">
        <v>91</v>
      </c>
      <c r="BL5" s="66" t="s">
        <v>92</v>
      </c>
      <c r="BM5" s="66" t="s">
        <v>93</v>
      </c>
      <c r="BN5" s="66" t="s">
        <v>94</v>
      </c>
      <c r="BO5" s="66" t="s">
        <v>95</v>
      </c>
      <c r="BP5" s="66" t="s">
        <v>90</v>
      </c>
      <c r="BQ5" s="66" t="s">
        <v>85</v>
      </c>
      <c r="BR5" s="66" t="s">
        <v>86</v>
      </c>
      <c r="BS5" s="66" t="s">
        <v>87</v>
      </c>
      <c r="BT5" s="66" t="s">
        <v>88</v>
      </c>
      <c r="BU5" s="66" t="s">
        <v>89</v>
      </c>
      <c r="BV5" s="66" t="s">
        <v>91</v>
      </c>
      <c r="BW5" s="66" t="s">
        <v>92</v>
      </c>
      <c r="BX5" s="66" t="s">
        <v>93</v>
      </c>
      <c r="BY5" s="66" t="s">
        <v>94</v>
      </c>
      <c r="BZ5" s="66" t="s">
        <v>95</v>
      </c>
      <c r="CA5" s="66" t="s">
        <v>90</v>
      </c>
      <c r="CB5" s="66" t="s">
        <v>85</v>
      </c>
      <c r="CC5" s="66" t="s">
        <v>86</v>
      </c>
      <c r="CD5" s="66" t="s">
        <v>87</v>
      </c>
      <c r="CE5" s="66" t="s">
        <v>88</v>
      </c>
      <c r="CF5" s="66" t="s">
        <v>89</v>
      </c>
      <c r="CG5" s="66" t="s">
        <v>91</v>
      </c>
      <c r="CH5" s="66" t="s">
        <v>92</v>
      </c>
      <c r="CI5" s="66" t="s">
        <v>93</v>
      </c>
      <c r="CJ5" s="66" t="s">
        <v>94</v>
      </c>
      <c r="CK5" s="66" t="s">
        <v>95</v>
      </c>
      <c r="CL5" s="66" t="s">
        <v>90</v>
      </c>
      <c r="CM5" s="66" t="s">
        <v>85</v>
      </c>
      <c r="CN5" s="66" t="s">
        <v>86</v>
      </c>
      <c r="CO5" s="66" t="s">
        <v>87</v>
      </c>
      <c r="CP5" s="66" t="s">
        <v>88</v>
      </c>
      <c r="CQ5" s="66" t="s">
        <v>89</v>
      </c>
      <c r="CR5" s="66" t="s">
        <v>91</v>
      </c>
      <c r="CS5" s="66" t="s">
        <v>92</v>
      </c>
      <c r="CT5" s="66" t="s">
        <v>93</v>
      </c>
      <c r="CU5" s="66" t="s">
        <v>94</v>
      </c>
      <c r="CV5" s="66" t="s">
        <v>95</v>
      </c>
      <c r="CW5" s="66" t="s">
        <v>90</v>
      </c>
      <c r="CX5" s="66" t="s">
        <v>85</v>
      </c>
      <c r="CY5" s="66" t="s">
        <v>86</v>
      </c>
      <c r="CZ5" s="66" t="s">
        <v>87</v>
      </c>
      <c r="DA5" s="66" t="s">
        <v>88</v>
      </c>
      <c r="DB5" s="66" t="s">
        <v>89</v>
      </c>
      <c r="DC5" s="66" t="s">
        <v>91</v>
      </c>
      <c r="DD5" s="66" t="s">
        <v>92</v>
      </c>
      <c r="DE5" s="66" t="s">
        <v>93</v>
      </c>
      <c r="DF5" s="66" t="s">
        <v>94</v>
      </c>
      <c r="DG5" s="66" t="s">
        <v>95</v>
      </c>
      <c r="DH5" s="66" t="s">
        <v>90</v>
      </c>
      <c r="DI5" s="66" t="s">
        <v>85</v>
      </c>
      <c r="DJ5" s="66" t="s">
        <v>86</v>
      </c>
      <c r="DK5" s="66" t="s">
        <v>87</v>
      </c>
      <c r="DL5" s="66" t="s">
        <v>88</v>
      </c>
      <c r="DM5" s="66" t="s">
        <v>89</v>
      </c>
      <c r="DN5" s="66" t="s">
        <v>91</v>
      </c>
      <c r="DO5" s="66" t="s">
        <v>92</v>
      </c>
      <c r="DP5" s="66" t="s">
        <v>93</v>
      </c>
      <c r="DQ5" s="66" t="s">
        <v>94</v>
      </c>
      <c r="DR5" s="66" t="s">
        <v>95</v>
      </c>
      <c r="DS5" s="66" t="s">
        <v>90</v>
      </c>
      <c r="DT5" s="66" t="s">
        <v>85</v>
      </c>
      <c r="DU5" s="66" t="s">
        <v>86</v>
      </c>
      <c r="DV5" s="66" t="s">
        <v>87</v>
      </c>
      <c r="DW5" s="66" t="s">
        <v>88</v>
      </c>
      <c r="DX5" s="66" t="s">
        <v>89</v>
      </c>
      <c r="DY5" s="66" t="s">
        <v>91</v>
      </c>
      <c r="DZ5" s="66" t="s">
        <v>92</v>
      </c>
      <c r="EA5" s="66" t="s">
        <v>93</v>
      </c>
      <c r="EB5" s="66" t="s">
        <v>94</v>
      </c>
      <c r="EC5" s="66" t="s">
        <v>95</v>
      </c>
      <c r="ED5" s="66" t="s">
        <v>90</v>
      </c>
      <c r="EE5" s="66" t="s">
        <v>85</v>
      </c>
      <c r="EF5" s="66" t="s">
        <v>86</v>
      </c>
      <c r="EG5" s="66" t="s">
        <v>87</v>
      </c>
      <c r="EH5" s="66" t="s">
        <v>88</v>
      </c>
      <c r="EI5" s="66" t="s">
        <v>89</v>
      </c>
      <c r="EJ5" s="66" t="s">
        <v>91</v>
      </c>
      <c r="EK5" s="66" t="s">
        <v>92</v>
      </c>
      <c r="EL5" s="66" t="s">
        <v>93</v>
      </c>
      <c r="EM5" s="66" t="s">
        <v>94</v>
      </c>
      <c r="EN5" s="66" t="s">
        <v>95</v>
      </c>
      <c r="EO5" s="66" t="s">
        <v>90</v>
      </c>
    </row>
    <row r="6" spans="1:148" s="55" customFormat="1">
      <c r="A6" s="56" t="s">
        <v>96</v>
      </c>
      <c r="B6" s="61">
        <f t="shared" ref="B6:X6" si="1">B7</f>
        <v>2024</v>
      </c>
      <c r="C6" s="61">
        <f t="shared" si="1"/>
        <v>162043</v>
      </c>
      <c r="D6" s="61">
        <f t="shared" si="1"/>
        <v>46</v>
      </c>
      <c r="E6" s="61">
        <f t="shared" si="1"/>
        <v>18</v>
      </c>
      <c r="F6" s="61">
        <f t="shared" si="1"/>
        <v>1</v>
      </c>
      <c r="G6" s="61">
        <f t="shared" si="1"/>
        <v>0</v>
      </c>
      <c r="H6" s="61" t="str">
        <f t="shared" si="1"/>
        <v>富山県　魚津市</v>
      </c>
      <c r="I6" s="61" t="str">
        <f t="shared" si="1"/>
        <v>法適用</v>
      </c>
      <c r="J6" s="61" t="str">
        <f t="shared" si="1"/>
        <v>下水道事業</v>
      </c>
      <c r="K6" s="61" t="str">
        <f t="shared" si="1"/>
        <v>個別排水処理</v>
      </c>
      <c r="L6" s="61" t="str">
        <f t="shared" si="1"/>
        <v>L2</v>
      </c>
      <c r="M6" s="61" t="str">
        <f t="shared" si="1"/>
        <v>非設置</v>
      </c>
      <c r="N6" s="69" t="str">
        <f t="shared" si="1"/>
        <v>-</v>
      </c>
      <c r="O6" s="69">
        <f t="shared" si="1"/>
        <v>18.02</v>
      </c>
      <c r="P6" s="69">
        <f t="shared" si="1"/>
        <v>0.1</v>
      </c>
      <c r="Q6" s="69">
        <f t="shared" si="1"/>
        <v>100</v>
      </c>
      <c r="R6" s="69">
        <f t="shared" si="1"/>
        <v>3610</v>
      </c>
      <c r="S6" s="69">
        <f t="shared" si="1"/>
        <v>38617</v>
      </c>
      <c r="T6" s="69">
        <f t="shared" si="1"/>
        <v>200.61</v>
      </c>
      <c r="U6" s="69">
        <f t="shared" si="1"/>
        <v>192.5</v>
      </c>
      <c r="V6" s="69">
        <f t="shared" si="1"/>
        <v>40</v>
      </c>
      <c r="W6" s="69">
        <f t="shared" si="1"/>
        <v>2.e-002</v>
      </c>
      <c r="X6" s="69">
        <f t="shared" si="1"/>
        <v>2000</v>
      </c>
      <c r="Y6" s="77">
        <f t="shared" ref="Y6:AH6" si="2">IF(Y7="",NA(),Y7)</f>
        <v>109.54</v>
      </c>
      <c r="Z6" s="77">
        <f t="shared" si="2"/>
        <v>105.19</v>
      </c>
      <c r="AA6" s="77">
        <f t="shared" si="2"/>
        <v>159.38</v>
      </c>
      <c r="AB6" s="77">
        <f t="shared" si="2"/>
        <v>154.47</v>
      </c>
      <c r="AC6" s="77">
        <f t="shared" si="2"/>
        <v>135.94</v>
      </c>
      <c r="AD6" s="77">
        <f t="shared" si="2"/>
        <v>109.67</v>
      </c>
      <c r="AE6" s="77">
        <f t="shared" si="2"/>
        <v>104.53</v>
      </c>
      <c r="AF6" s="77">
        <f t="shared" si="2"/>
        <v>92.01</v>
      </c>
      <c r="AG6" s="77">
        <f t="shared" si="2"/>
        <v>97.47</v>
      </c>
      <c r="AH6" s="77">
        <f t="shared" si="2"/>
        <v>100.84</v>
      </c>
      <c r="AI6" s="69" t="str">
        <f>IF(AI7="","",IF(AI7="-","【-】","【"&amp;SUBSTITUTE(TEXT(AI7,"#,##0.00"),"-","△")&amp;"】"))</f>
        <v>【100.11】</v>
      </c>
      <c r="AJ6" s="69">
        <f t="shared" ref="AJ6:AS6" si="3">IF(AJ7="",NA(),AJ7)</f>
        <v>0</v>
      </c>
      <c r="AK6" s="69">
        <f t="shared" si="3"/>
        <v>0</v>
      </c>
      <c r="AL6" s="69">
        <f t="shared" si="3"/>
        <v>0</v>
      </c>
      <c r="AM6" s="69">
        <f t="shared" si="3"/>
        <v>0</v>
      </c>
      <c r="AN6" s="69">
        <f t="shared" si="3"/>
        <v>0</v>
      </c>
      <c r="AO6" s="77">
        <f t="shared" si="3"/>
        <v>25.28</v>
      </c>
      <c r="AP6" s="77">
        <f t="shared" si="3"/>
        <v>24.21</v>
      </c>
      <c r="AQ6" s="69">
        <f t="shared" si="3"/>
        <v>0</v>
      </c>
      <c r="AR6" s="69">
        <f t="shared" si="3"/>
        <v>0</v>
      </c>
      <c r="AS6" s="77">
        <f t="shared" si="3"/>
        <v>135.16999999999999</v>
      </c>
      <c r="AT6" s="69" t="str">
        <f>IF(AT7="","",IF(AT7="-","【-】","【"&amp;SUBSTITUTE(TEXT(AT7,"#,##0.00"),"-","△")&amp;"】"))</f>
        <v>【144.34】</v>
      </c>
      <c r="AU6" s="77">
        <f t="shared" ref="AU6:BD6" si="4">IF(AU7="",NA(),AU7)</f>
        <v>60.73</v>
      </c>
      <c r="AV6" s="77">
        <f t="shared" si="4"/>
        <v>74.95</v>
      </c>
      <c r="AW6" s="77">
        <f t="shared" si="4"/>
        <v>157.88</v>
      </c>
      <c r="AX6" s="77">
        <f t="shared" si="4"/>
        <v>220.3</v>
      </c>
      <c r="AY6" s="77">
        <f t="shared" si="4"/>
        <v>262.27999999999997</v>
      </c>
      <c r="AZ6" s="77">
        <f t="shared" si="4"/>
        <v>261.99</v>
      </c>
      <c r="BA6" s="77">
        <f t="shared" si="4"/>
        <v>267.27</v>
      </c>
      <c r="BB6" s="77">
        <f t="shared" si="4"/>
        <v>276.67</v>
      </c>
      <c r="BC6" s="77">
        <f t="shared" si="4"/>
        <v>372.23</v>
      </c>
      <c r="BD6" s="77">
        <f t="shared" si="4"/>
        <v>113.41</v>
      </c>
      <c r="BE6" s="69" t="str">
        <f>IF(BE7="","",IF(BE7="-","【-】","【"&amp;SUBSTITUTE(TEXT(BE7,"#,##0.00"),"-","△")&amp;"】"))</f>
        <v>【114.26】</v>
      </c>
      <c r="BF6" s="69">
        <f t="shared" ref="BF6:BO6" si="5">IF(BF7="",NA(),BF7)</f>
        <v>0</v>
      </c>
      <c r="BG6" s="69">
        <f t="shared" si="5"/>
        <v>0</v>
      </c>
      <c r="BH6" s="69">
        <f t="shared" si="5"/>
        <v>0</v>
      </c>
      <c r="BI6" s="69">
        <f t="shared" si="5"/>
        <v>0</v>
      </c>
      <c r="BJ6" s="69">
        <f t="shared" si="5"/>
        <v>0</v>
      </c>
      <c r="BK6" s="77">
        <f t="shared" si="5"/>
        <v>745.86</v>
      </c>
      <c r="BL6" s="77">
        <f t="shared" si="5"/>
        <v>407.37</v>
      </c>
      <c r="BM6" s="77">
        <f t="shared" si="5"/>
        <v>461.71</v>
      </c>
      <c r="BN6" s="77">
        <f t="shared" si="5"/>
        <v>520.32000000000005</v>
      </c>
      <c r="BO6" s="77">
        <f t="shared" si="5"/>
        <v>950.64</v>
      </c>
      <c r="BP6" s="69" t="str">
        <f>IF(BP7="","",IF(BP7="-","【-】","【"&amp;SUBSTITUTE(TEXT(BP7,"#,##0.00"),"-","△")&amp;"】"))</f>
        <v>【876.32】</v>
      </c>
      <c r="BQ6" s="77">
        <f t="shared" ref="BQ6:BZ6" si="6">IF(BQ7="",NA(),BQ7)</f>
        <v>100</v>
      </c>
      <c r="BR6" s="77">
        <f t="shared" si="6"/>
        <v>100</v>
      </c>
      <c r="BS6" s="77">
        <f t="shared" si="6"/>
        <v>100</v>
      </c>
      <c r="BT6" s="77">
        <f t="shared" si="6"/>
        <v>188.55</v>
      </c>
      <c r="BU6" s="77">
        <f t="shared" si="6"/>
        <v>191.75</v>
      </c>
      <c r="BV6" s="77">
        <f t="shared" si="6"/>
        <v>38.090000000000003</v>
      </c>
      <c r="BW6" s="77">
        <f t="shared" si="6"/>
        <v>59.67</v>
      </c>
      <c r="BX6" s="77">
        <f t="shared" si="6"/>
        <v>54.97</v>
      </c>
      <c r="BY6" s="77">
        <f t="shared" si="6"/>
        <v>63.25</v>
      </c>
      <c r="BZ6" s="77">
        <f t="shared" si="6"/>
        <v>38.549999999999997</v>
      </c>
      <c r="CA6" s="69" t="str">
        <f>IF(CA7="","",IF(CA7="-","【-】","【"&amp;SUBSTITUTE(TEXT(CA7,"#,##0.00"),"-","△")&amp;"】"))</f>
        <v>【39.48】</v>
      </c>
      <c r="CB6" s="77">
        <f t="shared" ref="CB6:CK6" si="7">IF(CB7="",NA(),CB7)</f>
        <v>175.13</v>
      </c>
      <c r="CC6" s="77">
        <f t="shared" si="7"/>
        <v>177.86</v>
      </c>
      <c r="CD6" s="77">
        <f t="shared" si="7"/>
        <v>176.98</v>
      </c>
      <c r="CE6" s="77">
        <f t="shared" si="7"/>
        <v>95.32</v>
      </c>
      <c r="CF6" s="77">
        <f t="shared" si="7"/>
        <v>95.13</v>
      </c>
      <c r="CG6" s="77">
        <f t="shared" si="7"/>
        <v>609.26</v>
      </c>
      <c r="CH6" s="77">
        <f t="shared" si="7"/>
        <v>406.8</v>
      </c>
      <c r="CI6" s="77">
        <f t="shared" si="7"/>
        <v>430.17</v>
      </c>
      <c r="CJ6" s="77">
        <f t="shared" si="7"/>
        <v>383.02</v>
      </c>
      <c r="CK6" s="77">
        <f t="shared" si="7"/>
        <v>391.34</v>
      </c>
      <c r="CL6" s="69" t="str">
        <f>IF(CL7="","",IF(CL7="-","【-】","【"&amp;SUBSTITUTE(TEXT(CL7,"#,##0.00"),"-","△")&amp;"】"))</f>
        <v>【390.09】</v>
      </c>
      <c r="CM6" s="77">
        <f t="shared" ref="CM6:CV6" si="8">IF(CM7="",NA(),CM7)</f>
        <v>66.67</v>
      </c>
      <c r="CN6" s="77">
        <f t="shared" si="8"/>
        <v>66.67</v>
      </c>
      <c r="CO6" s="77">
        <f t="shared" si="8"/>
        <v>61.11</v>
      </c>
      <c r="CP6" s="77">
        <f t="shared" si="8"/>
        <v>55.56</v>
      </c>
      <c r="CQ6" s="77">
        <f t="shared" si="8"/>
        <v>50</v>
      </c>
      <c r="CR6" s="77">
        <f t="shared" si="8"/>
        <v>56.29</v>
      </c>
      <c r="CS6" s="77">
        <f t="shared" si="8"/>
        <v>59.69</v>
      </c>
      <c r="CT6" s="77">
        <f t="shared" si="8"/>
        <v>60.64</v>
      </c>
      <c r="CU6" s="77">
        <f t="shared" si="8"/>
        <v>59.56</v>
      </c>
      <c r="CV6" s="77">
        <f t="shared" si="8"/>
        <v>44.52</v>
      </c>
      <c r="CW6" s="69" t="str">
        <f>IF(CW7="","",IF(CW7="-","【-】","【"&amp;SUBSTITUTE(TEXT(CW7,"#,##0.00"),"-","△")&amp;"】"))</f>
        <v>【45.56】</v>
      </c>
      <c r="CX6" s="77">
        <f t="shared" ref="CX6:DG6" si="9">IF(CX7="",NA(),CX7)</f>
        <v>100</v>
      </c>
      <c r="CY6" s="77">
        <f t="shared" si="9"/>
        <v>100</v>
      </c>
      <c r="CZ6" s="77">
        <f t="shared" si="9"/>
        <v>100</v>
      </c>
      <c r="DA6" s="77">
        <f t="shared" si="9"/>
        <v>100</v>
      </c>
      <c r="DB6" s="77">
        <f t="shared" si="9"/>
        <v>100</v>
      </c>
      <c r="DC6" s="77">
        <f t="shared" si="9"/>
        <v>54.06</v>
      </c>
      <c r="DD6" s="77">
        <f t="shared" si="9"/>
        <v>67.73</v>
      </c>
      <c r="DE6" s="77">
        <f t="shared" si="9"/>
        <v>72.97</v>
      </c>
      <c r="DF6" s="77">
        <f t="shared" si="9"/>
        <v>72.89</v>
      </c>
      <c r="DG6" s="77">
        <f t="shared" si="9"/>
        <v>82.9</v>
      </c>
      <c r="DH6" s="69" t="str">
        <f>IF(DH7="","",IF(DH7="-","【-】","【"&amp;SUBSTITUTE(TEXT(DH7,"#,##0.00"),"-","△")&amp;"】"))</f>
        <v>【82.62】</v>
      </c>
      <c r="DI6" s="77">
        <f t="shared" ref="DI6:DR6" si="10">IF(DI7="",NA(),DI7)</f>
        <v>8.19</v>
      </c>
      <c r="DJ6" s="77">
        <f t="shared" si="10"/>
        <v>12.24</v>
      </c>
      <c r="DK6" s="77">
        <f t="shared" si="10"/>
        <v>16.27</v>
      </c>
      <c r="DL6" s="77">
        <f t="shared" si="10"/>
        <v>20.309999999999999</v>
      </c>
      <c r="DM6" s="77">
        <f t="shared" si="10"/>
        <v>24.35</v>
      </c>
      <c r="DN6" s="77">
        <f t="shared" si="10"/>
        <v>23.54</v>
      </c>
      <c r="DO6" s="77">
        <f t="shared" si="10"/>
        <v>28.45</v>
      </c>
      <c r="DP6" s="77">
        <f t="shared" si="10"/>
        <v>33.56</v>
      </c>
      <c r="DQ6" s="77">
        <f t="shared" si="10"/>
        <v>37.28</v>
      </c>
      <c r="DR6" s="77">
        <f t="shared" si="10"/>
        <v>39.79</v>
      </c>
      <c r="DS6" s="69" t="str">
        <f>IF(DS7="","",IF(DS7="-","【-】","【"&amp;SUBSTITUTE(TEXT(DS7,"#,##0.00"),"-","△")&amp;"】"))</f>
        <v>【39.30】</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162043</v>
      </c>
      <c r="D7" s="62">
        <v>46</v>
      </c>
      <c r="E7" s="62">
        <v>18</v>
      </c>
      <c r="F7" s="62">
        <v>1</v>
      </c>
      <c r="G7" s="62">
        <v>0</v>
      </c>
      <c r="H7" s="62" t="s">
        <v>97</v>
      </c>
      <c r="I7" s="62" t="s">
        <v>98</v>
      </c>
      <c r="J7" s="62" t="s">
        <v>99</v>
      </c>
      <c r="K7" s="62" t="s">
        <v>33</v>
      </c>
      <c r="L7" s="62" t="s">
        <v>84</v>
      </c>
      <c r="M7" s="62" t="s">
        <v>100</v>
      </c>
      <c r="N7" s="70" t="s">
        <v>101</v>
      </c>
      <c r="O7" s="70">
        <v>18.02</v>
      </c>
      <c r="P7" s="70">
        <v>0.1</v>
      </c>
      <c r="Q7" s="70">
        <v>100</v>
      </c>
      <c r="R7" s="70">
        <v>3610</v>
      </c>
      <c r="S7" s="70">
        <v>38617</v>
      </c>
      <c r="T7" s="70">
        <v>200.61</v>
      </c>
      <c r="U7" s="70">
        <v>192.5</v>
      </c>
      <c r="V7" s="70">
        <v>40</v>
      </c>
      <c r="W7" s="70">
        <v>2.e-002</v>
      </c>
      <c r="X7" s="70">
        <v>2000</v>
      </c>
      <c r="Y7" s="70">
        <v>109.54</v>
      </c>
      <c r="Z7" s="70">
        <v>105.19</v>
      </c>
      <c r="AA7" s="70">
        <v>159.38</v>
      </c>
      <c r="AB7" s="70">
        <v>154.47</v>
      </c>
      <c r="AC7" s="70">
        <v>135.94</v>
      </c>
      <c r="AD7" s="70">
        <v>109.67</v>
      </c>
      <c r="AE7" s="70">
        <v>104.53</v>
      </c>
      <c r="AF7" s="70">
        <v>92.01</v>
      </c>
      <c r="AG7" s="70">
        <v>97.47</v>
      </c>
      <c r="AH7" s="70">
        <v>100.84</v>
      </c>
      <c r="AI7" s="70">
        <v>100.11</v>
      </c>
      <c r="AJ7" s="70">
        <v>0</v>
      </c>
      <c r="AK7" s="70">
        <v>0</v>
      </c>
      <c r="AL7" s="70">
        <v>0</v>
      </c>
      <c r="AM7" s="70">
        <v>0</v>
      </c>
      <c r="AN7" s="70">
        <v>0</v>
      </c>
      <c r="AO7" s="70">
        <v>25.28</v>
      </c>
      <c r="AP7" s="70">
        <v>24.21</v>
      </c>
      <c r="AQ7" s="70">
        <v>0</v>
      </c>
      <c r="AR7" s="70">
        <v>0</v>
      </c>
      <c r="AS7" s="70">
        <v>135.16999999999999</v>
      </c>
      <c r="AT7" s="70">
        <v>144.34</v>
      </c>
      <c r="AU7" s="70">
        <v>60.73</v>
      </c>
      <c r="AV7" s="70">
        <v>74.95</v>
      </c>
      <c r="AW7" s="70">
        <v>157.88</v>
      </c>
      <c r="AX7" s="70">
        <v>220.3</v>
      </c>
      <c r="AY7" s="70">
        <v>262.27999999999997</v>
      </c>
      <c r="AZ7" s="70">
        <v>261.99</v>
      </c>
      <c r="BA7" s="70">
        <v>267.27</v>
      </c>
      <c r="BB7" s="70">
        <v>276.67</v>
      </c>
      <c r="BC7" s="70">
        <v>372.23</v>
      </c>
      <c r="BD7" s="70">
        <v>113.41</v>
      </c>
      <c r="BE7" s="70">
        <v>114.26</v>
      </c>
      <c r="BF7" s="70">
        <v>0</v>
      </c>
      <c r="BG7" s="70">
        <v>0</v>
      </c>
      <c r="BH7" s="70">
        <v>0</v>
      </c>
      <c r="BI7" s="70">
        <v>0</v>
      </c>
      <c r="BJ7" s="70">
        <v>0</v>
      </c>
      <c r="BK7" s="70">
        <v>745.86</v>
      </c>
      <c r="BL7" s="70">
        <v>407.37</v>
      </c>
      <c r="BM7" s="70">
        <v>461.71</v>
      </c>
      <c r="BN7" s="70">
        <v>520.32000000000005</v>
      </c>
      <c r="BO7" s="70">
        <v>950.64</v>
      </c>
      <c r="BP7" s="70">
        <v>876.32</v>
      </c>
      <c r="BQ7" s="70">
        <v>100</v>
      </c>
      <c r="BR7" s="70">
        <v>100</v>
      </c>
      <c r="BS7" s="70">
        <v>100</v>
      </c>
      <c r="BT7" s="70">
        <v>188.55</v>
      </c>
      <c r="BU7" s="70">
        <v>191.75</v>
      </c>
      <c r="BV7" s="70">
        <v>38.090000000000003</v>
      </c>
      <c r="BW7" s="70">
        <v>59.67</v>
      </c>
      <c r="BX7" s="70">
        <v>54.97</v>
      </c>
      <c r="BY7" s="70">
        <v>63.25</v>
      </c>
      <c r="BZ7" s="70">
        <v>38.549999999999997</v>
      </c>
      <c r="CA7" s="70">
        <v>39.479999999999997</v>
      </c>
      <c r="CB7" s="70">
        <v>175.13</v>
      </c>
      <c r="CC7" s="70">
        <v>177.86</v>
      </c>
      <c r="CD7" s="70">
        <v>176.98</v>
      </c>
      <c r="CE7" s="70">
        <v>95.32</v>
      </c>
      <c r="CF7" s="70">
        <v>95.13</v>
      </c>
      <c r="CG7" s="70">
        <v>609.26</v>
      </c>
      <c r="CH7" s="70">
        <v>406.8</v>
      </c>
      <c r="CI7" s="70">
        <v>430.17</v>
      </c>
      <c r="CJ7" s="70">
        <v>383.02</v>
      </c>
      <c r="CK7" s="70">
        <v>391.34</v>
      </c>
      <c r="CL7" s="70">
        <v>390.09</v>
      </c>
      <c r="CM7" s="70">
        <v>66.67</v>
      </c>
      <c r="CN7" s="70">
        <v>66.67</v>
      </c>
      <c r="CO7" s="70">
        <v>61.11</v>
      </c>
      <c r="CP7" s="70">
        <v>55.56</v>
      </c>
      <c r="CQ7" s="70">
        <v>50</v>
      </c>
      <c r="CR7" s="70">
        <v>56.29</v>
      </c>
      <c r="CS7" s="70">
        <v>59.69</v>
      </c>
      <c r="CT7" s="70">
        <v>60.64</v>
      </c>
      <c r="CU7" s="70">
        <v>59.56</v>
      </c>
      <c r="CV7" s="70">
        <v>44.52</v>
      </c>
      <c r="CW7" s="70">
        <v>45.56</v>
      </c>
      <c r="CX7" s="70">
        <v>100</v>
      </c>
      <c r="CY7" s="70">
        <v>100</v>
      </c>
      <c r="CZ7" s="70">
        <v>100</v>
      </c>
      <c r="DA7" s="70">
        <v>100</v>
      </c>
      <c r="DB7" s="70">
        <v>100</v>
      </c>
      <c r="DC7" s="70">
        <v>54.06</v>
      </c>
      <c r="DD7" s="70">
        <v>67.73</v>
      </c>
      <c r="DE7" s="70">
        <v>72.97</v>
      </c>
      <c r="DF7" s="70">
        <v>72.89</v>
      </c>
      <c r="DG7" s="70">
        <v>82.9</v>
      </c>
      <c r="DH7" s="70">
        <v>82.62</v>
      </c>
      <c r="DI7" s="70">
        <v>8.19</v>
      </c>
      <c r="DJ7" s="70">
        <v>12.24</v>
      </c>
      <c r="DK7" s="70">
        <v>16.27</v>
      </c>
      <c r="DL7" s="70">
        <v>20.309999999999999</v>
      </c>
      <c r="DM7" s="70">
        <v>24.35</v>
      </c>
      <c r="DN7" s="70">
        <v>23.54</v>
      </c>
      <c r="DO7" s="70">
        <v>28.45</v>
      </c>
      <c r="DP7" s="70">
        <v>33.56</v>
      </c>
      <c r="DQ7" s="70">
        <v>37.28</v>
      </c>
      <c r="DR7" s="70">
        <v>39.79</v>
      </c>
      <c r="DS7" s="70">
        <v>39.299999999999997</v>
      </c>
      <c r="DT7" s="70" t="s">
        <v>101</v>
      </c>
      <c r="DU7" s="70" t="s">
        <v>101</v>
      </c>
      <c r="DV7" s="70" t="s">
        <v>101</v>
      </c>
      <c r="DW7" s="70" t="s">
        <v>101</v>
      </c>
      <c r="DX7" s="70" t="s">
        <v>101</v>
      </c>
      <c r="DY7" s="70" t="s">
        <v>101</v>
      </c>
      <c r="DZ7" s="70" t="s">
        <v>101</v>
      </c>
      <c r="EA7" s="70" t="s">
        <v>101</v>
      </c>
      <c r="EB7" s="70" t="s">
        <v>101</v>
      </c>
      <c r="EC7" s="70" t="s">
        <v>101</v>
      </c>
      <c r="ED7" s="70" t="s">
        <v>101</v>
      </c>
      <c r="EE7" s="70" t="s">
        <v>101</v>
      </c>
      <c r="EF7" s="70" t="s">
        <v>101</v>
      </c>
      <c r="EG7" s="70" t="s">
        <v>101</v>
      </c>
      <c r="EH7" s="70" t="s">
        <v>101</v>
      </c>
      <c r="EI7" s="70" t="s">
        <v>101</v>
      </c>
      <c r="EJ7" s="70" t="s">
        <v>101</v>
      </c>
      <c r="EK7" s="70" t="s">
        <v>101</v>
      </c>
      <c r="EL7" s="70" t="s">
        <v>101</v>
      </c>
      <c r="EM7" s="70" t="s">
        <v>101</v>
      </c>
      <c r="EN7" s="70" t="s">
        <v>101</v>
      </c>
      <c r="EO7" s="70" t="s">
        <v>101</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一瀬　慎至</cp:lastModifiedBy>
  <dcterms:created xsi:type="dcterms:W3CDTF">2026-01-16T04:49:23Z</dcterms:created>
  <dcterms:modified xsi:type="dcterms:W3CDTF">2026-01-20T01:39:40Z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2026-01-20T01:39:40Z</vt:filetime>
  </property>
</Properties>
</file>