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P:\02財政係\10公営企業関係\R7\02_照会\20260114_公営企業に係る経営比較分析表（令和６年度決算）の分析等について（依頼）\03_回答\"/>
    </mc:Choice>
  </mc:AlternateContent>
  <xr:revisionPtr revIDLastSave="0" documentId="13_ncr:1_{905B70C8-1459-4ACF-8207-1DF452CF1AD3}" xr6:coauthVersionLast="36" xr6:coauthVersionMax="36" xr10:uidLastSave="{00000000-0000-0000-0000-000000000000}"/>
  <workbookProtection workbookAlgorithmName="SHA-512" workbookHashValue="sSsRKjku+4XN7SmLsxkYPafkKVz+raRasg9nwp7T66cj1W24WtNAeg0B5hwcY2dAi8ok7wN9uqjL5Un2poWopA==" workbookSaltValue="zyYc/pz1OTHfHuzPwcmEk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<sst xmlns="http://schemas.openxmlformats.org/spreadsheetml/2006/main" count="228" uniqueCount="111">
  <si>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</si>
  <si>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</si>
  <si>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</si>
  <si>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</si>
  <si>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</si>
  <si>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</si>
  <si>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</si>
  <si>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</si>
  <si>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</si>
  <si>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</si>
  <si>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</si>
  <si>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</si>
  <si>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</si>
  <si>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</si>
  <si>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</si>
  <si>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</si>
  <si>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</si>
  <si>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</si>
  <si>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</si>
  <si>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</si>
  <si>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</si>
  <si>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</si>
  <si>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A5</t>
  </si>
  <si>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</si>
  <si>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</si>
  <si>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</si>
  <si>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</si>
  <si>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</si>
  <si>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</si>
  <si>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</si>
  <si>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</si>
  <si>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</si>
  <si>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</si>
  <si>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</si>
  <si>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</si>
  <si>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</si>
  <si>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</si>
  <si>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</si>
  <si>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</si>
  <si>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</si>
  <si>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</si>
  <si>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</si>
  <si>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</si>
  <si>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</si>
  <si>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</si>
  <si>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</si>
  <si>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</si>
  <si>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</si>
  <si>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</si>
  <si>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</si>
  <si>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</si>
  <si>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</si>
  <si>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</si>
  <si>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</si>
  <si>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</si>
  <si>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</si>
  <si>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</si>
  <si>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</si>
  <si>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</si>
  <si>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</si>
  <si>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</si>
  <si>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</si>
  <si>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</si>
  <si>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</si>
  <si>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</si>
  <si>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</si>
  <si>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</si>
  <si>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</si>
  <si>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</si>
  <si>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</si>
  <si>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</si>
  <si>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</si>
  <si>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</si>
  <si>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</si>
  <si>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</si>
  <si>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</si>
  <si>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</si>
  <si>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</si>
  <si>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</si>
  <si>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</si>
  <si>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</si>
  <si>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</si>
  <si>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</si>
  <si>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</si>
  <si>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</si>
  <si>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</si>
  <si>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</si>
  <si>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</si>
  <si>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</si>
  <si>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</si>
  <si>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</si>
  <si>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</si>
  <si>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</si>
  <si>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</si>
  <si>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魚津市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</si>
  <si>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</si>
  <si>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</si>
  <si>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</si>
  <si>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</si>
  <si>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</si>
  <si>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</si>
  <si>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</si>
  <si>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</si>
  <si>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</si>
  <si>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</si>
  <si>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</si>
  <si>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</si>
  <si>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</si>
  <si>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①有形固定資産減価償却率：類似団体の平均よりやや低く、施設の老朽化の状況を把握し、計画的な更新等に努める。
②管路経年化率：類似団体の平均と比べ低い数値であるが、平成30年度から法定耐用年数を超える管路が集中してきており、事業費の平準化を図りながら、引き続き管路の更新を適切に実施する。
③管路更新率：類似団体の平均と比べ低い水準である。基幹管路を中心に計画的に管路更新に努める。</t>
    <rPh sb="49" eb="50">
      <t>ツト</t>
    </rPh>
    <rPh sb="81" eb="83">
      <t>ヘイセイ</t>
    </rPh>
    <rPh sb="111" eb="114">
      <t>ジギョウヒ</t>
    </rPh>
    <rPh sb="115" eb="118">
      <t>ヘイジュンカ</t>
    </rPh>
    <rPh sb="119" eb="120">
      <t>ハカ</t>
    </rPh>
    <phoneticPr fontId="15"/>
  </si>
  <si>
    <r>
      <t>①経常収支比率：</t>
    </r>
    <r>
      <rPr>
        <sz val="9"/>
        <rFont val="ＭＳ ゴシック"/>
        <family val="3"/>
        <charset val="128"/>
      </rPr>
      <t>令和６年度は前年度と比べて微減となったが、類似団体の平均を上回っている。今後も経費削減を進める等、経営の健全化に努める。
②累積欠損金比率：累積欠損金が発生しておらず、健全な状態である。
③流動比率：類似団体の平均に比べると低い状況にあるが、100％を超えており事業運営に支障はない。
④企業債残高対給水収益比率：類似団体の平均に比べると高い状況である。施設建設の投資規模や時期を見据えて、企業債の発行の抑制に努める。
⑤料金回収率：平成31年４月に赤字経営の簡易水道事業を会計統合したことにより、100％を割り込んだが、令和元年10月に行った料金の増額改定により比率が改善し、令和３年度は100％を上回った。令和４年度は、物価高騰対策として基本料金等減免事業を行ったため料金収入が減となり100％を下回っているが、減免分は一般会計からの補助金として収納されており、これを含めると料金回収率は110％程となる。令和６年度も100％を上回っており、類似団体の平均と比べても同程度以上を継続している。
⑥給水原価：微増となっているが、類似団体の平均に比べ低い数値となっており、今後も維持できるよう努める。
⑦施設利用率：類似団体の平均に比べ低い数値である。今後の給水人口の減少の推移も踏まえながら、施設の統廃合やダウンサイジング等検討に努める。
⑧有収率：類似団体の平均に比べ低く、施設稼働効率が悪い状態にある。老朽管の更新や漏水調査等の実施により数値の改善に努める。</t>
    </r>
    <rPh sb="8" eb="10">
      <t>レイワ</t>
    </rPh>
    <rPh sb="11" eb="13">
      <t>ネンド</t>
    </rPh>
    <rPh sb="14" eb="17">
      <t>ゼンネンド</t>
    </rPh>
    <rPh sb="18" eb="19">
      <t>クラ</t>
    </rPh>
    <rPh sb="21" eb="23">
      <t>ビゲン</t>
    </rPh>
    <rPh sb="29" eb="33">
      <t>ルイジダンタイ</t>
    </rPh>
    <rPh sb="34" eb="36">
      <t>ヘイキン</t>
    </rPh>
    <rPh sb="37" eb="39">
      <t>ウワマワ</t>
    </rPh>
    <rPh sb="44" eb="46">
      <t>コンゴ</t>
    </rPh>
    <rPh sb="47" eb="49">
      <t>ケイヒ</t>
    </rPh>
    <rPh sb="49" eb="51">
      <t>サクゲン</t>
    </rPh>
    <rPh sb="52" eb="53">
      <t>スス</t>
    </rPh>
    <rPh sb="55" eb="56">
      <t>トウ</t>
    </rPh>
    <rPh sb="213" eb="214">
      <t>ツト</t>
    </rPh>
    <rPh sb="225" eb="227">
      <t>ヘイセイ</t>
    </rPh>
    <rPh sb="269" eb="271">
      <t>レイワ</t>
    </rPh>
    <rPh sb="297" eb="299">
      <t>レイワ</t>
    </rPh>
    <rPh sb="300" eb="302">
      <t>ネンド</t>
    </rPh>
    <rPh sb="308" eb="310">
      <t>ウワマワ</t>
    </rPh>
    <rPh sb="313" eb="315">
      <t>レイワ</t>
    </rPh>
    <rPh sb="316" eb="318">
      <t>ネンド</t>
    </rPh>
    <rPh sb="320" eb="322">
      <t>ブッカ</t>
    </rPh>
    <rPh sb="322" eb="324">
      <t>コウトウ</t>
    </rPh>
    <rPh sb="324" eb="326">
      <t>タイサク</t>
    </rPh>
    <rPh sb="329" eb="333">
      <t>キホンリョウキン</t>
    </rPh>
    <rPh sb="333" eb="334">
      <t>トウ</t>
    </rPh>
    <rPh sb="334" eb="336">
      <t>ゲンメン</t>
    </rPh>
    <rPh sb="336" eb="338">
      <t>ジギョウ</t>
    </rPh>
    <rPh sb="339" eb="340">
      <t>オコナ</t>
    </rPh>
    <rPh sb="344" eb="348">
      <t>リョウキンシュウニュウ</t>
    </rPh>
    <rPh sb="349" eb="350">
      <t>ゲン</t>
    </rPh>
    <rPh sb="358" eb="360">
      <t>シタマワ</t>
    </rPh>
    <rPh sb="366" eb="368">
      <t>ゲンメン</t>
    </rPh>
    <rPh sb="368" eb="369">
      <t>ブン</t>
    </rPh>
    <rPh sb="370" eb="374">
      <t>イッパンカイケイ</t>
    </rPh>
    <rPh sb="389" eb="391">
      <t>シュウノウ</t>
    </rPh>
    <rPh sb="400" eb="401">
      <t>フク</t>
    </rPh>
    <rPh sb="404" eb="406">
      <t>リョウキン</t>
    </rPh>
    <rPh sb="406" eb="409">
      <t>カイシュウリツ</t>
    </rPh>
    <rPh sb="414" eb="415">
      <t>ホド</t>
    </rPh>
    <rPh sb="424" eb="426">
      <t>ウワマワ</t>
    </rPh>
    <rPh sb="432" eb="436">
      <t>ネンドイコウ</t>
    </rPh>
    <rPh sb="439" eb="440">
      <t>クラ</t>
    </rPh>
    <rPh sb="443" eb="446">
      <t>ドウテイド</t>
    </rPh>
    <rPh sb="449" eb="451">
      <t>ケイゾク</t>
    </rPh>
    <rPh sb="463" eb="465">
      <t>ビゾウ</t>
    </rPh>
    <rPh sb="580" eb="581">
      <t>ツト</t>
    </rPh>
    <phoneticPr fontId="15"/>
  </si>
  <si>
    <t>　経常収支比率や流動比率、料金回収率は、いずれも100％以上を維持するなど、経営の健全性を示すものもあるが、近年の職員給与費の増加や物価高騰による営業費用の増加の影響により、給水原価は上昇している。また、急激な人口減少に伴うサービス需要の減少による施設利用率の減少、これに老朽化した管路での漏水等が加わり、有収率は年々減少するとともに、管路以外の施設も老朽化しており、施設の更新需要は増大している。
こうした状況に対応するためには、安定的な財源の確保と計画的な施設の更新が必要である。
令和６年度に策定した上下水道の経営戦略に基づき、現状の経営分析や計画の進捗状況の把握等を行なうとともに、企業債借入額を抑制しながら、補助事業の活用、事業費の平準化などに取り組み、定期的な料金の改定を検討していく。
同時に、更新施設のダウンサイジングの検討や漏水調査、一般会計の総務担当と連携し、公営企業に携わる人材の確保等を強化し、効率的で健全な事業経営の維持に努める。</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</si>
</sst>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2"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9"/>
      <name val="ＭＳ ゴシック"/>
      <family val="3"/>
    </font>
    <font>
      <sz val="11"/>
      <color theme="1"/>
      <name val="ＭＳ Ｐゴシック"/>
      <family val="3"/>
    </font>
    <font>
      <sz val="6"/>
      <name val="游ゴシック"/>
      <family val="3"/>
      <charset val="128"/>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9"/>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19" fillId="0" borderId="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20" fillId="0" borderId="3" xfId="0" applyFont="1" applyBorder="1" applyAlignment="1">
      <alignment horizontal="left" vertical="center"/>
    </xf>
    <xf numFmtId="0" fontId="20" fillId="0" borderId="7" xfId="0" applyFont="1" applyBorder="1" applyAlignment="1">
      <alignment horizontal="left" vertical="center"/>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20" fillId="0" borderId="0" xfId="0" applyFont="1" applyAlignment="1">
      <alignment horizontal="left" vertical="center"/>
    </xf>
    <xf numFmtId="0" fontId="20" fillId="0" borderId="11" xfId="0" applyFont="1" applyBorder="1" applyAlignment="1">
      <alignment horizontal="left" vertical="center"/>
    </xf>
    <xf numFmtId="0" fontId="21" fillId="0" borderId="4"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0.25</c:v>
                </c:pt>
                <c:pt idx="2">
                  <c:v>0.36</c:v>
                </c:pt>
                <c:pt idx="3">
                  <c:v>0.23</c:v>
                </c:pt>
                <c:pt idx="4">
                  <c:v>0.26</c:v>
                </c:pt>
              </c:numCache>
            </c:numRef>
          </c:val>
          <c:extLst>
            <c:ext xmlns:c16="http://schemas.microsoft.com/office/drawing/2014/chart" uri="{C3380CC4-5D6E-409C-BE32-E72D297353CC}">
              <c16:uniqueId val="{00000000-51BD-4AC7-AB01-0CB6C76294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1BD-4AC7-AB01-0CB6C76294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43.58</c:v>
                </c:pt>
                <c:pt idx="1">
                  <c:v>42.33</c:v>
                </c:pt>
                <c:pt idx="2">
                  <c:v>41.21</c:v>
                </c:pt>
                <c:pt idx="3">
                  <c:v>42.81</c:v>
                </c:pt>
                <c:pt idx="4">
                  <c:v>44.22</c:v>
                </c:pt>
              </c:numCache>
            </c:numRef>
          </c:val>
          <c:extLst>
            <c:ext xmlns:c16="http://schemas.microsoft.com/office/drawing/2014/chart" uri="{C3380CC4-5D6E-409C-BE32-E72D297353CC}">
              <c16:uniqueId val="{00000000-6899-4860-976A-0FD2D516A4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6899-4860-976A-0FD2D516A4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76.59</c:v>
                </c:pt>
                <c:pt idx="1">
                  <c:v>75.8</c:v>
                </c:pt>
                <c:pt idx="2">
                  <c:v>76.56</c:v>
                </c:pt>
                <c:pt idx="3">
                  <c:v>72.209999999999994</c:v>
                </c:pt>
                <c:pt idx="4">
                  <c:v>69.69</c:v>
                </c:pt>
              </c:numCache>
            </c:numRef>
          </c:val>
          <c:extLst>
            <c:ext xmlns:c16="http://schemas.microsoft.com/office/drawing/2014/chart" uri="{C3380CC4-5D6E-409C-BE32-E72D297353CC}">
              <c16:uniqueId val="{00000000-40E4-45D3-A93D-8800BECFF1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0E4-45D3-A93D-8800BECFF1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119.39</c:v>
                </c:pt>
                <c:pt idx="1">
                  <c:v>111.47</c:v>
                </c:pt>
                <c:pt idx="2">
                  <c:v>115.97</c:v>
                </c:pt>
                <c:pt idx="3">
                  <c:v>112.88</c:v>
                </c:pt>
                <c:pt idx="4">
                  <c:v>112.53</c:v>
                </c:pt>
              </c:numCache>
            </c:numRef>
          </c:val>
          <c:extLst>
            <c:ext xmlns:c16="http://schemas.microsoft.com/office/drawing/2014/chart" uri="{C3380CC4-5D6E-409C-BE32-E72D297353CC}">
              <c16:uniqueId val="{00000000-5B91-48DA-92AC-68B6616484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5B91-48DA-92AC-68B6616484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46.82</c:v>
                </c:pt>
                <c:pt idx="1">
                  <c:v>47.11</c:v>
                </c:pt>
                <c:pt idx="2">
                  <c:v>48.29</c:v>
                </c:pt>
                <c:pt idx="3">
                  <c:v>49.36</c:v>
                </c:pt>
                <c:pt idx="4">
                  <c:v>50.18</c:v>
                </c:pt>
              </c:numCache>
            </c:numRef>
          </c:val>
          <c:extLst>
            <c:ext xmlns:c16="http://schemas.microsoft.com/office/drawing/2014/chart" uri="{C3380CC4-5D6E-409C-BE32-E72D297353CC}">
              <c16:uniqueId val="{00000000-5E04-4641-9B3E-1AC97A66876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5E04-4641-9B3E-1AC97A66876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9.19</c:v>
                </c:pt>
                <c:pt idx="1">
                  <c:v>10.29</c:v>
                </c:pt>
                <c:pt idx="2">
                  <c:v>12.48</c:v>
                </c:pt>
                <c:pt idx="3">
                  <c:v>14.13</c:v>
                </c:pt>
                <c:pt idx="4">
                  <c:v>18.690000000000001</c:v>
                </c:pt>
              </c:numCache>
            </c:numRef>
          </c:val>
          <c:extLst>
            <c:ext xmlns:c16="http://schemas.microsoft.com/office/drawing/2014/chart" uri="{C3380CC4-5D6E-409C-BE32-E72D297353CC}">
              <c16:uniqueId val="{00000000-0D37-40C0-B93E-FE700EC146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0D37-40C0-B93E-FE700EC146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27-464D-BE94-3493248E1C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F327-464D-BE94-3493248E1C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163.62</c:v>
                </c:pt>
                <c:pt idx="1">
                  <c:v>165.4</c:v>
                </c:pt>
                <c:pt idx="2">
                  <c:v>177.61</c:v>
                </c:pt>
                <c:pt idx="3">
                  <c:v>168.83</c:v>
                </c:pt>
                <c:pt idx="4">
                  <c:v>167.1</c:v>
                </c:pt>
              </c:numCache>
            </c:numRef>
          </c:val>
          <c:extLst>
            <c:ext xmlns:c16="http://schemas.microsoft.com/office/drawing/2014/chart" uri="{C3380CC4-5D6E-409C-BE32-E72D297353CC}">
              <c16:uniqueId val="{00000000-2D2D-4CCE-BA7D-E3AFF9039B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D2D-4CCE-BA7D-E3AFF9039B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869.68</c:v>
                </c:pt>
                <c:pt idx="1">
                  <c:v>772.77</c:v>
                </c:pt>
                <c:pt idx="2">
                  <c:v>862.82</c:v>
                </c:pt>
                <c:pt idx="3">
                  <c:v>738.39</c:v>
                </c:pt>
                <c:pt idx="4">
                  <c:v>720.78</c:v>
                </c:pt>
              </c:numCache>
            </c:numRef>
          </c:val>
          <c:extLst>
            <c:ext xmlns:c16="http://schemas.microsoft.com/office/drawing/2014/chart" uri="{C3380CC4-5D6E-409C-BE32-E72D297353CC}">
              <c16:uniqueId val="{00000000-97CB-485F-A23E-AC2B4CFC6B2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97CB-485F-A23E-AC2B4CFC6B2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99.63</c:v>
                </c:pt>
                <c:pt idx="1">
                  <c:v>105.8</c:v>
                </c:pt>
                <c:pt idx="2">
                  <c:v>96.4</c:v>
                </c:pt>
                <c:pt idx="3">
                  <c:v>106.51</c:v>
                </c:pt>
                <c:pt idx="4">
                  <c:v>105.75</c:v>
                </c:pt>
              </c:numCache>
            </c:numRef>
          </c:val>
          <c:extLst>
            <c:ext xmlns:c16="http://schemas.microsoft.com/office/drawing/2014/chart" uri="{C3380CC4-5D6E-409C-BE32-E72D297353CC}">
              <c16:uniqueId val="{00000000-E9BA-408E-A4D3-1F5A5707658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E9BA-408E-A4D3-1F5A5707658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147.35</c:v>
                </c:pt>
                <c:pt idx="1">
                  <c:v>158.22</c:v>
                </c:pt>
                <c:pt idx="2">
                  <c:v>153.16999999999999</c:v>
                </c:pt>
                <c:pt idx="3">
                  <c:v>157.75</c:v>
                </c:pt>
                <c:pt idx="4">
                  <c:v>159.09</c:v>
                </c:pt>
              </c:numCache>
            </c:numRef>
          </c:val>
          <c:extLst>
            <c:ext xmlns:c16="http://schemas.microsoft.com/office/drawing/2014/chart" uri="{C3380CC4-5D6E-409C-BE32-E72D297353CC}">
              <c16:uniqueId val="{00000000-1B14-4F4E-8FE7-C7988D807D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B14-4F4E-8FE7-C7988D807D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46" workbookViewId="0">
      <selection activeCell="BL47" sqref="BL47:BZ63"/>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2</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富山県　魚津市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10</v>
      </c>
      <c r="C7" s="47"/>
      <c r="D7" s="47"/>
      <c r="E7" s="47"/>
      <c r="F7" s="47"/>
      <c r="G7" s="47"/>
      <c r="H7" s="47"/>
      <c r="I7" s="46" t="s">
        <v>15</v>
      </c>
      <c r="J7" s="47"/>
      <c r="K7" s="47"/>
      <c r="L7" s="47"/>
      <c r="M7" s="47"/>
      <c r="N7" s="47"/>
      <c r="O7" s="62"/>
      <c r="P7" s="48" t="s">
        <v>9</v>
      </c>
      <c r="Q7" s="48"/>
      <c r="R7" s="48"/>
      <c r="S7" s="48"/>
      <c r="T7" s="48"/>
      <c r="U7" s="48"/>
      <c r="V7" s="48"/>
      <c r="W7" s="48" t="s">
        <v>17</v>
      </c>
      <c r="X7" s="48"/>
      <c r="Y7" s="48"/>
      <c r="Z7" s="48"/>
      <c r="AA7" s="48"/>
      <c r="AB7" s="48"/>
      <c r="AC7" s="48"/>
      <c r="AD7" s="48" t="s">
        <v>8</v>
      </c>
      <c r="AE7" s="48"/>
      <c r="AF7" s="48"/>
      <c r="AG7" s="48"/>
      <c r="AH7" s="48"/>
      <c r="AI7" s="48"/>
      <c r="AJ7" s="48"/>
      <c r="AK7" s="2"/>
      <c r="AL7" s="48" t="s">
        <v>5</v>
      </c>
      <c r="AM7" s="48"/>
      <c r="AN7" s="48"/>
      <c r="AO7" s="48"/>
      <c r="AP7" s="48"/>
      <c r="AQ7" s="48"/>
      <c r="AR7" s="48"/>
      <c r="AS7" s="48"/>
      <c r="AT7" s="46" t="s">
        <v>11</v>
      </c>
      <c r="AU7" s="47"/>
      <c r="AV7" s="47"/>
      <c r="AW7" s="47"/>
      <c r="AX7" s="47"/>
      <c r="AY7" s="47"/>
      <c r="AZ7" s="47"/>
      <c r="BA7" s="47"/>
      <c r="BB7" s="48" t="s">
        <v>18</v>
      </c>
      <c r="BC7" s="48"/>
      <c r="BD7" s="48"/>
      <c r="BE7" s="48"/>
      <c r="BF7" s="48"/>
      <c r="BG7" s="48"/>
      <c r="BH7" s="48"/>
      <c r="BI7" s="48"/>
      <c r="BJ7" s="3"/>
      <c r="BK7" s="3"/>
      <c r="BL7" s="63" t="s">
        <v>19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非設置</v>
      </c>
      <c r="AE8" s="69"/>
      <c r="AF8" s="69"/>
      <c r="AG8" s="69"/>
      <c r="AH8" s="69"/>
      <c r="AI8" s="69"/>
      <c r="AJ8" s="69"/>
      <c r="AK8" s="2"/>
      <c r="AL8" s="57">
        <f>データ!$R$6</f>
        <v>38617</v>
      </c>
      <c r="AM8" s="57"/>
      <c r="AN8" s="57"/>
      <c r="AO8" s="57"/>
      <c r="AP8" s="57"/>
      <c r="AQ8" s="57"/>
      <c r="AR8" s="57"/>
      <c r="AS8" s="57"/>
      <c r="AT8" s="53">
        <f>データ!$S$6</f>
        <v>200.61</v>
      </c>
      <c r="AU8" s="54"/>
      <c r="AV8" s="54"/>
      <c r="AW8" s="54"/>
      <c r="AX8" s="54"/>
      <c r="AY8" s="54"/>
      <c r="AZ8" s="54"/>
      <c r="BA8" s="54"/>
      <c r="BB8" s="56">
        <f>データ!$T$6</f>
        <v>192.5</v>
      </c>
      <c r="BC8" s="56"/>
      <c r="BD8" s="56"/>
      <c r="BE8" s="56"/>
      <c r="BF8" s="56"/>
      <c r="BG8" s="56"/>
      <c r="BH8" s="56"/>
      <c r="BI8" s="56"/>
      <c r="BJ8" s="3"/>
      <c r="BK8" s="3"/>
      <c r="BL8" s="70" t="s">
        <v>16</v>
      </c>
      <c r="BM8" s="71"/>
      <c r="BN8" s="72" t="s">
        <v>21</v>
      </c>
      <c r="BO8" s="72"/>
      <c r="BP8" s="72"/>
      <c r="BQ8" s="72"/>
      <c r="BR8" s="72"/>
      <c r="BS8" s="72"/>
      <c r="BT8" s="72"/>
      <c r="BU8" s="72"/>
      <c r="BV8" s="72"/>
      <c r="BW8" s="72"/>
      <c r="BX8" s="72"/>
      <c r="BY8" s="73"/>
    </row>
    <row r="9" spans="1:78" ht="18.75" customHeight="1" x14ac:dyDescent="0.15">
      <c r="A9" s="2"/>
      <c r="B9" s="46" t="s">
        <v>23</v>
      </c>
      <c r="C9" s="47"/>
      <c r="D9" s="47"/>
      <c r="E9" s="47"/>
      <c r="F9" s="47"/>
      <c r="G9" s="47"/>
      <c r="H9" s="47"/>
      <c r="I9" s="46" t="s">
        <v>25</v>
      </c>
      <c r="J9" s="47"/>
      <c r="K9" s="47"/>
      <c r="L9" s="47"/>
      <c r="M9" s="47"/>
      <c r="N9" s="47"/>
      <c r="O9" s="62"/>
      <c r="P9" s="48" t="s">
        <v>26</v>
      </c>
      <c r="Q9" s="48"/>
      <c r="R9" s="48"/>
      <c r="S9" s="48"/>
      <c r="T9" s="48"/>
      <c r="U9" s="48"/>
      <c r="V9" s="48"/>
      <c r="W9" s="48" t="s">
        <v>24</v>
      </c>
      <c r="X9" s="48"/>
      <c r="Y9" s="48"/>
      <c r="Z9" s="48"/>
      <c r="AA9" s="48"/>
      <c r="AB9" s="48"/>
      <c r="AC9" s="48"/>
      <c r="AD9" s="2"/>
      <c r="AE9" s="2"/>
      <c r="AF9" s="2"/>
      <c r="AG9" s="2"/>
      <c r="AH9" s="2"/>
      <c r="AI9" s="2"/>
      <c r="AJ9" s="2"/>
      <c r="AK9" s="2"/>
      <c r="AL9" s="48" t="s">
        <v>29</v>
      </c>
      <c r="AM9" s="48"/>
      <c r="AN9" s="48"/>
      <c r="AO9" s="48"/>
      <c r="AP9" s="48"/>
      <c r="AQ9" s="48"/>
      <c r="AR9" s="48"/>
      <c r="AS9" s="48"/>
      <c r="AT9" s="46" t="s">
        <v>31</v>
      </c>
      <c r="AU9" s="47"/>
      <c r="AV9" s="47"/>
      <c r="AW9" s="47"/>
      <c r="AX9" s="47"/>
      <c r="AY9" s="47"/>
      <c r="AZ9" s="47"/>
      <c r="BA9" s="47"/>
      <c r="BB9" s="48" t="s">
        <v>3</v>
      </c>
      <c r="BC9" s="48"/>
      <c r="BD9" s="48"/>
      <c r="BE9" s="48"/>
      <c r="BF9" s="48"/>
      <c r="BG9" s="48"/>
      <c r="BH9" s="48"/>
      <c r="BI9" s="48"/>
      <c r="BJ9" s="3"/>
      <c r="BK9" s="3"/>
      <c r="BL9" s="49" t="s">
        <v>33</v>
      </c>
      <c r="BM9" s="50"/>
      <c r="BN9" s="51" t="s">
        <v>34</v>
      </c>
      <c r="BO9" s="51"/>
      <c r="BP9" s="51"/>
      <c r="BQ9" s="51"/>
      <c r="BR9" s="51"/>
      <c r="BS9" s="51"/>
      <c r="BT9" s="51"/>
      <c r="BU9" s="51"/>
      <c r="BV9" s="51"/>
      <c r="BW9" s="51"/>
      <c r="BX9" s="51"/>
      <c r="BY9" s="52"/>
    </row>
    <row r="10" spans="1:78" ht="18.75" customHeight="1" x14ac:dyDescent="0.15">
      <c r="A10" s="2"/>
      <c r="B10" s="53" t="str">
        <f>データ!$N$6</f>
        <v>-</v>
      </c>
      <c r="C10" s="54"/>
      <c r="D10" s="54"/>
      <c r="E10" s="54"/>
      <c r="F10" s="54"/>
      <c r="G10" s="54"/>
      <c r="H10" s="54"/>
      <c r="I10" s="53">
        <f>データ!$O$6</f>
        <v>51.44</v>
      </c>
      <c r="J10" s="54"/>
      <c r="K10" s="54"/>
      <c r="L10" s="54"/>
      <c r="M10" s="54"/>
      <c r="N10" s="54"/>
      <c r="O10" s="55"/>
      <c r="P10" s="56">
        <f>データ!$P$6</f>
        <v>89.11</v>
      </c>
      <c r="Q10" s="56"/>
      <c r="R10" s="56"/>
      <c r="S10" s="56"/>
      <c r="T10" s="56"/>
      <c r="U10" s="56"/>
      <c r="V10" s="56"/>
      <c r="W10" s="57">
        <f>データ!$Q$6</f>
        <v>3082</v>
      </c>
      <c r="X10" s="57"/>
      <c r="Y10" s="57"/>
      <c r="Z10" s="57"/>
      <c r="AA10" s="57"/>
      <c r="AB10" s="57"/>
      <c r="AC10" s="57"/>
      <c r="AD10" s="2"/>
      <c r="AE10" s="2"/>
      <c r="AF10" s="2"/>
      <c r="AG10" s="2"/>
      <c r="AH10" s="2"/>
      <c r="AI10" s="2"/>
      <c r="AJ10" s="2"/>
      <c r="AK10" s="2"/>
      <c r="AL10" s="57">
        <f>データ!$U$6</f>
        <v>34258</v>
      </c>
      <c r="AM10" s="57"/>
      <c r="AN10" s="57"/>
      <c r="AO10" s="57"/>
      <c r="AP10" s="57"/>
      <c r="AQ10" s="57"/>
      <c r="AR10" s="57"/>
      <c r="AS10" s="57"/>
      <c r="AT10" s="53">
        <f>データ!$V$6</f>
        <v>38.31</v>
      </c>
      <c r="AU10" s="54"/>
      <c r="AV10" s="54"/>
      <c r="AW10" s="54"/>
      <c r="AX10" s="54"/>
      <c r="AY10" s="54"/>
      <c r="AZ10" s="54"/>
      <c r="BA10" s="54"/>
      <c r="BB10" s="56">
        <f>データ!$W$6</f>
        <v>894.23</v>
      </c>
      <c r="BC10" s="56"/>
      <c r="BD10" s="56"/>
      <c r="BE10" s="56"/>
      <c r="BF10" s="56"/>
      <c r="BG10" s="56"/>
      <c r="BH10" s="56"/>
      <c r="BI10" s="56"/>
      <c r="BJ10" s="2"/>
      <c r="BK10" s="2"/>
      <c r="BL10" s="58" t="s">
        <v>36</v>
      </c>
      <c r="BM10" s="59"/>
      <c r="BN10" s="60" t="s">
        <v>38</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40</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41</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3" t="s">
        <v>43</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89" t="s">
        <v>44</v>
      </c>
      <c r="BM45" s="90"/>
      <c r="BN45" s="90"/>
      <c r="BO45" s="90"/>
      <c r="BP45" s="90"/>
      <c r="BQ45" s="90"/>
      <c r="BR45" s="90"/>
      <c r="BS45" s="90"/>
      <c r="BT45" s="90"/>
      <c r="BU45" s="90"/>
      <c r="BV45" s="90"/>
      <c r="BW45" s="90"/>
      <c r="BX45" s="90"/>
      <c r="BY45" s="90"/>
      <c r="BZ45" s="9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92"/>
      <c r="BM46" s="93"/>
      <c r="BN46" s="93"/>
      <c r="BO46" s="93"/>
      <c r="BP46" s="93"/>
      <c r="BQ46" s="93"/>
      <c r="BR46" s="93"/>
      <c r="BS46" s="93"/>
      <c r="BT46" s="93"/>
      <c r="BU46" s="93"/>
      <c r="BV46" s="93"/>
      <c r="BW46" s="93"/>
      <c r="BX46" s="93"/>
      <c r="BY46" s="93"/>
      <c r="BZ46" s="9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95" t="s">
        <v>108</v>
      </c>
      <c r="BM47" s="96"/>
      <c r="BN47" s="96"/>
      <c r="BO47" s="96"/>
      <c r="BP47" s="96"/>
      <c r="BQ47" s="96"/>
      <c r="BR47" s="96"/>
      <c r="BS47" s="96"/>
      <c r="BT47" s="96"/>
      <c r="BU47" s="96"/>
      <c r="BV47" s="96"/>
      <c r="BW47" s="96"/>
      <c r="BX47" s="96"/>
      <c r="BY47" s="96"/>
      <c r="BZ47" s="9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95"/>
      <c r="BM48" s="96"/>
      <c r="BN48" s="96"/>
      <c r="BO48" s="96"/>
      <c r="BP48" s="96"/>
      <c r="BQ48" s="96"/>
      <c r="BR48" s="96"/>
      <c r="BS48" s="96"/>
      <c r="BT48" s="96"/>
      <c r="BU48" s="96"/>
      <c r="BV48" s="96"/>
      <c r="BW48" s="96"/>
      <c r="BX48" s="96"/>
      <c r="BY48" s="96"/>
      <c r="BZ48" s="9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95"/>
      <c r="BM49" s="96"/>
      <c r="BN49" s="96"/>
      <c r="BO49" s="96"/>
      <c r="BP49" s="96"/>
      <c r="BQ49" s="96"/>
      <c r="BR49" s="96"/>
      <c r="BS49" s="96"/>
      <c r="BT49" s="96"/>
      <c r="BU49" s="96"/>
      <c r="BV49" s="96"/>
      <c r="BW49" s="96"/>
      <c r="BX49" s="96"/>
      <c r="BY49" s="96"/>
      <c r="BZ49" s="9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95"/>
      <c r="BM50" s="96"/>
      <c r="BN50" s="96"/>
      <c r="BO50" s="96"/>
      <c r="BP50" s="96"/>
      <c r="BQ50" s="96"/>
      <c r="BR50" s="96"/>
      <c r="BS50" s="96"/>
      <c r="BT50" s="96"/>
      <c r="BU50" s="96"/>
      <c r="BV50" s="96"/>
      <c r="BW50" s="96"/>
      <c r="BX50" s="96"/>
      <c r="BY50" s="96"/>
      <c r="BZ50" s="9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95"/>
      <c r="BM51" s="96"/>
      <c r="BN51" s="96"/>
      <c r="BO51" s="96"/>
      <c r="BP51" s="96"/>
      <c r="BQ51" s="96"/>
      <c r="BR51" s="96"/>
      <c r="BS51" s="96"/>
      <c r="BT51" s="96"/>
      <c r="BU51" s="96"/>
      <c r="BV51" s="96"/>
      <c r="BW51" s="96"/>
      <c r="BX51" s="96"/>
      <c r="BY51" s="96"/>
      <c r="BZ51" s="9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95"/>
      <c r="BM52" s="96"/>
      <c r="BN52" s="96"/>
      <c r="BO52" s="96"/>
      <c r="BP52" s="96"/>
      <c r="BQ52" s="96"/>
      <c r="BR52" s="96"/>
      <c r="BS52" s="96"/>
      <c r="BT52" s="96"/>
      <c r="BU52" s="96"/>
      <c r="BV52" s="96"/>
      <c r="BW52" s="96"/>
      <c r="BX52" s="96"/>
      <c r="BY52" s="96"/>
      <c r="BZ52" s="9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95"/>
      <c r="BM53" s="96"/>
      <c r="BN53" s="96"/>
      <c r="BO53" s="96"/>
      <c r="BP53" s="96"/>
      <c r="BQ53" s="96"/>
      <c r="BR53" s="96"/>
      <c r="BS53" s="96"/>
      <c r="BT53" s="96"/>
      <c r="BU53" s="96"/>
      <c r="BV53" s="96"/>
      <c r="BW53" s="96"/>
      <c r="BX53" s="96"/>
      <c r="BY53" s="96"/>
      <c r="BZ53" s="9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95"/>
      <c r="BM54" s="96"/>
      <c r="BN54" s="96"/>
      <c r="BO54" s="96"/>
      <c r="BP54" s="96"/>
      <c r="BQ54" s="96"/>
      <c r="BR54" s="96"/>
      <c r="BS54" s="96"/>
      <c r="BT54" s="96"/>
      <c r="BU54" s="96"/>
      <c r="BV54" s="96"/>
      <c r="BW54" s="96"/>
      <c r="BX54" s="96"/>
      <c r="BY54" s="96"/>
      <c r="BZ54" s="9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95"/>
      <c r="BM55" s="96"/>
      <c r="BN55" s="96"/>
      <c r="BO55" s="96"/>
      <c r="BP55" s="96"/>
      <c r="BQ55" s="96"/>
      <c r="BR55" s="96"/>
      <c r="BS55" s="96"/>
      <c r="BT55" s="96"/>
      <c r="BU55" s="96"/>
      <c r="BV55" s="96"/>
      <c r="BW55" s="96"/>
      <c r="BX55" s="96"/>
      <c r="BY55" s="96"/>
      <c r="BZ55" s="9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95"/>
      <c r="BM56" s="96"/>
      <c r="BN56" s="96"/>
      <c r="BO56" s="96"/>
      <c r="BP56" s="96"/>
      <c r="BQ56" s="96"/>
      <c r="BR56" s="96"/>
      <c r="BS56" s="96"/>
      <c r="BT56" s="96"/>
      <c r="BU56" s="96"/>
      <c r="BV56" s="96"/>
      <c r="BW56" s="96"/>
      <c r="BX56" s="96"/>
      <c r="BY56" s="96"/>
      <c r="BZ56" s="9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95"/>
      <c r="BM57" s="96"/>
      <c r="BN57" s="96"/>
      <c r="BO57" s="96"/>
      <c r="BP57" s="96"/>
      <c r="BQ57" s="96"/>
      <c r="BR57" s="96"/>
      <c r="BS57" s="96"/>
      <c r="BT57" s="96"/>
      <c r="BU57" s="96"/>
      <c r="BV57" s="96"/>
      <c r="BW57" s="96"/>
      <c r="BX57" s="96"/>
      <c r="BY57" s="96"/>
      <c r="BZ57" s="9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95"/>
      <c r="BM58" s="96"/>
      <c r="BN58" s="96"/>
      <c r="BO58" s="96"/>
      <c r="BP58" s="96"/>
      <c r="BQ58" s="96"/>
      <c r="BR58" s="96"/>
      <c r="BS58" s="96"/>
      <c r="BT58" s="96"/>
      <c r="BU58" s="96"/>
      <c r="BV58" s="96"/>
      <c r="BW58" s="96"/>
      <c r="BX58" s="96"/>
      <c r="BY58" s="96"/>
      <c r="BZ58" s="9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95"/>
      <c r="BM59" s="96"/>
      <c r="BN59" s="96"/>
      <c r="BO59" s="96"/>
      <c r="BP59" s="96"/>
      <c r="BQ59" s="96"/>
      <c r="BR59" s="96"/>
      <c r="BS59" s="96"/>
      <c r="BT59" s="96"/>
      <c r="BU59" s="96"/>
      <c r="BV59" s="96"/>
      <c r="BW59" s="96"/>
      <c r="BX59" s="96"/>
      <c r="BY59" s="96"/>
      <c r="BZ59" s="97"/>
    </row>
    <row r="60" spans="1:78" ht="13.5" customHeight="1" x14ac:dyDescent="0.15">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95"/>
      <c r="BM60" s="96"/>
      <c r="BN60" s="96"/>
      <c r="BO60" s="96"/>
      <c r="BP60" s="96"/>
      <c r="BQ60" s="96"/>
      <c r="BR60" s="96"/>
      <c r="BS60" s="96"/>
      <c r="BT60" s="96"/>
      <c r="BU60" s="96"/>
      <c r="BV60" s="96"/>
      <c r="BW60" s="96"/>
      <c r="BX60" s="96"/>
      <c r="BY60" s="96"/>
      <c r="BZ60" s="97"/>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95"/>
      <c r="BM61" s="96"/>
      <c r="BN61" s="96"/>
      <c r="BO61" s="96"/>
      <c r="BP61" s="96"/>
      <c r="BQ61" s="96"/>
      <c r="BR61" s="96"/>
      <c r="BS61" s="96"/>
      <c r="BT61" s="96"/>
      <c r="BU61" s="96"/>
      <c r="BV61" s="96"/>
      <c r="BW61" s="96"/>
      <c r="BX61" s="96"/>
      <c r="BY61" s="96"/>
      <c r="BZ61" s="9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95"/>
      <c r="BM62" s="96"/>
      <c r="BN62" s="96"/>
      <c r="BO62" s="96"/>
      <c r="BP62" s="96"/>
      <c r="BQ62" s="96"/>
      <c r="BR62" s="96"/>
      <c r="BS62" s="96"/>
      <c r="BT62" s="96"/>
      <c r="BU62" s="96"/>
      <c r="BV62" s="96"/>
      <c r="BW62" s="96"/>
      <c r="BX62" s="96"/>
      <c r="BY62" s="96"/>
      <c r="BZ62" s="9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95"/>
      <c r="BM63" s="96"/>
      <c r="BN63" s="96"/>
      <c r="BO63" s="96"/>
      <c r="BP63" s="96"/>
      <c r="BQ63" s="96"/>
      <c r="BR63" s="96"/>
      <c r="BS63" s="96"/>
      <c r="BT63" s="96"/>
      <c r="BU63" s="96"/>
      <c r="BV63" s="96"/>
      <c r="BW63" s="96"/>
      <c r="BX63" s="96"/>
      <c r="BY63" s="96"/>
      <c r="BZ63" s="9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89" t="s">
        <v>13</v>
      </c>
      <c r="BM64" s="90"/>
      <c r="BN64" s="90"/>
      <c r="BO64" s="90"/>
      <c r="BP64" s="90"/>
      <c r="BQ64" s="90"/>
      <c r="BR64" s="90"/>
      <c r="BS64" s="90"/>
      <c r="BT64" s="90"/>
      <c r="BU64" s="90"/>
      <c r="BV64" s="90"/>
      <c r="BW64" s="90"/>
      <c r="BX64" s="90"/>
      <c r="BY64" s="90"/>
      <c r="BZ64" s="9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92"/>
      <c r="BM65" s="93"/>
      <c r="BN65" s="93"/>
      <c r="BO65" s="93"/>
      <c r="BP65" s="93"/>
      <c r="BQ65" s="93"/>
      <c r="BR65" s="93"/>
      <c r="BS65" s="93"/>
      <c r="BT65" s="93"/>
      <c r="BU65" s="93"/>
      <c r="BV65" s="93"/>
      <c r="BW65" s="93"/>
      <c r="BX65" s="93"/>
      <c r="BY65" s="93"/>
      <c r="BZ65" s="9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95" t="s">
        <v>110</v>
      </c>
      <c r="BM66" s="96"/>
      <c r="BN66" s="96"/>
      <c r="BO66" s="96"/>
      <c r="BP66" s="96"/>
      <c r="BQ66" s="96"/>
      <c r="BR66" s="96"/>
      <c r="BS66" s="96"/>
      <c r="BT66" s="96"/>
      <c r="BU66" s="96"/>
      <c r="BV66" s="96"/>
      <c r="BW66" s="96"/>
      <c r="BX66" s="96"/>
      <c r="BY66" s="96"/>
      <c r="BZ66" s="9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95"/>
      <c r="BM67" s="96"/>
      <c r="BN67" s="96"/>
      <c r="BO67" s="96"/>
      <c r="BP67" s="96"/>
      <c r="BQ67" s="96"/>
      <c r="BR67" s="96"/>
      <c r="BS67" s="96"/>
      <c r="BT67" s="96"/>
      <c r="BU67" s="96"/>
      <c r="BV67" s="96"/>
      <c r="BW67" s="96"/>
      <c r="BX67" s="96"/>
      <c r="BY67" s="96"/>
      <c r="BZ67" s="9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95"/>
      <c r="BM68" s="96"/>
      <c r="BN68" s="96"/>
      <c r="BO68" s="96"/>
      <c r="BP68" s="96"/>
      <c r="BQ68" s="96"/>
      <c r="BR68" s="96"/>
      <c r="BS68" s="96"/>
      <c r="BT68" s="96"/>
      <c r="BU68" s="96"/>
      <c r="BV68" s="96"/>
      <c r="BW68" s="96"/>
      <c r="BX68" s="96"/>
      <c r="BY68" s="96"/>
      <c r="BZ68" s="9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95"/>
      <c r="BM69" s="96"/>
      <c r="BN69" s="96"/>
      <c r="BO69" s="96"/>
      <c r="BP69" s="96"/>
      <c r="BQ69" s="96"/>
      <c r="BR69" s="96"/>
      <c r="BS69" s="96"/>
      <c r="BT69" s="96"/>
      <c r="BU69" s="96"/>
      <c r="BV69" s="96"/>
      <c r="BW69" s="96"/>
      <c r="BX69" s="96"/>
      <c r="BY69" s="96"/>
      <c r="BZ69" s="9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95"/>
      <c r="BM70" s="96"/>
      <c r="BN70" s="96"/>
      <c r="BO70" s="96"/>
      <c r="BP70" s="96"/>
      <c r="BQ70" s="96"/>
      <c r="BR70" s="96"/>
      <c r="BS70" s="96"/>
      <c r="BT70" s="96"/>
      <c r="BU70" s="96"/>
      <c r="BV70" s="96"/>
      <c r="BW70" s="96"/>
      <c r="BX70" s="96"/>
      <c r="BY70" s="96"/>
      <c r="BZ70" s="9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95"/>
      <c r="BM71" s="96"/>
      <c r="BN71" s="96"/>
      <c r="BO71" s="96"/>
      <c r="BP71" s="96"/>
      <c r="BQ71" s="96"/>
      <c r="BR71" s="96"/>
      <c r="BS71" s="96"/>
      <c r="BT71" s="96"/>
      <c r="BU71" s="96"/>
      <c r="BV71" s="96"/>
      <c r="BW71" s="96"/>
      <c r="BX71" s="96"/>
      <c r="BY71" s="96"/>
      <c r="BZ71" s="9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95"/>
      <c r="BM72" s="96"/>
      <c r="BN72" s="96"/>
      <c r="BO72" s="96"/>
      <c r="BP72" s="96"/>
      <c r="BQ72" s="96"/>
      <c r="BR72" s="96"/>
      <c r="BS72" s="96"/>
      <c r="BT72" s="96"/>
      <c r="BU72" s="96"/>
      <c r="BV72" s="96"/>
      <c r="BW72" s="96"/>
      <c r="BX72" s="96"/>
      <c r="BY72" s="96"/>
      <c r="BZ72" s="9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95"/>
      <c r="BM73" s="96"/>
      <c r="BN73" s="96"/>
      <c r="BO73" s="96"/>
      <c r="BP73" s="96"/>
      <c r="BQ73" s="96"/>
      <c r="BR73" s="96"/>
      <c r="BS73" s="96"/>
      <c r="BT73" s="96"/>
      <c r="BU73" s="96"/>
      <c r="BV73" s="96"/>
      <c r="BW73" s="96"/>
      <c r="BX73" s="96"/>
      <c r="BY73" s="96"/>
      <c r="BZ73" s="9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95"/>
      <c r="BM74" s="96"/>
      <c r="BN74" s="96"/>
      <c r="BO74" s="96"/>
      <c r="BP74" s="96"/>
      <c r="BQ74" s="96"/>
      <c r="BR74" s="96"/>
      <c r="BS74" s="96"/>
      <c r="BT74" s="96"/>
      <c r="BU74" s="96"/>
      <c r="BV74" s="96"/>
      <c r="BW74" s="96"/>
      <c r="BX74" s="96"/>
      <c r="BY74" s="96"/>
      <c r="BZ74" s="9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95"/>
      <c r="BM75" s="96"/>
      <c r="BN75" s="96"/>
      <c r="BO75" s="96"/>
      <c r="BP75" s="96"/>
      <c r="BQ75" s="96"/>
      <c r="BR75" s="96"/>
      <c r="BS75" s="96"/>
      <c r="BT75" s="96"/>
      <c r="BU75" s="96"/>
      <c r="BV75" s="96"/>
      <c r="BW75" s="96"/>
      <c r="BX75" s="96"/>
      <c r="BY75" s="96"/>
      <c r="BZ75" s="9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95"/>
      <c r="BM76" s="96"/>
      <c r="BN76" s="96"/>
      <c r="BO76" s="96"/>
      <c r="BP76" s="96"/>
      <c r="BQ76" s="96"/>
      <c r="BR76" s="96"/>
      <c r="BS76" s="96"/>
      <c r="BT76" s="96"/>
      <c r="BU76" s="96"/>
      <c r="BV76" s="96"/>
      <c r="BW76" s="96"/>
      <c r="BX76" s="96"/>
      <c r="BY76" s="96"/>
      <c r="BZ76" s="9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95"/>
      <c r="BM77" s="96"/>
      <c r="BN77" s="96"/>
      <c r="BO77" s="96"/>
      <c r="BP77" s="96"/>
      <c r="BQ77" s="96"/>
      <c r="BR77" s="96"/>
      <c r="BS77" s="96"/>
      <c r="BT77" s="96"/>
      <c r="BU77" s="96"/>
      <c r="BV77" s="96"/>
      <c r="BW77" s="96"/>
      <c r="BX77" s="96"/>
      <c r="BY77" s="96"/>
      <c r="BZ77" s="9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95"/>
      <c r="BM78" s="96"/>
      <c r="BN78" s="96"/>
      <c r="BO78" s="96"/>
      <c r="BP78" s="96"/>
      <c r="BQ78" s="96"/>
      <c r="BR78" s="96"/>
      <c r="BS78" s="96"/>
      <c r="BT78" s="96"/>
      <c r="BU78" s="96"/>
      <c r="BV78" s="96"/>
      <c r="BW78" s="96"/>
      <c r="BX78" s="96"/>
      <c r="BY78" s="96"/>
      <c r="BZ78" s="9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95"/>
      <c r="BM79" s="96"/>
      <c r="BN79" s="96"/>
      <c r="BO79" s="96"/>
      <c r="BP79" s="96"/>
      <c r="BQ79" s="96"/>
      <c r="BR79" s="96"/>
      <c r="BS79" s="96"/>
      <c r="BT79" s="96"/>
      <c r="BU79" s="96"/>
      <c r="BV79" s="96"/>
      <c r="BW79" s="96"/>
      <c r="BX79" s="96"/>
      <c r="BY79" s="96"/>
      <c r="BZ79" s="9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95"/>
      <c r="BM80" s="96"/>
      <c r="BN80" s="96"/>
      <c r="BO80" s="96"/>
      <c r="BP80" s="96"/>
      <c r="BQ80" s="96"/>
      <c r="BR80" s="96"/>
      <c r="BS80" s="96"/>
      <c r="BT80" s="96"/>
      <c r="BU80" s="96"/>
      <c r="BV80" s="96"/>
      <c r="BW80" s="96"/>
      <c r="BX80" s="96"/>
      <c r="BY80" s="96"/>
      <c r="BZ80" s="9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95"/>
      <c r="BM81" s="96"/>
      <c r="BN81" s="96"/>
      <c r="BO81" s="96"/>
      <c r="BP81" s="96"/>
      <c r="BQ81" s="96"/>
      <c r="BR81" s="96"/>
      <c r="BS81" s="96"/>
      <c r="BT81" s="96"/>
      <c r="BU81" s="96"/>
      <c r="BV81" s="96"/>
      <c r="BW81" s="96"/>
      <c r="BX81" s="96"/>
      <c r="BY81" s="96"/>
      <c r="BZ81" s="97"/>
    </row>
    <row r="82" spans="1:78" ht="59.2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98"/>
      <c r="BM82" s="99"/>
      <c r="BN82" s="99"/>
      <c r="BO82" s="99"/>
      <c r="BP82" s="99"/>
      <c r="BQ82" s="99"/>
      <c r="BR82" s="99"/>
      <c r="BS82" s="99"/>
      <c r="BT82" s="99"/>
      <c r="BU82" s="99"/>
      <c r="BV82" s="99"/>
      <c r="BW82" s="99"/>
      <c r="BX82" s="99"/>
      <c r="BY82" s="99"/>
      <c r="BZ82" s="100"/>
    </row>
    <row r="83" spans="1:78" x14ac:dyDescent="0.15">
      <c r="C83" s="10"/>
    </row>
    <row r="84" spans="1:78" hidden="1" x14ac:dyDescent="0.15">
      <c r="B84" s="6" t="s">
        <v>46</v>
      </c>
      <c r="C84" s="6"/>
      <c r="D84" s="6"/>
      <c r="E84" s="6" t="s">
        <v>47</v>
      </c>
      <c r="F84" s="6" t="s">
        <v>49</v>
      </c>
      <c r="G84" s="6" t="s">
        <v>51</v>
      </c>
      <c r="H84" s="6" t="s">
        <v>45</v>
      </c>
      <c r="I84" s="6" t="s">
        <v>14</v>
      </c>
      <c r="J84" s="6" t="s">
        <v>30</v>
      </c>
      <c r="K84" s="6" t="s">
        <v>52</v>
      </c>
      <c r="L84" s="6" t="s">
        <v>53</v>
      </c>
      <c r="M84" s="6" t="s">
        <v>35</v>
      </c>
      <c r="N84" s="6" t="s">
        <v>55</v>
      </c>
      <c r="O84" s="6" t="s">
        <v>57</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c1/HBugejpUvrnR6UWZa7Dp7nttXVEo9eaKjPpqTq1c9fFpIMuU9S248u8Jv6yb7355xugGwAidEcSAVApw0PQ==" saltValue="90u3KPymPLOn2RQ+7UNvW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54</v>
      </c>
      <c r="C3" s="17" t="s">
        <v>61</v>
      </c>
      <c r="D3" s="17" t="s">
        <v>39</v>
      </c>
      <c r="E3" s="17" t="s">
        <v>7</v>
      </c>
      <c r="F3" s="17" t="s">
        <v>6</v>
      </c>
      <c r="G3" s="17" t="s">
        <v>27</v>
      </c>
      <c r="H3" s="76" t="s">
        <v>32</v>
      </c>
      <c r="I3" s="77"/>
      <c r="J3" s="77"/>
      <c r="K3" s="77"/>
      <c r="L3" s="77"/>
      <c r="M3" s="77"/>
      <c r="N3" s="77"/>
      <c r="O3" s="77"/>
      <c r="P3" s="77"/>
      <c r="Q3" s="77"/>
      <c r="R3" s="77"/>
      <c r="S3" s="77"/>
      <c r="T3" s="77"/>
      <c r="U3" s="77"/>
      <c r="V3" s="77"/>
      <c r="W3" s="78"/>
      <c r="X3" s="82" t="s">
        <v>58</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12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62</v>
      </c>
      <c r="B4" s="18"/>
      <c r="C4" s="18"/>
      <c r="D4" s="18"/>
      <c r="E4" s="18"/>
      <c r="F4" s="18"/>
      <c r="G4" s="18"/>
      <c r="H4" s="79"/>
      <c r="I4" s="80"/>
      <c r="J4" s="80"/>
      <c r="K4" s="80"/>
      <c r="L4" s="80"/>
      <c r="M4" s="80"/>
      <c r="N4" s="80"/>
      <c r="O4" s="80"/>
      <c r="P4" s="80"/>
      <c r="Q4" s="80"/>
      <c r="R4" s="80"/>
      <c r="S4" s="80"/>
      <c r="T4" s="80"/>
      <c r="U4" s="80"/>
      <c r="V4" s="80"/>
      <c r="W4" s="81"/>
      <c r="X4" s="83" t="s">
        <v>56</v>
      </c>
      <c r="Y4" s="83"/>
      <c r="Z4" s="83"/>
      <c r="AA4" s="83"/>
      <c r="AB4" s="83"/>
      <c r="AC4" s="83"/>
      <c r="AD4" s="83"/>
      <c r="AE4" s="83"/>
      <c r="AF4" s="83"/>
      <c r="AG4" s="83"/>
      <c r="AH4" s="83"/>
      <c r="AI4" s="83" t="s">
        <v>48</v>
      </c>
      <c r="AJ4" s="83"/>
      <c r="AK4" s="83"/>
      <c r="AL4" s="83"/>
      <c r="AM4" s="83"/>
      <c r="AN4" s="83"/>
      <c r="AO4" s="83"/>
      <c r="AP4" s="83"/>
      <c r="AQ4" s="83"/>
      <c r="AR4" s="83"/>
      <c r="AS4" s="83"/>
      <c r="AT4" s="83" t="s">
        <v>42</v>
      </c>
      <c r="AU4" s="83"/>
      <c r="AV4" s="83"/>
      <c r="AW4" s="83"/>
      <c r="AX4" s="83"/>
      <c r="AY4" s="83"/>
      <c r="AZ4" s="83"/>
      <c r="BA4" s="83"/>
      <c r="BB4" s="83"/>
      <c r="BC4" s="83"/>
      <c r="BD4" s="83"/>
      <c r="BE4" s="83" t="s">
        <v>1</v>
      </c>
      <c r="BF4" s="83"/>
      <c r="BG4" s="83"/>
      <c r="BH4" s="83"/>
      <c r="BI4" s="83"/>
      <c r="BJ4" s="83"/>
      <c r="BK4" s="83"/>
      <c r="BL4" s="83"/>
      <c r="BM4" s="83"/>
      <c r="BN4" s="83"/>
      <c r="BO4" s="83"/>
      <c r="BP4" s="83" t="s">
        <v>37</v>
      </c>
      <c r="BQ4" s="83"/>
      <c r="BR4" s="83"/>
      <c r="BS4" s="83"/>
      <c r="BT4" s="83"/>
      <c r="BU4" s="83"/>
      <c r="BV4" s="83"/>
      <c r="BW4" s="83"/>
      <c r="BX4" s="83"/>
      <c r="BY4" s="83"/>
      <c r="BZ4" s="83"/>
      <c r="CA4" s="83" t="s">
        <v>63</v>
      </c>
      <c r="CB4" s="83"/>
      <c r="CC4" s="83"/>
      <c r="CD4" s="83"/>
      <c r="CE4" s="83"/>
      <c r="CF4" s="83"/>
      <c r="CG4" s="83"/>
      <c r="CH4" s="83"/>
      <c r="CI4" s="83"/>
      <c r="CJ4" s="83"/>
      <c r="CK4" s="83"/>
      <c r="CL4" s="83" t="s">
        <v>64</v>
      </c>
      <c r="CM4" s="83"/>
      <c r="CN4" s="83"/>
      <c r="CO4" s="83"/>
      <c r="CP4" s="83"/>
      <c r="CQ4" s="83"/>
      <c r="CR4" s="83"/>
      <c r="CS4" s="83"/>
      <c r="CT4" s="83"/>
      <c r="CU4" s="83"/>
      <c r="CV4" s="83"/>
      <c r="CW4" s="83" t="s">
        <v>66</v>
      </c>
      <c r="CX4" s="83"/>
      <c r="CY4" s="83"/>
      <c r="CZ4" s="83"/>
      <c r="DA4" s="83"/>
      <c r="DB4" s="83"/>
      <c r="DC4" s="83"/>
      <c r="DD4" s="83"/>
      <c r="DE4" s="83"/>
      <c r="DF4" s="83"/>
      <c r="DG4" s="83"/>
      <c r="DH4" s="83" t="s">
        <v>67</v>
      </c>
      <c r="DI4" s="83"/>
      <c r="DJ4" s="83"/>
      <c r="DK4" s="83"/>
      <c r="DL4" s="83"/>
      <c r="DM4" s="83"/>
      <c r="DN4" s="83"/>
      <c r="DO4" s="83"/>
      <c r="DP4" s="83"/>
      <c r="DQ4" s="83"/>
      <c r="DR4" s="83"/>
      <c r="DS4" s="83" t="s">
        <v>0</v>
      </c>
      <c r="DT4" s="83"/>
      <c r="DU4" s="83"/>
      <c r="DV4" s="83"/>
      <c r="DW4" s="83"/>
      <c r="DX4" s="83"/>
      <c r="DY4" s="83"/>
      <c r="DZ4" s="83"/>
      <c r="EA4" s="83"/>
      <c r="EB4" s="83"/>
      <c r="EC4" s="83"/>
      <c r="ED4" s="83" t="s">
        <v>68</v>
      </c>
      <c r="EE4" s="83"/>
      <c r="EF4" s="83"/>
      <c r="EG4" s="83"/>
      <c r="EH4" s="83"/>
      <c r="EI4" s="83"/>
      <c r="EJ4" s="83"/>
      <c r="EK4" s="83"/>
      <c r="EL4" s="83"/>
      <c r="EM4" s="83"/>
      <c r="EN4" s="83"/>
    </row>
    <row r="5" spans="1:144" x14ac:dyDescent="0.15">
      <c r="A5" s="15" t="s">
        <v>28</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65</v>
      </c>
      <c r="U5" s="24" t="s">
        <v>79</v>
      </c>
      <c r="V5" s="24" t="s">
        <v>80</v>
      </c>
      <c r="W5" s="24" t="s">
        <v>81</v>
      </c>
      <c r="X5" s="24" t="s">
        <v>82</v>
      </c>
      <c r="Y5" s="24" t="s">
        <v>83</v>
      </c>
      <c r="Z5" s="24" t="s">
        <v>84</v>
      </c>
      <c r="AA5" s="24" t="s">
        <v>85</v>
      </c>
      <c r="AB5" s="24" t="s">
        <v>86</v>
      </c>
      <c r="AC5" s="24" t="s">
        <v>87</v>
      </c>
      <c r="AD5" s="24" t="s">
        <v>89</v>
      </c>
      <c r="AE5" s="24" t="s">
        <v>90</v>
      </c>
      <c r="AF5" s="24" t="s">
        <v>91</v>
      </c>
      <c r="AG5" s="24" t="s">
        <v>92</v>
      </c>
      <c r="AH5" s="24" t="s">
        <v>46</v>
      </c>
      <c r="AI5" s="24" t="s">
        <v>82</v>
      </c>
      <c r="AJ5" s="24" t="s">
        <v>83</v>
      </c>
      <c r="AK5" s="24" t="s">
        <v>84</v>
      </c>
      <c r="AL5" s="24" t="s">
        <v>85</v>
      </c>
      <c r="AM5" s="24" t="s">
        <v>86</v>
      </c>
      <c r="AN5" s="24" t="s">
        <v>87</v>
      </c>
      <c r="AO5" s="24" t="s">
        <v>89</v>
      </c>
      <c r="AP5" s="24" t="s">
        <v>90</v>
      </c>
      <c r="AQ5" s="24" t="s">
        <v>91</v>
      </c>
      <c r="AR5" s="24" t="s">
        <v>92</v>
      </c>
      <c r="AS5" s="24" t="s">
        <v>88</v>
      </c>
      <c r="AT5" s="24" t="s">
        <v>82</v>
      </c>
      <c r="AU5" s="24" t="s">
        <v>83</v>
      </c>
      <c r="AV5" s="24" t="s">
        <v>84</v>
      </c>
      <c r="AW5" s="24" t="s">
        <v>85</v>
      </c>
      <c r="AX5" s="24" t="s">
        <v>86</v>
      </c>
      <c r="AY5" s="24" t="s">
        <v>87</v>
      </c>
      <c r="AZ5" s="24" t="s">
        <v>89</v>
      </c>
      <c r="BA5" s="24" t="s">
        <v>90</v>
      </c>
      <c r="BB5" s="24" t="s">
        <v>91</v>
      </c>
      <c r="BC5" s="24" t="s">
        <v>92</v>
      </c>
      <c r="BD5" s="24" t="s">
        <v>88</v>
      </c>
      <c r="BE5" s="24" t="s">
        <v>82</v>
      </c>
      <c r="BF5" s="24" t="s">
        <v>83</v>
      </c>
      <c r="BG5" s="24" t="s">
        <v>84</v>
      </c>
      <c r="BH5" s="24" t="s">
        <v>85</v>
      </c>
      <c r="BI5" s="24" t="s">
        <v>86</v>
      </c>
      <c r="BJ5" s="24" t="s">
        <v>87</v>
      </c>
      <c r="BK5" s="24" t="s">
        <v>89</v>
      </c>
      <c r="BL5" s="24" t="s">
        <v>90</v>
      </c>
      <c r="BM5" s="24" t="s">
        <v>91</v>
      </c>
      <c r="BN5" s="24" t="s">
        <v>92</v>
      </c>
      <c r="BO5" s="24" t="s">
        <v>88</v>
      </c>
      <c r="BP5" s="24" t="s">
        <v>82</v>
      </c>
      <c r="BQ5" s="24" t="s">
        <v>83</v>
      </c>
      <c r="BR5" s="24" t="s">
        <v>84</v>
      </c>
      <c r="BS5" s="24" t="s">
        <v>85</v>
      </c>
      <c r="BT5" s="24" t="s">
        <v>86</v>
      </c>
      <c r="BU5" s="24" t="s">
        <v>87</v>
      </c>
      <c r="BV5" s="24" t="s">
        <v>89</v>
      </c>
      <c r="BW5" s="24" t="s">
        <v>90</v>
      </c>
      <c r="BX5" s="24" t="s">
        <v>91</v>
      </c>
      <c r="BY5" s="24" t="s">
        <v>92</v>
      </c>
      <c r="BZ5" s="24" t="s">
        <v>88</v>
      </c>
      <c r="CA5" s="24" t="s">
        <v>82</v>
      </c>
      <c r="CB5" s="24" t="s">
        <v>83</v>
      </c>
      <c r="CC5" s="24" t="s">
        <v>84</v>
      </c>
      <c r="CD5" s="24" t="s">
        <v>85</v>
      </c>
      <c r="CE5" s="24" t="s">
        <v>86</v>
      </c>
      <c r="CF5" s="24" t="s">
        <v>87</v>
      </c>
      <c r="CG5" s="24" t="s">
        <v>89</v>
      </c>
      <c r="CH5" s="24" t="s">
        <v>90</v>
      </c>
      <c r="CI5" s="24" t="s">
        <v>91</v>
      </c>
      <c r="CJ5" s="24" t="s">
        <v>92</v>
      </c>
      <c r="CK5" s="24" t="s">
        <v>88</v>
      </c>
      <c r="CL5" s="24" t="s">
        <v>82</v>
      </c>
      <c r="CM5" s="24" t="s">
        <v>83</v>
      </c>
      <c r="CN5" s="24" t="s">
        <v>84</v>
      </c>
      <c r="CO5" s="24" t="s">
        <v>85</v>
      </c>
      <c r="CP5" s="24" t="s">
        <v>86</v>
      </c>
      <c r="CQ5" s="24" t="s">
        <v>87</v>
      </c>
      <c r="CR5" s="24" t="s">
        <v>89</v>
      </c>
      <c r="CS5" s="24" t="s">
        <v>90</v>
      </c>
      <c r="CT5" s="24" t="s">
        <v>91</v>
      </c>
      <c r="CU5" s="24" t="s">
        <v>92</v>
      </c>
      <c r="CV5" s="24" t="s">
        <v>88</v>
      </c>
      <c r="CW5" s="24" t="s">
        <v>82</v>
      </c>
      <c r="CX5" s="24" t="s">
        <v>83</v>
      </c>
      <c r="CY5" s="24" t="s">
        <v>84</v>
      </c>
      <c r="CZ5" s="24" t="s">
        <v>85</v>
      </c>
      <c r="DA5" s="24" t="s">
        <v>86</v>
      </c>
      <c r="DB5" s="24" t="s">
        <v>87</v>
      </c>
      <c r="DC5" s="24" t="s">
        <v>89</v>
      </c>
      <c r="DD5" s="24" t="s">
        <v>90</v>
      </c>
      <c r="DE5" s="24" t="s">
        <v>91</v>
      </c>
      <c r="DF5" s="24" t="s">
        <v>92</v>
      </c>
      <c r="DG5" s="24" t="s">
        <v>88</v>
      </c>
      <c r="DH5" s="24" t="s">
        <v>82</v>
      </c>
      <c r="DI5" s="24" t="s">
        <v>83</v>
      </c>
      <c r="DJ5" s="24" t="s">
        <v>84</v>
      </c>
      <c r="DK5" s="24" t="s">
        <v>85</v>
      </c>
      <c r="DL5" s="24" t="s">
        <v>86</v>
      </c>
      <c r="DM5" s="24" t="s">
        <v>87</v>
      </c>
      <c r="DN5" s="24" t="s">
        <v>89</v>
      </c>
      <c r="DO5" s="24" t="s">
        <v>90</v>
      </c>
      <c r="DP5" s="24" t="s">
        <v>91</v>
      </c>
      <c r="DQ5" s="24" t="s">
        <v>92</v>
      </c>
      <c r="DR5" s="24" t="s">
        <v>88</v>
      </c>
      <c r="DS5" s="24" t="s">
        <v>82</v>
      </c>
      <c r="DT5" s="24" t="s">
        <v>83</v>
      </c>
      <c r="DU5" s="24" t="s">
        <v>84</v>
      </c>
      <c r="DV5" s="24" t="s">
        <v>85</v>
      </c>
      <c r="DW5" s="24" t="s">
        <v>86</v>
      </c>
      <c r="DX5" s="24" t="s">
        <v>87</v>
      </c>
      <c r="DY5" s="24" t="s">
        <v>89</v>
      </c>
      <c r="DZ5" s="24" t="s">
        <v>90</v>
      </c>
      <c r="EA5" s="24" t="s">
        <v>91</v>
      </c>
      <c r="EB5" s="24" t="s">
        <v>92</v>
      </c>
      <c r="EC5" s="24" t="s">
        <v>88</v>
      </c>
      <c r="ED5" s="24" t="s">
        <v>82</v>
      </c>
      <c r="EE5" s="24" t="s">
        <v>83</v>
      </c>
      <c r="EF5" s="24" t="s">
        <v>84</v>
      </c>
      <c r="EG5" s="24" t="s">
        <v>85</v>
      </c>
      <c r="EH5" s="24" t="s">
        <v>86</v>
      </c>
      <c r="EI5" s="24" t="s">
        <v>87</v>
      </c>
      <c r="EJ5" s="24" t="s">
        <v>89</v>
      </c>
      <c r="EK5" s="24" t="s">
        <v>90</v>
      </c>
      <c r="EL5" s="24" t="s">
        <v>91</v>
      </c>
      <c r="EM5" s="24" t="s">
        <v>92</v>
      </c>
      <c r="EN5" s="24" t="s">
        <v>88</v>
      </c>
    </row>
    <row r="6" spans="1:144" s="14" customFormat="1" x14ac:dyDescent="0.15">
      <c r="A6" s="15" t="s">
        <v>93</v>
      </c>
      <c r="B6" s="20">
        <f t="shared" ref="B6:W6" si="1">B7</f>
        <v>2024</v>
      </c>
      <c r="C6" s="20">
        <f t="shared" si="1"/>
        <v>162043</v>
      </c>
      <c r="D6" s="20">
        <f t="shared" si="1"/>
        <v>46</v>
      </c>
      <c r="E6" s="20">
        <f t="shared" si="1"/>
        <v>1</v>
      </c>
      <c r="F6" s="20">
        <f t="shared" si="1"/>
        <v>0</v>
      </c>
      <c r="G6" s="20">
        <f t="shared" si="1"/>
        <v>1</v>
      </c>
      <c r="H6" s="20" t="str">
        <f t="shared" si="1"/>
        <v>富山県　魚津市</v>
      </c>
      <c r="I6" s="20" t="str">
        <f t="shared" si="1"/>
        <v>法適用</v>
      </c>
      <c r="J6" s="20" t="str">
        <f t="shared" si="1"/>
        <v>水道事業</v>
      </c>
      <c r="K6" s="20" t="str">
        <f t="shared" si="1"/>
        <v>末端給水事業</v>
      </c>
      <c r="L6" s="20" t="str">
        <f t="shared" si="1"/>
        <v>A5</v>
      </c>
      <c r="M6" s="20" t="str">
        <f t="shared" si="1"/>
        <v>非設置</v>
      </c>
      <c r="N6" s="25" t="str">
        <f t="shared" si="1"/>
        <v>-</v>
      </c>
      <c r="O6" s="25">
        <f t="shared" si="1"/>
        <v>51.44</v>
      </c>
      <c r="P6" s="25">
        <f t="shared" si="1"/>
        <v>89.11</v>
      </c>
      <c r="Q6" s="25">
        <f t="shared" si="1"/>
        <v>3082</v>
      </c>
      <c r="R6" s="25">
        <f t="shared" si="1"/>
        <v>38617</v>
      </c>
      <c r="S6" s="25">
        <f t="shared" si="1"/>
        <v>200.61</v>
      </c>
      <c r="T6" s="25">
        <f t="shared" si="1"/>
        <v>192.5</v>
      </c>
      <c r="U6" s="25">
        <f t="shared" si="1"/>
        <v>34258</v>
      </c>
      <c r="V6" s="25">
        <f t="shared" si="1"/>
        <v>38.31</v>
      </c>
      <c r="W6" s="25">
        <f t="shared" si="1"/>
        <v>894.23</v>
      </c>
      <c r="X6" s="27">
        <f t="shared" ref="X6:AG6" si="2">IF(X7="",NA(),X7)</f>
        <v>119.39</v>
      </c>
      <c r="Y6" s="27">
        <f t="shared" si="2"/>
        <v>111.47</v>
      </c>
      <c r="Z6" s="27">
        <f t="shared" si="2"/>
        <v>115.97</v>
      </c>
      <c r="AA6" s="27">
        <f t="shared" si="2"/>
        <v>112.88</v>
      </c>
      <c r="AB6" s="27">
        <f t="shared" si="2"/>
        <v>112.53</v>
      </c>
      <c r="AC6" s="27">
        <f t="shared" si="2"/>
        <v>108.83</v>
      </c>
      <c r="AD6" s="27">
        <f t="shared" si="2"/>
        <v>109.23</v>
      </c>
      <c r="AE6" s="27">
        <f t="shared" si="2"/>
        <v>108.04</v>
      </c>
      <c r="AF6" s="27">
        <f t="shared" si="2"/>
        <v>107.49</v>
      </c>
      <c r="AG6" s="27">
        <f t="shared" si="2"/>
        <v>107.15</v>
      </c>
      <c r="AH6" s="25" t="str">
        <f>IF(AH7="","",IF(AH7="-","【-】","【"&amp;SUBSTITUTE(TEXT(AH7,"#,##0.00"),"-","△")&amp;"】"))</f>
        <v>【107.26】</v>
      </c>
      <c r="AI6" s="25">
        <f t="shared" ref="AI6:AR6" si="3">IF(AI7="",NA(),AI7)</f>
        <v>0</v>
      </c>
      <c r="AJ6" s="25">
        <f t="shared" si="3"/>
        <v>0</v>
      </c>
      <c r="AK6" s="25">
        <f t="shared" si="3"/>
        <v>0</v>
      </c>
      <c r="AL6" s="25">
        <f t="shared" si="3"/>
        <v>0</v>
      </c>
      <c r="AM6" s="25">
        <f t="shared" si="3"/>
        <v>0</v>
      </c>
      <c r="AN6" s="27">
        <f t="shared" si="3"/>
        <v>4.34</v>
      </c>
      <c r="AO6" s="27">
        <f t="shared" si="3"/>
        <v>4.6900000000000004</v>
      </c>
      <c r="AP6" s="27">
        <f t="shared" si="3"/>
        <v>4.72</v>
      </c>
      <c r="AQ6" s="27">
        <f t="shared" si="3"/>
        <v>5.76</v>
      </c>
      <c r="AR6" s="27">
        <f t="shared" si="3"/>
        <v>4.74</v>
      </c>
      <c r="AS6" s="25" t="str">
        <f>IF(AS7="","",IF(AS7="-","【-】","【"&amp;SUBSTITUTE(TEXT(AS7,"#,##0.00"),"-","△")&amp;"】"))</f>
        <v>【1.61】</v>
      </c>
      <c r="AT6" s="27">
        <f t="shared" ref="AT6:BC6" si="4">IF(AT7="",NA(),AT7)</f>
        <v>163.62</v>
      </c>
      <c r="AU6" s="27">
        <f t="shared" si="4"/>
        <v>165.4</v>
      </c>
      <c r="AV6" s="27">
        <f t="shared" si="4"/>
        <v>177.61</v>
      </c>
      <c r="AW6" s="27">
        <f t="shared" si="4"/>
        <v>168.83</v>
      </c>
      <c r="AX6" s="27">
        <f t="shared" si="4"/>
        <v>167.1</v>
      </c>
      <c r="AY6" s="27">
        <f t="shared" si="4"/>
        <v>327.77</v>
      </c>
      <c r="AZ6" s="27">
        <f t="shared" si="4"/>
        <v>338.02</v>
      </c>
      <c r="BA6" s="27">
        <f t="shared" si="4"/>
        <v>345.94</v>
      </c>
      <c r="BB6" s="27">
        <f t="shared" si="4"/>
        <v>329.7</v>
      </c>
      <c r="BC6" s="27">
        <f t="shared" si="4"/>
        <v>319.99</v>
      </c>
      <c r="BD6" s="25" t="str">
        <f>IF(BD7="","",IF(BD7="-","【-】","【"&amp;SUBSTITUTE(TEXT(BD7,"#,##0.00"),"-","△")&amp;"】"))</f>
        <v>【239.69】</v>
      </c>
      <c r="BE6" s="27">
        <f t="shared" ref="BE6:BN6" si="5">IF(BE7="",NA(),BE7)</f>
        <v>869.68</v>
      </c>
      <c r="BF6" s="27">
        <f t="shared" si="5"/>
        <v>772.77</v>
      </c>
      <c r="BG6" s="27">
        <f t="shared" si="5"/>
        <v>862.82</v>
      </c>
      <c r="BH6" s="27">
        <f t="shared" si="5"/>
        <v>738.39</v>
      </c>
      <c r="BI6" s="27">
        <f t="shared" si="5"/>
        <v>720.78</v>
      </c>
      <c r="BJ6" s="27">
        <f t="shared" si="5"/>
        <v>397.1</v>
      </c>
      <c r="BK6" s="27">
        <f t="shared" si="5"/>
        <v>379.91</v>
      </c>
      <c r="BL6" s="27">
        <f t="shared" si="5"/>
        <v>386.61</v>
      </c>
      <c r="BM6" s="27">
        <f t="shared" si="5"/>
        <v>381.56</v>
      </c>
      <c r="BN6" s="27">
        <f t="shared" si="5"/>
        <v>365.55</v>
      </c>
      <c r="BO6" s="25" t="str">
        <f>IF(BO7="","",IF(BO7="-","【-】","【"&amp;SUBSTITUTE(TEXT(BO7,"#,##0.00"),"-","△")&amp;"】"))</f>
        <v>【264.86】</v>
      </c>
      <c r="BP6" s="27">
        <f t="shared" ref="BP6:BY6" si="6">IF(BP7="",NA(),BP7)</f>
        <v>99.63</v>
      </c>
      <c r="BQ6" s="27">
        <f t="shared" si="6"/>
        <v>105.8</v>
      </c>
      <c r="BR6" s="27">
        <f t="shared" si="6"/>
        <v>96.4</v>
      </c>
      <c r="BS6" s="27">
        <f t="shared" si="6"/>
        <v>106.51</v>
      </c>
      <c r="BT6" s="27">
        <f t="shared" si="6"/>
        <v>105.75</v>
      </c>
      <c r="BU6" s="27">
        <f t="shared" si="6"/>
        <v>95.79</v>
      </c>
      <c r="BV6" s="27">
        <f t="shared" si="6"/>
        <v>98.3</v>
      </c>
      <c r="BW6" s="27">
        <f t="shared" si="6"/>
        <v>93.82</v>
      </c>
      <c r="BX6" s="27">
        <f t="shared" si="6"/>
        <v>95.04</v>
      </c>
      <c r="BY6" s="27">
        <f t="shared" si="6"/>
        <v>95.42</v>
      </c>
      <c r="BZ6" s="25" t="str">
        <f>IF(BZ7="","",IF(BZ7="-","【-】","【"&amp;SUBSTITUTE(TEXT(BZ7,"#,##0.00"),"-","△")&amp;"】"))</f>
        <v>【97.59】</v>
      </c>
      <c r="CA6" s="27">
        <f t="shared" ref="CA6:CJ6" si="7">IF(CA7="",NA(),CA7)</f>
        <v>147.35</v>
      </c>
      <c r="CB6" s="27">
        <f t="shared" si="7"/>
        <v>158.22</v>
      </c>
      <c r="CC6" s="27">
        <f t="shared" si="7"/>
        <v>153.16999999999999</v>
      </c>
      <c r="CD6" s="27">
        <f t="shared" si="7"/>
        <v>157.75</v>
      </c>
      <c r="CE6" s="27">
        <f t="shared" si="7"/>
        <v>159.09</v>
      </c>
      <c r="CF6" s="27">
        <f t="shared" si="7"/>
        <v>171.13</v>
      </c>
      <c r="CG6" s="27">
        <f t="shared" si="7"/>
        <v>173.7</v>
      </c>
      <c r="CH6" s="27">
        <f t="shared" si="7"/>
        <v>178.94</v>
      </c>
      <c r="CI6" s="27">
        <f t="shared" si="7"/>
        <v>180.19</v>
      </c>
      <c r="CJ6" s="27">
        <f t="shared" si="7"/>
        <v>184.25</v>
      </c>
      <c r="CK6" s="25" t="str">
        <f>IF(CK7="","",IF(CK7="-","【-】","【"&amp;SUBSTITUTE(TEXT(CK7,"#,##0.00"),"-","△")&amp;"】"))</f>
        <v>【181.66】</v>
      </c>
      <c r="CL6" s="27">
        <f t="shared" ref="CL6:CU6" si="8">IF(CL7="",NA(),CL7)</f>
        <v>43.58</v>
      </c>
      <c r="CM6" s="27">
        <f t="shared" si="8"/>
        <v>42.33</v>
      </c>
      <c r="CN6" s="27">
        <f t="shared" si="8"/>
        <v>41.21</v>
      </c>
      <c r="CO6" s="27">
        <f t="shared" si="8"/>
        <v>42.81</v>
      </c>
      <c r="CP6" s="27">
        <f t="shared" si="8"/>
        <v>44.22</v>
      </c>
      <c r="CQ6" s="27">
        <f t="shared" si="8"/>
        <v>60.12</v>
      </c>
      <c r="CR6" s="27">
        <f t="shared" si="8"/>
        <v>60.34</v>
      </c>
      <c r="CS6" s="27">
        <f t="shared" si="8"/>
        <v>59.54</v>
      </c>
      <c r="CT6" s="27">
        <f t="shared" si="8"/>
        <v>59.26</v>
      </c>
      <c r="CU6" s="27">
        <f t="shared" si="8"/>
        <v>60.44</v>
      </c>
      <c r="CV6" s="25" t="str">
        <f>IF(CV7="","",IF(CV7="-","【-】","【"&amp;SUBSTITUTE(TEXT(CV7,"#,##0.00"),"-","△")&amp;"】"))</f>
        <v>【60.21】</v>
      </c>
      <c r="CW6" s="27">
        <f t="shared" ref="CW6:DF6" si="9">IF(CW7="",NA(),CW7)</f>
        <v>76.59</v>
      </c>
      <c r="CX6" s="27">
        <f t="shared" si="9"/>
        <v>75.8</v>
      </c>
      <c r="CY6" s="27">
        <f t="shared" si="9"/>
        <v>76.56</v>
      </c>
      <c r="CZ6" s="27">
        <f t="shared" si="9"/>
        <v>72.209999999999994</v>
      </c>
      <c r="DA6" s="27">
        <f t="shared" si="9"/>
        <v>69.69</v>
      </c>
      <c r="DB6" s="27">
        <f t="shared" si="9"/>
        <v>84.24</v>
      </c>
      <c r="DC6" s="27">
        <f t="shared" si="9"/>
        <v>84.19</v>
      </c>
      <c r="DD6" s="27">
        <f t="shared" si="9"/>
        <v>83.93</v>
      </c>
      <c r="DE6" s="27">
        <f t="shared" si="9"/>
        <v>83.84</v>
      </c>
      <c r="DF6" s="27">
        <f t="shared" si="9"/>
        <v>83.39</v>
      </c>
      <c r="DG6" s="25" t="str">
        <f>IF(DG7="","",IF(DG7="-","【-】","【"&amp;SUBSTITUTE(TEXT(DG7,"#,##0.00"),"-","△")&amp;"】"))</f>
        <v>【89.21】</v>
      </c>
      <c r="DH6" s="27">
        <f t="shared" ref="DH6:DQ6" si="10">IF(DH7="",NA(),DH7)</f>
        <v>46.82</v>
      </c>
      <c r="DI6" s="27">
        <f t="shared" si="10"/>
        <v>47.11</v>
      </c>
      <c r="DJ6" s="27">
        <f t="shared" si="10"/>
        <v>48.29</v>
      </c>
      <c r="DK6" s="27">
        <f t="shared" si="10"/>
        <v>49.36</v>
      </c>
      <c r="DL6" s="27">
        <f t="shared" si="10"/>
        <v>50.18</v>
      </c>
      <c r="DM6" s="27">
        <f t="shared" si="10"/>
        <v>48.83</v>
      </c>
      <c r="DN6" s="27">
        <f t="shared" si="10"/>
        <v>49.96</v>
      </c>
      <c r="DO6" s="27">
        <f t="shared" si="10"/>
        <v>50.82</v>
      </c>
      <c r="DP6" s="27">
        <f t="shared" si="10"/>
        <v>51.82</v>
      </c>
      <c r="DQ6" s="27">
        <f t="shared" si="10"/>
        <v>52.53</v>
      </c>
      <c r="DR6" s="25" t="str">
        <f>IF(DR7="","",IF(DR7="-","【-】","【"&amp;SUBSTITUTE(TEXT(DR7,"#,##0.00"),"-","△")&amp;"】"))</f>
        <v>【52.41】</v>
      </c>
      <c r="DS6" s="27">
        <f t="shared" ref="DS6:EB6" si="11">IF(DS7="",NA(),DS7)</f>
        <v>9.19</v>
      </c>
      <c r="DT6" s="27">
        <f t="shared" si="11"/>
        <v>10.29</v>
      </c>
      <c r="DU6" s="27">
        <f t="shared" si="11"/>
        <v>12.48</v>
      </c>
      <c r="DV6" s="27">
        <f t="shared" si="11"/>
        <v>14.13</v>
      </c>
      <c r="DW6" s="27">
        <f t="shared" si="11"/>
        <v>18.690000000000001</v>
      </c>
      <c r="DX6" s="27">
        <f t="shared" si="11"/>
        <v>18.18</v>
      </c>
      <c r="DY6" s="27">
        <f t="shared" si="11"/>
        <v>19.32</v>
      </c>
      <c r="DZ6" s="27">
        <f t="shared" si="11"/>
        <v>21.16</v>
      </c>
      <c r="EA6" s="27">
        <f t="shared" si="11"/>
        <v>22.72</v>
      </c>
      <c r="EB6" s="27">
        <f t="shared" si="11"/>
        <v>24.16</v>
      </c>
      <c r="EC6" s="25" t="str">
        <f>IF(EC7="","",IF(EC7="-","【-】","【"&amp;SUBSTITUTE(TEXT(EC7,"#,##0.00"),"-","△")&amp;"】"))</f>
        <v>【26.78】</v>
      </c>
      <c r="ED6" s="27">
        <f t="shared" ref="ED6:EM6" si="12">IF(ED7="",NA(),ED7)</f>
        <v>0.42</v>
      </c>
      <c r="EE6" s="27">
        <f t="shared" si="12"/>
        <v>0.25</v>
      </c>
      <c r="EF6" s="27">
        <f t="shared" si="12"/>
        <v>0.36</v>
      </c>
      <c r="EG6" s="27">
        <f t="shared" si="12"/>
        <v>0.23</v>
      </c>
      <c r="EH6" s="27">
        <f t="shared" si="12"/>
        <v>0.26</v>
      </c>
      <c r="EI6" s="27">
        <f t="shared" si="12"/>
        <v>0.56999999999999995</v>
      </c>
      <c r="EJ6" s="27">
        <f t="shared" si="12"/>
        <v>0.52</v>
      </c>
      <c r="EK6" s="27">
        <f t="shared" si="12"/>
        <v>0.48</v>
      </c>
      <c r="EL6" s="27">
        <f t="shared" si="12"/>
        <v>0.48</v>
      </c>
      <c r="EM6" s="27">
        <f t="shared" si="12"/>
        <v>0.46</v>
      </c>
      <c r="EN6" s="25" t="str">
        <f>IF(EN7="","",IF(EN7="-","【-】","【"&amp;SUBSTITUTE(TEXT(EN7,"#,##0.00"),"-","△")&amp;"】"))</f>
        <v>【0.59】</v>
      </c>
    </row>
    <row r="7" spans="1:144" s="14" customFormat="1" x14ac:dyDescent="0.15">
      <c r="A7" s="15"/>
      <c r="B7" s="21">
        <v>2024</v>
      </c>
      <c r="C7" s="21">
        <v>162043</v>
      </c>
      <c r="D7" s="21">
        <v>46</v>
      </c>
      <c r="E7" s="21">
        <v>1</v>
      </c>
      <c r="F7" s="21">
        <v>0</v>
      </c>
      <c r="G7" s="21">
        <v>1</v>
      </c>
      <c r="H7" s="21" t="s">
        <v>94</v>
      </c>
      <c r="I7" s="21" t="s">
        <v>95</v>
      </c>
      <c r="J7" s="21" t="s">
        <v>96</v>
      </c>
      <c r="K7" s="21" t="s">
        <v>97</v>
      </c>
      <c r="L7" s="21" t="s">
        <v>22</v>
      </c>
      <c r="M7" s="21" t="s">
        <v>4</v>
      </c>
      <c r="N7" s="26" t="s">
        <v>98</v>
      </c>
      <c r="O7" s="26">
        <v>51.44</v>
      </c>
      <c r="P7" s="26">
        <v>89.11</v>
      </c>
      <c r="Q7" s="26">
        <v>3082</v>
      </c>
      <c r="R7" s="26">
        <v>38617</v>
      </c>
      <c r="S7" s="26">
        <v>200.61</v>
      </c>
      <c r="T7" s="26">
        <v>192.5</v>
      </c>
      <c r="U7" s="26">
        <v>34258</v>
      </c>
      <c r="V7" s="26">
        <v>38.31</v>
      </c>
      <c r="W7" s="26">
        <v>894.23</v>
      </c>
      <c r="X7" s="26">
        <v>119.39</v>
      </c>
      <c r="Y7" s="26">
        <v>111.47</v>
      </c>
      <c r="Z7" s="26">
        <v>115.97</v>
      </c>
      <c r="AA7" s="26">
        <v>112.88</v>
      </c>
      <c r="AB7" s="26">
        <v>112.53</v>
      </c>
      <c r="AC7" s="26">
        <v>108.83</v>
      </c>
      <c r="AD7" s="26">
        <v>109.23</v>
      </c>
      <c r="AE7" s="26">
        <v>108.04</v>
      </c>
      <c r="AF7" s="26">
        <v>107.49</v>
      </c>
      <c r="AG7" s="26">
        <v>107.15</v>
      </c>
      <c r="AH7" s="26">
        <v>107.26</v>
      </c>
      <c r="AI7" s="26">
        <v>0</v>
      </c>
      <c r="AJ7" s="26">
        <v>0</v>
      </c>
      <c r="AK7" s="26">
        <v>0</v>
      </c>
      <c r="AL7" s="26">
        <v>0</v>
      </c>
      <c r="AM7" s="26">
        <v>0</v>
      </c>
      <c r="AN7" s="26">
        <v>4.34</v>
      </c>
      <c r="AO7" s="26">
        <v>4.6900000000000004</v>
      </c>
      <c r="AP7" s="26">
        <v>4.72</v>
      </c>
      <c r="AQ7" s="26">
        <v>5.76</v>
      </c>
      <c r="AR7" s="26">
        <v>4.74</v>
      </c>
      <c r="AS7" s="26">
        <v>1.61</v>
      </c>
      <c r="AT7" s="26">
        <v>163.62</v>
      </c>
      <c r="AU7" s="26">
        <v>165.4</v>
      </c>
      <c r="AV7" s="26">
        <v>177.61</v>
      </c>
      <c r="AW7" s="26">
        <v>168.83</v>
      </c>
      <c r="AX7" s="26">
        <v>167.1</v>
      </c>
      <c r="AY7" s="26">
        <v>327.77</v>
      </c>
      <c r="AZ7" s="26">
        <v>338.02</v>
      </c>
      <c r="BA7" s="26">
        <v>345.94</v>
      </c>
      <c r="BB7" s="26">
        <v>329.7</v>
      </c>
      <c r="BC7" s="26">
        <v>319.99</v>
      </c>
      <c r="BD7" s="26">
        <v>239.69</v>
      </c>
      <c r="BE7" s="26">
        <v>869.68</v>
      </c>
      <c r="BF7" s="26">
        <v>772.77</v>
      </c>
      <c r="BG7" s="26">
        <v>862.82</v>
      </c>
      <c r="BH7" s="26">
        <v>738.39</v>
      </c>
      <c r="BI7" s="26">
        <v>720.78</v>
      </c>
      <c r="BJ7" s="26">
        <v>397.1</v>
      </c>
      <c r="BK7" s="26">
        <v>379.91</v>
      </c>
      <c r="BL7" s="26">
        <v>386.61</v>
      </c>
      <c r="BM7" s="26">
        <v>381.56</v>
      </c>
      <c r="BN7" s="26">
        <v>365.55</v>
      </c>
      <c r="BO7" s="26">
        <v>264.86</v>
      </c>
      <c r="BP7" s="26">
        <v>99.63</v>
      </c>
      <c r="BQ7" s="26">
        <v>105.8</v>
      </c>
      <c r="BR7" s="26">
        <v>96.4</v>
      </c>
      <c r="BS7" s="26">
        <v>106.51</v>
      </c>
      <c r="BT7" s="26">
        <v>105.75</v>
      </c>
      <c r="BU7" s="26">
        <v>95.79</v>
      </c>
      <c r="BV7" s="26">
        <v>98.3</v>
      </c>
      <c r="BW7" s="26">
        <v>93.82</v>
      </c>
      <c r="BX7" s="26">
        <v>95.04</v>
      </c>
      <c r="BY7" s="26">
        <v>95.42</v>
      </c>
      <c r="BZ7" s="26">
        <v>97.59</v>
      </c>
      <c r="CA7" s="26">
        <v>147.35</v>
      </c>
      <c r="CB7" s="26">
        <v>158.22</v>
      </c>
      <c r="CC7" s="26">
        <v>153.16999999999999</v>
      </c>
      <c r="CD7" s="26">
        <v>157.75</v>
      </c>
      <c r="CE7" s="26">
        <v>159.09</v>
      </c>
      <c r="CF7" s="26">
        <v>171.13</v>
      </c>
      <c r="CG7" s="26">
        <v>173.7</v>
      </c>
      <c r="CH7" s="26">
        <v>178.94</v>
      </c>
      <c r="CI7" s="26">
        <v>180.19</v>
      </c>
      <c r="CJ7" s="26">
        <v>184.25</v>
      </c>
      <c r="CK7" s="26">
        <v>181.66</v>
      </c>
      <c r="CL7" s="26">
        <v>43.58</v>
      </c>
      <c r="CM7" s="26">
        <v>42.33</v>
      </c>
      <c r="CN7" s="26">
        <v>41.21</v>
      </c>
      <c r="CO7" s="26">
        <v>42.81</v>
      </c>
      <c r="CP7" s="26">
        <v>44.22</v>
      </c>
      <c r="CQ7" s="26">
        <v>60.12</v>
      </c>
      <c r="CR7" s="26">
        <v>60.34</v>
      </c>
      <c r="CS7" s="26">
        <v>59.54</v>
      </c>
      <c r="CT7" s="26">
        <v>59.26</v>
      </c>
      <c r="CU7" s="26">
        <v>60.44</v>
      </c>
      <c r="CV7" s="26">
        <v>60.21</v>
      </c>
      <c r="CW7" s="26">
        <v>76.59</v>
      </c>
      <c r="CX7" s="26">
        <v>75.8</v>
      </c>
      <c r="CY7" s="26">
        <v>76.56</v>
      </c>
      <c r="CZ7" s="26">
        <v>72.209999999999994</v>
      </c>
      <c r="DA7" s="26">
        <v>69.69</v>
      </c>
      <c r="DB7" s="26">
        <v>84.24</v>
      </c>
      <c r="DC7" s="26">
        <v>84.19</v>
      </c>
      <c r="DD7" s="26">
        <v>83.93</v>
      </c>
      <c r="DE7" s="26">
        <v>83.84</v>
      </c>
      <c r="DF7" s="26">
        <v>83.39</v>
      </c>
      <c r="DG7" s="26">
        <v>89.21</v>
      </c>
      <c r="DH7" s="26">
        <v>46.82</v>
      </c>
      <c r="DI7" s="26">
        <v>47.11</v>
      </c>
      <c r="DJ7" s="26">
        <v>48.29</v>
      </c>
      <c r="DK7" s="26">
        <v>49.36</v>
      </c>
      <c r="DL7" s="26">
        <v>50.18</v>
      </c>
      <c r="DM7" s="26">
        <v>48.83</v>
      </c>
      <c r="DN7" s="26">
        <v>49.96</v>
      </c>
      <c r="DO7" s="26">
        <v>50.82</v>
      </c>
      <c r="DP7" s="26">
        <v>51.82</v>
      </c>
      <c r="DQ7" s="26">
        <v>52.53</v>
      </c>
      <c r="DR7" s="26">
        <v>52.41</v>
      </c>
      <c r="DS7" s="26">
        <v>9.19</v>
      </c>
      <c r="DT7" s="26">
        <v>10.29</v>
      </c>
      <c r="DU7" s="26">
        <v>12.48</v>
      </c>
      <c r="DV7" s="26">
        <v>14.13</v>
      </c>
      <c r="DW7" s="26">
        <v>18.690000000000001</v>
      </c>
      <c r="DX7" s="26">
        <v>18.18</v>
      </c>
      <c r="DY7" s="26">
        <v>19.32</v>
      </c>
      <c r="DZ7" s="26">
        <v>21.16</v>
      </c>
      <c r="EA7" s="26">
        <v>22.72</v>
      </c>
      <c r="EB7" s="26">
        <v>24.16</v>
      </c>
      <c r="EC7" s="26">
        <v>26.78</v>
      </c>
      <c r="ED7" s="26">
        <v>0.42</v>
      </c>
      <c r="EE7" s="26">
        <v>0.25</v>
      </c>
      <c r="EF7" s="26">
        <v>0.36</v>
      </c>
      <c r="EG7" s="26">
        <v>0.23</v>
      </c>
      <c r="EH7" s="26">
        <v>0.26</v>
      </c>
      <c r="EI7" s="26">
        <v>0.56999999999999995</v>
      </c>
      <c r="EJ7" s="26">
        <v>0.52</v>
      </c>
      <c r="EK7" s="26">
        <v>0.48</v>
      </c>
      <c r="EL7" s="26">
        <v>0.48</v>
      </c>
      <c r="EM7" s="26">
        <v>0.46</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畠山　孝雄</cp:lastModifiedBy>
  <cp:lastPrinted>2026-01-26T04:32:00Z</cp:lastPrinted>
  <dcterms:created xsi:type="dcterms:W3CDTF">2026-01-18T23:55:06Z</dcterms:created>
  <dcterms:modified xsi:type="dcterms:W3CDTF">2026-01-27T23:46:33Z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2026-01-19T05:11:48Z</vt:filetime>
  </property>
</Properties>
</file>