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6.241\財務係$\財務係共有\11.照会関係\令和07年度\【R080123〆】公営企業に係る経営比較分析表（令和６年度決算）の分析・公表について\回答\02工水\"/>
    </mc:Choice>
  </mc:AlternateContent>
  <workbookProtection workbookAlgorithmName="SHA-512" workbookHashValue="vfxtQP82IPqRkZ7IDDVdVckXd7Dvw0uIwAFNL0byBV8hnpAZxt1ZTAEHjPOCGmB5ljmz+SNr+8Ni6/kFNKia1g==" workbookSaltValue="BQ1YzNKe3Zt4Q9HiXHl9pg==" workbookSpinCount="100000" lockStructure="1"/>
  <bookViews>
    <workbookView xWindow="0" yWindow="0" windowWidth="23040" windowHeight="9210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12" i="5" l="1"/>
  <c r="EA12" i="5"/>
  <c r="DG12" i="5"/>
  <c r="CM12" i="5"/>
  <c r="CI12" i="5"/>
  <c r="BO12" i="5"/>
  <c r="AU12" i="5"/>
  <c r="AQ12" i="5"/>
  <c r="W12" i="5"/>
  <c r="EA11" i="5"/>
  <c r="DT11" i="5"/>
  <c r="DP11" i="5"/>
  <c r="DG11" i="5"/>
  <c r="CV11" i="5"/>
  <c r="CM11" i="5"/>
  <c r="CB11" i="5"/>
  <c r="BX11" i="5"/>
  <c r="BD11" i="5"/>
  <c r="AJ11" i="5"/>
  <c r="AF11" i="5"/>
  <c r="ED10" i="5"/>
  <c r="DS10" i="5"/>
  <c r="DH10" i="5"/>
  <c r="CV10" i="5"/>
  <c r="CL10" i="5"/>
  <c r="CK10" i="5"/>
  <c r="CA10" i="5"/>
  <c r="BZ10" i="5"/>
  <c r="BP10" i="5"/>
  <c r="AT10" i="5"/>
  <c r="AI10" i="5"/>
  <c r="X10" i="5"/>
  <c r="F10" i="5"/>
  <c r="E10" i="5"/>
  <c r="CW10" i="5" s="1"/>
  <c r="D10" i="5"/>
  <c r="C10" i="5"/>
  <c r="DF10" i="5" s="1"/>
  <c r="B10" i="5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H6" i="5"/>
  <c r="ED12" i="5" s="1"/>
  <c r="EG6" i="5"/>
  <c r="EF6" i="5"/>
  <c r="EB12" i="5" s="1"/>
  <c r="EE6" i="5"/>
  <c r="ED6" i="5"/>
  <c r="EE11" i="5" s="1"/>
  <c r="EC6" i="5"/>
  <c r="PZ80" i="4" s="1"/>
  <c r="EB6" i="5"/>
  <c r="EC11" i="5" s="1"/>
  <c r="EA6" i="5"/>
  <c r="EB11" i="5" s="1"/>
  <c r="DZ6" i="5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R6" i="5"/>
  <c r="DS11" i="5" s="1"/>
  <c r="DQ6" i="5"/>
  <c r="DP6" i="5"/>
  <c r="DQ11" i="5" s="1"/>
  <c r="DO6" i="5"/>
  <c r="DN6" i="5"/>
  <c r="DM6" i="5"/>
  <c r="DL6" i="5"/>
  <c r="DH12" i="5" s="1"/>
  <c r="DK6" i="5"/>
  <c r="DJ6" i="5"/>
  <c r="DF12" i="5" s="1"/>
  <c r="DI6" i="5"/>
  <c r="DH6" i="5"/>
  <c r="DI11" i="5" s="1"/>
  <c r="DG6" i="5"/>
  <c r="DH11" i="5" s="1"/>
  <c r="DF6" i="5"/>
  <c r="DE6" i="5"/>
  <c r="DF11" i="5" s="1"/>
  <c r="DD6" i="5"/>
  <c r="DE11" i="5" s="1"/>
  <c r="DC6" i="5"/>
  <c r="DB6" i="5"/>
  <c r="CX12" i="5" s="1"/>
  <c r="DA6" i="5"/>
  <c r="QN56" i="4" s="1"/>
  <c r="CZ6" i="5"/>
  <c r="CV12" i="5" s="1"/>
  <c r="CY6" i="5"/>
  <c r="CU12" i="5" s="1"/>
  <c r="CX6" i="5"/>
  <c r="CT12" i="5" s="1"/>
  <c r="CW6" i="5"/>
  <c r="CX11" i="5" s="1"/>
  <c r="CV6" i="5"/>
  <c r="QN55" i="4" s="1"/>
  <c r="CU6" i="5"/>
  <c r="CT6" i="5"/>
  <c r="CU11" i="5" s="1"/>
  <c r="CS6" i="5"/>
  <c r="CT11" i="5" s="1"/>
  <c r="CR6" i="5"/>
  <c r="FI90" i="4" s="1"/>
  <c r="CQ6" i="5"/>
  <c r="CP6" i="5"/>
  <c r="CL12" i="5" s="1"/>
  <c r="CO6" i="5"/>
  <c r="CK12" i="5" s="1"/>
  <c r="CN6" i="5"/>
  <c r="CJ12" i="5" s="1"/>
  <c r="CM6" i="5"/>
  <c r="CL6" i="5"/>
  <c r="MN55" i="4" s="1"/>
  <c r="CK6" i="5"/>
  <c r="CL11" i="5" s="1"/>
  <c r="CJ6" i="5"/>
  <c r="CK11" i="5" s="1"/>
  <c r="CI6" i="5"/>
  <c r="CJ11" i="5" s="1"/>
  <c r="CH6" i="5"/>
  <c r="JL55" i="4" s="1"/>
  <c r="CG6" i="5"/>
  <c r="EH90" i="4" s="1"/>
  <c r="CF6" i="5"/>
  <c r="CB12" i="5" s="1"/>
  <c r="CE6" i="5"/>
  <c r="CA12" i="5" s="1"/>
  <c r="CD6" i="5"/>
  <c r="BZ12" i="5" s="1"/>
  <c r="CC6" i="5"/>
  <c r="FL56" i="4" s="1"/>
  <c r="CB6" i="5"/>
  <c r="BX12" i="5" s="1"/>
  <c r="CA6" i="5"/>
  <c r="BZ6" i="5"/>
  <c r="CA11" i="5" s="1"/>
  <c r="BY6" i="5"/>
  <c r="BZ11" i="5" s="1"/>
  <c r="BX6" i="5"/>
  <c r="FL55" i="4" s="1"/>
  <c r="BW6" i="5"/>
  <c r="BV6" i="5"/>
  <c r="BU6" i="5"/>
  <c r="BQ12" i="5" s="1"/>
  <c r="BT6" i="5"/>
  <c r="BP12" i="5" s="1"/>
  <c r="BS6" i="5"/>
  <c r="BR6" i="5"/>
  <c r="BN12" i="5" s="1"/>
  <c r="BQ6" i="5"/>
  <c r="BM12" i="5" s="1"/>
  <c r="BP6" i="5"/>
  <c r="BQ11" i="5" s="1"/>
  <c r="BO6" i="5"/>
  <c r="BP11" i="5" s="1"/>
  <c r="BN6" i="5"/>
  <c r="BL55" i="4" s="1"/>
  <c r="BM6" i="5"/>
  <c r="BN11" i="5" s="1"/>
  <c r="BL6" i="5"/>
  <c r="BM11" i="5" s="1"/>
  <c r="BK6" i="5"/>
  <c r="BJ6" i="5"/>
  <c r="BF12" i="5" s="1"/>
  <c r="BI6" i="5"/>
  <c r="QN33" i="4" s="1"/>
  <c r="BH6" i="5"/>
  <c r="BD12" i="5" s="1"/>
  <c r="BG6" i="5"/>
  <c r="BC12" i="5" s="1"/>
  <c r="BF6" i="5"/>
  <c r="BB12" i="5" s="1"/>
  <c r="BE6" i="5"/>
  <c r="BF11" i="5" s="1"/>
  <c r="BD6" i="5"/>
  <c r="QN32" i="4" s="1"/>
  <c r="BC6" i="5"/>
  <c r="BB6" i="5"/>
  <c r="BC11" i="5" s="1"/>
  <c r="BA6" i="5"/>
  <c r="BB11" i="5" s="1"/>
  <c r="AZ6" i="5"/>
  <c r="BE90" i="4" s="1"/>
  <c r="AY6" i="5"/>
  <c r="AX6" i="5"/>
  <c r="AT12" i="5" s="1"/>
  <c r="AW6" i="5"/>
  <c r="AS12" i="5" s="1"/>
  <c r="AV6" i="5"/>
  <c r="AR12" i="5" s="1"/>
  <c r="AU6" i="5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AH12" i="5" s="1"/>
  <c r="AK6" i="5"/>
  <c r="FL33" i="4" s="1"/>
  <c r="AJ6" i="5"/>
  <c r="AF12" i="5" s="1"/>
  <c r="AI6" i="5"/>
  <c r="AH6" i="5"/>
  <c r="AI11" i="5" s="1"/>
  <c r="AG6" i="5"/>
  <c r="AH11" i="5" s="1"/>
  <c r="AF6" i="5"/>
  <c r="FL32" i="4" s="1"/>
  <c r="AE6" i="5"/>
  <c r="AD6" i="5"/>
  <c r="AC6" i="5"/>
  <c r="Y12" i="5" s="1"/>
  <c r="AB6" i="5"/>
  <c r="X12" i="5" s="1"/>
  <c r="AA6" i="5"/>
  <c r="Z6" i="5"/>
  <c r="V12" i="5" s="1"/>
  <c r="Y6" i="5"/>
  <c r="U12" i="5" s="1"/>
  <c r="X6" i="5"/>
  <c r="Y11" i="5" s="1"/>
  <c r="W6" i="5"/>
  <c r="X11" i="5" s="1"/>
  <c r="V6" i="5"/>
  <c r="BL32" i="4" s="1"/>
  <c r="U6" i="5"/>
  <c r="AR32" i="4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K90" i="4"/>
  <c r="GJ90" i="4"/>
  <c r="DG90" i="4"/>
  <c r="CF90" i="4"/>
  <c r="C90" i="4"/>
  <c r="RA81" i="4"/>
  <c r="PZ81" i="4"/>
  <c r="MW81" i="4"/>
  <c r="KO81" i="4"/>
  <c r="JN81" i="4"/>
  <c r="IM81" i="4"/>
  <c r="HL81" i="4"/>
  <c r="GK81" i="4"/>
  <c r="CA81" i="4"/>
  <c r="AZ81" i="4"/>
  <c r="RA80" i="4"/>
  <c r="NX80" i="4"/>
  <c r="MW80" i="4"/>
  <c r="KO80" i="4"/>
  <c r="JN80" i="4"/>
  <c r="GK80" i="4"/>
  <c r="DB80" i="4"/>
  <c r="CA80" i="4"/>
  <c r="AZ80" i="4"/>
  <c r="PZ79" i="4"/>
  <c r="OY79" i="4"/>
  <c r="NX79" i="4"/>
  <c r="JN79" i="4"/>
  <c r="IM79" i="4"/>
  <c r="GK79" i="4"/>
  <c r="DB79" i="4"/>
  <c r="AZ79" i="4"/>
  <c r="Y79" i="4"/>
  <c r="RH56" i="4"/>
  <c r="OZ56" i="4"/>
  <c r="OF56" i="4"/>
  <c r="MN56" i="4"/>
  <c r="LT56" i="4"/>
  <c r="KZ56" i="4"/>
  <c r="KF56" i="4"/>
  <c r="JL56" i="4"/>
  <c r="GZ56" i="4"/>
  <c r="GF56" i="4"/>
  <c r="BL56" i="4"/>
  <c r="AR56" i="4"/>
  <c r="RH55" i="4"/>
  <c r="PT55" i="4"/>
  <c r="OZ55" i="4"/>
  <c r="LT55" i="4"/>
  <c r="KZ55" i="4"/>
  <c r="KF55" i="4"/>
  <c r="HT55" i="4"/>
  <c r="GZ55" i="4"/>
  <c r="GF55" i="4"/>
  <c r="ER55" i="4"/>
  <c r="CF55" i="4"/>
  <c r="AR55" i="4"/>
  <c r="QN54" i="4"/>
  <c r="PT54" i="4"/>
  <c r="LT54" i="4"/>
  <c r="KZ54" i="4"/>
  <c r="GZ54" i="4"/>
  <c r="GF54" i="4"/>
  <c r="CF54" i="4"/>
  <c r="AR54" i="4"/>
  <c r="RH33" i="4"/>
  <c r="OZ33" i="4"/>
  <c r="OF33" i="4"/>
  <c r="MN33" i="4"/>
  <c r="LT33" i="4"/>
  <c r="KZ33" i="4"/>
  <c r="JL33" i="4"/>
  <c r="GZ33" i="4"/>
  <c r="GF33" i="4"/>
  <c r="CZ33" i="4"/>
  <c r="CF33" i="4"/>
  <c r="BL33" i="4"/>
  <c r="AR33" i="4"/>
  <c r="X33" i="4"/>
  <c r="RH32" i="4"/>
  <c r="PT32" i="4"/>
  <c r="OZ32" i="4"/>
  <c r="OF32" i="4"/>
  <c r="LT32" i="4"/>
  <c r="KF32" i="4"/>
  <c r="HT32" i="4"/>
  <c r="GZ32" i="4"/>
  <c r="ER32" i="4"/>
  <c r="CF32" i="4"/>
  <c r="RH31" i="4"/>
  <c r="QN31" i="4"/>
  <c r="PT31" i="4"/>
  <c r="OF31" i="4"/>
  <c r="LT31" i="4"/>
  <c r="KZ31" i="4"/>
  <c r="HT31" i="4"/>
  <c r="GZ31" i="4"/>
  <c r="GF31" i="4"/>
  <c r="CZ31" i="4"/>
  <c r="CF31" i="4"/>
  <c r="LZ10" i="4"/>
  <c r="IT10" i="4"/>
  <c r="FN10" i="4"/>
  <c r="CH10" i="4"/>
  <c r="B10" i="4"/>
  <c r="PF8" i="4"/>
  <c r="LZ8" i="4"/>
  <c r="IT8" i="4"/>
  <c r="FN8" i="4"/>
  <c r="CH8" i="4"/>
  <c r="B8" i="4"/>
  <c r="B5" i="4"/>
  <c r="EA10" i="5" l="1"/>
  <c r="CI10" i="5"/>
  <c r="AQ10" i="5"/>
  <c r="MW79" i="4"/>
  <c r="JL54" i="4"/>
  <c r="JL31" i="4"/>
  <c r="EE10" i="5"/>
  <c r="CM10" i="5"/>
  <c r="AU10" i="5"/>
  <c r="RA79" i="4"/>
  <c r="MN54" i="4"/>
  <c r="MN31" i="4"/>
  <c r="Y10" i="5"/>
  <c r="AJ10" i="5"/>
  <c r="BB10" i="5"/>
  <c r="BM10" i="5"/>
  <c r="BX10" i="5"/>
  <c r="CJ10" i="5"/>
  <c r="CU10" i="5"/>
  <c r="V11" i="5"/>
  <c r="BY12" i="5"/>
  <c r="EB10" i="5"/>
  <c r="DQ10" i="5"/>
  <c r="BY10" i="5"/>
  <c r="AG10" i="5"/>
  <c r="HL79" i="4"/>
  <c r="FL54" i="4"/>
  <c r="FL31" i="4"/>
  <c r="U10" i="5"/>
  <c r="AF10" i="5"/>
  <c r="AR10" i="5"/>
  <c r="BC10" i="5"/>
  <c r="BN10" i="5"/>
  <c r="DT10" i="5"/>
  <c r="W11" i="5"/>
  <c r="AQ11" i="5"/>
  <c r="BE11" i="5"/>
  <c r="BY11" i="5"/>
  <c r="HT33" i="4"/>
  <c r="CF56" i="4"/>
  <c r="HL80" i="4"/>
  <c r="DE12" i="5"/>
  <c r="Y81" i="4"/>
  <c r="DI12" i="5"/>
  <c r="EC81" i="4"/>
  <c r="DR11" i="5"/>
  <c r="IM80" i="4"/>
  <c r="EC12" i="5"/>
  <c r="OY81" i="4"/>
  <c r="X31" i="4"/>
  <c r="ER31" i="4"/>
  <c r="KF31" i="4"/>
  <c r="OZ31" i="4"/>
  <c r="X32" i="4"/>
  <c r="ER33" i="4"/>
  <c r="CZ54" i="4"/>
  <c r="HT54" i="4"/>
  <c r="OF54" i="4"/>
  <c r="RH54" i="4"/>
  <c r="CZ55" i="4"/>
  <c r="OF55" i="4"/>
  <c r="X56" i="4"/>
  <c r="CZ56" i="4"/>
  <c r="HT56" i="4"/>
  <c r="PT56" i="4"/>
  <c r="OY80" i="4"/>
  <c r="NX81" i="4"/>
  <c r="DR10" i="5"/>
  <c r="DG10" i="5"/>
  <c r="BO10" i="5"/>
  <c r="W10" i="5"/>
  <c r="CA79" i="4"/>
  <c r="BL54" i="4"/>
  <c r="BL31" i="4"/>
  <c r="V10" i="5"/>
  <c r="AH10" i="5"/>
  <c r="AS10" i="5"/>
  <c r="BD10" i="5"/>
  <c r="CX10" i="5"/>
  <c r="DI10" i="5"/>
  <c r="EC10" i="5"/>
  <c r="ED11" i="5"/>
  <c r="AG12" i="5"/>
  <c r="BE12" i="5"/>
  <c r="CZ32" i="4"/>
  <c r="PT33" i="4"/>
  <c r="AR31" i="4"/>
  <c r="GF32" i="4"/>
  <c r="KZ32" i="4"/>
  <c r="KF33" i="4"/>
  <c r="X54" i="4"/>
  <c r="ER54" i="4"/>
  <c r="KF54" i="4"/>
  <c r="OZ54" i="4"/>
  <c r="X55" i="4"/>
  <c r="ER56" i="4"/>
  <c r="EC79" i="4"/>
  <c r="KO79" i="4"/>
  <c r="Y80" i="4"/>
  <c r="EC80" i="4"/>
  <c r="DB81" i="4"/>
  <c r="BF10" i="5"/>
  <c r="BQ10" i="5"/>
  <c r="CB10" i="5"/>
  <c r="CT10" i="5"/>
  <c r="DE10" i="5"/>
  <c r="DP10" i="5"/>
  <c r="AG11" i="5"/>
  <c r="AU11" i="5"/>
  <c r="BO11" i="5"/>
  <c r="CI11" i="5"/>
  <c r="CW11" i="5"/>
  <c r="CW12" i="5"/>
  <c r="BE10" i="5"/>
</calcChain>
</file>

<file path=xl/sharedStrings.xml><?xml version="1.0" encoding="utf-8"?>
<sst xmlns="http://schemas.openxmlformats.org/spreadsheetml/2006/main" count="262" uniqueCount="109">
  <si>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</si>
  <si>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</si>
  <si>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</si>
  <si>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</si>
  <si>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</si>
  <si>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</si>
  <si>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</si>
  <si>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</si>
  <si>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</si>
  <si>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</si>
  <si>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</si>
  <si>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</si>
  <si>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</si>
  <si>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</si>
  <si>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</si>
  <si>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</si>
  <si>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</si>
  <si>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</si>
  <si>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</si>
  <si>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</si>
  <si>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</si>
  <si>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</si>
  <si>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</si>
  <si>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</si>
  <si>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</si>
  <si>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</si>
  <si>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</si>
  <si>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</si>
  <si>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</si>
  <si>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</si>
  <si>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</si>
  <si>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</si>
  <si>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</si>
  <si>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</si>
  <si>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</si>
  <si>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</si>
  <si>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</si>
  <si>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</si>
  <si>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</si>
  <si>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</si>
  <si>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</si>
  <si>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</si>
  <si>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</si>
  <si>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</si>
  <si>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</si>
  <si>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</si>
  <si>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</si>
  <si>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</si>
  <si>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</si>
  <si>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</si>
  <si>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</si>
  <si>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</si>
  <si>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</si>
  <si>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</si>
  <si>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</si>
  <si>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</si>
  <si>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</si>
  <si>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</si>
  <si>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</si>
  <si>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</si>
  <si>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</si>
  <si>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</si>
  <si>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</si>
  <si>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</si>
  <si>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</si>
  <si>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</si>
  <si>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</si>
  <si>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</si>
  <si>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</si>
  <si>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</si>
  <si>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</si>
  <si>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</si>
  <si>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</si>
  <si>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</si>
  <si>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</si>
  <si>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</si>
  <si>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</si>
  <si>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</si>
  <si>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</si>
  <si>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</si>
  <si>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</si>
  <si>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</si>
  <si>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</si>
  <si>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</si>
  <si>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</si>
  <si>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</si>
  <si>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</si>
  <si>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</si>
  <si>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</si>
  <si>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</si>
  <si>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162027</t>
  </si>
  <si>
    <t>46</t>
  </si>
  <si>
    <t>02</t>
  </si>
  <si>
    <t>0</t>
  </si>
  <si>
    <t>000</t>
  </si>
  <si>
    <t>富山県　高岡市</t>
  </si>
  <si>
    <t>法適用</t>
  </si>
  <si>
    <t>工業用水道事業</t>
  </si>
  <si>
    <t>中規模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</si>
  <si>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</si>
  <si>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</si>
  <si>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</si>
  <si>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</si>
  <si>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</si>
  <si>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</si>
  <si>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</si>
  <si>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・①有形固定資産減価償却率は、前年度に施設更新したことにより減少しているが、全国・類似団体平均を上回っており、施設の老朽化が進行していることを示している。
・②管路経年化率は、当年度に法定耐用年数を迎えた管路がないため、前年度から増減はない。
・③管路更新率は、法定耐用年数を超えた管路は存在するが、更新に至っていない。今後、事業運営の在り方を踏まえて検討していく必要がある。</t>
    <rPh sb="15" eb="17">
      <t>ゼンネン</t>
    </rPh>
    <rPh sb="17" eb="18">
      <t>ド</t>
    </rPh>
    <rPh sb="19" eb="21">
      <t>シセツ</t>
    </rPh>
    <rPh sb="21" eb="23">
      <t>コウシン</t>
    </rPh>
    <rPh sb="30" eb="32">
      <t>ゲンショウ</t>
    </rPh>
    <rPh sb="48" eb="50">
      <t>ウワマワ</t>
    </rPh>
    <rPh sb="80" eb="82">
      <t>カンロ</t>
    </rPh>
    <rPh sb="82" eb="85">
      <t>ケイネンカ</t>
    </rPh>
    <rPh sb="85" eb="86">
      <t>リツ</t>
    </rPh>
    <rPh sb="88" eb="91">
      <t>トウネンド</t>
    </rPh>
    <rPh sb="92" eb="94">
      <t>ホウテイ</t>
    </rPh>
    <rPh sb="94" eb="96">
      <t>タイヨウ</t>
    </rPh>
    <rPh sb="96" eb="98">
      <t>ネンスウ</t>
    </rPh>
    <rPh sb="99" eb="100">
      <t>ムカ</t>
    </rPh>
    <rPh sb="102" eb="104">
      <t>カンロ</t>
    </rPh>
    <phoneticPr fontId="5"/>
  </si>
  <si>
    <t>・①経常収支比率及び⑤料金回収率は、前年度より悪化している。令和５年度に実施した料金改定において、令和５、６年度を経過措置としており、令和７年度以降は100％を確保できる見込みである。
・②利益積立金を取り崩して累積欠損金に充当したことにより、累積欠損金比率は0となっている。
・③流動比率は一年以内の短期債務に対して十分な支払能力がある。
・④企業債残高対給水収益比率は企業債残高がなく良好な状況である。
・⑥給水原価が供給単価を上回っているが、料金改定の経過措置が終わる令和７年度以降は給水原価が供給単価を下回る見込みである。
・⑦施設利用率や⑧契約率は、供給先事業者における水のリサイクル化などにより、水需要が減少しており、全国・類似団体平均を下回っている。</t>
    <rPh sb="18" eb="21">
      <t>ゼンネンド</t>
    </rPh>
    <rPh sb="23" eb="25">
      <t>アッカ</t>
    </rPh>
    <rPh sb="30" eb="32">
      <t>レイワ</t>
    </rPh>
    <rPh sb="33" eb="35">
      <t>ネンド</t>
    </rPh>
    <rPh sb="36" eb="38">
      <t>ジッシ</t>
    </rPh>
    <rPh sb="49" eb="51">
      <t>レイワ</t>
    </rPh>
    <rPh sb="54" eb="56">
      <t>ネンド</t>
    </rPh>
    <rPh sb="57" eb="59">
      <t>ケイカ</t>
    </rPh>
    <rPh sb="59" eb="61">
      <t>ソチ</t>
    </rPh>
    <rPh sb="67" eb="69">
      <t>レイワ</t>
    </rPh>
    <rPh sb="70" eb="72">
      <t>ネンド</t>
    </rPh>
    <rPh sb="72" eb="74">
      <t>イコウ</t>
    </rPh>
    <rPh sb="80" eb="82">
      <t>カクホ</t>
    </rPh>
    <rPh sb="85" eb="87">
      <t>ミコ</t>
    </rPh>
    <rPh sb="224" eb="226">
      <t>リョウキン</t>
    </rPh>
    <rPh sb="226" eb="228">
      <t>カイテイ</t>
    </rPh>
    <rPh sb="229" eb="231">
      <t>ケイカ</t>
    </rPh>
    <rPh sb="231" eb="233">
      <t>ソチ</t>
    </rPh>
    <rPh sb="234" eb="235">
      <t>オ</t>
    </rPh>
    <rPh sb="237" eb="239">
      <t>レイワ</t>
    </rPh>
    <rPh sb="240" eb="241">
      <t>ネン</t>
    </rPh>
    <rPh sb="241" eb="242">
      <t>ド</t>
    </rPh>
    <rPh sb="242" eb="244">
      <t>イコウ</t>
    </rPh>
    <rPh sb="245" eb="247">
      <t>キュウスイ</t>
    </rPh>
    <rPh sb="247" eb="249">
      <t>ゲンカ</t>
    </rPh>
    <rPh sb="250" eb="252">
      <t>キョウキュウ</t>
    </rPh>
    <rPh sb="252" eb="254">
      <t>タンカ</t>
    </rPh>
    <rPh sb="255" eb="257">
      <t>シタマワ</t>
    </rPh>
    <phoneticPr fontId="5"/>
  </si>
  <si>
    <t>・令和５年度に料金改定を実施したものの、経営状況は前年度より悪化している。令和５年度に実施した料金改定において、令和５、６年を経過措置としているため、令和７年には経営状況改善の見込みである。今後も経営基盤の強化を図っていくとともに、事業運営の在り方について検討していくことが必要である。</t>
    <rPh sb="9" eb="11">
      <t>カイテイ</t>
    </rPh>
    <rPh sb="12" eb="14">
      <t>ジッシ</t>
    </rPh>
    <rPh sb="20" eb="22">
      <t>ケイエイ</t>
    </rPh>
    <rPh sb="22" eb="24">
      <t>ジョウキョウ</t>
    </rPh>
    <rPh sb="25" eb="28">
      <t>ゼンネンド</t>
    </rPh>
    <rPh sb="30" eb="32">
      <t>アッカ</t>
    </rPh>
    <rPh sb="56" eb="58">
      <t>レイワ</t>
    </rPh>
    <rPh sb="61" eb="62">
      <t>ネン</t>
    </rPh>
    <rPh sb="63" eb="65">
      <t>ケイカ</t>
    </rPh>
    <rPh sb="65" eb="67">
      <t>ソチ</t>
    </rPh>
    <rPh sb="75" eb="77">
      <t>レイワ</t>
    </rPh>
    <rPh sb="78" eb="79">
      <t>ネン</t>
    </rPh>
    <rPh sb="81" eb="83">
      <t>ケイエイ</t>
    </rPh>
    <rPh sb="83" eb="85">
      <t>ジョウキョウ</t>
    </rPh>
    <rPh sb="85" eb="87">
      <t>カイゼン</t>
    </rPh>
    <rPh sb="88" eb="90">
      <t>ミコ</t>
    </rPh>
    <rPh sb="95" eb="97">
      <t>コンゴ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</si>
</sst>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70.959999999999994</c:v>
                </c:pt>
                <c:pt idx="1">
                  <c:v>72.38</c:v>
                </c:pt>
                <c:pt idx="2">
                  <c:v>73.62</c:v>
                </c:pt>
                <c:pt idx="3">
                  <c:v>75.05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F-445A-AC5B-430BBE9ED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57.63</c:v>
                </c:pt>
                <c:pt idx="1">
                  <c:v>58.13</c:v>
                </c:pt>
                <c:pt idx="2">
                  <c:v>59.87</c:v>
                </c:pt>
                <c:pt idx="3">
                  <c:v>56.74</c:v>
                </c:pt>
                <c:pt idx="4">
                  <c:v>58.37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F-445A-AC5B-430BBE9ED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4-41B0-9E9D-BBE1EF8F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53.86</c:v>
                </c:pt>
                <c:pt idx="1">
                  <c:v>75.17</c:v>
                </c:pt>
                <c:pt idx="2">
                  <c:v>164.95</c:v>
                </c:pt>
                <c:pt idx="3">
                  <c:v>124.74</c:v>
                </c:pt>
                <c:pt idx="4">
                  <c:v>114.07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4-41B0-9E9D-BBE1EF8F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82.33</c:v>
                </c:pt>
                <c:pt idx="1">
                  <c:v>83.56</c:v>
                </c:pt>
                <c:pt idx="2">
                  <c:v>73.72</c:v>
                </c:pt>
                <c:pt idx="3">
                  <c:v>99.22</c:v>
                </c:pt>
                <c:pt idx="4">
                  <c:v>84.49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4-44F9-9ECD-F3254E7B8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115.38</c:v>
                </c:pt>
                <c:pt idx="1">
                  <c:v>113.53</c:v>
                </c:pt>
                <c:pt idx="2">
                  <c:v>111.03</c:v>
                </c:pt>
                <c:pt idx="3">
                  <c:v>112.45</c:v>
                </c:pt>
                <c:pt idx="4">
                  <c:v>112.73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4-44F9-9ECD-F3254E7B8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50.2</c:v>
                </c:pt>
                <c:pt idx="1">
                  <c:v>50.2</c:v>
                </c:pt>
                <c:pt idx="2">
                  <c:v>50.2</c:v>
                </c:pt>
                <c:pt idx="3">
                  <c:v>50.2</c:v>
                </c:pt>
                <c:pt idx="4">
                  <c:v>50.2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A-4EED-930B-5374CA18E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52.35</c:v>
                </c:pt>
                <c:pt idx="1">
                  <c:v>53.69</c:v>
                </c:pt>
                <c:pt idx="2">
                  <c:v>56.59</c:v>
                </c:pt>
                <c:pt idx="3">
                  <c:v>54.73</c:v>
                </c:pt>
                <c:pt idx="4">
                  <c:v>54.57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A-4EED-930B-5374CA18E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7-4C69-9011-9D13AA489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0.24</c:v>
                </c:pt>
                <c:pt idx="1">
                  <c:v>0.22</c:v>
                </c:pt>
                <c:pt idx="2">
                  <c:v>0.24</c:v>
                </c:pt>
                <c:pt idx="3">
                  <c:v>0.52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7-4C69-9011-9D13AA489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8076.11</c:v>
                </c:pt>
                <c:pt idx="1">
                  <c:v>12750.71</c:v>
                </c:pt>
                <c:pt idx="2">
                  <c:v>7434.38</c:v>
                </c:pt>
                <c:pt idx="3">
                  <c:v>24935.3</c:v>
                </c:pt>
                <c:pt idx="4">
                  <c:v>1906.85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0-4D12-B8A7-D4CB35ADA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638.35</c:v>
                </c:pt>
                <c:pt idx="1">
                  <c:v>521.36</c:v>
                </c:pt>
                <c:pt idx="2">
                  <c:v>549.66999999999996</c:v>
                </c:pt>
                <c:pt idx="3">
                  <c:v>599.1</c:v>
                </c:pt>
                <c:pt idx="4">
                  <c:v>785.37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0-4D12-B8A7-D4CB35ADA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E-421F-A828-B2450BA26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214.2</c:v>
                </c:pt>
                <c:pt idx="1">
                  <c:v>242.32</c:v>
                </c:pt>
                <c:pt idx="2">
                  <c:v>256.39999999999998</c:v>
                </c:pt>
                <c:pt idx="3">
                  <c:v>254.62</c:v>
                </c:pt>
                <c:pt idx="4">
                  <c:v>250.26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E-421F-A828-B2450BA26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80.84</c:v>
                </c:pt>
                <c:pt idx="1">
                  <c:v>80.94</c:v>
                </c:pt>
                <c:pt idx="2">
                  <c:v>72.16</c:v>
                </c:pt>
                <c:pt idx="3">
                  <c:v>96.96</c:v>
                </c:pt>
                <c:pt idx="4">
                  <c:v>83.51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F-4ACF-AB28-696633F04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103.06</c:v>
                </c:pt>
                <c:pt idx="1">
                  <c:v>100.74</c:v>
                </c:pt>
                <c:pt idx="2">
                  <c:v>95.67</c:v>
                </c:pt>
                <c:pt idx="3">
                  <c:v>106.76</c:v>
                </c:pt>
                <c:pt idx="4">
                  <c:v>105.97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F-4ACF-AB28-696633F04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5.32</c:v>
                </c:pt>
                <c:pt idx="1">
                  <c:v>5.31</c:v>
                </c:pt>
                <c:pt idx="2">
                  <c:v>5.96</c:v>
                </c:pt>
                <c:pt idx="3">
                  <c:v>5.88</c:v>
                </c:pt>
                <c:pt idx="4">
                  <c:v>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5-4C1D-93E2-3124F544F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26.92</c:v>
                </c:pt>
                <c:pt idx="1">
                  <c:v>27.33</c:v>
                </c:pt>
                <c:pt idx="2">
                  <c:v>27.25</c:v>
                </c:pt>
                <c:pt idx="3">
                  <c:v>24.35</c:v>
                </c:pt>
                <c:pt idx="4">
                  <c:v>24.73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5-4C1D-93E2-3124F544F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31.78</c:v>
                </c:pt>
                <c:pt idx="1">
                  <c:v>27.65</c:v>
                </c:pt>
                <c:pt idx="2">
                  <c:v>27.39</c:v>
                </c:pt>
                <c:pt idx="3">
                  <c:v>28.05</c:v>
                </c:pt>
                <c:pt idx="4">
                  <c:v>28.34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5-4200-B231-CA6F960A6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40.29</c:v>
                </c:pt>
                <c:pt idx="1">
                  <c:v>40.409999999999997</c:v>
                </c:pt>
                <c:pt idx="2">
                  <c:v>41.58</c:v>
                </c:pt>
                <c:pt idx="3">
                  <c:v>42.67</c:v>
                </c:pt>
                <c:pt idx="4">
                  <c:v>42.68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5-4200-B231-CA6F960A6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26.17</c:v>
                </c:pt>
                <c:pt idx="1">
                  <c:v>26.17</c:v>
                </c:pt>
                <c:pt idx="2">
                  <c:v>26.17</c:v>
                </c:pt>
                <c:pt idx="3">
                  <c:v>26.17</c:v>
                </c:pt>
                <c:pt idx="4">
                  <c:v>26.17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A-4EBA-958C-6F2AD0A57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61.99</c:v>
                </c:pt>
                <c:pt idx="1">
                  <c:v>62.26</c:v>
                </c:pt>
                <c:pt idx="2">
                  <c:v>63.81</c:v>
                </c:pt>
                <c:pt idx="3">
                  <c:v>65.94</c:v>
                </c:pt>
                <c:pt idx="4">
                  <c:v>66.16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A-4EBA-958C-6F2AD0A57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JQ61" zoomScaleNormal="100" workbookViewId="0">
      <selection activeCell="TB76" sqref="TB76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15">
      <c r="A5" s="2"/>
      <c r="B5" s="139" t="str">
        <f>データ!H7</f>
        <v>富山県　高岡市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3"/>
      <c r="KX6" s="143"/>
      <c r="KY6" s="143"/>
      <c r="KZ6" s="143"/>
      <c r="LA6" s="143"/>
      <c r="LB6" s="143"/>
      <c r="LC6" s="4"/>
      <c r="LD6" s="2"/>
      <c r="LE6" s="2"/>
      <c r="LF6" s="2"/>
      <c r="LG6" s="2"/>
      <c r="LH6" s="2"/>
      <c r="LI6" s="3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3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15">
      <c r="A8" s="6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>
        <f>データ!K7</f>
        <v>60000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中規模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1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>
        <f>データ!N7</f>
        <v>17005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3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15">
      <c r="A9" s="6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15">
      <c r="A10" s="6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91.7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>
        <f>データ!Q7</f>
        <v>3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>
        <f>データ!R7</f>
        <v>15700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自治体職員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107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R02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R03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R04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R05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R06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R02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R03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R04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R05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R06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R02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R03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R04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R05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R06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R02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R03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R04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R05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R06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82.33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83.56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73.72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99.22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84.49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8076.11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12750.71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7434.38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24935.3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1906.85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0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0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0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0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0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115.38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113.53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111.03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112.45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112.73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53.86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75.17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164.95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124.74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114.07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638.35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521.36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549.66999999999996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599.1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785.37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214.2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242.32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256.39999999999998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254.62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250.26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1"/>
      <c r="DV34" s="2"/>
      <c r="DW34" s="2"/>
      <c r="DX34" s="2"/>
      <c r="DY34" s="2"/>
      <c r="DZ34" s="2"/>
      <c r="EA34" s="2"/>
      <c r="EB34" s="2"/>
      <c r="EC34" s="2"/>
      <c r="ED34" s="49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1"/>
      <c r="IP34" s="2"/>
      <c r="IQ34" s="2"/>
      <c r="IR34" s="2"/>
      <c r="IS34" s="2"/>
      <c r="IT34" s="2"/>
      <c r="IU34" s="2"/>
      <c r="IV34" s="2"/>
      <c r="IW34" s="2"/>
      <c r="IX34" s="49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  <c r="JV34" s="50"/>
      <c r="JW34" s="50"/>
      <c r="JX34" s="50"/>
      <c r="JY34" s="50"/>
      <c r="JZ34" s="50"/>
      <c r="KA34" s="50"/>
      <c r="KB34" s="50"/>
      <c r="KC34" s="50"/>
      <c r="KD34" s="50"/>
      <c r="KE34" s="50"/>
      <c r="KF34" s="50"/>
      <c r="KG34" s="50"/>
      <c r="KH34" s="50"/>
      <c r="KI34" s="50"/>
      <c r="KJ34" s="50"/>
      <c r="KK34" s="50"/>
      <c r="KL34" s="50"/>
      <c r="KM34" s="50"/>
      <c r="KN34" s="50"/>
      <c r="KO34" s="50"/>
      <c r="KP34" s="50"/>
      <c r="KQ34" s="50"/>
      <c r="KR34" s="50"/>
      <c r="KS34" s="50"/>
      <c r="KT34" s="50"/>
      <c r="KU34" s="50"/>
      <c r="KV34" s="50"/>
      <c r="KW34" s="50"/>
      <c r="KX34" s="50"/>
      <c r="KY34" s="50"/>
      <c r="KZ34" s="50"/>
      <c r="LA34" s="50"/>
      <c r="LB34" s="50"/>
      <c r="LC34" s="50"/>
      <c r="LD34" s="50"/>
      <c r="LE34" s="50"/>
      <c r="LF34" s="50"/>
      <c r="LG34" s="50"/>
      <c r="LH34" s="50"/>
      <c r="LI34" s="50"/>
      <c r="LJ34" s="50"/>
      <c r="LK34" s="50"/>
      <c r="LL34" s="50"/>
      <c r="LM34" s="50"/>
      <c r="LN34" s="50"/>
      <c r="LO34" s="50"/>
      <c r="LP34" s="50"/>
      <c r="LQ34" s="50"/>
      <c r="LR34" s="50"/>
      <c r="LS34" s="50"/>
      <c r="LT34" s="50"/>
      <c r="LU34" s="50"/>
      <c r="LV34" s="50"/>
      <c r="LW34" s="50"/>
      <c r="LX34" s="50"/>
      <c r="LY34" s="50"/>
      <c r="LZ34" s="50"/>
      <c r="MA34" s="50"/>
      <c r="MB34" s="50"/>
      <c r="MC34" s="50"/>
      <c r="MD34" s="50"/>
      <c r="ME34" s="50"/>
      <c r="MF34" s="50"/>
      <c r="MG34" s="50"/>
      <c r="MH34" s="50"/>
      <c r="MI34" s="50"/>
      <c r="MJ34" s="50"/>
      <c r="MK34" s="50"/>
      <c r="ML34" s="50"/>
      <c r="MM34" s="50"/>
      <c r="MN34" s="50"/>
      <c r="MO34" s="50"/>
      <c r="MP34" s="50"/>
      <c r="MQ34" s="50"/>
      <c r="MR34" s="50"/>
      <c r="MS34" s="50"/>
      <c r="MT34" s="50"/>
      <c r="MU34" s="50"/>
      <c r="MV34" s="50"/>
      <c r="MW34" s="50"/>
      <c r="MX34" s="50"/>
      <c r="MY34" s="50"/>
      <c r="MZ34" s="50"/>
      <c r="NA34" s="50"/>
      <c r="NB34" s="50"/>
      <c r="NC34" s="50"/>
      <c r="ND34" s="50"/>
      <c r="NE34" s="50"/>
      <c r="NF34" s="50"/>
      <c r="NG34" s="50"/>
      <c r="NH34" s="50"/>
      <c r="NI34" s="51"/>
      <c r="NJ34" s="2"/>
      <c r="NK34" s="2"/>
      <c r="NL34" s="2"/>
      <c r="NM34" s="2"/>
      <c r="NN34" s="2"/>
      <c r="NO34" s="2"/>
      <c r="NP34" s="2"/>
      <c r="NQ34" s="2"/>
      <c r="NR34" s="49"/>
      <c r="NS34" s="50"/>
      <c r="NT34" s="50"/>
      <c r="NU34" s="50"/>
      <c r="NV34" s="50"/>
      <c r="NW34" s="50"/>
      <c r="NX34" s="50"/>
      <c r="NY34" s="50"/>
      <c r="NZ34" s="50"/>
      <c r="OA34" s="50"/>
      <c r="OB34" s="50"/>
      <c r="OC34" s="50"/>
      <c r="OD34" s="50"/>
      <c r="OE34" s="50"/>
      <c r="OF34" s="50"/>
      <c r="OG34" s="50"/>
      <c r="OH34" s="50"/>
      <c r="OI34" s="50"/>
      <c r="OJ34" s="50"/>
      <c r="OK34" s="50"/>
      <c r="OL34" s="50"/>
      <c r="OM34" s="50"/>
      <c r="ON34" s="50"/>
      <c r="OO34" s="50"/>
      <c r="OP34" s="50"/>
      <c r="OQ34" s="50"/>
      <c r="OR34" s="50"/>
      <c r="OS34" s="50"/>
      <c r="OT34" s="50"/>
      <c r="OU34" s="50"/>
      <c r="OV34" s="50"/>
      <c r="OW34" s="50"/>
      <c r="OX34" s="50"/>
      <c r="OY34" s="50"/>
      <c r="OZ34" s="50"/>
      <c r="PA34" s="50"/>
      <c r="PB34" s="50"/>
      <c r="PC34" s="50"/>
      <c r="PD34" s="50"/>
      <c r="PE34" s="50"/>
      <c r="PF34" s="50"/>
      <c r="PG34" s="50"/>
      <c r="PH34" s="50"/>
      <c r="PI34" s="50"/>
      <c r="PJ34" s="50"/>
      <c r="PK34" s="50"/>
      <c r="PL34" s="50"/>
      <c r="PM34" s="50"/>
      <c r="PN34" s="50"/>
      <c r="PO34" s="50"/>
      <c r="PP34" s="50"/>
      <c r="PQ34" s="50"/>
      <c r="PR34" s="50"/>
      <c r="PS34" s="50"/>
      <c r="PT34" s="50"/>
      <c r="PU34" s="50"/>
      <c r="PV34" s="50"/>
      <c r="PW34" s="50"/>
      <c r="PX34" s="50"/>
      <c r="PY34" s="50"/>
      <c r="PZ34" s="50"/>
      <c r="QA34" s="50"/>
      <c r="QB34" s="50"/>
      <c r="QC34" s="50"/>
      <c r="QD34" s="50"/>
      <c r="QE34" s="50"/>
      <c r="QF34" s="50"/>
      <c r="QG34" s="50"/>
      <c r="QH34" s="50"/>
      <c r="QI34" s="50"/>
      <c r="QJ34" s="50"/>
      <c r="QK34" s="50"/>
      <c r="QL34" s="50"/>
      <c r="QM34" s="50"/>
      <c r="QN34" s="50"/>
      <c r="QO34" s="50"/>
      <c r="QP34" s="50"/>
      <c r="QQ34" s="50"/>
      <c r="QR34" s="50"/>
      <c r="QS34" s="50"/>
      <c r="QT34" s="50"/>
      <c r="QU34" s="50"/>
      <c r="QV34" s="50"/>
      <c r="QW34" s="50"/>
      <c r="QX34" s="50"/>
      <c r="QY34" s="50"/>
      <c r="QZ34" s="50"/>
      <c r="RA34" s="50"/>
      <c r="RB34" s="50"/>
      <c r="RC34" s="50"/>
      <c r="RD34" s="50"/>
      <c r="RE34" s="50"/>
      <c r="RF34" s="50"/>
      <c r="RG34" s="50"/>
      <c r="RH34" s="50"/>
      <c r="RI34" s="50"/>
      <c r="RJ34" s="50"/>
      <c r="RK34" s="50"/>
      <c r="RL34" s="50"/>
      <c r="RM34" s="50"/>
      <c r="RN34" s="50"/>
      <c r="RO34" s="50"/>
      <c r="RP34" s="50"/>
      <c r="RQ34" s="50"/>
      <c r="RR34" s="50"/>
      <c r="RS34" s="50"/>
      <c r="RT34" s="50"/>
      <c r="RU34" s="50"/>
      <c r="RV34" s="50"/>
      <c r="RW34" s="50"/>
      <c r="RX34" s="50"/>
      <c r="RY34" s="50"/>
      <c r="RZ34" s="50"/>
      <c r="SA34" s="50"/>
      <c r="SB34" s="50"/>
      <c r="SC34" s="51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106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R02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R03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R04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R05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R06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R02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R03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R04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R05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R06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R02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R03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R04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R05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R06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R02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R03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R04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R05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R06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80.84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80.94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72.16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96.96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83.51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5.32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5.31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5.96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5.88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6.82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31.78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27.65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27.39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28.05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28.34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26.17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26.17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26.17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26.17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26.17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103.06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100.74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95.67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106.76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105.97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26.92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27.33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27.25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24.35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24.73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40.29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40.409999999999997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41.58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42.67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42.68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61.99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62.26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63.81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65.94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66.16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1"/>
      <c r="DV57" s="2"/>
      <c r="DW57" s="2"/>
      <c r="DX57" s="2"/>
      <c r="DY57" s="2"/>
      <c r="DZ57" s="2"/>
      <c r="EA57" s="2"/>
      <c r="EB57" s="2"/>
      <c r="EC57" s="2"/>
      <c r="ED57" s="49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1"/>
      <c r="IP57" s="2"/>
      <c r="IQ57" s="2"/>
      <c r="IR57" s="2"/>
      <c r="IS57" s="2"/>
      <c r="IT57" s="2"/>
      <c r="IU57" s="2"/>
      <c r="IV57" s="2"/>
      <c r="IW57" s="2"/>
      <c r="IX57" s="49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1"/>
      <c r="NJ57" s="2"/>
      <c r="NK57" s="2"/>
      <c r="NL57" s="2"/>
      <c r="NM57" s="2"/>
      <c r="NN57" s="2"/>
      <c r="NO57" s="2"/>
      <c r="NP57" s="2"/>
      <c r="NQ57" s="2"/>
      <c r="NR57" s="49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1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108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R02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R03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R04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R05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R06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R02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R03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R04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R05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R06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R02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R03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R04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R05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R06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70.959999999999994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72.38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73.62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75.05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73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50.2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50.2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50.2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50.2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50.2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57.63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58.13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59.87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56.74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58.37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52.35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53.69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56.59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54.73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54.57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0.24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0.22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0.24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0.52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0.17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49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1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49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  <c r="IX82" s="50"/>
      <c r="IY82" s="50"/>
      <c r="IZ82" s="50"/>
      <c r="JA82" s="50"/>
      <c r="JB82" s="50"/>
      <c r="JC82" s="50"/>
      <c r="JD82" s="50"/>
      <c r="JE82" s="50"/>
      <c r="JF82" s="50"/>
      <c r="JG82" s="50"/>
      <c r="JH82" s="50"/>
      <c r="JI82" s="50"/>
      <c r="JJ82" s="50"/>
      <c r="JK82" s="50"/>
      <c r="JL82" s="50"/>
      <c r="JM82" s="50"/>
      <c r="JN82" s="50"/>
      <c r="JO82" s="50"/>
      <c r="JP82" s="50"/>
      <c r="JQ82" s="50"/>
      <c r="JR82" s="50"/>
      <c r="JS82" s="50"/>
      <c r="JT82" s="50"/>
      <c r="JU82" s="50"/>
      <c r="JV82" s="50"/>
      <c r="JW82" s="50"/>
      <c r="JX82" s="50"/>
      <c r="JY82" s="50"/>
      <c r="JZ82" s="50"/>
      <c r="KA82" s="50"/>
      <c r="KB82" s="50"/>
      <c r="KC82" s="50"/>
      <c r="KD82" s="50"/>
      <c r="KE82" s="50"/>
      <c r="KF82" s="50"/>
      <c r="KG82" s="50"/>
      <c r="KH82" s="50"/>
      <c r="KI82" s="50"/>
      <c r="KJ82" s="50"/>
      <c r="KK82" s="50"/>
      <c r="KL82" s="50"/>
      <c r="KM82" s="50"/>
      <c r="KN82" s="50"/>
      <c r="KO82" s="50"/>
      <c r="KP82" s="50"/>
      <c r="KQ82" s="50"/>
      <c r="KR82" s="50"/>
      <c r="KS82" s="50"/>
      <c r="KT82" s="50"/>
      <c r="KU82" s="50"/>
      <c r="KV82" s="50"/>
      <c r="KW82" s="50"/>
      <c r="KX82" s="50"/>
      <c r="KY82" s="50"/>
      <c r="KZ82" s="50"/>
      <c r="LA82" s="50"/>
      <c r="LB82" s="50"/>
      <c r="LC82" s="50"/>
      <c r="LD82" s="50"/>
      <c r="LE82" s="50"/>
      <c r="LF82" s="50"/>
      <c r="LG82" s="50"/>
      <c r="LH82" s="50"/>
      <c r="LI82" s="50"/>
      <c r="LJ82" s="50"/>
      <c r="LK82" s="50"/>
      <c r="LL82" s="50"/>
      <c r="LM82" s="50"/>
      <c r="LN82" s="50"/>
      <c r="LO82" s="50"/>
      <c r="LP82" s="50"/>
      <c r="LQ82" s="51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49"/>
      <c r="MI82" s="50"/>
      <c r="MJ82" s="50"/>
      <c r="MK82" s="50"/>
      <c r="ML82" s="50"/>
      <c r="MM82" s="50"/>
      <c r="MN82" s="50"/>
      <c r="MO82" s="50"/>
      <c r="MP82" s="50"/>
      <c r="MQ82" s="50"/>
      <c r="MR82" s="50"/>
      <c r="MS82" s="50"/>
      <c r="MT82" s="50"/>
      <c r="MU82" s="50"/>
      <c r="MV82" s="50"/>
      <c r="MW82" s="50"/>
      <c r="MX82" s="50"/>
      <c r="MY82" s="50"/>
      <c r="MZ82" s="50"/>
      <c r="NA82" s="50"/>
      <c r="NB82" s="50"/>
      <c r="NC82" s="50"/>
      <c r="ND82" s="50"/>
      <c r="NE82" s="50"/>
      <c r="NF82" s="50"/>
      <c r="NG82" s="50"/>
      <c r="NH82" s="50"/>
      <c r="NI82" s="50"/>
      <c r="NJ82" s="50"/>
      <c r="NK82" s="50"/>
      <c r="NL82" s="50"/>
      <c r="NM82" s="50"/>
      <c r="NN82" s="50"/>
      <c r="NO82" s="50"/>
      <c r="NP82" s="50"/>
      <c r="NQ82" s="50"/>
      <c r="NR82" s="50"/>
      <c r="NS82" s="50"/>
      <c r="NT82" s="50"/>
      <c r="NU82" s="50"/>
      <c r="NV82" s="50"/>
      <c r="NW82" s="50"/>
      <c r="NX82" s="50"/>
      <c r="NY82" s="50"/>
      <c r="NZ82" s="50"/>
      <c r="OA82" s="50"/>
      <c r="OB82" s="50"/>
      <c r="OC82" s="50"/>
      <c r="OD82" s="50"/>
      <c r="OE82" s="50"/>
      <c r="OF82" s="50"/>
      <c r="OG82" s="50"/>
      <c r="OH82" s="50"/>
      <c r="OI82" s="50"/>
      <c r="OJ82" s="50"/>
      <c r="OK82" s="50"/>
      <c r="OL82" s="50"/>
      <c r="OM82" s="50"/>
      <c r="ON82" s="50"/>
      <c r="OO82" s="50"/>
      <c r="OP82" s="50"/>
      <c r="OQ82" s="50"/>
      <c r="OR82" s="50"/>
      <c r="OS82" s="50"/>
      <c r="OT82" s="50"/>
      <c r="OU82" s="50"/>
      <c r="OV82" s="50"/>
      <c r="OW82" s="50"/>
      <c r="OX82" s="50"/>
      <c r="OY82" s="50"/>
      <c r="OZ82" s="50"/>
      <c r="PA82" s="50"/>
      <c r="PB82" s="50"/>
      <c r="PC82" s="50"/>
      <c r="PD82" s="50"/>
      <c r="PE82" s="50"/>
      <c r="PF82" s="50"/>
      <c r="PG82" s="50"/>
      <c r="PH82" s="50"/>
      <c r="PI82" s="50"/>
      <c r="PJ82" s="50"/>
      <c r="PK82" s="50"/>
      <c r="PL82" s="50"/>
      <c r="PM82" s="50"/>
      <c r="PN82" s="50"/>
      <c r="PO82" s="50"/>
      <c r="PP82" s="50"/>
      <c r="PQ82" s="50"/>
      <c r="PR82" s="50"/>
      <c r="PS82" s="50"/>
      <c r="PT82" s="50"/>
      <c r="PU82" s="50"/>
      <c r="PV82" s="50"/>
      <c r="PW82" s="50"/>
      <c r="PX82" s="50"/>
      <c r="PY82" s="50"/>
      <c r="PZ82" s="50"/>
      <c r="QA82" s="50"/>
      <c r="QB82" s="50"/>
      <c r="QC82" s="50"/>
      <c r="QD82" s="50"/>
      <c r="QE82" s="50"/>
      <c r="QF82" s="50"/>
      <c r="QG82" s="50"/>
      <c r="QH82" s="50"/>
      <c r="QI82" s="50"/>
      <c r="QJ82" s="50"/>
      <c r="QK82" s="50"/>
      <c r="QL82" s="50"/>
      <c r="QM82" s="50"/>
      <c r="QN82" s="50"/>
      <c r="QO82" s="50"/>
      <c r="QP82" s="50"/>
      <c r="QQ82" s="50"/>
      <c r="QR82" s="50"/>
      <c r="QS82" s="50"/>
      <c r="QT82" s="50"/>
      <c r="QU82" s="50"/>
      <c r="QV82" s="50"/>
      <c r="QW82" s="50"/>
      <c r="QX82" s="50"/>
      <c r="QY82" s="50"/>
      <c r="QZ82" s="50"/>
      <c r="RA82" s="50"/>
      <c r="RB82" s="50"/>
      <c r="RC82" s="50"/>
      <c r="RD82" s="50"/>
      <c r="RE82" s="50"/>
      <c r="RF82" s="50"/>
      <c r="RG82" s="50"/>
      <c r="RH82" s="50"/>
      <c r="RI82" s="50"/>
      <c r="RJ82" s="50"/>
      <c r="RK82" s="50"/>
      <c r="RL82" s="50"/>
      <c r="RM82" s="50"/>
      <c r="RN82" s="50"/>
      <c r="RO82" s="50"/>
      <c r="RP82" s="50"/>
      <c r="RQ82" s="50"/>
      <c r="RR82" s="50"/>
      <c r="RS82" s="50"/>
      <c r="RT82" s="50"/>
      <c r="RU82" s="50"/>
      <c r="RV82" s="50"/>
      <c r="RW82" s="50"/>
      <c r="RX82" s="50"/>
      <c r="RY82" s="50"/>
      <c r="RZ82" s="50"/>
      <c r="SA82" s="50"/>
      <c r="SB82" s="50"/>
      <c r="SC82" s="51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52" t="s">
        <v>29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 t="s">
        <v>30</v>
      </c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 t="s">
        <v>31</v>
      </c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 t="s">
        <v>32</v>
      </c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 t="s">
        <v>33</v>
      </c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 t="s">
        <v>34</v>
      </c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 t="s">
        <v>35</v>
      </c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 t="s">
        <v>36</v>
      </c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 t="s">
        <v>37</v>
      </c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 t="s">
        <v>30</v>
      </c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  <c r="IX89" s="52"/>
      <c r="IY89" s="52"/>
      <c r="IZ89" s="52"/>
      <c r="JA89" s="52"/>
      <c r="JB89" s="52"/>
      <c r="JC89" s="52"/>
      <c r="JD89" s="52"/>
      <c r="JE89" s="52"/>
      <c r="JF89" s="52"/>
      <c r="JG89" s="52"/>
      <c r="JH89" s="52"/>
      <c r="JI89" s="52"/>
      <c r="JJ89" s="52"/>
      <c r="JK89" s="52"/>
      <c r="JL89" s="52"/>
      <c r="JM89" s="52" t="s">
        <v>38</v>
      </c>
      <c r="JN89" s="52"/>
      <c r="JO89" s="52"/>
      <c r="JP89" s="52"/>
      <c r="JQ89" s="52"/>
      <c r="JR89" s="52"/>
      <c r="JS89" s="52"/>
      <c r="JT89" s="52"/>
      <c r="JU89" s="52"/>
      <c r="JV89" s="52"/>
      <c r="JW89" s="52"/>
      <c r="JX89" s="52"/>
      <c r="JY89" s="52"/>
      <c r="JZ89" s="52"/>
      <c r="KA89" s="52"/>
      <c r="KB89" s="52"/>
      <c r="KC89" s="52"/>
      <c r="KD89" s="52"/>
      <c r="KE89" s="52"/>
      <c r="KF89" s="52"/>
      <c r="KG89" s="52"/>
      <c r="KH89" s="52"/>
      <c r="KI89" s="52"/>
      <c r="KJ89" s="52"/>
      <c r="KK89" s="52"/>
      <c r="KL89" s="52"/>
      <c r="KM89" s="5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3" t="str">
        <f>データ!AD6</f>
        <v>【111.95】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 t="str">
        <f>データ!AO6</f>
        <v>【22.25】</v>
      </c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 t="str">
        <f>データ!AZ6</f>
        <v>【439.16】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 t="str">
        <f>データ!BK6</f>
        <v>【227.97】</v>
      </c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 t="str">
        <f>データ!BV6</f>
        <v>【107.69】</v>
      </c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 t="str">
        <f>データ!CG6</f>
        <v>【20.26】</v>
      </c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 t="str">
        <f>データ!CR6</f>
        <v>【52.31】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3" t="str">
        <f>データ!DC6</f>
        <v>【77.20】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3" t="str">
        <f>データ!DN6</f>
        <v>【61.29】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3" t="str">
        <f>データ!DY6</f>
        <v>【50.74】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3" t="str">
        <f>データ!EJ6</f>
        <v>【0.20】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ndphX0Kqt8LiTNroUXUT+KeNxUf/fKXT/A6ZU/f/vc6Rxg6MbGzPWHcmcU+WIizI13xfjXhdG0lk5ywbYqmZrg==" saltValue="fkgUO50DbWg63pBfqDeBnw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7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39</v>
      </c>
    </row>
    <row r="2" spans="1:140" x14ac:dyDescent="0.15">
      <c r="A2" s="28" t="s">
        <v>40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41</v>
      </c>
      <c r="B3" s="29" t="s">
        <v>42</v>
      </c>
      <c r="C3" s="29" t="s">
        <v>43</v>
      </c>
      <c r="D3" s="29" t="s">
        <v>44</v>
      </c>
      <c r="E3" s="29" t="s">
        <v>45</v>
      </c>
      <c r="F3" s="29" t="s">
        <v>46</v>
      </c>
      <c r="G3" s="29" t="s">
        <v>47</v>
      </c>
      <c r="H3" s="146" t="s">
        <v>48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49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50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51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52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53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54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55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56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57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58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59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60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61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62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63</v>
      </c>
      <c r="B5" s="31"/>
      <c r="C5" s="31"/>
      <c r="D5" s="31"/>
      <c r="E5" s="31"/>
      <c r="F5" s="31"/>
      <c r="G5" s="31"/>
      <c r="H5" s="32" t="s">
        <v>64</v>
      </c>
      <c r="I5" s="32" t="s">
        <v>65</v>
      </c>
      <c r="J5" s="32" t="s">
        <v>66</v>
      </c>
      <c r="K5" s="32" t="s">
        <v>67</v>
      </c>
      <c r="L5" s="32" t="s">
        <v>68</v>
      </c>
      <c r="M5" s="32" t="s">
        <v>69</v>
      </c>
      <c r="N5" s="32" t="s">
        <v>70</v>
      </c>
      <c r="O5" s="32" t="s">
        <v>71</v>
      </c>
      <c r="P5" s="32" t="s">
        <v>72</v>
      </c>
      <c r="Q5" s="32" t="s">
        <v>73</v>
      </c>
      <c r="R5" s="32" t="s">
        <v>74</v>
      </c>
      <c r="S5" s="32" t="s">
        <v>75</v>
      </c>
      <c r="T5" s="32" t="s">
        <v>76</v>
      </c>
      <c r="U5" s="32" t="s">
        <v>77</v>
      </c>
      <c r="V5" s="32" t="s">
        <v>78</v>
      </c>
      <c r="W5" s="32" t="s">
        <v>79</v>
      </c>
      <c r="X5" s="32" t="s">
        <v>80</v>
      </c>
      <c r="Y5" s="32" t="s">
        <v>81</v>
      </c>
      <c r="Z5" s="32" t="s">
        <v>82</v>
      </c>
      <c r="AA5" s="32" t="s">
        <v>83</v>
      </c>
      <c r="AB5" s="32" t="s">
        <v>84</v>
      </c>
      <c r="AC5" s="32" t="s">
        <v>85</v>
      </c>
      <c r="AD5" s="32" t="s">
        <v>86</v>
      </c>
      <c r="AE5" s="32" t="s">
        <v>76</v>
      </c>
      <c r="AF5" s="32" t="s">
        <v>77</v>
      </c>
      <c r="AG5" s="32" t="s">
        <v>78</v>
      </c>
      <c r="AH5" s="32" t="s">
        <v>79</v>
      </c>
      <c r="AI5" s="32" t="s">
        <v>80</v>
      </c>
      <c r="AJ5" s="32" t="s">
        <v>81</v>
      </c>
      <c r="AK5" s="32" t="s">
        <v>82</v>
      </c>
      <c r="AL5" s="32" t="s">
        <v>83</v>
      </c>
      <c r="AM5" s="32" t="s">
        <v>84</v>
      </c>
      <c r="AN5" s="32" t="s">
        <v>85</v>
      </c>
      <c r="AO5" s="32" t="s">
        <v>87</v>
      </c>
      <c r="AP5" s="32" t="s">
        <v>76</v>
      </c>
      <c r="AQ5" s="32" t="s">
        <v>77</v>
      </c>
      <c r="AR5" s="32" t="s">
        <v>78</v>
      </c>
      <c r="AS5" s="32" t="s">
        <v>79</v>
      </c>
      <c r="AT5" s="32" t="s">
        <v>80</v>
      </c>
      <c r="AU5" s="32" t="s">
        <v>81</v>
      </c>
      <c r="AV5" s="32" t="s">
        <v>82</v>
      </c>
      <c r="AW5" s="32" t="s">
        <v>83</v>
      </c>
      <c r="AX5" s="32" t="s">
        <v>84</v>
      </c>
      <c r="AY5" s="32" t="s">
        <v>85</v>
      </c>
      <c r="AZ5" s="32" t="s">
        <v>87</v>
      </c>
      <c r="BA5" s="32" t="s">
        <v>76</v>
      </c>
      <c r="BB5" s="32" t="s">
        <v>77</v>
      </c>
      <c r="BC5" s="32" t="s">
        <v>78</v>
      </c>
      <c r="BD5" s="32" t="s">
        <v>79</v>
      </c>
      <c r="BE5" s="32" t="s">
        <v>80</v>
      </c>
      <c r="BF5" s="32" t="s">
        <v>81</v>
      </c>
      <c r="BG5" s="32" t="s">
        <v>82</v>
      </c>
      <c r="BH5" s="32" t="s">
        <v>83</v>
      </c>
      <c r="BI5" s="32" t="s">
        <v>84</v>
      </c>
      <c r="BJ5" s="32" t="s">
        <v>85</v>
      </c>
      <c r="BK5" s="32" t="s">
        <v>87</v>
      </c>
      <c r="BL5" s="32" t="s">
        <v>76</v>
      </c>
      <c r="BM5" s="32" t="s">
        <v>77</v>
      </c>
      <c r="BN5" s="32" t="s">
        <v>78</v>
      </c>
      <c r="BO5" s="32" t="s">
        <v>79</v>
      </c>
      <c r="BP5" s="32" t="s">
        <v>80</v>
      </c>
      <c r="BQ5" s="32" t="s">
        <v>81</v>
      </c>
      <c r="BR5" s="32" t="s">
        <v>82</v>
      </c>
      <c r="BS5" s="32" t="s">
        <v>83</v>
      </c>
      <c r="BT5" s="32" t="s">
        <v>84</v>
      </c>
      <c r="BU5" s="32" t="s">
        <v>85</v>
      </c>
      <c r="BV5" s="32" t="s">
        <v>87</v>
      </c>
      <c r="BW5" s="32" t="s">
        <v>76</v>
      </c>
      <c r="BX5" s="32" t="s">
        <v>77</v>
      </c>
      <c r="BY5" s="32" t="s">
        <v>78</v>
      </c>
      <c r="BZ5" s="32" t="s">
        <v>79</v>
      </c>
      <c r="CA5" s="32" t="s">
        <v>80</v>
      </c>
      <c r="CB5" s="32" t="s">
        <v>81</v>
      </c>
      <c r="CC5" s="32" t="s">
        <v>82</v>
      </c>
      <c r="CD5" s="32" t="s">
        <v>83</v>
      </c>
      <c r="CE5" s="32" t="s">
        <v>84</v>
      </c>
      <c r="CF5" s="32" t="s">
        <v>85</v>
      </c>
      <c r="CG5" s="32" t="s">
        <v>87</v>
      </c>
      <c r="CH5" s="32" t="s">
        <v>76</v>
      </c>
      <c r="CI5" s="32" t="s">
        <v>77</v>
      </c>
      <c r="CJ5" s="32" t="s">
        <v>78</v>
      </c>
      <c r="CK5" s="32" t="s">
        <v>79</v>
      </c>
      <c r="CL5" s="32" t="s">
        <v>80</v>
      </c>
      <c r="CM5" s="32" t="s">
        <v>81</v>
      </c>
      <c r="CN5" s="32" t="s">
        <v>82</v>
      </c>
      <c r="CO5" s="32" t="s">
        <v>83</v>
      </c>
      <c r="CP5" s="32" t="s">
        <v>84</v>
      </c>
      <c r="CQ5" s="32" t="s">
        <v>85</v>
      </c>
      <c r="CR5" s="32" t="s">
        <v>87</v>
      </c>
      <c r="CS5" s="32" t="s">
        <v>76</v>
      </c>
      <c r="CT5" s="32" t="s">
        <v>77</v>
      </c>
      <c r="CU5" s="32" t="s">
        <v>78</v>
      </c>
      <c r="CV5" s="32" t="s">
        <v>79</v>
      </c>
      <c r="CW5" s="32" t="s">
        <v>80</v>
      </c>
      <c r="CX5" s="32" t="s">
        <v>81</v>
      </c>
      <c r="CY5" s="32" t="s">
        <v>82</v>
      </c>
      <c r="CZ5" s="32" t="s">
        <v>83</v>
      </c>
      <c r="DA5" s="32" t="s">
        <v>84</v>
      </c>
      <c r="DB5" s="32" t="s">
        <v>85</v>
      </c>
      <c r="DC5" s="32" t="s">
        <v>87</v>
      </c>
      <c r="DD5" s="32" t="s">
        <v>76</v>
      </c>
      <c r="DE5" s="32" t="s">
        <v>77</v>
      </c>
      <c r="DF5" s="32" t="s">
        <v>78</v>
      </c>
      <c r="DG5" s="32" t="s">
        <v>79</v>
      </c>
      <c r="DH5" s="32" t="s">
        <v>80</v>
      </c>
      <c r="DI5" s="32" t="s">
        <v>81</v>
      </c>
      <c r="DJ5" s="32" t="s">
        <v>82</v>
      </c>
      <c r="DK5" s="32" t="s">
        <v>83</v>
      </c>
      <c r="DL5" s="32" t="s">
        <v>84</v>
      </c>
      <c r="DM5" s="32" t="s">
        <v>85</v>
      </c>
      <c r="DN5" s="32" t="s">
        <v>87</v>
      </c>
      <c r="DO5" s="32" t="s">
        <v>76</v>
      </c>
      <c r="DP5" s="32" t="s">
        <v>77</v>
      </c>
      <c r="DQ5" s="32" t="s">
        <v>78</v>
      </c>
      <c r="DR5" s="32" t="s">
        <v>79</v>
      </c>
      <c r="DS5" s="32" t="s">
        <v>80</v>
      </c>
      <c r="DT5" s="32" t="s">
        <v>81</v>
      </c>
      <c r="DU5" s="32" t="s">
        <v>82</v>
      </c>
      <c r="DV5" s="32" t="s">
        <v>83</v>
      </c>
      <c r="DW5" s="32" t="s">
        <v>84</v>
      </c>
      <c r="DX5" s="32" t="s">
        <v>85</v>
      </c>
      <c r="DY5" s="32" t="s">
        <v>87</v>
      </c>
      <c r="DZ5" s="32" t="s">
        <v>76</v>
      </c>
      <c r="EA5" s="32" t="s">
        <v>77</v>
      </c>
      <c r="EB5" s="32" t="s">
        <v>78</v>
      </c>
      <c r="EC5" s="32" t="s">
        <v>79</v>
      </c>
      <c r="ED5" s="32" t="s">
        <v>80</v>
      </c>
      <c r="EE5" s="32" t="s">
        <v>81</v>
      </c>
      <c r="EF5" s="32" t="s">
        <v>82</v>
      </c>
      <c r="EG5" s="32" t="s">
        <v>83</v>
      </c>
      <c r="EH5" s="32" t="s">
        <v>84</v>
      </c>
      <c r="EI5" s="32" t="s">
        <v>85</v>
      </c>
      <c r="EJ5" s="32" t="s">
        <v>87</v>
      </c>
    </row>
    <row r="6" spans="1:140" s="36" customFormat="1" x14ac:dyDescent="0.15">
      <c r="A6" s="28" t="s">
        <v>88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82.33</v>
      </c>
      <c r="U6" s="35">
        <f>U7</f>
        <v>83.56</v>
      </c>
      <c r="V6" s="35">
        <f>V7</f>
        <v>73.72</v>
      </c>
      <c r="W6" s="35">
        <f>W7</f>
        <v>99.22</v>
      </c>
      <c r="X6" s="35">
        <f t="shared" si="3"/>
        <v>84.49</v>
      </c>
      <c r="Y6" s="35">
        <f t="shared" si="3"/>
        <v>115.38</v>
      </c>
      <c r="Z6" s="35">
        <f t="shared" si="3"/>
        <v>113.53</v>
      </c>
      <c r="AA6" s="35">
        <f t="shared" si="3"/>
        <v>111.03</v>
      </c>
      <c r="AB6" s="35">
        <f t="shared" si="3"/>
        <v>112.45</v>
      </c>
      <c r="AC6" s="35">
        <f t="shared" si="3"/>
        <v>112.73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53.86</v>
      </c>
      <c r="AK6" s="35">
        <f t="shared" si="3"/>
        <v>75.17</v>
      </c>
      <c r="AL6" s="35">
        <f t="shared" si="3"/>
        <v>164.95</v>
      </c>
      <c r="AM6" s="35">
        <f t="shared" si="3"/>
        <v>124.74</v>
      </c>
      <c r="AN6" s="35">
        <f t="shared" si="3"/>
        <v>114.07</v>
      </c>
      <c r="AO6" s="33" t="str">
        <f>IF(AO7="-","【-】","【"&amp;SUBSTITUTE(TEXT(AO7,"#,##0.00"),"-","△")&amp;"】")</f>
        <v>【22.25】</v>
      </c>
      <c r="AP6" s="35">
        <f t="shared" si="3"/>
        <v>8076.11</v>
      </c>
      <c r="AQ6" s="35">
        <f>AQ7</f>
        <v>12750.71</v>
      </c>
      <c r="AR6" s="35">
        <f>AR7</f>
        <v>7434.38</v>
      </c>
      <c r="AS6" s="35">
        <f>AS7</f>
        <v>24935.3</v>
      </c>
      <c r="AT6" s="35">
        <f t="shared" si="3"/>
        <v>1906.85</v>
      </c>
      <c r="AU6" s="35">
        <f t="shared" si="3"/>
        <v>638.35</v>
      </c>
      <c r="AV6" s="35">
        <f t="shared" si="3"/>
        <v>521.36</v>
      </c>
      <c r="AW6" s="35">
        <f t="shared" si="3"/>
        <v>549.66999999999996</v>
      </c>
      <c r="AX6" s="35">
        <f t="shared" si="3"/>
        <v>599.1</v>
      </c>
      <c r="AY6" s="35">
        <f t="shared" si="3"/>
        <v>785.37</v>
      </c>
      <c r="AZ6" s="33" t="str">
        <f>IF(AZ7="-","【-】","【"&amp;SUBSTITUTE(TEXT(AZ7,"#,##0.00"),"-","△")&amp;"】")</f>
        <v>【439.16】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214.2</v>
      </c>
      <c r="BG6" s="35">
        <f t="shared" si="3"/>
        <v>242.32</v>
      </c>
      <c r="BH6" s="35">
        <f t="shared" si="3"/>
        <v>256.39999999999998</v>
      </c>
      <c r="BI6" s="35">
        <f t="shared" si="3"/>
        <v>254.62</v>
      </c>
      <c r="BJ6" s="35">
        <f t="shared" si="3"/>
        <v>250.26</v>
      </c>
      <c r="BK6" s="33" t="str">
        <f>IF(BK7="-","【-】","【"&amp;SUBSTITUTE(TEXT(BK7,"#,##0.00"),"-","△")&amp;"】")</f>
        <v>【227.97】</v>
      </c>
      <c r="BL6" s="35">
        <f t="shared" si="3"/>
        <v>80.84</v>
      </c>
      <c r="BM6" s="35">
        <f>BM7</f>
        <v>80.94</v>
      </c>
      <c r="BN6" s="35">
        <f>BN7</f>
        <v>72.16</v>
      </c>
      <c r="BO6" s="35">
        <f>BO7</f>
        <v>96.96</v>
      </c>
      <c r="BP6" s="35">
        <f t="shared" si="3"/>
        <v>83.51</v>
      </c>
      <c r="BQ6" s="35">
        <f t="shared" si="3"/>
        <v>103.06</v>
      </c>
      <c r="BR6" s="35">
        <f t="shared" si="3"/>
        <v>100.74</v>
      </c>
      <c r="BS6" s="35">
        <f t="shared" si="3"/>
        <v>95.67</v>
      </c>
      <c r="BT6" s="35">
        <f t="shared" si="3"/>
        <v>106.76</v>
      </c>
      <c r="BU6" s="35">
        <f t="shared" si="3"/>
        <v>105.97</v>
      </c>
      <c r="BV6" s="33" t="str">
        <f>IF(BV7="-","【-】","【"&amp;SUBSTITUTE(TEXT(BV7,"#,##0.00"),"-","△")&amp;"】")</f>
        <v>【107.69】</v>
      </c>
      <c r="BW6" s="35">
        <f t="shared" si="3"/>
        <v>5.32</v>
      </c>
      <c r="BX6" s="35">
        <f>BX7</f>
        <v>5.31</v>
      </c>
      <c r="BY6" s="35">
        <f>BY7</f>
        <v>5.96</v>
      </c>
      <c r="BZ6" s="35">
        <f>BZ7</f>
        <v>5.88</v>
      </c>
      <c r="CA6" s="35">
        <f t="shared" si="3"/>
        <v>6.82</v>
      </c>
      <c r="CB6" s="35">
        <f t="shared" si="3"/>
        <v>26.92</v>
      </c>
      <c r="CC6" s="35">
        <f t="shared" si="3"/>
        <v>27.33</v>
      </c>
      <c r="CD6" s="35">
        <f t="shared" si="3"/>
        <v>27.25</v>
      </c>
      <c r="CE6" s="35">
        <f t="shared" si="3"/>
        <v>24.35</v>
      </c>
      <c r="CF6" s="35">
        <f t="shared" ref="CF6" si="4">CF7</f>
        <v>24.73</v>
      </c>
      <c r="CG6" s="33" t="str">
        <f>IF(CG7="-","【-】","【"&amp;SUBSTITUTE(TEXT(CG7,"#,##0.00"),"-","△")&amp;"】")</f>
        <v>【20.26】</v>
      </c>
      <c r="CH6" s="35">
        <f t="shared" ref="CH6:CQ6" si="5">CH7</f>
        <v>31.78</v>
      </c>
      <c r="CI6" s="35">
        <f>CI7</f>
        <v>27.65</v>
      </c>
      <c r="CJ6" s="35">
        <f>CJ7</f>
        <v>27.39</v>
      </c>
      <c r="CK6" s="35">
        <f>CK7</f>
        <v>28.05</v>
      </c>
      <c r="CL6" s="35">
        <f t="shared" si="5"/>
        <v>28.34</v>
      </c>
      <c r="CM6" s="35">
        <f t="shared" si="5"/>
        <v>40.29</v>
      </c>
      <c r="CN6" s="35">
        <f t="shared" si="5"/>
        <v>40.409999999999997</v>
      </c>
      <c r="CO6" s="35">
        <f t="shared" si="5"/>
        <v>41.58</v>
      </c>
      <c r="CP6" s="35">
        <f t="shared" si="5"/>
        <v>42.67</v>
      </c>
      <c r="CQ6" s="35">
        <f t="shared" si="5"/>
        <v>42.68</v>
      </c>
      <c r="CR6" s="33" t="str">
        <f>IF(CR7="-","【-】","【"&amp;SUBSTITUTE(TEXT(CR7,"#,##0.00"),"-","△")&amp;"】")</f>
        <v>【52.31】</v>
      </c>
      <c r="CS6" s="35">
        <f t="shared" ref="CS6:DB6" si="6">CS7</f>
        <v>26.17</v>
      </c>
      <c r="CT6" s="35">
        <f>CT7</f>
        <v>26.17</v>
      </c>
      <c r="CU6" s="35">
        <f>CU7</f>
        <v>26.17</v>
      </c>
      <c r="CV6" s="35">
        <f>CV7</f>
        <v>26.17</v>
      </c>
      <c r="CW6" s="35">
        <f t="shared" si="6"/>
        <v>26.17</v>
      </c>
      <c r="CX6" s="35">
        <f t="shared" si="6"/>
        <v>61.99</v>
      </c>
      <c r="CY6" s="35">
        <f t="shared" si="6"/>
        <v>62.26</v>
      </c>
      <c r="CZ6" s="35">
        <f t="shared" si="6"/>
        <v>63.81</v>
      </c>
      <c r="DA6" s="35">
        <f t="shared" si="6"/>
        <v>65.94</v>
      </c>
      <c r="DB6" s="35">
        <f t="shared" si="6"/>
        <v>66.16</v>
      </c>
      <c r="DC6" s="33" t="str">
        <f>IF(DC7="-","【-】","【"&amp;SUBSTITUTE(TEXT(DC7,"#,##0.00"),"-","△")&amp;"】")</f>
        <v>【77.20】</v>
      </c>
      <c r="DD6" s="35">
        <f t="shared" ref="DD6:DM6" si="7">DD7</f>
        <v>70.959999999999994</v>
      </c>
      <c r="DE6" s="35">
        <f>DE7</f>
        <v>72.38</v>
      </c>
      <c r="DF6" s="35">
        <f>DF7</f>
        <v>73.62</v>
      </c>
      <c r="DG6" s="35">
        <f>DG7</f>
        <v>75.05</v>
      </c>
      <c r="DH6" s="35">
        <f t="shared" si="7"/>
        <v>73</v>
      </c>
      <c r="DI6" s="35">
        <f t="shared" si="7"/>
        <v>57.63</v>
      </c>
      <c r="DJ6" s="35">
        <f t="shared" si="7"/>
        <v>58.13</v>
      </c>
      <c r="DK6" s="35">
        <f t="shared" si="7"/>
        <v>59.87</v>
      </c>
      <c r="DL6" s="35">
        <f t="shared" si="7"/>
        <v>56.74</v>
      </c>
      <c r="DM6" s="35">
        <f t="shared" si="7"/>
        <v>58.37</v>
      </c>
      <c r="DN6" s="33" t="str">
        <f>IF(DN7="-","【-】","【"&amp;SUBSTITUTE(TEXT(DN7,"#,##0.00"),"-","△")&amp;"】")</f>
        <v>【61.29】</v>
      </c>
      <c r="DO6" s="35">
        <f t="shared" ref="DO6:DX6" si="8">DO7</f>
        <v>50.2</v>
      </c>
      <c r="DP6" s="35">
        <f>DP7</f>
        <v>50.2</v>
      </c>
      <c r="DQ6" s="35">
        <f>DQ7</f>
        <v>50.2</v>
      </c>
      <c r="DR6" s="35">
        <f>DR7</f>
        <v>50.2</v>
      </c>
      <c r="DS6" s="35">
        <f t="shared" si="8"/>
        <v>50.2</v>
      </c>
      <c r="DT6" s="35">
        <f t="shared" si="8"/>
        <v>52.35</v>
      </c>
      <c r="DU6" s="35">
        <f t="shared" si="8"/>
        <v>53.69</v>
      </c>
      <c r="DV6" s="35">
        <f t="shared" si="8"/>
        <v>56.59</v>
      </c>
      <c r="DW6" s="35">
        <f t="shared" si="8"/>
        <v>54.73</v>
      </c>
      <c r="DX6" s="35">
        <f t="shared" si="8"/>
        <v>54.57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0.24</v>
      </c>
      <c r="EF6" s="35">
        <f t="shared" si="9"/>
        <v>0.22</v>
      </c>
      <c r="EG6" s="35">
        <f t="shared" si="9"/>
        <v>0.24</v>
      </c>
      <c r="EH6" s="35">
        <f t="shared" si="9"/>
        <v>0.52</v>
      </c>
      <c r="EI6" s="35">
        <f t="shared" si="9"/>
        <v>0.17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89</v>
      </c>
      <c r="C7" s="37" t="s">
        <v>90</v>
      </c>
      <c r="D7" s="37" t="s">
        <v>91</v>
      </c>
      <c r="E7" s="37" t="s">
        <v>92</v>
      </c>
      <c r="F7" s="37" t="s">
        <v>93</v>
      </c>
      <c r="G7" s="37" t="s">
        <v>94</v>
      </c>
      <c r="H7" s="37" t="s">
        <v>95</v>
      </c>
      <c r="I7" s="37" t="s">
        <v>96</v>
      </c>
      <c r="J7" s="37" t="s">
        <v>97</v>
      </c>
      <c r="K7" s="38">
        <v>60000</v>
      </c>
      <c r="L7" s="37" t="s">
        <v>98</v>
      </c>
      <c r="M7" s="38">
        <v>1</v>
      </c>
      <c r="N7" s="38">
        <v>17005</v>
      </c>
      <c r="O7" s="39" t="s">
        <v>99</v>
      </c>
      <c r="P7" s="39">
        <v>91.7</v>
      </c>
      <c r="Q7" s="38">
        <v>3</v>
      </c>
      <c r="R7" s="38">
        <v>15700</v>
      </c>
      <c r="S7" s="37" t="s">
        <v>100</v>
      </c>
      <c r="T7" s="40">
        <v>82.33</v>
      </c>
      <c r="U7" s="40">
        <v>83.56</v>
      </c>
      <c r="V7" s="40">
        <v>73.72</v>
      </c>
      <c r="W7" s="40">
        <v>99.22</v>
      </c>
      <c r="X7" s="40">
        <v>84.49</v>
      </c>
      <c r="Y7" s="40">
        <v>115.38</v>
      </c>
      <c r="Z7" s="40">
        <v>113.53</v>
      </c>
      <c r="AA7" s="40">
        <v>111.03</v>
      </c>
      <c r="AB7" s="40">
        <v>112.45</v>
      </c>
      <c r="AC7" s="41">
        <v>112.73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53.86</v>
      </c>
      <c r="AK7" s="40">
        <v>75.17</v>
      </c>
      <c r="AL7" s="40">
        <v>164.95</v>
      </c>
      <c r="AM7" s="40">
        <v>124.74</v>
      </c>
      <c r="AN7" s="40">
        <v>114.07</v>
      </c>
      <c r="AO7" s="40">
        <v>22.25</v>
      </c>
      <c r="AP7" s="40">
        <v>8076.11</v>
      </c>
      <c r="AQ7" s="40">
        <v>12750.71</v>
      </c>
      <c r="AR7" s="40">
        <v>7434.38</v>
      </c>
      <c r="AS7" s="40">
        <v>24935.3</v>
      </c>
      <c r="AT7" s="40">
        <v>1906.85</v>
      </c>
      <c r="AU7" s="40">
        <v>638.35</v>
      </c>
      <c r="AV7" s="40">
        <v>521.36</v>
      </c>
      <c r="AW7" s="40">
        <v>549.66999999999996</v>
      </c>
      <c r="AX7" s="40">
        <v>599.1</v>
      </c>
      <c r="AY7" s="40">
        <v>785.37</v>
      </c>
      <c r="AZ7" s="40">
        <v>439.16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214.2</v>
      </c>
      <c r="BG7" s="40">
        <v>242.32</v>
      </c>
      <c r="BH7" s="40">
        <v>256.39999999999998</v>
      </c>
      <c r="BI7" s="40">
        <v>254.62</v>
      </c>
      <c r="BJ7" s="40">
        <v>250.26</v>
      </c>
      <c r="BK7" s="40">
        <v>227.97</v>
      </c>
      <c r="BL7" s="40">
        <v>80.84</v>
      </c>
      <c r="BM7" s="40">
        <v>80.94</v>
      </c>
      <c r="BN7" s="40">
        <v>72.16</v>
      </c>
      <c r="BO7" s="40">
        <v>96.96</v>
      </c>
      <c r="BP7" s="40">
        <v>83.51</v>
      </c>
      <c r="BQ7" s="40">
        <v>103.06</v>
      </c>
      <c r="BR7" s="40">
        <v>100.74</v>
      </c>
      <c r="BS7" s="40">
        <v>95.67</v>
      </c>
      <c r="BT7" s="40">
        <v>106.76</v>
      </c>
      <c r="BU7" s="40">
        <v>105.97</v>
      </c>
      <c r="BV7" s="40">
        <v>107.69</v>
      </c>
      <c r="BW7" s="40">
        <v>5.32</v>
      </c>
      <c r="BX7" s="40">
        <v>5.31</v>
      </c>
      <c r="BY7" s="40">
        <v>5.96</v>
      </c>
      <c r="BZ7" s="40">
        <v>5.88</v>
      </c>
      <c r="CA7" s="40">
        <v>6.82</v>
      </c>
      <c r="CB7" s="40">
        <v>26.92</v>
      </c>
      <c r="CC7" s="40">
        <v>27.33</v>
      </c>
      <c r="CD7" s="40">
        <v>27.25</v>
      </c>
      <c r="CE7" s="40">
        <v>24.35</v>
      </c>
      <c r="CF7" s="40">
        <v>24.73</v>
      </c>
      <c r="CG7" s="40">
        <v>20.260000000000002</v>
      </c>
      <c r="CH7" s="40">
        <v>31.78</v>
      </c>
      <c r="CI7" s="40">
        <v>27.65</v>
      </c>
      <c r="CJ7" s="40">
        <v>27.39</v>
      </c>
      <c r="CK7" s="40">
        <v>28.05</v>
      </c>
      <c r="CL7" s="40">
        <v>28.34</v>
      </c>
      <c r="CM7" s="40">
        <v>40.29</v>
      </c>
      <c r="CN7" s="40">
        <v>40.409999999999997</v>
      </c>
      <c r="CO7" s="40">
        <v>41.58</v>
      </c>
      <c r="CP7" s="40">
        <v>42.67</v>
      </c>
      <c r="CQ7" s="40">
        <v>42.68</v>
      </c>
      <c r="CR7" s="40">
        <v>52.31</v>
      </c>
      <c r="CS7" s="40">
        <v>26.17</v>
      </c>
      <c r="CT7" s="40">
        <v>26.17</v>
      </c>
      <c r="CU7" s="40">
        <v>26.17</v>
      </c>
      <c r="CV7" s="40">
        <v>26.17</v>
      </c>
      <c r="CW7" s="40">
        <v>26.17</v>
      </c>
      <c r="CX7" s="40">
        <v>61.99</v>
      </c>
      <c r="CY7" s="40">
        <v>62.26</v>
      </c>
      <c r="CZ7" s="40">
        <v>63.81</v>
      </c>
      <c r="DA7" s="40">
        <v>65.94</v>
      </c>
      <c r="DB7" s="40">
        <v>66.16</v>
      </c>
      <c r="DC7" s="40">
        <v>77.2</v>
      </c>
      <c r="DD7" s="40">
        <v>70.959999999999994</v>
      </c>
      <c r="DE7" s="40">
        <v>72.38</v>
      </c>
      <c r="DF7" s="40">
        <v>73.62</v>
      </c>
      <c r="DG7" s="40">
        <v>75.05</v>
      </c>
      <c r="DH7" s="40">
        <v>73</v>
      </c>
      <c r="DI7" s="40">
        <v>57.63</v>
      </c>
      <c r="DJ7" s="40">
        <v>58.13</v>
      </c>
      <c r="DK7" s="40">
        <v>59.87</v>
      </c>
      <c r="DL7" s="40">
        <v>56.74</v>
      </c>
      <c r="DM7" s="40">
        <v>58.37</v>
      </c>
      <c r="DN7" s="40">
        <v>61.29</v>
      </c>
      <c r="DO7" s="40">
        <v>50.2</v>
      </c>
      <c r="DP7" s="40">
        <v>50.2</v>
      </c>
      <c r="DQ7" s="40">
        <v>50.2</v>
      </c>
      <c r="DR7" s="40">
        <v>50.2</v>
      </c>
      <c r="DS7" s="40">
        <v>50.2</v>
      </c>
      <c r="DT7" s="40">
        <v>52.35</v>
      </c>
      <c r="DU7" s="40">
        <v>53.69</v>
      </c>
      <c r="DV7" s="40">
        <v>56.59</v>
      </c>
      <c r="DW7" s="40">
        <v>54.73</v>
      </c>
      <c r="DX7" s="40">
        <v>54.57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0.24</v>
      </c>
      <c r="EF7" s="40">
        <v>0.22</v>
      </c>
      <c r="EG7" s="40">
        <v>0.24</v>
      </c>
      <c r="EH7" s="40">
        <v>0.52</v>
      </c>
      <c r="EI7" s="40">
        <v>0.17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101</v>
      </c>
      <c r="C9" s="43" t="s">
        <v>102</v>
      </c>
      <c r="D9" s="43" t="s">
        <v>103</v>
      </c>
      <c r="E9" s="43" t="s">
        <v>104</v>
      </c>
      <c r="F9" s="43" t="s">
        <v>105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42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82.33</v>
      </c>
      <c r="V11" s="48">
        <f>IF(U6="-",NA(),U6)</f>
        <v>83.56</v>
      </c>
      <c r="W11" s="48">
        <f>IF(V6="-",NA(),V6)</f>
        <v>73.72</v>
      </c>
      <c r="X11" s="48">
        <f>IF(W6="-",NA(),W6)</f>
        <v>99.22</v>
      </c>
      <c r="Y11" s="48">
        <f>IF(X6="-",NA(),X6)</f>
        <v>84.49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8076.11</v>
      </c>
      <c r="AR11" s="48">
        <f>IF(AQ6="-",NA(),AQ6)</f>
        <v>12750.71</v>
      </c>
      <c r="AS11" s="48">
        <f>IF(AR6="-",NA(),AR6)</f>
        <v>7434.38</v>
      </c>
      <c r="AT11" s="48">
        <f>IF(AS6="-",NA(),AS6)</f>
        <v>24935.3</v>
      </c>
      <c r="AU11" s="48">
        <f>IF(AT6="-",NA(),AT6)</f>
        <v>1906.85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80.84</v>
      </c>
      <c r="BN11" s="48">
        <f>IF(BM6="-",NA(),BM6)</f>
        <v>80.94</v>
      </c>
      <c r="BO11" s="48">
        <f>IF(BN6="-",NA(),BN6)</f>
        <v>72.16</v>
      </c>
      <c r="BP11" s="48">
        <f>IF(BO6="-",NA(),BO6)</f>
        <v>96.96</v>
      </c>
      <c r="BQ11" s="48">
        <f>IF(BP6="-",NA(),BP6)</f>
        <v>83.51</v>
      </c>
      <c r="BW11" s="47" t="s">
        <v>23</v>
      </c>
      <c r="BX11" s="48">
        <f>IF(BW6="-",NA(),BW6)</f>
        <v>5.32</v>
      </c>
      <c r="BY11" s="48">
        <f>IF(BX6="-",NA(),BX6)</f>
        <v>5.31</v>
      </c>
      <c r="BZ11" s="48">
        <f>IF(BY6="-",NA(),BY6)</f>
        <v>5.96</v>
      </c>
      <c r="CA11" s="48">
        <f>IF(BZ6="-",NA(),BZ6)</f>
        <v>5.88</v>
      </c>
      <c r="CB11" s="48">
        <f>IF(CA6="-",NA(),CA6)</f>
        <v>6.82</v>
      </c>
      <c r="CH11" s="47" t="s">
        <v>23</v>
      </c>
      <c r="CI11" s="48">
        <f>IF(CH6="-",NA(),CH6)</f>
        <v>31.78</v>
      </c>
      <c r="CJ11" s="48">
        <f>IF(CI6="-",NA(),CI6)</f>
        <v>27.65</v>
      </c>
      <c r="CK11" s="48">
        <f>IF(CJ6="-",NA(),CJ6)</f>
        <v>27.39</v>
      </c>
      <c r="CL11" s="48">
        <f>IF(CK6="-",NA(),CK6)</f>
        <v>28.05</v>
      </c>
      <c r="CM11" s="48">
        <f>IF(CL6="-",NA(),CL6)</f>
        <v>28.34</v>
      </c>
      <c r="CS11" s="47" t="s">
        <v>23</v>
      </c>
      <c r="CT11" s="48">
        <f>IF(CS6="-",NA(),CS6)</f>
        <v>26.17</v>
      </c>
      <c r="CU11" s="48">
        <f>IF(CT6="-",NA(),CT6)</f>
        <v>26.17</v>
      </c>
      <c r="CV11" s="48">
        <f>IF(CU6="-",NA(),CU6)</f>
        <v>26.17</v>
      </c>
      <c r="CW11" s="48">
        <f>IF(CV6="-",NA(),CV6)</f>
        <v>26.17</v>
      </c>
      <c r="CX11" s="48">
        <f>IF(CW6="-",NA(),CW6)</f>
        <v>26.17</v>
      </c>
      <c r="DD11" s="47" t="s">
        <v>23</v>
      </c>
      <c r="DE11" s="48">
        <f>IF(DD6="-",NA(),DD6)</f>
        <v>70.959999999999994</v>
      </c>
      <c r="DF11" s="48">
        <f>IF(DE6="-",NA(),DE6)</f>
        <v>72.38</v>
      </c>
      <c r="DG11" s="48">
        <f>IF(DF6="-",NA(),DF6)</f>
        <v>73.62</v>
      </c>
      <c r="DH11" s="48">
        <f>IF(DG6="-",NA(),DG6)</f>
        <v>75.05</v>
      </c>
      <c r="DI11" s="48">
        <f>IF(DH6="-",NA(),DH6)</f>
        <v>73</v>
      </c>
      <c r="DO11" s="47" t="s">
        <v>23</v>
      </c>
      <c r="DP11" s="48">
        <f>IF(DO6="-",NA(),DO6)</f>
        <v>50.2</v>
      </c>
      <c r="DQ11" s="48">
        <f>IF(DP6="-",NA(),DP6)</f>
        <v>50.2</v>
      </c>
      <c r="DR11" s="48">
        <f>IF(DQ6="-",NA(),DQ6)</f>
        <v>50.2</v>
      </c>
      <c r="DS11" s="48">
        <f>IF(DR6="-",NA(),DR6)</f>
        <v>50.2</v>
      </c>
      <c r="DT11" s="48">
        <f>IF(DS6="-",NA(),DS6)</f>
        <v>50.2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115.38</v>
      </c>
      <c r="V12" s="48">
        <f>IF(Z6="-",NA(),Z6)</f>
        <v>113.53</v>
      </c>
      <c r="W12" s="48">
        <f>IF(AA6="-",NA(),AA6)</f>
        <v>111.03</v>
      </c>
      <c r="X12" s="48">
        <f>IF(AB6="-",NA(),AB6)</f>
        <v>112.45</v>
      </c>
      <c r="Y12" s="48">
        <f>IF(AC6="-",NA(),AC6)</f>
        <v>112.73</v>
      </c>
      <c r="AE12" s="47" t="s">
        <v>24</v>
      </c>
      <c r="AF12" s="48">
        <f>IF(AJ6="-",NA(),AJ6)</f>
        <v>53.86</v>
      </c>
      <c r="AG12" s="48">
        <f t="shared" ref="AG12:AJ12" si="10">IF(AK6="-",NA(),AK6)</f>
        <v>75.17</v>
      </c>
      <c r="AH12" s="48">
        <f t="shared" si="10"/>
        <v>164.95</v>
      </c>
      <c r="AI12" s="48">
        <f t="shared" si="10"/>
        <v>124.74</v>
      </c>
      <c r="AJ12" s="48">
        <f t="shared" si="10"/>
        <v>114.07</v>
      </c>
      <c r="AP12" s="47" t="s">
        <v>24</v>
      </c>
      <c r="AQ12" s="48">
        <f>IF(AU6="-",NA(),AU6)</f>
        <v>638.35</v>
      </c>
      <c r="AR12" s="48">
        <f t="shared" ref="AR12:AU12" si="11">IF(AV6="-",NA(),AV6)</f>
        <v>521.36</v>
      </c>
      <c r="AS12" s="48">
        <f t="shared" si="11"/>
        <v>549.66999999999996</v>
      </c>
      <c r="AT12" s="48">
        <f t="shared" si="11"/>
        <v>599.1</v>
      </c>
      <c r="AU12" s="48">
        <f t="shared" si="11"/>
        <v>785.37</v>
      </c>
      <c r="BA12" s="47" t="s">
        <v>24</v>
      </c>
      <c r="BB12" s="48">
        <f>IF(BF6="-",NA(),BF6)</f>
        <v>214.2</v>
      </c>
      <c r="BC12" s="48">
        <f t="shared" ref="BC12:BF12" si="12">IF(BG6="-",NA(),BG6)</f>
        <v>242.32</v>
      </c>
      <c r="BD12" s="48">
        <f t="shared" si="12"/>
        <v>256.39999999999998</v>
      </c>
      <c r="BE12" s="48">
        <f t="shared" si="12"/>
        <v>254.62</v>
      </c>
      <c r="BF12" s="48">
        <f t="shared" si="12"/>
        <v>250.26</v>
      </c>
      <c r="BL12" s="47" t="s">
        <v>24</v>
      </c>
      <c r="BM12" s="48">
        <f>IF(BQ6="-",NA(),BQ6)</f>
        <v>103.06</v>
      </c>
      <c r="BN12" s="48">
        <f t="shared" ref="BN12:BQ12" si="13">IF(BR6="-",NA(),BR6)</f>
        <v>100.74</v>
      </c>
      <c r="BO12" s="48">
        <f t="shared" si="13"/>
        <v>95.67</v>
      </c>
      <c r="BP12" s="48">
        <f t="shared" si="13"/>
        <v>106.76</v>
      </c>
      <c r="BQ12" s="48">
        <f t="shared" si="13"/>
        <v>105.97</v>
      </c>
      <c r="BW12" s="47" t="s">
        <v>24</v>
      </c>
      <c r="BX12" s="48">
        <f>IF(CB6="-",NA(),CB6)</f>
        <v>26.92</v>
      </c>
      <c r="BY12" s="48">
        <f t="shared" ref="BY12:CB12" si="14">IF(CC6="-",NA(),CC6)</f>
        <v>27.33</v>
      </c>
      <c r="BZ12" s="48">
        <f t="shared" si="14"/>
        <v>27.25</v>
      </c>
      <c r="CA12" s="48">
        <f t="shared" si="14"/>
        <v>24.35</v>
      </c>
      <c r="CB12" s="48">
        <f t="shared" si="14"/>
        <v>24.73</v>
      </c>
      <c r="CH12" s="47" t="s">
        <v>24</v>
      </c>
      <c r="CI12" s="48">
        <f>IF(CM6="-",NA(),CM6)</f>
        <v>40.29</v>
      </c>
      <c r="CJ12" s="48">
        <f t="shared" ref="CJ12:CM12" si="15">IF(CN6="-",NA(),CN6)</f>
        <v>40.409999999999997</v>
      </c>
      <c r="CK12" s="48">
        <f t="shared" si="15"/>
        <v>41.58</v>
      </c>
      <c r="CL12" s="48">
        <f t="shared" si="15"/>
        <v>42.67</v>
      </c>
      <c r="CM12" s="48">
        <f t="shared" si="15"/>
        <v>42.68</v>
      </c>
      <c r="CS12" s="47" t="s">
        <v>24</v>
      </c>
      <c r="CT12" s="48">
        <f>IF(CX6="-",NA(),CX6)</f>
        <v>61.99</v>
      </c>
      <c r="CU12" s="48">
        <f t="shared" ref="CU12:CX12" si="16">IF(CY6="-",NA(),CY6)</f>
        <v>62.26</v>
      </c>
      <c r="CV12" s="48">
        <f t="shared" si="16"/>
        <v>63.81</v>
      </c>
      <c r="CW12" s="48">
        <f t="shared" si="16"/>
        <v>65.94</v>
      </c>
      <c r="CX12" s="48">
        <f t="shared" si="16"/>
        <v>66.16</v>
      </c>
      <c r="DD12" s="47" t="s">
        <v>24</v>
      </c>
      <c r="DE12" s="48">
        <f>IF(DI6="-",NA(),DI6)</f>
        <v>57.63</v>
      </c>
      <c r="DF12" s="48">
        <f t="shared" ref="DF12:DI12" si="17">IF(DJ6="-",NA(),DJ6)</f>
        <v>58.13</v>
      </c>
      <c r="DG12" s="48">
        <f t="shared" si="17"/>
        <v>59.87</v>
      </c>
      <c r="DH12" s="48">
        <f t="shared" si="17"/>
        <v>56.74</v>
      </c>
      <c r="DI12" s="48">
        <f t="shared" si="17"/>
        <v>58.37</v>
      </c>
      <c r="DO12" s="47" t="s">
        <v>24</v>
      </c>
      <c r="DP12" s="48">
        <f>IF(DT6="-",NA(),DT6)</f>
        <v>52.35</v>
      </c>
      <c r="DQ12" s="48">
        <f t="shared" ref="DQ12:DT12" si="18">IF(DU6="-",NA(),DU6)</f>
        <v>53.69</v>
      </c>
      <c r="DR12" s="48">
        <f t="shared" si="18"/>
        <v>56.59</v>
      </c>
      <c r="DS12" s="48">
        <f t="shared" si="18"/>
        <v>54.73</v>
      </c>
      <c r="DT12" s="48">
        <f t="shared" si="18"/>
        <v>54.57</v>
      </c>
      <c r="DZ12" s="47" t="s">
        <v>24</v>
      </c>
      <c r="EA12" s="48">
        <f>IF(EE6="-",NA(),EE6)</f>
        <v>0.24</v>
      </c>
      <c r="EB12" s="48">
        <f t="shared" ref="EB12:EE12" si="19">IF(EF6="-",NA(),EF6)</f>
        <v>0.22</v>
      </c>
      <c r="EC12" s="48">
        <f t="shared" si="19"/>
        <v>0.24</v>
      </c>
      <c r="ED12" s="48">
        <f t="shared" si="19"/>
        <v>0.52</v>
      </c>
      <c r="EE12" s="48">
        <f t="shared" si="19"/>
        <v>0.17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高岡市上下水道局</cp:lastModifiedBy>
  <cp:lastPrinted>2026-01-20T08:26:22Z</cp:lastPrinted>
  <dcterms:modified xsi:type="dcterms:W3CDTF">2026-01-20T08:26:24Z</dcterms:modified>
</cp:coreProperties>
</file>