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s1\20_会計\20_決算\経営比較分析\R7（R6決算）\03　提出用（赤字→黒字）\上水道\"/>
    </mc:Choice>
  </mc:AlternateContent>
  <xr:revisionPtr revIDLastSave="0" documentId="13_ncr:1_{1B138D94-5684-49F8-9CA8-B92FC35B48CF}" xr6:coauthVersionLast="47" xr6:coauthVersionMax="47" xr10:uidLastSave="{00000000-0000-0000-0000-000000000000}"/>
  <workbookProtection workbookAlgorithmName="SHA-512" workbookHashValue="AhFlr/QJ/FRYmnOFSAcrjNgQj18FUIsHbEwceJLcA/tC682a0CvS2+4iKNf+SxOfkqAKA7TdOmsnQIBqwnIkVg==" workbookSaltValue="68whBbgSIBHepKV2G0sqK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BB8" i="4" s="1"/>
  <c r="S6" i="5"/>
  <c r="AT8" i="4" s="1"/>
  <c r="R6" i="5"/>
  <c r="AL8" i="4" s="1"/>
  <c r="Q6" i="5"/>
  <c r="P6" i="5"/>
  <c r="O6" i="5"/>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G85" i="4"/>
  <c r="F85" i="4"/>
  <c r="W10" i="4"/>
  <c r="P10" i="4"/>
  <c r="I10" i="4"/>
  <c r="AD8" i="4"/>
  <c r="W8" i="4"/>
  <c r="P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<sst xmlns="http://schemas.openxmlformats.org/spreadsheetml/2006/main" count="228" uniqueCount="113">
  <si>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</si>
  <si>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</si>
  <si>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</si>
  <si>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</si>
  <si>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</si>
  <si>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</si>
  <si>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</si>
  <si>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</si>
  <si>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</si>
  <si>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</si>
  <si>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</si>
  <si>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</si>
  <si>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</si>
  <si>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</si>
  <si>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</si>
  <si>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</si>
  <si>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</si>
  <si>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</si>
  <si>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</si>
  <si>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</si>
  <si>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</si>
  <si>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</si>
  <si>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</si>
  <si>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</si>
  <si>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</si>
  <si>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</si>
  <si>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</si>
  <si>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</si>
  <si>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</si>
  <si>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</si>
  <si>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</si>
  <si>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</si>
  <si>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</si>
  <si>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</si>
  <si>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</si>
  <si>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</si>
  <si>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</si>
  <si>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</si>
  <si>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</si>
  <si>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</si>
  <si>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</si>
  <si>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</si>
  <si>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</si>
  <si>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</si>
  <si>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</si>
  <si>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</si>
  <si>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</si>
  <si>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</si>
  <si>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</si>
  <si>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</si>
  <si>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</si>
  <si>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</si>
  <si>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</si>
  <si>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</si>
  <si>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</si>
  <si>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</si>
  <si>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</si>
  <si>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</si>
  <si>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</si>
  <si>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</si>
  <si>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</si>
  <si>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</si>
  <si>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</si>
  <si>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</si>
  <si>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</si>
  <si>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</si>
  <si>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</si>
  <si>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</si>
  <si>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</si>
  <si>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</si>
  <si>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</si>
  <si>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</si>
  <si>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</si>
  <si>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</si>
  <si>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</si>
  <si>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</si>
  <si>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</si>
  <si>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</si>
  <si>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</si>
  <si>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</si>
  <si>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</si>
  <si>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</si>
  <si>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</si>
  <si>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</si>
  <si>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</si>
  <si>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</si>
  <si>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</si>
  <si>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</si>
  <si>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</si>
  <si>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</si>
  <si>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</si>
  <si>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</si>
  <si>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</si>
  <si>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富山市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</si>
  <si>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</si>
  <si>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</si>
  <si>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</si>
  <si>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</si>
  <si>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</si>
  <si>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</si>
  <si>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</si>
  <si>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</si>
  <si>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</si>
  <si>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</si>
  <si>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</si>
  <si>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</si>
  <si>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</si>
  <si>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</si>
  <si>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</si>
  <si>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</si>
  <si>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・経常収支比率及び料金回収率について年々減少傾向であることや、類似団体や全国平均と比較して企業債残高対給水収益比率が高いことから、厳しい経営状況となっております。
・人口減少により、引き続き給水収益の減少が見込まれる一方、費用面では、減価償却費や施設の維持管理経費などの固定的な経費が大きな割合を占めているほか動力費等の経費が上昇していることから、令和８年度４月に料金を改定し、経営基盤の強化を図ります。
・老朽化した管路等の更新には、多額の費用が必要となることから、経営の健全性や効率性を損ねることのないよう、事業費の平準化を図るなど計画的に事業を進めてまいります。
・各指標については、第2次富山市上下水道中長期ビジョン（平成29年度から10年間の事業計画）においても、計画の進捗管理や経営の状況、課題を把握するための重要な指標として位置づけており、引き続きこれらの指標を活用しながら、健全な経営に努めてまいります。</t>
    <rPh sb="182" eb="184">
      <t>リョウキン</t>
    </rPh>
    <rPh sb="209" eb="211">
      <t>カンロ</t>
    </rPh>
    <phoneticPr fontId="4"/>
  </si>
  <si>
    <r>
      <t>・中央監視装置の更新などに伴う固定資産除却費が大幅に減少した等の影響により給水原価は減少した一方、口座振替割引の廃止による効果や令和6年能登半島地震における応急復旧費の受け入れ等による収益の増により前年度と比較して経常収支比率及び料金回収率は増加しました。
・累積欠損金比率については、発生していません。
・H23年度より企業債の充当率を引き下げたことから企業債残高は年々減少しておりますが、R2年度から充当率を引き上げており、企業債残高対給水収益比率については、類似団体や全国平均よりも高い状況が今後も続くものと考え</t>
    </r>
    <r>
      <rPr>
        <b/>
        <sz val="11"/>
        <color theme="1"/>
        <rFont val="ＭＳ ゴシック"/>
        <family val="3"/>
        <charset val="128"/>
      </rPr>
      <t>て</t>
    </r>
    <r>
      <rPr>
        <sz val="11"/>
        <color theme="1"/>
        <rFont val="ＭＳ ゴシック"/>
        <family val="3"/>
        <charset val="128"/>
      </rPr>
      <t>おります。
・流動比率について、R元年度（期末時点）から基準となる100％を下回っていることから、先述のとおりR2年度より企業債充当率を引き上げました。このことより、今後は流動比率の低下が鈍化する見込みですが、経営の健全性・効率性を示す指標のひとつとして留意する必要があります。なお、短期的な債務に対する支払能力に支障はありません。
・有収率の減少については、引き続き能登半島地震の影響による漏水が要因の一つとして考えられます。料金収入の対象とならない漏水を減らすためにも、老朽水道管の更新や修繕を積極的に進め、有収率の向上に努めます。</t>
    </r>
    <rPh sb="30" eb="31">
      <t>トウ</t>
    </rPh>
    <rPh sb="32" eb="34">
      <t>エイキョウ</t>
    </rPh>
    <rPh sb="37" eb="39">
      <t>キュウスイ</t>
    </rPh>
    <rPh sb="39" eb="41">
      <t>ゲンカ</t>
    </rPh>
    <rPh sb="42" eb="44">
      <t>ゲンショウ</t>
    </rPh>
    <rPh sb="46" eb="48">
      <t>イッポウ</t>
    </rPh>
    <rPh sb="51" eb="53">
      <t>フリカエ</t>
    </rPh>
    <rPh sb="113" eb="114">
      <t>オヨ</t>
    </rPh>
    <rPh sb="115" eb="117">
      <t>リョウキン</t>
    </rPh>
    <rPh sb="117" eb="120">
      <t>カイシュウリツ</t>
    </rPh>
    <rPh sb="121" eb="123">
      <t>ゾウカ</t>
    </rPh>
    <rPh sb="432" eb="434">
      <t>ゲンショウ</t>
    </rPh>
    <rPh sb="440" eb="441">
      <t>ヒ</t>
    </rPh>
    <rPh sb="442" eb="443">
      <t>ツヅ</t>
    </rPh>
    <rPh sb="444" eb="448">
      <t>ノトハントウ</t>
    </rPh>
    <rPh sb="448" eb="450">
      <t>ジシン</t>
    </rPh>
    <rPh sb="451" eb="453">
      <t>エイキョウ</t>
    </rPh>
    <rPh sb="456" eb="458">
      <t>ロウスイ</t>
    </rPh>
    <rPh sb="459" eb="461">
      <t>ヨウイン</t>
    </rPh>
    <rPh sb="462" eb="463">
      <t>ヒト</t>
    </rPh>
    <rPh sb="467" eb="468">
      <t>カンガ</t>
    </rPh>
    <rPh sb="489" eb="490">
      <t>ヘ</t>
    </rPh>
    <rPh sb="516" eb="519">
      <t>ユウシュウリツ</t>
    </rPh>
    <rPh sb="520" eb="522">
      <t>コウジョウ</t>
    </rPh>
    <phoneticPr fontId="4"/>
  </si>
  <si>
    <t>・有形固定資産減価償却率及び管路経年化率については、年々高まってきており、今後も資産の老朽化は進むと見込んでいます。
・老朽化した管路の更新については、災害時における市民生活への影響を最小限にするため、配水幹線の耐震化を最優先の課題として計画的に進めています。
・配水幹線以外の口径の小さな水道管についても、耐用年数や布設経過年数、漏水発生状況等を勘案し、計画的に更新を進め、耐震化を図っています。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</si>
</sst>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177" fontId="5" fillId="0" borderId="2" xfId="0" applyNumberFormat="1" applyFont="1" applyFill="1" applyBorder="1" applyAlignment="1" applyProtection="1">
      <alignment horizontal="center" vertical="center" shrinkToFit="1"/>
      <protection hidden="1"/>
    </xf>
    <xf numFmtId="177" fontId="5" fillId="0" borderId="3" xfId="0" applyNumberFormat="1" applyFont="1" applyFill="1" applyBorder="1" applyAlignment="1" applyProtection="1">
      <alignment horizontal="center" vertical="center" shrinkToFit="1"/>
      <protection hidden="1"/>
    </xf>
    <xf numFmtId="177" fontId="5" fillId="0" borderId="5" xfId="0" applyNumberFormat="1" applyFont="1" applyFill="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0.36</c:v>
                </c:pt>
                <c:pt idx="1">
                  <c:v>0.4</c:v>
                </c:pt>
                <c:pt idx="2">
                  <c:v>0.37</c:v>
                </c:pt>
                <c:pt idx="3">
                  <c:v>0.15</c:v>
                </c:pt>
                <c:pt idx="4">
                  <c:v>0.19</c:v>
                </c:pt>
              </c:numCache>
            </c:numRef>
          </c:val>
          <c:extLst>
            <c:ext xmlns:c16="http://schemas.microsoft.com/office/drawing/2014/chart" uri="{C3380CC4-5D6E-409C-BE32-E72D297353CC}">
              <c16:uniqueId val="{00000000-DF87-4B2A-B97E-9D73464CDA6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DF87-4B2A-B97E-9D73464CDA6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68.66</c:v>
                </c:pt>
                <c:pt idx="1">
                  <c:v>67.52</c:v>
                </c:pt>
                <c:pt idx="2">
                  <c:v>66.95</c:v>
                </c:pt>
                <c:pt idx="3">
                  <c:v>66.680000000000007</c:v>
                </c:pt>
                <c:pt idx="4">
                  <c:v>66.62</c:v>
                </c:pt>
              </c:numCache>
            </c:numRef>
          </c:val>
          <c:extLst>
            <c:ext xmlns:c16="http://schemas.microsoft.com/office/drawing/2014/chart" uri="{C3380CC4-5D6E-409C-BE32-E72D297353CC}">
              <c16:uniqueId val="{00000000-35D6-4773-BDB2-D2AB0BBD5B6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35D6-4773-BDB2-D2AB0BBD5B6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90.34</c:v>
                </c:pt>
                <c:pt idx="1">
                  <c:v>90.56</c:v>
                </c:pt>
                <c:pt idx="2">
                  <c:v>90.35</c:v>
                </c:pt>
                <c:pt idx="3">
                  <c:v>89.06</c:v>
                </c:pt>
                <c:pt idx="4">
                  <c:v>88.73</c:v>
                </c:pt>
              </c:numCache>
            </c:numRef>
          </c:val>
          <c:extLst>
            <c:ext xmlns:c16="http://schemas.microsoft.com/office/drawing/2014/chart" uri="{C3380CC4-5D6E-409C-BE32-E72D297353CC}">
              <c16:uniqueId val="{00000000-30C0-4830-A016-E09803E4D8B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30C0-4830-A016-E09803E4D8B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109.52</c:v>
                </c:pt>
                <c:pt idx="1">
                  <c:v>107.85</c:v>
                </c:pt>
                <c:pt idx="2">
                  <c:v>109.28</c:v>
                </c:pt>
                <c:pt idx="3">
                  <c:v>103.18</c:v>
                </c:pt>
                <c:pt idx="4">
                  <c:v>106.9</c:v>
                </c:pt>
              </c:numCache>
            </c:numRef>
          </c:val>
          <c:extLst>
            <c:ext xmlns:c16="http://schemas.microsoft.com/office/drawing/2014/chart" uri="{C3380CC4-5D6E-409C-BE32-E72D297353CC}">
              <c16:uniqueId val="{00000000-1388-48F9-BBE2-EE7BF977FA1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1388-48F9-BBE2-EE7BF977FA1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47.77</c:v>
                </c:pt>
                <c:pt idx="1">
                  <c:v>49.33</c:v>
                </c:pt>
                <c:pt idx="2">
                  <c:v>50.52</c:v>
                </c:pt>
                <c:pt idx="3">
                  <c:v>51.99</c:v>
                </c:pt>
                <c:pt idx="4">
                  <c:v>54.04</c:v>
                </c:pt>
              </c:numCache>
            </c:numRef>
          </c:val>
          <c:extLst>
            <c:ext xmlns:c16="http://schemas.microsoft.com/office/drawing/2014/chart" uri="{C3380CC4-5D6E-409C-BE32-E72D297353CC}">
              <c16:uniqueId val="{00000000-380D-4A16-860B-062DD35DBC9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380D-4A16-860B-062DD35DBC9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16.47</c:v>
                </c:pt>
                <c:pt idx="1">
                  <c:v>18.100000000000001</c:v>
                </c:pt>
                <c:pt idx="2">
                  <c:v>19.54</c:v>
                </c:pt>
                <c:pt idx="3">
                  <c:v>21.11</c:v>
                </c:pt>
                <c:pt idx="4">
                  <c:v>22.41</c:v>
                </c:pt>
              </c:numCache>
            </c:numRef>
          </c:val>
          <c:extLst>
            <c:ext xmlns:c16="http://schemas.microsoft.com/office/drawing/2014/chart" uri="{C3380CC4-5D6E-409C-BE32-E72D297353CC}">
              <c16:uniqueId val="{00000000-2BAD-496C-9794-3A55FE24CDD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2BAD-496C-9794-3A55FE24CDD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317-4D44-9E11-63CF8530C89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317-4D44-9E11-63CF8530C89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92.57</c:v>
                </c:pt>
                <c:pt idx="1">
                  <c:v>86.22</c:v>
                </c:pt>
                <c:pt idx="2">
                  <c:v>88.63</c:v>
                </c:pt>
                <c:pt idx="3">
                  <c:v>88.64</c:v>
                </c:pt>
                <c:pt idx="4">
                  <c:v>91.65</c:v>
                </c:pt>
              </c:numCache>
            </c:numRef>
          </c:val>
          <c:extLst>
            <c:ext xmlns:c16="http://schemas.microsoft.com/office/drawing/2014/chart" uri="{C3380CC4-5D6E-409C-BE32-E72D297353CC}">
              <c16:uniqueId val="{00000000-B1C5-4FE5-B3F2-6AC913C37C9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B1C5-4FE5-B3F2-6AC913C37C9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658.63</c:v>
                </c:pt>
                <c:pt idx="1">
                  <c:v>656.09</c:v>
                </c:pt>
                <c:pt idx="2">
                  <c:v>664.49</c:v>
                </c:pt>
                <c:pt idx="3">
                  <c:v>667.13</c:v>
                </c:pt>
                <c:pt idx="4">
                  <c:v>667.18</c:v>
                </c:pt>
              </c:numCache>
            </c:numRef>
          </c:val>
          <c:extLst>
            <c:ext xmlns:c16="http://schemas.microsoft.com/office/drawing/2014/chart" uri="{C3380CC4-5D6E-409C-BE32-E72D297353CC}">
              <c16:uniqueId val="{00000000-9AC6-4AF2-80AB-0837E8A566D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9AC6-4AF2-80AB-0837E8A566D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101.61</c:v>
                </c:pt>
                <c:pt idx="1">
                  <c:v>99.79</c:v>
                </c:pt>
                <c:pt idx="2">
                  <c:v>101.16</c:v>
                </c:pt>
                <c:pt idx="3">
                  <c:v>95.45</c:v>
                </c:pt>
                <c:pt idx="4">
                  <c:v>98.41</c:v>
                </c:pt>
              </c:numCache>
            </c:numRef>
          </c:val>
          <c:extLst>
            <c:ext xmlns:c16="http://schemas.microsoft.com/office/drawing/2014/chart" uri="{C3380CC4-5D6E-409C-BE32-E72D297353CC}">
              <c16:uniqueId val="{00000000-32C0-4358-ABBC-341C6F39AAA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32C0-4358-ABBC-341C6F39AAA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125.69</c:v>
                </c:pt>
                <c:pt idx="1">
                  <c:v>128.34</c:v>
                </c:pt>
                <c:pt idx="2">
                  <c:v>126.81</c:v>
                </c:pt>
                <c:pt idx="3">
                  <c:v>134.56</c:v>
                </c:pt>
                <c:pt idx="4">
                  <c:v>131.24</c:v>
                </c:pt>
              </c:numCache>
            </c:numRef>
          </c:val>
          <c:extLst>
            <c:ext xmlns:c16="http://schemas.microsoft.com/office/drawing/2014/chart" uri="{C3380CC4-5D6E-409C-BE32-E72D297353CC}">
              <c16:uniqueId val="{00000000-0E7B-417D-BF55-406217CD2E0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0E7B-417D-BF55-406217CD2E0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W39" zoomScale="115" zoomScaleNormal="11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富山県　富山市</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1"/>
      <c r="AE6" s="81"/>
      <c r="AF6" s="81"/>
      <c r="AG6" s="8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7"/>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2" t="s">
        <v>9</v>
      </c>
      <c r="BM7" s="83"/>
      <c r="BN7" s="83"/>
      <c r="BO7" s="83"/>
      <c r="BP7" s="83"/>
      <c r="BQ7" s="83"/>
      <c r="BR7" s="83"/>
      <c r="BS7" s="83"/>
      <c r="BT7" s="83"/>
      <c r="BU7" s="83"/>
      <c r="BV7" s="83"/>
      <c r="BW7" s="83"/>
      <c r="BX7" s="83"/>
      <c r="BY7" s="84"/>
    </row>
    <row r="8" spans="1:78" ht="18.75" customHeight="1" x14ac:dyDescent="0.15">
      <c r="A8" s="2"/>
      <c r="B8" s="75" t="str">
        <f>データ!$I$6</f>
        <v>法適用</v>
      </c>
      <c r="C8" s="76"/>
      <c r="D8" s="76"/>
      <c r="E8" s="76"/>
      <c r="F8" s="76"/>
      <c r="G8" s="76"/>
      <c r="H8" s="76"/>
      <c r="I8" s="75" t="str">
        <f>データ!$J$6</f>
        <v>水道事業</v>
      </c>
      <c r="J8" s="76"/>
      <c r="K8" s="76"/>
      <c r="L8" s="76"/>
      <c r="M8" s="76"/>
      <c r="N8" s="76"/>
      <c r="O8" s="77"/>
      <c r="P8" s="78" t="str">
        <f>データ!$K$6</f>
        <v>末端給水事業</v>
      </c>
      <c r="Q8" s="78"/>
      <c r="R8" s="78"/>
      <c r="S8" s="78"/>
      <c r="T8" s="78"/>
      <c r="U8" s="78"/>
      <c r="V8" s="78"/>
      <c r="W8" s="78" t="str">
        <f>データ!$L$6</f>
        <v>A1</v>
      </c>
      <c r="X8" s="78"/>
      <c r="Y8" s="78"/>
      <c r="Z8" s="78"/>
      <c r="AA8" s="78"/>
      <c r="AB8" s="78"/>
      <c r="AC8" s="78"/>
      <c r="AD8" s="78" t="str">
        <f>データ!$M$6</f>
        <v>自治体職員</v>
      </c>
      <c r="AE8" s="78"/>
      <c r="AF8" s="78"/>
      <c r="AG8" s="78"/>
      <c r="AH8" s="78"/>
      <c r="AI8" s="78"/>
      <c r="AJ8" s="78"/>
      <c r="AK8" s="2"/>
      <c r="AL8" s="66">
        <f>データ!$R$6</f>
        <v>403757</v>
      </c>
      <c r="AM8" s="66"/>
      <c r="AN8" s="66"/>
      <c r="AO8" s="66"/>
      <c r="AP8" s="66"/>
      <c r="AQ8" s="66"/>
      <c r="AR8" s="66"/>
      <c r="AS8" s="66"/>
      <c r="AT8" s="68">
        <f>データ!$S$6</f>
        <v>1241.7</v>
      </c>
      <c r="AU8" s="69"/>
      <c r="AV8" s="69"/>
      <c r="AW8" s="69"/>
      <c r="AX8" s="69"/>
      <c r="AY8" s="69"/>
      <c r="AZ8" s="69"/>
      <c r="BA8" s="69"/>
      <c r="BB8" s="70">
        <f>データ!$T$6</f>
        <v>325.16000000000003</v>
      </c>
      <c r="BC8" s="70"/>
      <c r="BD8" s="70"/>
      <c r="BE8" s="70"/>
      <c r="BF8" s="70"/>
      <c r="BG8" s="70"/>
      <c r="BH8" s="70"/>
      <c r="BI8" s="70"/>
      <c r="BJ8" s="3"/>
      <c r="BK8" s="3"/>
      <c r="BL8" s="71" t="s">
        <v>10</v>
      </c>
      <c r="BM8" s="72"/>
      <c r="BN8" s="73" t="s">
        <v>11</v>
      </c>
      <c r="BO8" s="73"/>
      <c r="BP8" s="73"/>
      <c r="BQ8" s="73"/>
      <c r="BR8" s="73"/>
      <c r="BS8" s="73"/>
      <c r="BT8" s="73"/>
      <c r="BU8" s="73"/>
      <c r="BV8" s="73"/>
      <c r="BW8" s="73"/>
      <c r="BX8" s="73"/>
      <c r="BY8" s="74"/>
    </row>
    <row r="9" spans="1:78" ht="18.75" customHeight="1" x14ac:dyDescent="0.15">
      <c r="A9" s="2"/>
      <c r="B9" s="44" t="s">
        <v>12</v>
      </c>
      <c r="C9" s="45"/>
      <c r="D9" s="45"/>
      <c r="E9" s="45"/>
      <c r="F9" s="45"/>
      <c r="G9" s="45"/>
      <c r="H9" s="45"/>
      <c r="I9" s="44" t="s">
        <v>13</v>
      </c>
      <c r="J9" s="45"/>
      <c r="K9" s="45"/>
      <c r="L9" s="45"/>
      <c r="M9" s="45"/>
      <c r="N9" s="45"/>
      <c r="O9" s="67"/>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57.25</v>
      </c>
      <c r="J10" s="37"/>
      <c r="K10" s="37"/>
      <c r="L10" s="37"/>
      <c r="M10" s="37"/>
      <c r="N10" s="37"/>
      <c r="O10" s="65"/>
      <c r="P10" s="55">
        <f>データ!$P$6</f>
        <v>99.01</v>
      </c>
      <c r="Q10" s="55"/>
      <c r="R10" s="55"/>
      <c r="S10" s="55"/>
      <c r="T10" s="55"/>
      <c r="U10" s="55"/>
      <c r="V10" s="55"/>
      <c r="W10" s="66">
        <f>データ!$Q$6</f>
        <v>2310</v>
      </c>
      <c r="X10" s="66"/>
      <c r="Y10" s="66"/>
      <c r="Z10" s="66"/>
      <c r="AA10" s="66"/>
      <c r="AB10" s="66"/>
      <c r="AC10" s="66"/>
      <c r="AD10" s="2"/>
      <c r="AE10" s="2"/>
      <c r="AF10" s="2"/>
      <c r="AG10" s="2"/>
      <c r="AH10" s="2"/>
      <c r="AI10" s="2"/>
      <c r="AJ10" s="2"/>
      <c r="AK10" s="2"/>
      <c r="AL10" s="66">
        <f>データ!$U$6</f>
        <v>398335</v>
      </c>
      <c r="AM10" s="66"/>
      <c r="AN10" s="66"/>
      <c r="AO10" s="66"/>
      <c r="AP10" s="66"/>
      <c r="AQ10" s="66"/>
      <c r="AR10" s="66"/>
      <c r="AS10" s="66"/>
      <c r="AT10" s="36">
        <f>データ!$V$6</f>
        <v>380.97</v>
      </c>
      <c r="AU10" s="37"/>
      <c r="AV10" s="37"/>
      <c r="AW10" s="37"/>
      <c r="AX10" s="37"/>
      <c r="AY10" s="37"/>
      <c r="AZ10" s="37"/>
      <c r="BA10" s="37"/>
      <c r="BB10" s="55">
        <f>データ!$W$6</f>
        <v>1045.58</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51"/>
      <c r="BN66" s="51"/>
      <c r="BO66" s="51"/>
      <c r="BP66" s="51"/>
      <c r="BQ66" s="51"/>
      <c r="BR66" s="51"/>
      <c r="BS66" s="51"/>
      <c r="BT66" s="51"/>
      <c r="BU66" s="51"/>
      <c r="BV66" s="51"/>
      <c r="BW66" s="51"/>
      <c r="BX66" s="51"/>
      <c r="BY66" s="51"/>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51"/>
      <c r="BN67" s="51"/>
      <c r="BO67" s="51"/>
      <c r="BP67" s="51"/>
      <c r="BQ67" s="51"/>
      <c r="BR67" s="51"/>
      <c r="BS67" s="51"/>
      <c r="BT67" s="51"/>
      <c r="BU67" s="51"/>
      <c r="BV67" s="51"/>
      <c r="BW67" s="51"/>
      <c r="BX67" s="51"/>
      <c r="BY67" s="51"/>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51"/>
      <c r="BN68" s="51"/>
      <c r="BO68" s="51"/>
      <c r="BP68" s="51"/>
      <c r="BQ68" s="51"/>
      <c r="BR68" s="51"/>
      <c r="BS68" s="51"/>
      <c r="BT68" s="51"/>
      <c r="BU68" s="51"/>
      <c r="BV68" s="51"/>
      <c r="BW68" s="51"/>
      <c r="BX68" s="51"/>
      <c r="BY68" s="51"/>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51"/>
      <c r="BN69" s="51"/>
      <c r="BO69" s="51"/>
      <c r="BP69" s="51"/>
      <c r="BQ69" s="51"/>
      <c r="BR69" s="51"/>
      <c r="BS69" s="51"/>
      <c r="BT69" s="51"/>
      <c r="BU69" s="51"/>
      <c r="BV69" s="51"/>
      <c r="BW69" s="51"/>
      <c r="BX69" s="51"/>
      <c r="BY69" s="51"/>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51"/>
      <c r="BN70" s="51"/>
      <c r="BO70" s="51"/>
      <c r="BP70" s="51"/>
      <c r="BQ70" s="51"/>
      <c r="BR70" s="51"/>
      <c r="BS70" s="51"/>
      <c r="BT70" s="51"/>
      <c r="BU70" s="51"/>
      <c r="BV70" s="51"/>
      <c r="BW70" s="51"/>
      <c r="BX70" s="51"/>
      <c r="BY70" s="51"/>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51"/>
      <c r="BN71" s="51"/>
      <c r="BO71" s="51"/>
      <c r="BP71" s="51"/>
      <c r="BQ71" s="51"/>
      <c r="BR71" s="51"/>
      <c r="BS71" s="51"/>
      <c r="BT71" s="51"/>
      <c r="BU71" s="51"/>
      <c r="BV71" s="51"/>
      <c r="BW71" s="51"/>
      <c r="BX71" s="51"/>
      <c r="BY71" s="51"/>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51"/>
      <c r="BN72" s="51"/>
      <c r="BO72" s="51"/>
      <c r="BP72" s="51"/>
      <c r="BQ72" s="51"/>
      <c r="BR72" s="51"/>
      <c r="BS72" s="51"/>
      <c r="BT72" s="51"/>
      <c r="BU72" s="51"/>
      <c r="BV72" s="51"/>
      <c r="BW72" s="51"/>
      <c r="BX72" s="51"/>
      <c r="BY72" s="51"/>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51"/>
      <c r="BN73" s="51"/>
      <c r="BO73" s="51"/>
      <c r="BP73" s="51"/>
      <c r="BQ73" s="51"/>
      <c r="BR73" s="51"/>
      <c r="BS73" s="51"/>
      <c r="BT73" s="51"/>
      <c r="BU73" s="51"/>
      <c r="BV73" s="51"/>
      <c r="BW73" s="51"/>
      <c r="BX73" s="51"/>
      <c r="BY73" s="51"/>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51"/>
      <c r="BN74" s="51"/>
      <c r="BO74" s="51"/>
      <c r="BP74" s="51"/>
      <c r="BQ74" s="51"/>
      <c r="BR74" s="51"/>
      <c r="BS74" s="51"/>
      <c r="BT74" s="51"/>
      <c r="BU74" s="51"/>
      <c r="BV74" s="51"/>
      <c r="BW74" s="51"/>
      <c r="BX74" s="51"/>
      <c r="BY74" s="51"/>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51"/>
      <c r="BN75" s="51"/>
      <c r="BO75" s="51"/>
      <c r="BP75" s="51"/>
      <c r="BQ75" s="51"/>
      <c r="BR75" s="51"/>
      <c r="BS75" s="51"/>
      <c r="BT75" s="51"/>
      <c r="BU75" s="51"/>
      <c r="BV75" s="51"/>
      <c r="BW75" s="51"/>
      <c r="BX75" s="51"/>
      <c r="BY75" s="51"/>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51"/>
      <c r="BN76" s="51"/>
      <c r="BO76" s="51"/>
      <c r="BP76" s="51"/>
      <c r="BQ76" s="51"/>
      <c r="BR76" s="51"/>
      <c r="BS76" s="51"/>
      <c r="BT76" s="51"/>
      <c r="BU76" s="51"/>
      <c r="BV76" s="51"/>
      <c r="BW76" s="51"/>
      <c r="BX76" s="51"/>
      <c r="BY76" s="51"/>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51"/>
      <c r="BN77" s="51"/>
      <c r="BO77" s="51"/>
      <c r="BP77" s="51"/>
      <c r="BQ77" s="51"/>
      <c r="BR77" s="51"/>
      <c r="BS77" s="51"/>
      <c r="BT77" s="51"/>
      <c r="BU77" s="51"/>
      <c r="BV77" s="51"/>
      <c r="BW77" s="51"/>
      <c r="BX77" s="51"/>
      <c r="BY77" s="51"/>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51"/>
      <c r="BN78" s="51"/>
      <c r="BO78" s="51"/>
      <c r="BP78" s="51"/>
      <c r="BQ78" s="51"/>
      <c r="BR78" s="51"/>
      <c r="BS78" s="51"/>
      <c r="BT78" s="51"/>
      <c r="BU78" s="51"/>
      <c r="BV78" s="51"/>
      <c r="BW78" s="51"/>
      <c r="BX78" s="51"/>
      <c r="BY78" s="51"/>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51"/>
      <c r="BN79" s="51"/>
      <c r="BO79" s="51"/>
      <c r="BP79" s="51"/>
      <c r="BQ79" s="51"/>
      <c r="BR79" s="51"/>
      <c r="BS79" s="51"/>
      <c r="BT79" s="51"/>
      <c r="BU79" s="51"/>
      <c r="BV79" s="51"/>
      <c r="BW79" s="51"/>
      <c r="BX79" s="51"/>
      <c r="BY79" s="51"/>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51"/>
      <c r="BN80" s="51"/>
      <c r="BO80" s="51"/>
      <c r="BP80" s="51"/>
      <c r="BQ80" s="51"/>
      <c r="BR80" s="51"/>
      <c r="BS80" s="51"/>
      <c r="BT80" s="51"/>
      <c r="BU80" s="51"/>
      <c r="BV80" s="51"/>
      <c r="BW80" s="51"/>
      <c r="BX80" s="51"/>
      <c r="BY80" s="51"/>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51"/>
      <c r="BN81" s="51"/>
      <c r="BO81" s="51"/>
      <c r="BP81" s="51"/>
      <c r="BQ81" s="51"/>
      <c r="BR81" s="51"/>
      <c r="BS81" s="51"/>
      <c r="BT81" s="51"/>
      <c r="BU81" s="51"/>
      <c r="BV81" s="51"/>
      <c r="BW81" s="51"/>
      <c r="BX81" s="51"/>
      <c r="BY81" s="51"/>
      <c r="BZ81" s="40"/>
    </row>
    <row r="82" spans="1:78" ht="82.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hjuPlmwBuN8sGNmAWzZbPwFKaIJoRInwmp7ta2TN/iVCw1c3mZ/vQICuoQz3GSjQzsTQuIsW8OdAeygI7ThWA==" saltValue="yhZeuxq6Pu/isNnFcCcpv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6" t="s">
        <v>50</v>
      </c>
      <c r="I3" s="87"/>
      <c r="J3" s="87"/>
      <c r="K3" s="87"/>
      <c r="L3" s="87"/>
      <c r="M3" s="87"/>
      <c r="N3" s="87"/>
      <c r="O3" s="87"/>
      <c r="P3" s="87"/>
      <c r="Q3" s="87"/>
      <c r="R3" s="87"/>
      <c r="S3" s="87"/>
      <c r="T3" s="87"/>
      <c r="U3" s="87"/>
      <c r="V3" s="87"/>
      <c r="W3" s="88"/>
      <c r="X3" s="92" t="s">
        <v>51</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52</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15">
      <c r="A4" s="15" t="s">
        <v>53</v>
      </c>
      <c r="B4" s="17"/>
      <c r="C4" s="17"/>
      <c r="D4" s="17"/>
      <c r="E4" s="17"/>
      <c r="F4" s="17"/>
      <c r="G4" s="17"/>
      <c r="H4" s="89"/>
      <c r="I4" s="90"/>
      <c r="J4" s="90"/>
      <c r="K4" s="90"/>
      <c r="L4" s="90"/>
      <c r="M4" s="90"/>
      <c r="N4" s="90"/>
      <c r="O4" s="90"/>
      <c r="P4" s="90"/>
      <c r="Q4" s="90"/>
      <c r="R4" s="90"/>
      <c r="S4" s="90"/>
      <c r="T4" s="90"/>
      <c r="U4" s="90"/>
      <c r="V4" s="90"/>
      <c r="W4" s="91"/>
      <c r="X4" s="85" t="s">
        <v>54</v>
      </c>
      <c r="Y4" s="85"/>
      <c r="Z4" s="85"/>
      <c r="AA4" s="85"/>
      <c r="AB4" s="85"/>
      <c r="AC4" s="85"/>
      <c r="AD4" s="85"/>
      <c r="AE4" s="85"/>
      <c r="AF4" s="85"/>
      <c r="AG4" s="85"/>
      <c r="AH4" s="85"/>
      <c r="AI4" s="85" t="s">
        <v>55</v>
      </c>
      <c r="AJ4" s="85"/>
      <c r="AK4" s="85"/>
      <c r="AL4" s="85"/>
      <c r="AM4" s="85"/>
      <c r="AN4" s="85"/>
      <c r="AO4" s="85"/>
      <c r="AP4" s="85"/>
      <c r="AQ4" s="85"/>
      <c r="AR4" s="85"/>
      <c r="AS4" s="85"/>
      <c r="AT4" s="85" t="s">
        <v>56</v>
      </c>
      <c r="AU4" s="85"/>
      <c r="AV4" s="85"/>
      <c r="AW4" s="85"/>
      <c r="AX4" s="85"/>
      <c r="AY4" s="85"/>
      <c r="AZ4" s="85"/>
      <c r="BA4" s="85"/>
      <c r="BB4" s="85"/>
      <c r="BC4" s="85"/>
      <c r="BD4" s="85"/>
      <c r="BE4" s="85" t="s">
        <v>57</v>
      </c>
      <c r="BF4" s="85"/>
      <c r="BG4" s="85"/>
      <c r="BH4" s="85"/>
      <c r="BI4" s="85"/>
      <c r="BJ4" s="85"/>
      <c r="BK4" s="85"/>
      <c r="BL4" s="85"/>
      <c r="BM4" s="85"/>
      <c r="BN4" s="85"/>
      <c r="BO4" s="85"/>
      <c r="BP4" s="85" t="s">
        <v>58</v>
      </c>
      <c r="BQ4" s="85"/>
      <c r="BR4" s="85"/>
      <c r="BS4" s="85"/>
      <c r="BT4" s="85"/>
      <c r="BU4" s="85"/>
      <c r="BV4" s="85"/>
      <c r="BW4" s="85"/>
      <c r="BX4" s="85"/>
      <c r="BY4" s="85"/>
      <c r="BZ4" s="85"/>
      <c r="CA4" s="85" t="s">
        <v>59</v>
      </c>
      <c r="CB4" s="85"/>
      <c r="CC4" s="85"/>
      <c r="CD4" s="85"/>
      <c r="CE4" s="85"/>
      <c r="CF4" s="85"/>
      <c r="CG4" s="85"/>
      <c r="CH4" s="85"/>
      <c r="CI4" s="85"/>
      <c r="CJ4" s="85"/>
      <c r="CK4" s="85"/>
      <c r="CL4" s="85" t="s">
        <v>60</v>
      </c>
      <c r="CM4" s="85"/>
      <c r="CN4" s="85"/>
      <c r="CO4" s="85"/>
      <c r="CP4" s="85"/>
      <c r="CQ4" s="85"/>
      <c r="CR4" s="85"/>
      <c r="CS4" s="85"/>
      <c r="CT4" s="85"/>
      <c r="CU4" s="85"/>
      <c r="CV4" s="85"/>
      <c r="CW4" s="85" t="s">
        <v>61</v>
      </c>
      <c r="CX4" s="85"/>
      <c r="CY4" s="85"/>
      <c r="CZ4" s="85"/>
      <c r="DA4" s="85"/>
      <c r="DB4" s="85"/>
      <c r="DC4" s="85"/>
      <c r="DD4" s="85"/>
      <c r="DE4" s="85"/>
      <c r="DF4" s="85"/>
      <c r="DG4" s="85"/>
      <c r="DH4" s="85" t="s">
        <v>62</v>
      </c>
      <c r="DI4" s="85"/>
      <c r="DJ4" s="85"/>
      <c r="DK4" s="85"/>
      <c r="DL4" s="85"/>
      <c r="DM4" s="85"/>
      <c r="DN4" s="85"/>
      <c r="DO4" s="85"/>
      <c r="DP4" s="85"/>
      <c r="DQ4" s="85"/>
      <c r="DR4" s="85"/>
      <c r="DS4" s="85" t="s">
        <v>63</v>
      </c>
      <c r="DT4" s="85"/>
      <c r="DU4" s="85"/>
      <c r="DV4" s="85"/>
      <c r="DW4" s="85"/>
      <c r="DX4" s="85"/>
      <c r="DY4" s="85"/>
      <c r="DZ4" s="85"/>
      <c r="EA4" s="85"/>
      <c r="EB4" s="85"/>
      <c r="EC4" s="85"/>
      <c r="ED4" s="85" t="s">
        <v>64</v>
      </c>
      <c r="EE4" s="85"/>
      <c r="EF4" s="85"/>
      <c r="EG4" s="85"/>
      <c r="EH4" s="85"/>
      <c r="EI4" s="85"/>
      <c r="EJ4" s="85"/>
      <c r="EK4" s="85"/>
      <c r="EL4" s="85"/>
      <c r="EM4" s="85"/>
      <c r="EN4" s="8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162019</v>
      </c>
      <c r="D6" s="20">
        <f t="shared" si="3"/>
        <v>46</v>
      </c>
      <c r="E6" s="20">
        <f t="shared" si="3"/>
        <v>1</v>
      </c>
      <c r="F6" s="20">
        <f t="shared" si="3"/>
        <v>0</v>
      </c>
      <c r="G6" s="20">
        <f t="shared" si="3"/>
        <v>1</v>
      </c>
      <c r="H6" s="20" t="str">
        <f t="shared" si="3"/>
        <v>富山県　富山市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57.25</v>
      </c>
      <c r="P6" s="21">
        <f t="shared" si="3"/>
        <v>99.01</v>
      </c>
      <c r="Q6" s="21">
        <f t="shared" si="3"/>
        <v>2310</v>
      </c>
      <c r="R6" s="21">
        <f t="shared" si="3"/>
        <v>403757</v>
      </c>
      <c r="S6" s="21">
        <f t="shared" si="3"/>
        <v>1241.7</v>
      </c>
      <c r="T6" s="21">
        <f t="shared" si="3"/>
        <v>325.16000000000003</v>
      </c>
      <c r="U6" s="21">
        <f t="shared" si="3"/>
        <v>398335</v>
      </c>
      <c r="V6" s="21">
        <f t="shared" si="3"/>
        <v>380.97</v>
      </c>
      <c r="W6" s="21">
        <f t="shared" si="3"/>
        <v>1045.58</v>
      </c>
      <c r="X6" s="22">
        <f>IF(X7="",NA(),X7)</f>
        <v>109.52</v>
      </c>
      <c r="Y6" s="22">
        <f t="shared" ref="Y6:AG6" si="4">IF(Y7="",NA(),Y7)</f>
        <v>107.85</v>
      </c>
      <c r="Z6" s="22">
        <f t="shared" si="4"/>
        <v>109.28</v>
      </c>
      <c r="AA6" s="22">
        <f t="shared" si="4"/>
        <v>103.18</v>
      </c>
      <c r="AB6" s="22">
        <f t="shared" si="4"/>
        <v>106.9</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92.57</v>
      </c>
      <c r="AU6" s="22">
        <f t="shared" ref="AU6:BC6" si="6">IF(AU7="",NA(),AU7)</f>
        <v>86.22</v>
      </c>
      <c r="AV6" s="22">
        <f t="shared" si="6"/>
        <v>88.63</v>
      </c>
      <c r="AW6" s="22">
        <f t="shared" si="6"/>
        <v>88.64</v>
      </c>
      <c r="AX6" s="22">
        <f t="shared" si="6"/>
        <v>91.65</v>
      </c>
      <c r="AY6" s="22">
        <f t="shared" si="6"/>
        <v>239.45</v>
      </c>
      <c r="AZ6" s="22">
        <f t="shared" si="6"/>
        <v>246.01</v>
      </c>
      <c r="BA6" s="22">
        <f t="shared" si="6"/>
        <v>228.89</v>
      </c>
      <c r="BB6" s="22">
        <f t="shared" si="6"/>
        <v>232.66</v>
      </c>
      <c r="BC6" s="22">
        <f t="shared" si="6"/>
        <v>217.12</v>
      </c>
      <c r="BD6" s="21" t="str">
        <f>IF(BD7="","",IF(BD7="-","【-】","【"&amp;SUBSTITUTE(TEXT(BD7,"#,##0.00"),"-","△")&amp;"】"))</f>
        <v>【239.69】</v>
      </c>
      <c r="BE6" s="22">
        <f>IF(BE7="",NA(),BE7)</f>
        <v>658.63</v>
      </c>
      <c r="BF6" s="22">
        <f t="shared" ref="BF6:BN6" si="7">IF(BF7="",NA(),BF7)</f>
        <v>656.09</v>
      </c>
      <c r="BG6" s="22">
        <f t="shared" si="7"/>
        <v>664.49</v>
      </c>
      <c r="BH6" s="22">
        <f t="shared" si="7"/>
        <v>667.13</v>
      </c>
      <c r="BI6" s="22">
        <f t="shared" si="7"/>
        <v>667.18</v>
      </c>
      <c r="BJ6" s="22">
        <f t="shared" si="7"/>
        <v>259.56</v>
      </c>
      <c r="BK6" s="22">
        <f t="shared" si="7"/>
        <v>248.92</v>
      </c>
      <c r="BL6" s="22">
        <f t="shared" si="7"/>
        <v>251.26</v>
      </c>
      <c r="BM6" s="22">
        <f t="shared" si="7"/>
        <v>255.84</v>
      </c>
      <c r="BN6" s="22">
        <f t="shared" si="7"/>
        <v>253.22</v>
      </c>
      <c r="BO6" s="21" t="str">
        <f>IF(BO7="","",IF(BO7="-","【-】","【"&amp;SUBSTITUTE(TEXT(BO7,"#,##0.00"),"-","△")&amp;"】"))</f>
        <v>【264.86】</v>
      </c>
      <c r="BP6" s="22">
        <f>IF(BP7="",NA(),BP7)</f>
        <v>101.61</v>
      </c>
      <c r="BQ6" s="22">
        <f t="shared" ref="BQ6:BY6" si="8">IF(BQ7="",NA(),BQ7)</f>
        <v>99.79</v>
      </c>
      <c r="BR6" s="22">
        <f t="shared" si="8"/>
        <v>101.16</v>
      </c>
      <c r="BS6" s="22">
        <f t="shared" si="8"/>
        <v>95.45</v>
      </c>
      <c r="BT6" s="22">
        <f t="shared" si="8"/>
        <v>98.41</v>
      </c>
      <c r="BU6" s="22">
        <f t="shared" si="8"/>
        <v>105.07</v>
      </c>
      <c r="BV6" s="22">
        <f t="shared" si="8"/>
        <v>107.54</v>
      </c>
      <c r="BW6" s="22">
        <f t="shared" si="8"/>
        <v>101.93</v>
      </c>
      <c r="BX6" s="22">
        <f t="shared" si="8"/>
        <v>102.36</v>
      </c>
      <c r="BY6" s="22">
        <f t="shared" si="8"/>
        <v>101.56</v>
      </c>
      <c r="BZ6" s="21" t="str">
        <f>IF(BZ7="","",IF(BZ7="-","【-】","【"&amp;SUBSTITUTE(TEXT(BZ7,"#,##0.00"),"-","△")&amp;"】"))</f>
        <v>【97.59】</v>
      </c>
      <c r="CA6" s="22">
        <f>IF(CA7="",NA(),CA7)</f>
        <v>125.69</v>
      </c>
      <c r="CB6" s="22">
        <f t="shared" ref="CB6:CJ6" si="9">IF(CB7="",NA(),CB7)</f>
        <v>128.34</v>
      </c>
      <c r="CC6" s="22">
        <f t="shared" si="9"/>
        <v>126.81</v>
      </c>
      <c r="CD6" s="22">
        <f t="shared" si="9"/>
        <v>134.56</v>
      </c>
      <c r="CE6" s="22">
        <f t="shared" si="9"/>
        <v>131.24</v>
      </c>
      <c r="CF6" s="22">
        <f t="shared" si="9"/>
        <v>153.71</v>
      </c>
      <c r="CG6" s="22">
        <f t="shared" si="9"/>
        <v>155.9</v>
      </c>
      <c r="CH6" s="22">
        <f t="shared" si="9"/>
        <v>162.47</v>
      </c>
      <c r="CI6" s="22">
        <f t="shared" si="9"/>
        <v>165.52</v>
      </c>
      <c r="CJ6" s="22">
        <f t="shared" si="9"/>
        <v>169.99</v>
      </c>
      <c r="CK6" s="21" t="str">
        <f>IF(CK7="","",IF(CK7="-","【-】","【"&amp;SUBSTITUTE(TEXT(CK7,"#,##0.00"),"-","△")&amp;"】"))</f>
        <v>【181.66】</v>
      </c>
      <c r="CL6" s="22">
        <f>IF(CL7="",NA(),CL7)</f>
        <v>68.66</v>
      </c>
      <c r="CM6" s="22">
        <f t="shared" ref="CM6:CU6" si="10">IF(CM7="",NA(),CM7)</f>
        <v>67.52</v>
      </c>
      <c r="CN6" s="22">
        <f t="shared" si="10"/>
        <v>66.95</v>
      </c>
      <c r="CO6" s="22">
        <f t="shared" si="10"/>
        <v>66.680000000000007</v>
      </c>
      <c r="CP6" s="22">
        <f t="shared" si="10"/>
        <v>66.62</v>
      </c>
      <c r="CQ6" s="22">
        <f t="shared" si="10"/>
        <v>64.41</v>
      </c>
      <c r="CR6" s="22">
        <f t="shared" si="10"/>
        <v>64.11</v>
      </c>
      <c r="CS6" s="22">
        <f t="shared" si="10"/>
        <v>63.81</v>
      </c>
      <c r="CT6" s="22">
        <f t="shared" si="10"/>
        <v>63.58</v>
      </c>
      <c r="CU6" s="22">
        <f t="shared" si="10"/>
        <v>64.13</v>
      </c>
      <c r="CV6" s="21" t="str">
        <f>IF(CV7="","",IF(CV7="-","【-】","【"&amp;SUBSTITUTE(TEXT(CV7,"#,##0.00"),"-","△")&amp;"】"))</f>
        <v>【60.21】</v>
      </c>
      <c r="CW6" s="22">
        <f>IF(CW7="",NA(),CW7)</f>
        <v>90.34</v>
      </c>
      <c r="CX6" s="22">
        <f t="shared" ref="CX6:DF6" si="11">IF(CX7="",NA(),CX7)</f>
        <v>90.56</v>
      </c>
      <c r="CY6" s="22">
        <f t="shared" si="11"/>
        <v>90.35</v>
      </c>
      <c r="CZ6" s="22">
        <f t="shared" si="11"/>
        <v>89.06</v>
      </c>
      <c r="DA6" s="22">
        <f t="shared" si="11"/>
        <v>88.73</v>
      </c>
      <c r="DB6" s="22">
        <f t="shared" si="11"/>
        <v>91.64</v>
      </c>
      <c r="DC6" s="22">
        <f t="shared" si="11"/>
        <v>92.09</v>
      </c>
      <c r="DD6" s="22">
        <f t="shared" si="11"/>
        <v>91.76</v>
      </c>
      <c r="DE6" s="22">
        <f t="shared" si="11"/>
        <v>91.22</v>
      </c>
      <c r="DF6" s="22">
        <f t="shared" si="11"/>
        <v>90.98</v>
      </c>
      <c r="DG6" s="21" t="str">
        <f>IF(DG7="","",IF(DG7="-","【-】","【"&amp;SUBSTITUTE(TEXT(DG7,"#,##0.00"),"-","△")&amp;"】"))</f>
        <v>【89.21】</v>
      </c>
      <c r="DH6" s="22">
        <f>IF(DH7="",NA(),DH7)</f>
        <v>47.77</v>
      </c>
      <c r="DI6" s="22">
        <f t="shared" ref="DI6:DQ6" si="12">IF(DI7="",NA(),DI7)</f>
        <v>49.33</v>
      </c>
      <c r="DJ6" s="22">
        <f t="shared" si="12"/>
        <v>50.52</v>
      </c>
      <c r="DK6" s="22">
        <f t="shared" si="12"/>
        <v>51.99</v>
      </c>
      <c r="DL6" s="22">
        <f t="shared" si="12"/>
        <v>54.04</v>
      </c>
      <c r="DM6" s="22">
        <f t="shared" si="12"/>
        <v>51.62</v>
      </c>
      <c r="DN6" s="22">
        <f t="shared" si="12"/>
        <v>52.16</v>
      </c>
      <c r="DO6" s="22">
        <f t="shared" si="12"/>
        <v>52.59</v>
      </c>
      <c r="DP6" s="22">
        <f t="shared" si="12"/>
        <v>52.74</v>
      </c>
      <c r="DQ6" s="22">
        <f t="shared" si="12"/>
        <v>53.15</v>
      </c>
      <c r="DR6" s="21" t="str">
        <f>IF(DR7="","",IF(DR7="-","【-】","【"&amp;SUBSTITUTE(TEXT(DR7,"#,##0.00"),"-","△")&amp;"】"))</f>
        <v>【52.41】</v>
      </c>
      <c r="DS6" s="22">
        <f>IF(DS7="",NA(),DS7)</f>
        <v>16.47</v>
      </c>
      <c r="DT6" s="22">
        <f t="shared" ref="DT6:EB6" si="13">IF(DT7="",NA(),DT7)</f>
        <v>18.100000000000001</v>
      </c>
      <c r="DU6" s="22">
        <f t="shared" si="13"/>
        <v>19.54</v>
      </c>
      <c r="DV6" s="22">
        <f t="shared" si="13"/>
        <v>21.11</v>
      </c>
      <c r="DW6" s="22">
        <f t="shared" si="13"/>
        <v>22.41</v>
      </c>
      <c r="DX6" s="22">
        <f t="shared" si="13"/>
        <v>23.68</v>
      </c>
      <c r="DY6" s="22">
        <f t="shared" si="13"/>
        <v>25.76</v>
      </c>
      <c r="DZ6" s="22">
        <f t="shared" si="13"/>
        <v>27.51</v>
      </c>
      <c r="EA6" s="22">
        <f t="shared" si="13"/>
        <v>28.57</v>
      </c>
      <c r="EB6" s="22">
        <f t="shared" si="13"/>
        <v>29.7</v>
      </c>
      <c r="EC6" s="21" t="str">
        <f>IF(EC7="","",IF(EC7="-","【-】","【"&amp;SUBSTITUTE(TEXT(EC7,"#,##0.00"),"-","△")&amp;"】"))</f>
        <v>【26.78】</v>
      </c>
      <c r="ED6" s="22">
        <f>IF(ED7="",NA(),ED7)</f>
        <v>0.36</v>
      </c>
      <c r="EE6" s="22">
        <f t="shared" ref="EE6:EM6" si="14">IF(EE7="",NA(),EE7)</f>
        <v>0.4</v>
      </c>
      <c r="EF6" s="22">
        <f t="shared" si="14"/>
        <v>0.37</v>
      </c>
      <c r="EG6" s="22">
        <f t="shared" si="14"/>
        <v>0.15</v>
      </c>
      <c r="EH6" s="22">
        <f t="shared" si="14"/>
        <v>0.19</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15">
      <c r="A7" s="15"/>
      <c r="B7" s="24">
        <v>2024</v>
      </c>
      <c r="C7" s="24">
        <v>162019</v>
      </c>
      <c r="D7" s="24">
        <v>46</v>
      </c>
      <c r="E7" s="24">
        <v>1</v>
      </c>
      <c r="F7" s="24">
        <v>0</v>
      </c>
      <c r="G7" s="24">
        <v>1</v>
      </c>
      <c r="H7" s="24" t="s">
        <v>93</v>
      </c>
      <c r="I7" s="24" t="s">
        <v>94</v>
      </c>
      <c r="J7" s="24" t="s">
        <v>95</v>
      </c>
      <c r="K7" s="24" t="s">
        <v>96</v>
      </c>
      <c r="L7" s="24" t="s">
        <v>97</v>
      </c>
      <c r="M7" s="24" t="s">
        <v>98</v>
      </c>
      <c r="N7" s="25" t="s">
        <v>99</v>
      </c>
      <c r="O7" s="25">
        <v>57.25</v>
      </c>
      <c r="P7" s="25">
        <v>99.01</v>
      </c>
      <c r="Q7" s="25">
        <v>2310</v>
      </c>
      <c r="R7" s="25">
        <v>403757</v>
      </c>
      <c r="S7" s="25">
        <v>1241.7</v>
      </c>
      <c r="T7" s="25">
        <v>325.16000000000003</v>
      </c>
      <c r="U7" s="25">
        <v>398335</v>
      </c>
      <c r="V7" s="25">
        <v>380.97</v>
      </c>
      <c r="W7" s="25">
        <v>1045.58</v>
      </c>
      <c r="X7" s="25">
        <v>109.52</v>
      </c>
      <c r="Y7" s="25">
        <v>107.85</v>
      </c>
      <c r="Z7" s="25">
        <v>109.28</v>
      </c>
      <c r="AA7" s="25">
        <v>103.18</v>
      </c>
      <c r="AB7" s="25">
        <v>106.9</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92.57</v>
      </c>
      <c r="AU7" s="25">
        <v>86.22</v>
      </c>
      <c r="AV7" s="25">
        <v>88.63</v>
      </c>
      <c r="AW7" s="25">
        <v>88.64</v>
      </c>
      <c r="AX7" s="25">
        <v>91.65</v>
      </c>
      <c r="AY7" s="25">
        <v>239.45</v>
      </c>
      <c r="AZ7" s="25">
        <v>246.01</v>
      </c>
      <c r="BA7" s="25">
        <v>228.89</v>
      </c>
      <c r="BB7" s="25">
        <v>232.66</v>
      </c>
      <c r="BC7" s="25">
        <v>217.12</v>
      </c>
      <c r="BD7" s="25">
        <v>239.69</v>
      </c>
      <c r="BE7" s="25">
        <v>658.63</v>
      </c>
      <c r="BF7" s="25">
        <v>656.09</v>
      </c>
      <c r="BG7" s="25">
        <v>664.49</v>
      </c>
      <c r="BH7" s="25">
        <v>667.13</v>
      </c>
      <c r="BI7" s="25">
        <v>667.18</v>
      </c>
      <c r="BJ7" s="25">
        <v>259.56</v>
      </c>
      <c r="BK7" s="25">
        <v>248.92</v>
      </c>
      <c r="BL7" s="25">
        <v>251.26</v>
      </c>
      <c r="BM7" s="25">
        <v>255.84</v>
      </c>
      <c r="BN7" s="25">
        <v>253.22</v>
      </c>
      <c r="BO7" s="25">
        <v>264.86</v>
      </c>
      <c r="BP7" s="25">
        <v>101.61</v>
      </c>
      <c r="BQ7" s="25">
        <v>99.79</v>
      </c>
      <c r="BR7" s="25">
        <v>101.16</v>
      </c>
      <c r="BS7" s="25">
        <v>95.45</v>
      </c>
      <c r="BT7" s="25">
        <v>98.41</v>
      </c>
      <c r="BU7" s="25">
        <v>105.07</v>
      </c>
      <c r="BV7" s="25">
        <v>107.54</v>
      </c>
      <c r="BW7" s="25">
        <v>101.93</v>
      </c>
      <c r="BX7" s="25">
        <v>102.36</v>
      </c>
      <c r="BY7" s="25">
        <v>101.56</v>
      </c>
      <c r="BZ7" s="25">
        <v>97.59</v>
      </c>
      <c r="CA7" s="25">
        <v>125.69</v>
      </c>
      <c r="CB7" s="25">
        <v>128.34</v>
      </c>
      <c r="CC7" s="25">
        <v>126.81</v>
      </c>
      <c r="CD7" s="25">
        <v>134.56</v>
      </c>
      <c r="CE7" s="25">
        <v>131.24</v>
      </c>
      <c r="CF7" s="25">
        <v>153.71</v>
      </c>
      <c r="CG7" s="25">
        <v>155.9</v>
      </c>
      <c r="CH7" s="25">
        <v>162.47</v>
      </c>
      <c r="CI7" s="25">
        <v>165.52</v>
      </c>
      <c r="CJ7" s="25">
        <v>169.99</v>
      </c>
      <c r="CK7" s="25">
        <v>181.66</v>
      </c>
      <c r="CL7" s="25">
        <v>68.66</v>
      </c>
      <c r="CM7" s="25">
        <v>67.52</v>
      </c>
      <c r="CN7" s="25">
        <v>66.95</v>
      </c>
      <c r="CO7" s="25">
        <v>66.680000000000007</v>
      </c>
      <c r="CP7" s="25">
        <v>66.62</v>
      </c>
      <c r="CQ7" s="25">
        <v>64.41</v>
      </c>
      <c r="CR7" s="25">
        <v>64.11</v>
      </c>
      <c r="CS7" s="25">
        <v>63.81</v>
      </c>
      <c r="CT7" s="25">
        <v>63.58</v>
      </c>
      <c r="CU7" s="25">
        <v>64.13</v>
      </c>
      <c r="CV7" s="25">
        <v>60.21</v>
      </c>
      <c r="CW7" s="25">
        <v>90.34</v>
      </c>
      <c r="CX7" s="25">
        <v>90.56</v>
      </c>
      <c r="CY7" s="25">
        <v>90.35</v>
      </c>
      <c r="CZ7" s="25">
        <v>89.06</v>
      </c>
      <c r="DA7" s="25">
        <v>88.73</v>
      </c>
      <c r="DB7" s="25">
        <v>91.64</v>
      </c>
      <c r="DC7" s="25">
        <v>92.09</v>
      </c>
      <c r="DD7" s="25">
        <v>91.76</v>
      </c>
      <c r="DE7" s="25">
        <v>91.22</v>
      </c>
      <c r="DF7" s="25">
        <v>90.98</v>
      </c>
      <c r="DG7" s="25">
        <v>89.21</v>
      </c>
      <c r="DH7" s="25">
        <v>47.77</v>
      </c>
      <c r="DI7" s="25">
        <v>49.33</v>
      </c>
      <c r="DJ7" s="25">
        <v>50.52</v>
      </c>
      <c r="DK7" s="25">
        <v>51.99</v>
      </c>
      <c r="DL7" s="25">
        <v>54.04</v>
      </c>
      <c r="DM7" s="25">
        <v>51.62</v>
      </c>
      <c r="DN7" s="25">
        <v>52.16</v>
      </c>
      <c r="DO7" s="25">
        <v>52.59</v>
      </c>
      <c r="DP7" s="25">
        <v>52.74</v>
      </c>
      <c r="DQ7" s="25">
        <v>53.15</v>
      </c>
      <c r="DR7" s="25">
        <v>52.41</v>
      </c>
      <c r="DS7" s="25">
        <v>16.47</v>
      </c>
      <c r="DT7" s="25">
        <v>18.100000000000001</v>
      </c>
      <c r="DU7" s="25">
        <v>19.54</v>
      </c>
      <c r="DV7" s="25">
        <v>21.11</v>
      </c>
      <c r="DW7" s="25">
        <v>22.41</v>
      </c>
      <c r="DX7" s="25">
        <v>23.68</v>
      </c>
      <c r="DY7" s="25">
        <v>25.76</v>
      </c>
      <c r="DZ7" s="25">
        <v>27.51</v>
      </c>
      <c r="EA7" s="25">
        <v>28.57</v>
      </c>
      <c r="EB7" s="25">
        <v>29.7</v>
      </c>
      <c r="EC7" s="25">
        <v>26.78</v>
      </c>
      <c r="ED7" s="25">
        <v>0.36</v>
      </c>
      <c r="EE7" s="25">
        <v>0.4</v>
      </c>
      <c r="EF7" s="25">
        <v>0.37</v>
      </c>
      <c r="EG7" s="25">
        <v>0.15</v>
      </c>
      <c r="EH7" s="25">
        <v>0.19</v>
      </c>
      <c r="EI7" s="25">
        <v>0.79</v>
      </c>
      <c r="EJ7" s="25">
        <v>0.75</v>
      </c>
      <c r="EK7" s="25">
        <v>0.78</v>
      </c>
      <c r="EL7" s="25">
        <v>0.73</v>
      </c>
      <c r="EM7" s="25">
        <v>0.69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108</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松田　涼香</cp:lastModifiedBy>
  <dcterms:modified xsi:type="dcterms:W3CDTF">2026-02-25T06:05:15Z</dcterms:modified>
</cp:coreProperties>
</file>