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I:\　1209 障害福祉課\障害福祉\処遇改善\◎障害福祉従事者処遇改善緊急支援事業\R7\05県交付要綱\"/>
    </mc:Choice>
  </mc:AlternateContent>
  <xr:revisionPtr revIDLastSave="0" documentId="13_ncr:1_{4C683544-2750-442C-839D-9618473BD3C3}" xr6:coauthVersionLast="47" xr6:coauthVersionMax="47" xr10:uidLastSave="{00000000-0000-0000-0000-000000000000}"/>
  <bookViews>
    <workbookView xWindow="-110" yWindow="-110" windowWidth="19420" windowHeight="10300" xr2:uid="{00000000-000D-0000-FFFF-FFFF00000000}"/>
  </bookViews>
  <sheets>
    <sheet name="基本情報入力シート" sheetId="16" r:id="rId1"/>
    <sheet name="別紙様式3-1（補助金）" sheetId="27" r:id="rId2"/>
    <sheet name="別紙様式3-2（補助金）" sheetId="25" r:id="rId3"/>
    <sheet name="様式第２号" sheetId="28" r:id="rId4"/>
    <sheet name="【参考】数式用" sheetId="13" state="hidden" r:id="rId5"/>
  </sheets>
  <definedNames>
    <definedName name="_Hlk99110011" localSheetId="3">様式第２号!$B$31</definedName>
    <definedName name="_Hlk99110091" localSheetId="3">様式第２号!$B$32</definedName>
    <definedName name="_new1">【参考】数式用!$A$3:$A$28</definedName>
    <definedName name="erea" localSheetId="4">【参考】数式用!$A$2:$A$28</definedName>
    <definedName name="new" localSheetId="4">【参考】数式用!$A$3:$A$28</definedName>
    <definedName name="_xlnm.Print_Area" localSheetId="4">【参考】数式用!$A$1:$E$26</definedName>
    <definedName name="_xlnm.Print_Area" localSheetId="0">基本情報入力シート!$A$1:$AA$51</definedName>
    <definedName name="_xlnm.Print_Area" localSheetId="1">'別紙様式3-1（補助金）'!$A$1:$AJ$52</definedName>
    <definedName name="_xlnm.Print_Area" localSheetId="2">'別紙様式3-2（補助金）'!$A$1:$K$22</definedName>
    <definedName name="_xlnm.Print_Area" localSheetId="3">様式第２号!$A$1:$N$33</definedName>
    <definedName name="_xlnm.Print_Titles" localSheetId="2">'別紙様式3-2（補助金）'!$8:$10</definedName>
    <definedName name="サービス名" localSheetId="4">【参考】数式用!$A$2:$A$21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28" l="1"/>
  <c r="G9" i="28"/>
  <c r="G7" i="28"/>
  <c r="G8" i="28"/>
  <c r="L2" i="28"/>
  <c r="I2" i="28"/>
  <c r="Q34" i="27"/>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<sst xmlns="http://schemas.openxmlformats.org/spreadsheetml/2006/main" count="3764" uniqueCount="1947">
  <si>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</si>
  <si>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</si>
  <si>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</si>
  <si>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</si>
  <si>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</si>
  <si>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</si>
  <si>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</si>
  <si>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</si>
  <si>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</si>
  <si>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</si>
  <si>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</si>
  <si>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</si>
  <si>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</si>
  <si>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</si>
  <si>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</si>
  <si>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</si>
  <si>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</si>
  <si>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</si>
  <si>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</si>
  <si>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</si>
  <si>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</si>
  <si>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</si>
  <si>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</si>
  <si>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</si>
  <si>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</si>
  <si>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障害福祉サービス等
事業所番号</t>
    <rPh sb="0" eb="2">
      <t>ショウガイ</t>
    </rPh>
    <rPh sb="2" eb="4">
      <t>フクシ</t>
    </rPh>
    <rPh sb="8" eb="9">
      <t>トウ</t>
    </rPh>
    <rPh sb="10" eb="13">
      <t>ジギョウショ</t>
    </rPh>
    <rPh sb="13" eb="15">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</si>
  <si>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</si>
  <si>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</si>
  <si>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</si>
  <si>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</si>
  <si>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
コード</t>
    <phoneticPr fontId="4"/>
  </si>
  <si>
    <t>都道府県</t>
    <rPh sb="0" eb="4">
      <t>トドウフケン</t>
    </rPh>
    <phoneticPr fontId="6"/>
  </si>
  <si>
    <t>市区町村</t>
    <rPh sb="0" eb="2">
      <t>シク</t>
    </rPh>
    <rPh sb="2" eb="4">
      <t>チョウソン</t>
    </rPh>
    <phoneticPr fontId="6"/>
  </si>
  <si>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</si>
  <si>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</si>
  <si>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</si>
  <si>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</si>
  <si>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</si>
  <si>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</si>
  <si>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</si>
  <si>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</si>
  <si>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</si>
  <si>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</si>
  <si>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</si>
  <si>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</si>
  <si>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</si>
  <si>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</si>
  <si>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</si>
  <si>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</si>
  <si>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</si>
  <si>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</si>
  <si>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</si>
  <si>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</si>
  <si>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補助金による人件費改善以外の部分で賃金水準を引き下げていない</t>
    <rPh sb="6" eb="9">
      <t>ジンケンヒ</t>
    </rPh>
    <phoneticPr fontId="6"/>
  </si>
  <si>
    <t>誓約について、空欄の項目がない</t>
    <phoneticPr fontId="6"/>
  </si>
  <si>
    <t>別紙様式３－２（補助金）</t>
    <rPh sb="0" eb="2">
      <t>ベッシ</t>
    </rPh>
    <rPh sb="2" eb="4">
      <t>ヨウシキ</t>
    </rPh>
    <rPh sb="8" eb="11">
      <t>ホジョキン</t>
    </rPh>
    <phoneticPr fontId="6"/>
  </si>
  <si>
    <t>提出先の都道府県における補助金額の合計［円］</t>
    <rPh sb="0" eb="2">
      <t>テイシュツ</t>
    </rPh>
    <rPh sb="2" eb="3">
      <t>サキ</t>
    </rPh>
    <rPh sb="4" eb="8">
      <t>トドウフケン</t>
    </rPh>
    <rPh sb="15" eb="16">
      <t>ガク</t>
    </rPh>
    <rPh sb="17" eb="19">
      <t>ゴウケイ</t>
    </rPh>
    <rPh sb="20" eb="21">
      <t>エン</t>
    </rPh>
    <phoneticPr fontId="6"/>
  </si>
  <si>
    <t>障害福祉サービス等事業所番号</t>
    <rPh sb="0" eb="2">
      <t>ショウガイ</t>
    </rPh>
    <rPh sb="2" eb="4">
      <t>フクシ</t>
    </rPh>
    <rPh sb="8" eb="9">
      <t>トウ</t>
    </rPh>
    <rPh sb="12" eb="14">
      <t>バンゴウ</t>
    </rPh>
    <phoneticPr fontId="6"/>
  </si>
  <si>
    <t>事業所名</t>
    <rPh sb="0" eb="3">
      <t>ジギョウショ</t>
    </rPh>
    <rPh sb="3" eb="4">
      <t>メイ</t>
    </rPh>
    <phoneticPr fontId="6"/>
  </si>
  <si>
    <t>サービスコード</t>
    <phoneticPr fontId="6"/>
  </si>
  <si>
    <t>補助金の総額[円]</t>
    <rPh sb="4" eb="6">
      <t>ソウガク</t>
    </rPh>
    <rPh sb="8" eb="9">
      <t>エン</t>
    </rPh>
    <phoneticPr fontId="6"/>
  </si>
  <si>
    <t>表１　サービス名一覧</t>
    <rPh sb="7" eb="8">
      <t>ナ</t>
    </rPh>
    <rPh sb="8" eb="10">
      <t>イチラン</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</si>
  <si>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</si>
  <si>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</si>
  <si>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</si>
  <si>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</si>
  <si>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サービス区分</t>
    <rPh sb="4" eb="6">
      <t>クブン</t>
    </rPh>
    <phoneticPr fontId="63"/>
  </si>
  <si>
    <t>コード値</t>
    <rPh sb="3" eb="4">
      <t>チ</t>
    </rPh>
    <phoneticPr fontId="63"/>
  </si>
  <si>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</si>
  <si>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</si>
  <si>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</si>
  <si>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居宅介護</t>
  </si>
  <si>
    <t>11</t>
  </si>
  <si>
    <t>北海道</t>
  </si>
  <si>
    <t>札幌市</t>
  </si>
  <si>
    <t>㉓ 業務内容の明確化と職員間の適切な役割分担の取組</t>
    <phoneticPr fontId="6"/>
  </si>
  <si>
    <t>✓</t>
    <phoneticPr fontId="6"/>
  </si>
  <si>
    <t>重度訪問介護</t>
  </si>
  <si>
    <t>12</t>
  </si>
  <si>
    <t>青森県</t>
  </si>
  <si>
    <t>函館市</t>
  </si>
  <si>
    <t>⑱ 福祉・介護職員等の業務の洗い出しや棚卸しなど、現場の課題の見える化</t>
    <rPh sb="2" eb="4">
      <t>フクシ</t>
    </rPh>
    <phoneticPr fontId="6"/>
  </si>
  <si>
    <t>同行援護</t>
  </si>
  <si>
    <t>15</t>
  </si>
  <si>
    <t>岩手県</t>
  </si>
  <si>
    <t>小樽市</t>
  </si>
  <si>
    <t>㉔ 業務改善活動の体制構築（委員会やプロジェクトチームの立ち上げ又は外部の研修会の活動等）</t>
    <phoneticPr fontId="6"/>
  </si>
  <si>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</si>
  <si>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</si>
  <si>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</si>
  <si>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</si>
  <si>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</si>
  <si>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</si>
  <si>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</si>
  <si>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</si>
  <si>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</si>
  <si>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</si>
  <si>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</si>
  <si>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</si>
  <si>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</si>
  <si>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</si>
  <si>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</si>
  <si>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</si>
  <si>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4"/>
  </si>
  <si>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</si>
  <si>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</si>
  <si>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</si>
  <si>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</si>
  <si>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</si>
  <si>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</si>
  <si>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</si>
  <si>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</si>
  <si>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</si>
  <si>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</si>
  <si>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</si>
  <si>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</si>
  <si>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</si>
  <si>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</si>
  <si>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</si>
  <si>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6"/>
  </si>
  <si>
    <t>34</t>
  </si>
  <si>
    <t>千葉県</t>
  </si>
  <si>
    <t>留萌市</t>
  </si>
  <si>
    <t>就労選択支援</t>
    <rPh sb="2" eb="4">
      <t>センタク</t>
    </rPh>
    <rPh sb="4" eb="6">
      <t>シエン</t>
    </rPh>
    <phoneticPr fontId="65"/>
  </si>
  <si>
    <t>東京都</t>
    <phoneticPr fontId="6"/>
  </si>
  <si>
    <t>苫小牧市</t>
  </si>
  <si>
    <t>就労移行支援</t>
  </si>
  <si>
    <t>43</t>
  </si>
  <si>
    <t>神奈川県</t>
  </si>
  <si>
    <t>稚内市</t>
  </si>
  <si>
    <t>就労移行支援（養成施設）</t>
    <phoneticPr fontId="6"/>
  </si>
  <si>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</si>
  <si>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</si>
  <si>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</si>
  <si>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</si>
  <si>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</si>
  <si>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</si>
  <si>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</si>
  <si>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</si>
  <si>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</si>
  <si>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</si>
  <si>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</si>
  <si>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6"/>
  </si>
  <si>
    <t>47</t>
  </si>
  <si>
    <t>福井県</t>
  </si>
  <si>
    <t>赤平市</t>
  </si>
  <si>
    <t>自立生活援助</t>
    <rPh sb="0" eb="2">
      <t>ジリツ</t>
    </rPh>
    <rPh sb="2" eb="4">
      <t>セイカツ</t>
    </rPh>
    <rPh sb="4" eb="6">
      <t>エンジョ</t>
    </rPh>
    <phoneticPr fontId="66"/>
  </si>
  <si>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</si>
  <si>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</si>
  <si>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</si>
  <si>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6"/>
  </si>
  <si>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</si>
  <si>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</si>
  <si>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</si>
  <si>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6"/>
  </si>
  <si>
    <t>岐阜県</t>
  </si>
  <si>
    <t>名寄市</t>
  </si>
  <si>
    <t>共同生活援助（外部サービス利用型）</t>
    <rPh sb="0" eb="2">
      <t>キョウドウ</t>
    </rPh>
    <rPh sb="2" eb="4">
      <t>セイカツ</t>
    </rPh>
    <rPh sb="4" eb="6">
      <t>エンジョ</t>
    </rPh>
    <phoneticPr fontId="66"/>
  </si>
  <si>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</si>
  <si>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</si>
  <si>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</si>
  <si>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</si>
  <si>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</si>
  <si>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</si>
  <si>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</si>
  <si>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</si>
  <si>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</si>
  <si>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</si>
  <si>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</si>
  <si>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</si>
  <si>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</si>
  <si>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</si>
  <si>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</si>
  <si>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</si>
  <si>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</si>
  <si>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</si>
  <si>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</si>
  <si>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</si>
  <si>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</si>
  <si>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</si>
  <si>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</si>
  <si>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</si>
  <si>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</si>
  <si>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</si>
  <si>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</si>
  <si>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</si>
  <si>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</si>
  <si>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</si>
  <si>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2"/>
  </si>
  <si>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</si>
  <si>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</si>
  <si>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</si>
  <si>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</si>
  <si>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</si>
  <si>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</si>
  <si>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</si>
  <si>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</si>
  <si>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</si>
  <si>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</si>
  <si>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</si>
  <si>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</si>
  <si>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</si>
  <si>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</si>
  <si>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</si>
  <si>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</si>
  <si>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</si>
  <si>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</si>
  <si>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</si>
  <si>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</si>
  <si>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</si>
  <si>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</si>
  <si>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</si>
  <si>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</si>
  <si>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</si>
  <si>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</si>
  <si>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</si>
  <si>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</si>
  <si>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</si>
  <si>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</si>
  <si>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</si>
  <si>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</si>
  <si>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</si>
  <si>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</si>
  <si>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</si>
  <si>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</si>
  <si>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</si>
  <si>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</si>
  <si>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</si>
  <si>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</si>
  <si>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</si>
  <si>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</si>
  <si>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</si>
  <si>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</si>
  <si>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</si>
  <si>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</si>
  <si>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</si>
  <si>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</si>
  <si>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</si>
  <si>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</si>
  <si>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</si>
  <si>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</si>
  <si>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</si>
  <si>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</si>
  <si>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</si>
  <si>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</si>
  <si>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</si>
  <si>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</si>
  <si>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</si>
  <si>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</si>
  <si>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</si>
  <si>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</si>
  <si>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</si>
  <si>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</si>
  <si>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</si>
  <si>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</si>
  <si>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</si>
  <si>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</si>
  <si>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</si>
  <si>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</si>
  <si>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</si>
  <si>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</si>
  <si>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</si>
  <si>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</si>
  <si>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</si>
  <si>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</si>
  <si>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</si>
  <si>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</si>
  <si>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</si>
  <si>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</si>
  <si>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</si>
  <si>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</si>
  <si>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</si>
  <si>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</si>
  <si>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</si>
  <si>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</si>
  <si>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</si>
  <si>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</si>
  <si>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</si>
  <si>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</si>
  <si>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</si>
  <si>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</si>
  <si>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</si>
  <si>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</si>
  <si>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</si>
  <si>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</si>
  <si>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</si>
  <si>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</si>
  <si>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</si>
  <si>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</si>
  <si>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</si>
  <si>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</si>
  <si>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</si>
  <si>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</si>
  <si>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</si>
  <si>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</si>
  <si>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</si>
  <si>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</si>
  <si>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</si>
  <si>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</si>
  <si>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</si>
  <si>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</si>
  <si>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</si>
  <si>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</si>
  <si>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</si>
  <si>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</si>
  <si>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</si>
  <si>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</si>
  <si>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</si>
  <si>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</si>
  <si>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</si>
  <si>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</si>
  <si>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</si>
  <si>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</si>
  <si>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</si>
  <si>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</si>
  <si>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</si>
  <si>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</si>
  <si>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</si>
  <si>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</si>
  <si>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</si>
  <si>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</si>
  <si>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</si>
  <si>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</si>
  <si>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</si>
  <si>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</si>
  <si>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</si>
  <si>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</si>
  <si>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</si>
  <si>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</si>
  <si>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</si>
  <si>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</si>
  <si>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</si>
  <si>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</si>
  <si>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</si>
  <si>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</si>
  <si>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</si>
  <si>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</si>
  <si>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</si>
  <si>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</si>
  <si>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</si>
  <si>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</si>
  <si>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</si>
  <si>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</si>
  <si>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</si>
  <si>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</si>
  <si>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</si>
  <si>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</si>
  <si>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</si>
  <si>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</si>
  <si>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</si>
  <si>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</si>
  <si>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</si>
  <si>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</si>
  <si>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</si>
  <si>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</si>
  <si>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</si>
  <si>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</si>
  <si>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</si>
  <si>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</si>
  <si>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</si>
  <si>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</si>
  <si>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</si>
  <si>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</si>
  <si>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</si>
  <si>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</si>
  <si>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</si>
  <si>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</si>
  <si>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</si>
  <si>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</si>
  <si>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</si>
  <si>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</si>
  <si>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</si>
  <si>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</si>
  <si>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</si>
  <si>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</si>
  <si>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</si>
  <si>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</si>
  <si>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</si>
  <si>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</si>
  <si>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</si>
  <si>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</si>
  <si>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</si>
  <si>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</si>
  <si>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</si>
  <si>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</si>
  <si>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</si>
  <si>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</si>
  <si>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</si>
  <si>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</si>
  <si>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</si>
  <si>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</si>
  <si>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</si>
  <si>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</si>
  <si>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</si>
  <si>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</si>
  <si>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</si>
  <si>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</si>
  <si>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</si>
  <si>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</si>
  <si>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</si>
  <si>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</si>
  <si>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</si>
  <si>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</si>
  <si>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</si>
  <si>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</si>
  <si>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</si>
  <si>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</si>
  <si>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</si>
  <si>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</si>
  <si>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</si>
  <si>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</si>
  <si>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</si>
  <si>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</si>
  <si>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</si>
  <si>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</si>
  <si>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</si>
  <si>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</si>
  <si>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</si>
  <si>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</si>
  <si>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</si>
  <si>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</si>
  <si>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</si>
  <si>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</si>
  <si>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</si>
  <si>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</si>
  <si>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</si>
  <si>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</si>
  <si>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</si>
  <si>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</si>
  <si>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</si>
  <si>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</si>
  <si>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</si>
  <si>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</si>
  <si>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</si>
  <si>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</si>
  <si>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</si>
  <si>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</si>
  <si>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</si>
  <si>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</si>
  <si>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</si>
  <si>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</si>
  <si>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</si>
  <si>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</si>
  <si>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</si>
  <si>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</si>
  <si>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</si>
  <si>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</si>
  <si>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</si>
  <si>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</si>
  <si>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</si>
  <si>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</si>
  <si>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</si>
  <si>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</si>
  <si>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</si>
  <si>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</si>
  <si>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</si>
  <si>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</si>
  <si>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</si>
  <si>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</si>
  <si>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</si>
  <si>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</si>
  <si>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</si>
  <si>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</si>
  <si>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</si>
  <si>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</si>
  <si>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</si>
  <si>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</si>
  <si>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</si>
  <si>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</si>
  <si>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</si>
  <si>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</si>
  <si>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</si>
  <si>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</si>
  <si>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</si>
  <si>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</si>
  <si>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</si>
  <si>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</si>
  <si>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</si>
  <si>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</si>
  <si>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</si>
  <si>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</si>
  <si>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</si>
  <si>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</si>
  <si>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</si>
  <si>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</si>
  <si>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</si>
  <si>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</si>
  <si>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</si>
  <si>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</si>
  <si>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</si>
  <si>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</si>
  <si>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</si>
  <si>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</si>
  <si>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</si>
  <si>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</si>
  <si>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</si>
  <si>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</si>
  <si>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</si>
  <si>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</si>
  <si>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</si>
  <si>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</si>
  <si>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</si>
  <si>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</si>
  <si>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</si>
  <si>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</si>
  <si>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</si>
  <si>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</si>
  <si>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</si>
  <si>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</si>
  <si>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</si>
  <si>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</si>
  <si>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</si>
  <si>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</si>
  <si>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</si>
  <si>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</si>
  <si>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</si>
  <si>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</si>
  <si>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</si>
  <si>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</si>
  <si>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</si>
  <si>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</si>
  <si>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</si>
  <si>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</si>
  <si>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</si>
  <si>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</si>
  <si>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</si>
  <si>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</si>
  <si>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</si>
  <si>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</si>
  <si>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</si>
  <si>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</si>
  <si>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</si>
  <si>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</si>
  <si>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</si>
  <si>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</si>
  <si>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</si>
  <si>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</si>
  <si>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</si>
  <si>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</si>
  <si>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</si>
  <si>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</si>
  <si>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</si>
  <si>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</si>
  <si>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</si>
  <si>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</si>
  <si>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</si>
  <si>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</si>
  <si>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</si>
  <si>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</si>
  <si>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</si>
  <si>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</si>
  <si>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</si>
  <si>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</si>
  <si>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</si>
  <si>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</si>
  <si>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</si>
  <si>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</si>
  <si>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</si>
  <si>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</si>
  <si>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</si>
  <si>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</si>
  <si>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</si>
  <si>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</si>
  <si>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</si>
  <si>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</si>
  <si>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</si>
  <si>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</si>
  <si>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</si>
  <si>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</si>
  <si>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</si>
  <si>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</si>
  <si>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</si>
  <si>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</si>
  <si>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</si>
  <si>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</si>
  <si>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</si>
  <si>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</si>
  <si>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</si>
  <si>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</si>
  <si>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</si>
  <si>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</si>
  <si>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</si>
  <si>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</si>
  <si>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</si>
  <si>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</si>
  <si>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</si>
  <si>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</si>
  <si>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</si>
  <si>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</si>
  <si>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</si>
  <si>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</si>
  <si>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</si>
  <si>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</si>
  <si>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</si>
  <si>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</si>
  <si>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</si>
  <si>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</si>
  <si>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</si>
  <si>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</si>
  <si>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</si>
  <si>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</si>
  <si>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</si>
  <si>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</si>
  <si>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</si>
  <si>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</si>
  <si>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</si>
  <si>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</si>
  <si>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</si>
  <si>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</si>
  <si>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</si>
  <si>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</si>
  <si>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</si>
  <si>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</si>
  <si>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</si>
  <si>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</si>
  <si>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</si>
  <si>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</si>
  <si>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</si>
  <si>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</si>
  <si>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</si>
  <si>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</si>
  <si>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</si>
  <si>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</si>
  <si>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</si>
  <si>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</si>
  <si>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</si>
  <si>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</si>
  <si>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</si>
  <si>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</si>
  <si>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</si>
  <si>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</si>
  <si>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</si>
  <si>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</si>
  <si>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</si>
  <si>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</si>
  <si>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</si>
  <si>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</si>
  <si>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</si>
  <si>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</si>
  <si>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</si>
  <si>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</si>
  <si>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</si>
  <si>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</si>
  <si>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</si>
  <si>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</si>
  <si>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</si>
  <si>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</si>
  <si>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</si>
  <si>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</si>
  <si>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</si>
  <si>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</si>
  <si>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</si>
  <si>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</si>
  <si>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</si>
  <si>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</si>
  <si>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</si>
  <si>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</si>
  <si>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</si>
  <si>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</si>
  <si>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</si>
  <si>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</si>
  <si>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</si>
  <si>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</si>
  <si>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</si>
  <si>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</si>
  <si>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</si>
  <si>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</si>
  <si>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</si>
  <si>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</si>
  <si>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</si>
  <si>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</si>
  <si>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</si>
  <si>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</si>
  <si>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</si>
  <si>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</si>
  <si>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</si>
  <si>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</si>
  <si>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</si>
  <si>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</si>
  <si>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</si>
  <si>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</si>
  <si>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</si>
  <si>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</si>
  <si>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</si>
  <si>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</si>
  <si>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</si>
  <si>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</si>
  <si>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</si>
  <si>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</si>
  <si>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</si>
  <si>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</si>
  <si>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</si>
  <si>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</si>
  <si>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</si>
  <si>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</si>
  <si>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</si>
  <si>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</si>
  <si>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</si>
  <si>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</si>
  <si>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</si>
  <si>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</si>
  <si>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</si>
  <si>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</si>
  <si>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</si>
  <si>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</si>
  <si>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</si>
  <si>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</si>
  <si>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</si>
  <si>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</si>
  <si>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</si>
  <si>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</si>
  <si>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</si>
  <si>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</si>
  <si>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</si>
  <si>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</si>
  <si>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</si>
  <si>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</si>
  <si>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</si>
  <si>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</si>
  <si>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</si>
  <si>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</si>
  <si>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</si>
  <si>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</si>
  <si>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</si>
  <si>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</si>
  <si>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</si>
  <si>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</si>
  <si>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</si>
  <si>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</si>
  <si>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</si>
  <si>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</si>
  <si>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</si>
  <si>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</si>
  <si>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</si>
  <si>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</si>
  <si>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</si>
  <si>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</si>
  <si>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</si>
  <si>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</si>
  <si>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</si>
  <si>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</si>
  <si>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</si>
  <si>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</si>
  <si>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</si>
  <si>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</si>
  <si>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</si>
  <si>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</si>
  <si>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</si>
  <si>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</si>
  <si>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</si>
  <si>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</si>
  <si>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</si>
  <si>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</si>
  <si>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</si>
  <si>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</si>
  <si>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</si>
  <si>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</si>
  <si>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</si>
  <si>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</si>
  <si>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</si>
  <si>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</si>
  <si>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</si>
  <si>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</si>
  <si>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</si>
  <si>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</si>
  <si>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</si>
  <si>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</si>
  <si>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</si>
  <si>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</si>
  <si>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</si>
  <si>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</si>
  <si>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</si>
  <si>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</si>
  <si>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</si>
  <si>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</si>
  <si>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</si>
  <si>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</si>
  <si>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</si>
  <si>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</si>
  <si>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</si>
  <si>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</si>
  <si>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</si>
  <si>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</si>
  <si>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</si>
  <si>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</si>
  <si>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</si>
  <si>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</si>
  <si>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</si>
  <si>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</si>
  <si>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</si>
  <si>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</si>
  <si>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</si>
  <si>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</si>
  <si>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</si>
  <si>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</si>
  <si>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</si>
  <si>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</si>
  <si>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</si>
  <si>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</si>
  <si>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</si>
  <si>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</si>
  <si>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</si>
  <si>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</si>
  <si>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</si>
  <si>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</si>
  <si>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</si>
  <si>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</si>
  <si>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</si>
  <si>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</si>
  <si>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</si>
  <si>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</si>
  <si>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</si>
  <si>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</si>
  <si>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</si>
  <si>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</si>
  <si>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</si>
  <si>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</si>
  <si>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</si>
  <si>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</si>
  <si>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</si>
  <si>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</si>
  <si>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</si>
  <si>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</si>
  <si>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</si>
  <si>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</si>
  <si>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</si>
  <si>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</si>
  <si>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</si>
  <si>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</si>
  <si>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</si>
  <si>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</si>
  <si>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</si>
  <si>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</si>
  <si>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</si>
  <si>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</si>
  <si>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</si>
  <si>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</si>
  <si>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</si>
  <si>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</si>
  <si>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</si>
  <si>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</si>
  <si>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</si>
  <si>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</si>
  <si>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</si>
  <si>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</si>
  <si>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</si>
  <si>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</si>
  <si>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</si>
  <si>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</si>
  <si>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</si>
  <si>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</si>
  <si>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</si>
  <si>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</si>
  <si>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</si>
  <si>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</si>
  <si>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</si>
  <si>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</si>
  <si>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</si>
  <si>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</si>
  <si>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</si>
  <si>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</si>
  <si>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</si>
  <si>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</si>
  <si>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</si>
  <si>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</si>
  <si>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</si>
  <si>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</si>
  <si>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</si>
  <si>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</si>
  <si>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</si>
  <si>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</si>
  <si>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</si>
  <si>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</si>
  <si>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</si>
  <si>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</si>
  <si>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</si>
  <si>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</si>
  <si>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</si>
  <si>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</si>
  <si>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</si>
  <si>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</si>
  <si>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</si>
  <si>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</si>
  <si>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</si>
  <si>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</si>
  <si>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</si>
  <si>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</si>
  <si>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</si>
  <si>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</si>
  <si>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</si>
  <si>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</si>
  <si>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</si>
  <si>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</si>
  <si>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</si>
  <si>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</si>
  <si>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</si>
  <si>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</si>
  <si>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</si>
  <si>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</si>
  <si>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</si>
  <si>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</si>
  <si>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</si>
  <si>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</si>
  <si>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</si>
  <si>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</si>
  <si>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</si>
  <si>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</si>
  <si>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</si>
  <si>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</si>
  <si>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</si>
  <si>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</si>
  <si>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</si>
  <si>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</si>
  <si>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</si>
  <si>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</si>
  <si>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</si>
  <si>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</si>
  <si>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</si>
  <si>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</si>
  <si>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</si>
  <si>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</si>
  <si>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</si>
  <si>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</si>
  <si>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</si>
  <si>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</si>
  <si>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</si>
  <si>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</si>
  <si>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</si>
  <si>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</si>
  <si>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</si>
  <si>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</si>
  <si>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</si>
  <si>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</si>
  <si>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</si>
  <si>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</si>
  <si>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</si>
  <si>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</si>
  <si>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</si>
  <si>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</si>
  <si>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</si>
  <si>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</si>
  <si>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</si>
  <si>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</si>
  <si>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</si>
  <si>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</si>
  <si>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</si>
  <si>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</si>
  <si>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</si>
  <si>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</si>
  <si>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</si>
  <si>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</si>
  <si>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</si>
  <si>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</si>
  <si>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</si>
  <si>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</si>
  <si>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</si>
  <si>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</si>
  <si>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</si>
  <si>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</si>
  <si>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</si>
  <si>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</si>
  <si>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</si>
  <si>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</si>
  <si>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</si>
  <si>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</si>
  <si>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</si>
  <si>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</si>
  <si>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</si>
  <si>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</si>
  <si>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</si>
  <si>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</si>
  <si>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</si>
  <si>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</si>
  <si>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</si>
  <si>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</si>
  <si>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</si>
  <si>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</si>
  <si>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</si>
  <si>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</si>
  <si>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</si>
  <si>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</si>
  <si>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</si>
  <si>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</si>
  <si>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</si>
  <si>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</si>
  <si>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</si>
  <si>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</si>
  <si>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</si>
  <si>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</si>
  <si>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</si>
  <si>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</si>
  <si>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</si>
  <si>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</si>
  <si>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</si>
  <si>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</si>
  <si>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</si>
  <si>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</si>
  <si>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</si>
  <si>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</si>
  <si>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</si>
  <si>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</si>
  <si>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</si>
  <si>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</si>
  <si>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</si>
  <si>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</si>
  <si>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</si>
  <si>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</si>
  <si>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</si>
  <si>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</si>
  <si>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</si>
  <si>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</si>
  <si>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</si>
  <si>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</si>
  <si>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</si>
  <si>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</si>
  <si>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</si>
  <si>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</si>
  <si>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</si>
  <si>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</si>
  <si>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</si>
  <si>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</si>
  <si>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</si>
  <si>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</si>
  <si>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</si>
  <si>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</si>
  <si>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</si>
  <si>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</si>
  <si>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</si>
  <si>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</si>
  <si>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</si>
  <si>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</si>
  <si>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</si>
  <si>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</si>
  <si>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</si>
  <si>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</si>
  <si>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</si>
  <si>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</si>
  <si>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</si>
  <si>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</si>
  <si>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</si>
  <si>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</si>
  <si>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</si>
  <si>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</si>
  <si>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</si>
  <si>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</si>
  <si>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</si>
  <si>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</si>
  <si>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</si>
  <si>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</si>
  <si>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</si>
  <si>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</si>
  <si>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</si>
  <si>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</si>
  <si>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</si>
  <si>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</si>
  <si>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</si>
  <si>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</si>
  <si>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</si>
  <si>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</si>
  <si>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</si>
  <si>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</si>
  <si>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</si>
  <si>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</si>
  <si>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</si>
  <si>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</si>
  <si>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</si>
  <si>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</si>
  <si>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</si>
  <si>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</si>
  <si>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</si>
  <si>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</si>
  <si>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</si>
  <si>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</si>
  <si>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</si>
  <si>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</si>
  <si>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</si>
  <si>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</si>
  <si>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</si>
  <si>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</si>
  <si>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</si>
  <si>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</si>
  <si>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</si>
  <si>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</si>
  <si>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</si>
  <si>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</si>
  <si>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</si>
  <si>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</si>
  <si>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</si>
  <si>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</si>
  <si>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</si>
  <si>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</si>
  <si>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</si>
  <si>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</si>
  <si>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</si>
  <si>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</si>
  <si>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</si>
  <si>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</si>
  <si>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</si>
  <si>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</si>
  <si>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</si>
  <si>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</si>
  <si>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</si>
  <si>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</si>
  <si>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</si>
  <si>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</si>
  <si>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</si>
  <si>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</si>
  <si>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</si>
  <si>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</si>
  <si>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</si>
  <si>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</si>
  <si>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</si>
  <si>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</si>
  <si>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</si>
  <si>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</si>
  <si>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</si>
  <si>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</si>
  <si>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</si>
  <si>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</si>
  <si>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</si>
  <si>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</si>
  <si>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</si>
  <si>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</si>
  <si>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</si>
  <si>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</si>
  <si>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</si>
  <si>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</si>
  <si>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</si>
  <si>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</si>
  <si>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</si>
  <si>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</si>
  <si>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</si>
  <si>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</si>
  <si>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</si>
  <si>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</si>
  <si>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</si>
  <si>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</si>
  <si>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</si>
  <si>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</si>
  <si>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</si>
  <si>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</si>
  <si>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</si>
  <si>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</si>
  <si>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</si>
  <si>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</si>
  <si>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</si>
  <si>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</si>
  <si>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</si>
  <si>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</si>
  <si>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</si>
  <si>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</si>
  <si>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</si>
  <si>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</si>
  <si>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</si>
  <si>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</si>
  <si>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</si>
  <si>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</si>
  <si>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</si>
  <si>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</si>
  <si>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</si>
  <si>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</si>
  <si>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</si>
  <si>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</si>
  <si>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</si>
  <si>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</si>
  <si>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</si>
  <si>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</si>
  <si>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</si>
  <si>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</si>
  <si>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</si>
  <si>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</si>
  <si>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</si>
  <si>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</si>
  <si>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</si>
  <si>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</si>
  <si>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</si>
  <si>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</si>
  <si>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</si>
  <si>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</si>
  <si>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</si>
  <si>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</si>
  <si>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</si>
  <si>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</si>
  <si>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</si>
  <si>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</si>
  <si>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</si>
  <si>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</si>
  <si>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</si>
  <si>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</si>
  <si>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</si>
  <si>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</si>
  <si>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</si>
  <si>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</si>
  <si>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</si>
  <si>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</si>
  <si>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</si>
  <si>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</si>
  <si>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</si>
  <si>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</si>
  <si>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</si>
  <si>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</si>
  <si>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</si>
  <si>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</si>
  <si>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</si>
  <si>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</si>
  <si>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</si>
  <si>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</si>
  <si>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</si>
  <si>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</si>
  <si>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</si>
  <si>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</si>
  <si>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</si>
  <si>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</si>
  <si>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</si>
  <si>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</si>
  <si>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</si>
  <si>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</si>
  <si>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</si>
  <si>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</si>
  <si>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</si>
  <si>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</si>
  <si>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</si>
  <si>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</si>
  <si>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</si>
  <si>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</si>
  <si>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</si>
  <si>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</si>
  <si>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</si>
  <si>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</si>
  <si>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</si>
  <si>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</si>
  <si>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</si>
  <si>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</si>
  <si>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</si>
  <si>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</si>
  <si>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</si>
  <si>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</si>
  <si>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</si>
  <si>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</si>
  <si>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</si>
  <si>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</si>
  <si>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</si>
  <si>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</si>
  <si>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</si>
  <si>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</si>
  <si>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</si>
  <si>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</si>
  <si>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</si>
  <si>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</si>
  <si>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</si>
  <si>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</si>
  <si>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</si>
  <si>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</si>
  <si>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</si>
  <si>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</si>
  <si>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</si>
  <si>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</si>
  <si>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</si>
  <si>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</si>
  <si>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</si>
  <si>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</si>
  <si>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</si>
  <si>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</si>
  <si>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</si>
  <si>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</si>
  <si>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</si>
  <si>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</si>
  <si>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</si>
  <si>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</si>
  <si>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</si>
  <si>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</si>
  <si>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</si>
  <si>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</si>
  <si>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</si>
  <si>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</si>
  <si>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</si>
  <si>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</si>
  <si>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</si>
  <si>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</si>
  <si>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</si>
  <si>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</si>
  <si>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</si>
  <si>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</si>
  <si>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</si>
  <si>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</si>
  <si>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</si>
  <si>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</si>
  <si>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</si>
  <si>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</si>
  <si>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</si>
  <si>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</si>
  <si>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</si>
  <si>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</si>
  <si>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</si>
  <si>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</si>
  <si>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</si>
  <si>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</si>
  <si>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</si>
  <si>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</si>
  <si>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</si>
  <si>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</si>
  <si>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</si>
  <si>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</si>
  <si>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</si>
  <si>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</si>
  <si>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</si>
  <si>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</si>
  <si>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</si>
  <si>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</si>
  <si>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</si>
  <si>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</si>
  <si>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</si>
  <si>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</si>
  <si>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</si>
  <si>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</si>
  <si>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</si>
  <si>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</si>
  <si>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</si>
  <si>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</si>
  <si>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</si>
  <si>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</si>
  <si>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</si>
  <si>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</si>
  <si>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</si>
  <si>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</si>
  <si>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</si>
  <si>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</si>
  <si>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</si>
  <si>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</si>
  <si>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</si>
  <si>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</si>
  <si>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</si>
  <si>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</si>
  <si>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</si>
  <si>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</si>
  <si>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</si>
  <si>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</si>
  <si>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</si>
  <si>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</si>
  <si>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</si>
  <si>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</si>
  <si>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</si>
  <si>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</si>
  <si>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</si>
  <si>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</si>
  <si>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</si>
  <si>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</si>
  <si>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</si>
  <si>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</si>
  <si>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</si>
  <si>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</si>
  <si>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</si>
  <si>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</si>
  <si>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</si>
  <si>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</si>
  <si>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</si>
  <si>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</si>
  <si>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</si>
  <si>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</si>
  <si>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</si>
  <si>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</si>
  <si>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</si>
  <si>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</si>
  <si>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</si>
  <si>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</si>
  <si>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</si>
  <si>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</si>
  <si>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</si>
  <si>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</si>
  <si>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</si>
  <si>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</si>
  <si>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</si>
  <si>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</si>
  <si>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</si>
  <si>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</si>
  <si>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</si>
  <si>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</si>
  <si>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</si>
  <si>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</si>
  <si>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</si>
  <si>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</si>
  <si>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</si>
  <si>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</si>
  <si>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</si>
  <si>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</si>
  <si>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</si>
  <si>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</si>
  <si>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</si>
  <si>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</si>
  <si>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</si>
  <si>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</si>
  <si>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</si>
  <si>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</si>
  <si>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</si>
  <si>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</si>
  <si>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</si>
  <si>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</si>
  <si>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</si>
  <si>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</si>
  <si>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</si>
  <si>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</si>
  <si>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</si>
  <si>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</si>
  <si>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</si>
  <si>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</si>
  <si>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</si>
  <si>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</si>
  <si>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</si>
  <si>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</si>
  <si>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</si>
  <si>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</si>
  <si>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</si>
  <si>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</si>
  <si>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</si>
  <si>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</si>
  <si>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</si>
  <si>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</si>
  <si>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</si>
  <si>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</si>
  <si>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</si>
  <si>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</si>
  <si>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</si>
  <si>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</si>
  <si>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</si>
  <si>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</si>
  <si>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</si>
  <si>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</si>
  <si>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</si>
  <si>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</si>
  <si>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</si>
  <si>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</si>
  <si>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</si>
  <si>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</si>
  <si>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</si>
  <si>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</si>
  <si>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</si>
  <si>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</si>
  <si>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</si>
  <si>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</si>
  <si>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</si>
  <si>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</si>
  <si>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</si>
  <si>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</si>
  <si>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</si>
  <si>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</si>
  <si>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</si>
  <si>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</si>
  <si>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</si>
  <si>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</si>
  <si>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</si>
  <si>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</si>
  <si>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</si>
  <si>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</si>
  <si>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</si>
  <si>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</si>
  <si>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</si>
  <si>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</si>
  <si>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</si>
  <si>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</si>
  <si>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</si>
  <si>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</si>
  <si>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</si>
  <si>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</si>
  <si>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</si>
  <si>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</si>
  <si>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</si>
  <si>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</si>
  <si>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</si>
  <si>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</si>
  <si>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</si>
  <si>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</si>
  <si>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</si>
  <si>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</si>
  <si>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</si>
  <si>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</si>
  <si>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</si>
  <si>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</si>
  <si>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</si>
  <si>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</si>
  <si>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</si>
  <si>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</si>
  <si>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</si>
  <si>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</si>
  <si>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</si>
  <si>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</si>
  <si>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</si>
  <si>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</si>
  <si>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</si>
  <si>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</si>
  <si>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</si>
  <si>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</si>
  <si>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</si>
  <si>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</si>
  <si>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</si>
  <si>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</si>
  <si>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</si>
  <si>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</si>
  <si>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</si>
  <si>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</si>
  <si>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</si>
  <si>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</si>
  <si>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</si>
  <si>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</si>
  <si>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</si>
  <si>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</si>
  <si>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</si>
  <si>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</si>
  <si>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</si>
  <si>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</si>
  <si>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</si>
  <si>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</si>
  <si>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</si>
  <si>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</si>
  <si>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</si>
  <si>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</si>
  <si>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</si>
  <si>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</si>
  <si>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</si>
  <si>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</si>
  <si>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</si>
  <si>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</si>
  <si>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</si>
  <si>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</si>
  <si>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</si>
  <si>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</si>
  <si>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</si>
  <si>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</si>
  <si>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</si>
  <si>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</si>
  <si>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</si>
  <si>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</si>
  <si>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</si>
  <si>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</si>
  <si>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</si>
  <si>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</si>
  <si>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</si>
  <si>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</si>
  <si>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</si>
  <si>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</si>
  <si>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</si>
  <si>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</si>
  <si>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</si>
  <si>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</si>
  <si>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</si>
  <si>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</si>
  <si>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</si>
  <si>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</si>
  <si>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</si>
  <si>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</si>
  <si>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</si>
  <si>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</si>
  <si>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</si>
  <si>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</si>
  <si>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</si>
  <si>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</si>
  <si>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</si>
  <si>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</si>
  <si>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</si>
  <si>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</si>
  <si>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</si>
  <si>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</si>
  <si>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</si>
  <si>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</si>
  <si>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</si>
  <si>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</si>
  <si>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</si>
  <si>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</si>
  <si>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</si>
  <si>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</si>
  <si>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</si>
  <si>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</si>
  <si>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</si>
  <si>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</si>
  <si>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</si>
  <si>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</si>
  <si>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</si>
  <si>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</si>
  <si>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</si>
  <si>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</si>
  <si>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</si>
  <si>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</si>
  <si>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</si>
  <si>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</si>
  <si>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</si>
  <si>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</si>
  <si>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</si>
  <si>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</si>
  <si>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</si>
  <si>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</si>
  <si>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</si>
  <si>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</si>
  <si>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</si>
  <si>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</si>
  <si>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</si>
  <si>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</si>
  <si>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</si>
  <si>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</si>
  <si>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</si>
  <si>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</si>
  <si>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</si>
  <si>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</si>
  <si>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</si>
  <si>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</si>
  <si>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</si>
  <si>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</si>
  <si>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</si>
  <si>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</si>
  <si>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</si>
  <si>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</si>
  <si>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</si>
  <si>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</si>
  <si>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</si>
  <si>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</si>
  <si>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</si>
  <si>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</si>
  <si>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</si>
  <si>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</si>
  <si>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</si>
  <si>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</si>
  <si>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</si>
  <si>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</si>
  <si>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</si>
  <si>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</si>
  <si>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</si>
  <si>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</si>
  <si>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</si>
  <si>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</si>
  <si>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</si>
  <si>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</si>
  <si>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</si>
  <si>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</si>
  <si>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</si>
  <si>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</si>
  <si>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</si>
  <si>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</si>
  <si>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</si>
  <si>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</si>
  <si>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</si>
  <si>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</si>
  <si>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</si>
  <si>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</si>
  <si>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</si>
  <si>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</si>
  <si>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</si>
  <si>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</si>
  <si>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</si>
  <si>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</si>
  <si>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</si>
  <si>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</si>
  <si>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</si>
  <si>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</si>
  <si>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</si>
  <si>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</si>
  <si>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</si>
  <si>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</si>
  <si>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</si>
  <si>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</si>
  <si>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</si>
  <si>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</si>
  <si>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</si>
  <si>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</si>
  <si>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</si>
  <si>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</si>
  <si>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</si>
  <si>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</si>
  <si>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</si>
  <si>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</si>
  <si>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</si>
  <si>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</si>
  <si>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</si>
  <si>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</si>
  <si>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</si>
  <si>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</si>
  <si>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</si>
  <si>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</si>
  <si>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</si>
  <si>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</si>
  <si>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</si>
  <si>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</si>
  <si>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</si>
  <si>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</si>
  <si>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</si>
  <si>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</si>
  <si>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</si>
  <si>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</si>
  <si>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</si>
  <si>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</si>
  <si>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</si>
  <si>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</si>
  <si>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</si>
  <si>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</si>
  <si>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</si>
  <si>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</si>
  <si>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</si>
  <si>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</si>
  <si>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</si>
  <si>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</si>
  <si>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</si>
  <si>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</si>
  <si>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</si>
  <si>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</si>
  <si>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</si>
  <si>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</si>
  <si>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</si>
  <si>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</si>
  <si>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</si>
  <si>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</si>
  <si>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</si>
  <si>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</si>
  <si>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</si>
  <si>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</si>
  <si>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</si>
  <si>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</si>
  <si>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</si>
  <si>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</si>
  <si>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</si>
  <si>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</si>
  <si>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</si>
  <si>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</si>
  <si>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</si>
  <si>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</si>
  <si>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</si>
  <si>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</si>
  <si>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</si>
  <si>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</si>
  <si>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</si>
  <si>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</si>
  <si>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</si>
  <si>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</si>
  <si>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</si>
  <si>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</si>
  <si>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</si>
  <si>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</si>
  <si>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</si>
  <si>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</si>
  <si>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</si>
  <si>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</si>
  <si>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</si>
  <si>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</si>
  <si>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</si>
  <si>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</si>
  <si>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</si>
  <si>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</si>
  <si>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</si>
  <si>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</si>
  <si>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</si>
  <si>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</si>
  <si>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</si>
  <si>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</si>
  <si>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</si>
  <si>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</si>
  <si>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</si>
  <si>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</si>
  <si>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</si>
  <si>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</si>
  <si>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</si>
  <si>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</si>
  <si>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</si>
  <si>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</si>
  <si>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</si>
  <si>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</si>
  <si>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</si>
  <si>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</si>
  <si>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</si>
  <si>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</si>
  <si>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</si>
  <si>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</si>
  <si>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</si>
  <si>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</si>
  <si>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</si>
  <si>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</si>
  <si>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</si>
  <si>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</si>
  <si>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</si>
  <si>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</si>
  <si>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</si>
  <si>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</si>
  <si>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</si>
  <si>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</si>
  <si>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</si>
  <si>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</si>
  <si>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</si>
  <si>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</si>
  <si>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</si>
  <si>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</si>
  <si>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</si>
  <si>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</si>
  <si>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</si>
  <si>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</si>
  <si>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</si>
  <si>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</si>
  <si>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</si>
  <si>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</si>
  <si>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</si>
  <si>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</si>
  <si>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</si>
  <si>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</si>
  <si>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</si>
  <si>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</si>
  <si>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</si>
  <si>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</si>
  <si>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</si>
  <si>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</si>
  <si>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</si>
  <si>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</si>
  <si>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</si>
  <si>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</si>
  <si>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</si>
  <si>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</si>
  <si>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</si>
  <si>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</si>
  <si>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</si>
  <si>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</si>
  <si>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</si>
  <si>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</si>
  <si>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</si>
  <si>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</si>
  <si>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</si>
  <si>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</si>
  <si>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</si>
  <si>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</si>
  <si>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</si>
  <si>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</si>
  <si>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</si>
  <si>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</si>
  <si>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</si>
  <si>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</si>
  <si>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</si>
  <si>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</si>
  <si>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</si>
  <si>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</si>
  <si>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</si>
  <si>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</si>
  <si>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</si>
  <si>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</si>
  <si>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</si>
  <si>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</si>
  <si>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</si>
  <si>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</si>
  <si>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</si>
  <si>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</si>
  <si>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</si>
  <si>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</si>
  <si>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</si>
  <si>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</si>
  <si>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</si>
  <si>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</si>
  <si>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</si>
  <si>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</si>
  <si>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</si>
  <si>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</si>
  <si>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</si>
  <si>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</si>
  <si>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</si>
  <si>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</si>
  <si>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</si>
  <si>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</si>
  <si>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</si>
  <si>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</si>
  <si>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</si>
  <si>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</si>
  <si>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</si>
  <si>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</si>
  <si>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</si>
  <si>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</si>
  <si>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</si>
  <si>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</si>
  <si>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</si>
  <si>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</si>
  <si>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</si>
  <si>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</si>
  <si>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</si>
  <si>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</si>
  <si>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</si>
  <si>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</si>
  <si>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</si>
  <si>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</si>
  <si>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</si>
  <si>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</si>
  <si>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</si>
  <si>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</si>
  <si>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</si>
  <si>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</si>
  <si>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</si>
  <si>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</si>
  <si>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</si>
  <si>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</si>
  <si>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</si>
  <si>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</si>
  <si>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</si>
  <si>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</si>
  <si>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</si>
  <si>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</si>
  <si>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</si>
  <si>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</si>
  <si>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</si>
  <si>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</si>
  <si>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</si>
  <si>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</si>
  <si>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</si>
  <si>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6"/>
  </si>
  <si>
    <t>計画相談支援</t>
    <rPh sb="0" eb="2">
      <t>ケイカク</t>
    </rPh>
    <rPh sb="2" eb="4">
      <t>ソウダン</t>
    </rPh>
    <rPh sb="4" eb="6">
      <t>シエン</t>
    </rPh>
    <phoneticPr fontId="10"/>
  </si>
  <si>
    <t>52</t>
  </si>
  <si>
    <t>地域相談支援（地域移行支援）</t>
    <rPh sb="0" eb="2">
      <t>チイキ</t>
    </rPh>
    <rPh sb="2" eb="4">
      <t>ソウダン</t>
    </rPh>
    <rPh sb="4" eb="6">
      <t>シエン</t>
    </rPh>
    <rPh sb="7" eb="9">
      <t>チイキ</t>
    </rPh>
    <rPh sb="9" eb="11">
      <t>イコウ</t>
    </rPh>
    <rPh sb="11" eb="13">
      <t>シエン</t>
    </rPh>
    <phoneticPr fontId="10"/>
  </si>
  <si>
    <t>53</t>
  </si>
  <si>
    <t>地域相談支援（地域定着支援）</t>
    <rPh sb="0" eb="2">
      <t>チイキ</t>
    </rPh>
    <rPh sb="2" eb="4">
      <t>ソウダン</t>
    </rPh>
    <rPh sb="4" eb="6">
      <t>シエン</t>
    </rPh>
    <rPh sb="7" eb="9">
      <t>チイキ</t>
    </rPh>
    <rPh sb="9" eb="11">
      <t>テイチャク</t>
    </rPh>
    <rPh sb="11" eb="13">
      <t>シエン</t>
    </rPh>
    <phoneticPr fontId="10"/>
  </si>
  <si>
    <t>54</t>
  </si>
  <si>
    <t>障害児相談支援</t>
    <rPh sb="0" eb="2">
      <t>ショウガイ</t>
    </rPh>
    <rPh sb="2" eb="3">
      <t>ジ</t>
    </rPh>
    <rPh sb="3" eb="5">
      <t>ソウダン</t>
    </rPh>
    <rPh sb="5" eb="7">
      <t>シエン</t>
    </rPh>
    <phoneticPr fontId="10"/>
  </si>
  <si>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</si>
  <si>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6"/>
  </si>
  <si>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</si>
  <si>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6"/>
  </si>
  <si>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6"/>
  </si>
  <si>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6"/>
  </si>
  <si>
    <t>①補助金の総額</t>
    <rPh sb="5" eb="7">
      <t>ソウガク</t>
    </rPh>
    <phoneticPr fontId="6"/>
  </si>
  <si>
    <t>②賃金改善経費の総額</t>
    <rPh sb="1" eb="3">
      <t>チンギン</t>
    </rPh>
    <rPh sb="3" eb="5">
      <t>カイゼン</t>
    </rPh>
    <rPh sb="5" eb="7">
      <t>ケイヒ</t>
    </rPh>
    <rPh sb="8" eb="10">
      <t>ソウガク</t>
    </rPh>
    <phoneticPr fontId="6"/>
  </si>
  <si>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6"/>
  </si>
  <si>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6"/>
  </si>
  <si>
    <t>4　記載内容に虚偽がないこと等の誓約</t>
    <rPh sb="2" eb="4">
      <t>キサイ</t>
    </rPh>
    <rPh sb="4" eb="6">
      <t>ナイヨウ</t>
    </rPh>
    <rPh sb="7" eb="9">
      <t>キョギ</t>
    </rPh>
    <rPh sb="14" eb="15">
      <t>トウ</t>
    </rPh>
    <rPh sb="16" eb="18">
      <t>セイヤク</t>
    </rPh>
    <phoneticPr fontId="6"/>
  </si>
  <si>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6"/>
  </si>
  <si>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6"/>
  </si>
  <si>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6"/>
  </si>
  <si>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</si>
  <si>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</si>
  <si>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phoneticPr fontId="6"/>
  </si>
  <si>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6"/>
  </si>
  <si>
    <t>②申請時に職場環境等要件又は賃金改善後の賃金の見込額に関する要件を満たすことを誓約した場合、本実績報告書の提出までに対応しました。</t>
    <phoneticPr fontId="6"/>
  </si>
  <si>
    <t>４　記載内容に虚偽がないこと等の誓約</t>
    <phoneticPr fontId="6"/>
  </si>
  <si>
    <t>※空欄が表示される項目は、記入が不要であるため対応する必要はない。</t>
    <phoneticPr fontId="6"/>
  </si>
  <si>
    <t>※①・②については該当がある場合のみチェック（✓）をすること。</t>
    <rPh sb="9" eb="11">
      <t>ガイトウ</t>
    </rPh>
    <rPh sb="14" eb="16">
      <t>バアイ</t>
    </rPh>
    <phoneticPr fontId="6"/>
  </si>
  <si>
    <t>様式第２号（第10条関係）</t>
    <rPh sb="0" eb="2">
      <t>ヨウシキ</t>
    </rPh>
    <rPh sb="2" eb="3">
      <t>ダイ</t>
    </rPh>
    <rPh sb="4" eb="5">
      <t>ゴウ</t>
    </rPh>
    <rPh sb="6" eb="7">
      <t>ダイ</t>
    </rPh>
    <rPh sb="9" eb="10">
      <t>ジョウ</t>
    </rPh>
    <rPh sb="10" eb="12">
      <t>カンケイ</t>
    </rPh>
    <phoneticPr fontId="6"/>
  </si>
  <si>
    <t>令和８年</t>
    <rPh sb="0" eb="1">
      <t>レイワ</t>
    </rPh>
    <phoneticPr fontId="6"/>
  </si>
  <si>
    <t>月</t>
    <rPh sb="0" eb="1">
      <t>ガツ</t>
    </rPh>
    <phoneticPr fontId="6"/>
  </si>
  <si>
    <t>　富山県知事　　殿</t>
    <rPh sb="1" eb="3">
      <t>トヤマ</t>
    </rPh>
    <rPh sb="3" eb="6">
      <t>ケンチジ</t>
    </rPh>
    <phoneticPr fontId="63"/>
  </si>
  <si>
    <t>代表者職・氏名</t>
    <rPh sb="0" eb="3">
      <t>ダイヒョウシャ</t>
    </rPh>
    <rPh sb="3" eb="4">
      <t>ショク</t>
    </rPh>
    <rPh sb="5" eb="7">
      <t>シメイ</t>
    </rPh>
    <phoneticPr fontId="6"/>
  </si>
  <si>
    <t>富山県障害福祉従事者処遇改善緊急支援事業費補助金実績報告書</t>
    <rPh sb="0" eb="3">
      <t>トヤマケン</t>
    </rPh>
    <rPh sb="3" eb="5">
      <t>ショウガイ</t>
    </rPh>
    <rPh sb="5" eb="7">
      <t>フクシ</t>
    </rPh>
    <rPh sb="7" eb="10">
      <t>ジュウジシャ</t>
    </rPh>
    <rPh sb="10" eb="12">
      <t>ショグウ</t>
    </rPh>
    <rPh sb="12" eb="14">
      <t>カイゼン</t>
    </rPh>
    <rPh sb="14" eb="16">
      <t>キンキュウ</t>
    </rPh>
    <rPh sb="16" eb="18">
      <t>シエン</t>
    </rPh>
    <rPh sb="18" eb="21">
      <t>ジギョウヒ</t>
    </rPh>
    <rPh sb="21" eb="24">
      <t>ホジョキン</t>
    </rPh>
    <rPh sb="24" eb="26">
      <t>ジッセキ</t>
    </rPh>
    <rPh sb="26" eb="29">
      <t>ホウコクショ</t>
    </rPh>
    <phoneticPr fontId="63"/>
  </si>
  <si>
    <t>　令和　年　月　日付け富山県指令障第　　号での交付決定の通知があった富山県障害福祉従事者処遇改善緊急支援事業費補助金について、富山県補助金等交付規則第12条の規定により、その実績を次の関係書類を添えて報告します。</t>
    <rPh sb="1" eb="3">
      <t>レイワ</t>
    </rPh>
    <rPh sb="4" eb="5">
      <t>ネン</t>
    </rPh>
    <rPh sb="6" eb="7">
      <t>ツキ</t>
    </rPh>
    <rPh sb="8" eb="9">
      <t>ヒ</t>
    </rPh>
    <rPh sb="9" eb="10">
      <t>ツ</t>
    </rPh>
    <rPh sb="11" eb="16">
      <t>トヤマケンシレイ</t>
    </rPh>
    <rPh sb="16" eb="17">
      <t>ショウ</t>
    </rPh>
    <rPh sb="17" eb="18">
      <t>ダイ</t>
    </rPh>
    <rPh sb="20" eb="21">
      <t>ゴウ</t>
    </rPh>
    <rPh sb="23" eb="27">
      <t>コウフケッテイ</t>
    </rPh>
    <rPh sb="28" eb="30">
      <t>ツウチ</t>
    </rPh>
    <rPh sb="87" eb="89">
      <t>ジッセキ</t>
    </rPh>
    <rPh sb="100" eb="102">
      <t>ホウコク</t>
    </rPh>
    <phoneticPr fontId="63"/>
  </si>
  <si>
    <t>記</t>
    <rPh sb="0" eb="1">
      <t>シルシ</t>
    </rPh>
    <phoneticPr fontId="6"/>
  </si>
  <si>
    <t>１　補助金額</t>
    <rPh sb="2" eb="5">
      <t>ホジョキン</t>
    </rPh>
    <rPh sb="5" eb="6">
      <t>ガク</t>
    </rPh>
    <phoneticPr fontId="6"/>
  </si>
  <si>
    <t>金</t>
    <rPh sb="0" eb="1">
      <t>キン</t>
    </rPh>
    <phoneticPr fontId="6"/>
  </si>
  <si>
    <t>２　添付書類</t>
    <rPh sb="2" eb="4">
      <t>テンプ</t>
    </rPh>
    <rPh sb="4" eb="6">
      <t>ショルイ</t>
    </rPh>
    <phoneticPr fontId="6"/>
  </si>
  <si>
    <t>(1)</t>
  </si>
  <si>
    <t>基本情報入力シート</t>
    <rPh sb="0" eb="4">
      <t>キホンジョウホウ</t>
    </rPh>
    <rPh sb="4" eb="6">
      <t>ニュウリョク</t>
    </rPh>
    <phoneticPr fontId="6"/>
  </si>
  <si>
    <t>(2)</t>
    <phoneticPr fontId="6"/>
  </si>
  <si>
    <t>別紙様式３－１（障害福祉従事者処遇改善緊急支援事業実績報告書）</t>
    <rPh sb="0" eb="2">
      <t>ベッシ</t>
    </rPh>
    <rPh sb="2" eb="4">
      <t>ヨウシキ</t>
    </rPh>
    <phoneticPr fontId="6"/>
  </si>
  <si>
    <t>(3)</t>
    <phoneticPr fontId="6"/>
  </si>
  <si>
    <t>別紙様式３－２（障害福祉従事者処遇改善緊急支援事業実績報告書　個票）</t>
    <rPh sb="0" eb="2">
      <t>ベッシ</t>
    </rPh>
    <rPh sb="2" eb="4">
      <t>ヨウシキ</t>
    </rPh>
    <rPh sb="32" eb="33">
      <t>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</si>
</sst>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_);[Red]\(#,##0\)"/>
    <numFmt numFmtId="179" formatCode="0_);[Red]\(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
      <sz val="22"/>
      <name val="ＭＳ 明朝"/>
      <family val="1"/>
      <charset val="128"/>
    </font>
    <font>
      <sz val="22"/>
      <color theme="1"/>
      <name val="ＭＳ 明朝"/>
      <family val="1"/>
      <charset val="128"/>
    </font>
    <font>
      <sz val="22"/>
      <name val="ＭＳ Ｐ明朝"/>
      <family val="1"/>
      <charset val="128"/>
    </font>
    <font>
      <sz val="16"/>
      <name val="ＭＳ 明朝"/>
      <family val="1"/>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6">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3" applyNumberFormat="0" applyAlignment="0" applyProtection="0">
      <alignment vertical="center"/>
    </xf>
    <xf numFmtId="0" fontId="33" fillId="26" borderId="0" applyNumberFormat="0" applyBorder="0" applyAlignment="0" applyProtection="0">
      <alignment vertical="center"/>
    </xf>
    <xf numFmtId="0" fontId="11" fillId="27" borderId="64" applyNumberFormat="0" applyFont="0" applyAlignment="0" applyProtection="0">
      <alignment vertical="center"/>
    </xf>
    <xf numFmtId="0" fontId="34" fillId="0" borderId="65" applyNumberFormat="0" applyFill="0" applyAlignment="0" applyProtection="0">
      <alignment vertical="center"/>
    </xf>
    <xf numFmtId="0" fontId="35" fillId="8" borderId="0" applyNumberFormat="0" applyBorder="0" applyAlignment="0" applyProtection="0">
      <alignment vertical="center"/>
    </xf>
    <xf numFmtId="0" fontId="36" fillId="28" borderId="66" applyNumberFormat="0" applyAlignment="0" applyProtection="0">
      <alignment vertical="center"/>
    </xf>
    <xf numFmtId="0" fontId="37" fillId="0" borderId="0" applyNumberFormat="0" applyFill="0" applyBorder="0" applyAlignment="0" applyProtection="0">
      <alignment vertical="center"/>
    </xf>
    <xf numFmtId="0" fontId="38" fillId="0" borderId="67" applyNumberFormat="0" applyFill="0" applyAlignment="0" applyProtection="0">
      <alignment vertical="center"/>
    </xf>
    <xf numFmtId="0" fontId="39" fillId="0" borderId="68" applyNumberFormat="0" applyFill="0" applyAlignment="0" applyProtection="0">
      <alignment vertical="center"/>
    </xf>
    <xf numFmtId="0" fontId="40" fillId="0" borderId="69" applyNumberFormat="0" applyFill="0" applyAlignment="0" applyProtection="0">
      <alignment vertical="center"/>
    </xf>
    <xf numFmtId="0" fontId="40" fillId="0" borderId="0" applyNumberFormat="0" applyFill="0" applyBorder="0" applyAlignment="0" applyProtection="0">
      <alignment vertical="center"/>
    </xf>
    <xf numFmtId="0" fontId="41" fillId="0" borderId="70" applyNumberFormat="0" applyFill="0" applyAlignment="0" applyProtection="0">
      <alignment vertical="center"/>
    </xf>
    <xf numFmtId="0" fontId="42" fillId="28" borderId="71" applyNumberFormat="0" applyAlignment="0" applyProtection="0">
      <alignment vertical="center"/>
    </xf>
    <xf numFmtId="0" fontId="43" fillId="0" borderId="0" applyNumberFormat="0" applyFill="0" applyBorder="0" applyAlignment="0" applyProtection="0">
      <alignment vertical="center"/>
    </xf>
    <xf numFmtId="0" fontId="44" fillId="12" borderId="66"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7" fillId="0" borderId="0">
      <alignment vertical="center"/>
    </xf>
  </cellStyleXfs>
  <cellXfs count="424">
    <xf numFmtId="0" fontId="0" fillId="0" borderId="0" xfId="0">
      <alignment vertical="center"/>
    </xf>
    <xf numFmtId="0" fontId="10" fillId="5" borderId="43" xfId="0" applyFont="1" applyFill="1" applyBorder="1" applyAlignment="1" applyProtection="1">
      <alignment horizontal="center" vertical="center"/>
      <protection locked="0"/>
    </xf>
    <xf numFmtId="0" fontId="10" fillId="5" borderId="22"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10" fillId="5" borderId="39" xfId="0" applyFont="1" applyFill="1" applyBorder="1" applyProtection="1">
      <alignment vertical="center"/>
      <protection locked="0"/>
    </xf>
    <xf numFmtId="0" fontId="10" fillId="5" borderId="49" xfId="0" applyFont="1" applyFill="1" applyBorder="1" applyAlignment="1" applyProtection="1">
      <alignment vertical="center" wrapText="1"/>
      <protection locked="0"/>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2" xfId="0" applyFont="1" applyBorder="1">
      <alignment vertical="center"/>
    </xf>
    <xf numFmtId="0" fontId="50" fillId="0" borderId="25" xfId="0" applyFont="1" applyBorder="1">
      <alignment vertical="center"/>
    </xf>
    <xf numFmtId="0" fontId="50" fillId="0" borderId="60" xfId="0" applyFont="1" applyBorder="1">
      <alignment vertical="center"/>
    </xf>
    <xf numFmtId="0" fontId="17" fillId="0" borderId="0" xfId="0" applyFont="1" applyAlignment="1">
      <alignment horizontal="lef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2" xfId="0" applyFont="1" applyBorder="1">
      <alignment vertical="center"/>
    </xf>
    <xf numFmtId="0" fontId="50" fillId="0" borderId="78" xfId="0" applyFont="1" applyBorder="1">
      <alignment vertical="center"/>
    </xf>
    <xf numFmtId="0" fontId="50" fillId="0" borderId="79" xfId="0" applyFont="1" applyBorder="1">
      <alignment vertical="center"/>
    </xf>
    <xf numFmtId="0" fontId="54" fillId="0" borderId="23" xfId="0" applyFont="1" applyBorder="1" applyAlignment="1">
      <alignment vertical="center" wrapText="1"/>
    </xf>
    <xf numFmtId="0" fontId="54" fillId="0" borderId="72" xfId="0" applyFont="1" applyBorder="1">
      <alignment vertical="center"/>
    </xf>
    <xf numFmtId="0" fontId="54" fillId="0" borderId="60"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26" fillId="0" borderId="0" xfId="0" applyFont="1" applyAlignment="1">
      <alignment vertical="top" wrapText="1"/>
    </xf>
    <xf numFmtId="0" fontId="10" fillId="0" borderId="0" xfId="0" applyFont="1">
      <alignment vertical="center"/>
    </xf>
    <xf numFmtId="0" fontId="13" fillId="0" borderId="0" xfId="0" applyFont="1" applyAlignment="1">
      <alignment vertical="center" wrapText="1"/>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176" fontId="10"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0" borderId="76" xfId="0" quotePrefix="1" applyFont="1" applyBorder="1" applyAlignment="1">
      <alignment horizontal="left"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3" xfId="0" applyFont="1" applyBorder="1" applyAlignment="1">
      <alignment horizontal="center" vertical="center"/>
    </xf>
    <xf numFmtId="0" fontId="26" fillId="0" borderId="53"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48" xfId="0" applyFont="1" applyBorder="1" applyAlignment="1">
      <alignment vertical="center" wrapText="1"/>
    </xf>
    <xf numFmtId="0" fontId="26" fillId="0" borderId="73" xfId="0" applyFont="1" applyBorder="1" applyAlignment="1">
      <alignment horizontal="center" vertical="center"/>
    </xf>
    <xf numFmtId="0" fontId="26" fillId="0" borderId="73"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56" fillId="0" borderId="0" xfId="0" applyFont="1" applyAlignment="1">
      <alignment horizontal="center" vertical="center"/>
    </xf>
    <xf numFmtId="0" fontId="0" fillId="0" borderId="0" xfId="0" applyAlignment="1">
      <alignment horizontal="center" vertical="center"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16" fillId="2" borderId="33" xfId="0" applyFont="1" applyFill="1" applyBorder="1">
      <alignmen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62" fillId="2" borderId="23"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26" fillId="2" borderId="0" xfId="0" applyFont="1" applyFill="1" applyAlignment="1">
      <alignment horizontal="center" vertical="top" wrapText="1"/>
    </xf>
    <xf numFmtId="0" fontId="0" fillId="2" borderId="0" xfId="0" applyFill="1" applyAlignment="1">
      <alignment horizontal="right" vertical="center"/>
    </xf>
    <xf numFmtId="0" fontId="13" fillId="0" borderId="0" xfId="0" applyFont="1" applyAlignment="1">
      <alignment horizontal="left" vertical="center" wrapText="1"/>
    </xf>
    <xf numFmtId="0" fontId="10" fillId="0" borderId="0" xfId="0" applyFont="1" applyAlignment="1">
      <alignment horizontal="left" vertical="top" wrapText="1"/>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0" fontId="26"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22" xfId="0" applyFont="1" applyBorder="1" applyProtection="1">
      <alignment vertical="center"/>
      <protection locked="0"/>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10" fillId="5" borderId="1" xfId="0" applyFont="1" applyFill="1" applyBorder="1" applyProtection="1">
      <alignment vertical="center"/>
      <protection locked="0"/>
    </xf>
    <xf numFmtId="0" fontId="10" fillId="5" borderId="39" xfId="0" applyFont="1" applyFill="1" applyBorder="1" applyAlignment="1" applyProtection="1">
      <alignment vertical="center" wrapText="1"/>
      <protection locked="0"/>
    </xf>
    <xf numFmtId="0" fontId="10" fillId="5" borderId="1" xfId="0" applyFont="1" applyFill="1" applyBorder="1" applyAlignment="1" applyProtection="1">
      <alignment vertical="center" wrapText="1"/>
      <protection locked="0"/>
    </xf>
    <xf numFmtId="0" fontId="10" fillId="5" borderId="2" xfId="0" applyFont="1" applyFill="1" applyBorder="1" applyProtection="1">
      <alignment vertical="center"/>
      <protection locked="0"/>
    </xf>
    <xf numFmtId="0" fontId="10" fillId="5" borderId="3" xfId="0" applyFont="1" applyFill="1" applyBorder="1" applyProtection="1">
      <alignment vertical="center"/>
      <protection locked="0"/>
    </xf>
    <xf numFmtId="0" fontId="10" fillId="5" borderId="4" xfId="0" applyFont="1" applyFill="1" applyBorder="1" applyProtection="1">
      <alignment vertical="center"/>
      <protection locked="0"/>
    </xf>
    <xf numFmtId="0" fontId="10" fillId="5" borderId="49" xfId="0" applyFont="1" applyFill="1" applyBorder="1" applyProtection="1">
      <alignment vertical="center"/>
      <protection locked="0"/>
    </xf>
    <xf numFmtId="0" fontId="17" fillId="30" borderId="0" xfId="0" applyFont="1" applyFill="1">
      <alignment vertical="center"/>
    </xf>
    <xf numFmtId="0" fontId="24" fillId="30" borderId="23" xfId="0" applyFont="1" applyFill="1" applyBorder="1" applyAlignment="1" applyProtection="1">
      <alignment horizontal="center" vertical="center" wrapText="1"/>
      <protection locked="0"/>
    </xf>
    <xf numFmtId="49" fontId="16" fillId="0" borderId="37" xfId="0" applyNumberFormat="1" applyFont="1" applyBorder="1">
      <alignment vertical="center"/>
    </xf>
    <xf numFmtId="49" fontId="17" fillId="0" borderId="47" xfId="0" applyNumberFormat="1" applyFont="1" applyBorder="1">
      <alignment vertical="center"/>
    </xf>
    <xf numFmtId="0" fontId="17" fillId="0" borderId="41" xfId="0" applyFont="1" applyBorder="1">
      <alignment vertical="center"/>
    </xf>
    <xf numFmtId="49" fontId="17" fillId="0" borderId="41" xfId="0" applyNumberFormat="1" applyFont="1" applyBorder="1">
      <alignment vertical="center"/>
    </xf>
    <xf numFmtId="0" fontId="17" fillId="0" borderId="46" xfId="0" applyFont="1" applyBorder="1">
      <alignment vertical="center"/>
    </xf>
    <xf numFmtId="49" fontId="17" fillId="0" borderId="0" xfId="0" applyNumberFormat="1" applyFont="1">
      <alignment vertical="center"/>
    </xf>
    <xf numFmtId="49" fontId="16" fillId="0" borderId="28" xfId="0" applyNumberFormat="1" applyFont="1" applyBorder="1">
      <alignment vertical="center"/>
    </xf>
    <xf numFmtId="49" fontId="17" fillId="0" borderId="44" xfId="0" applyNumberFormat="1" applyFont="1" applyBorder="1">
      <alignment vertical="center"/>
    </xf>
    <xf numFmtId="49" fontId="17" fillId="0" borderId="45" xfId="0" applyNumberFormat="1" applyFont="1" applyBorder="1">
      <alignment vertical="center"/>
    </xf>
    <xf numFmtId="49" fontId="17" fillId="0" borderId="50" xfId="0" applyNumberFormat="1" applyFont="1" applyBorder="1">
      <alignment vertical="center"/>
    </xf>
    <xf numFmtId="0" fontId="19" fillId="2" borderId="0" xfId="0" applyFont="1" applyFill="1" applyAlignment="1">
      <alignment horizontal="left" vertical="top" wrapText="1"/>
    </xf>
    <xf numFmtId="49" fontId="17" fillId="0" borderId="42" xfId="0" applyNumberFormat="1" applyFont="1" applyBorder="1">
      <alignment vertical="center"/>
    </xf>
    <xf numFmtId="0" fontId="17" fillId="0" borderId="1" xfId="0" applyFont="1" applyBorder="1">
      <alignment vertical="center"/>
    </xf>
    <xf numFmtId="0" fontId="17" fillId="0" borderId="49" xfId="0" applyFont="1" applyBorder="1">
      <alignment vertical="center"/>
    </xf>
    <xf numFmtId="0" fontId="10" fillId="2" borderId="44"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26" fillId="0" borderId="59"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54" xfId="0" applyFont="1" applyBorder="1" applyAlignment="1">
      <alignment vertical="center" wrapText="1"/>
    </xf>
    <xf numFmtId="0" fontId="26" fillId="0" borderId="60" xfId="0" applyFont="1" applyBorder="1" applyAlignment="1">
      <alignment horizontal="center" vertical="center" wrapText="1"/>
    </xf>
    <xf numFmtId="0" fontId="20" fillId="2" borderId="0" xfId="0" applyFont="1" applyFill="1" applyAlignment="1">
      <alignment horizontal="left" vertical="center"/>
    </xf>
    <xf numFmtId="0" fontId="24" fillId="30" borderId="55" xfId="0" applyFont="1" applyFill="1" applyBorder="1" applyAlignment="1" applyProtection="1">
      <alignment horizontal="center" vertical="center" wrapText="1"/>
      <protection locked="0"/>
    </xf>
    <xf numFmtId="0" fontId="8" fillId="6" borderId="55" xfId="0" applyFont="1" applyFill="1" applyBorder="1" applyAlignment="1">
      <alignment horizontal="center" vertical="center"/>
    </xf>
    <xf numFmtId="0" fontId="25" fillId="6" borderId="84" xfId="0" applyFont="1" applyFill="1" applyBorder="1" applyAlignment="1">
      <alignment horizontal="left" vertical="center"/>
    </xf>
    <xf numFmtId="0" fontId="17" fillId="2" borderId="0" xfId="0" applyFont="1" applyFill="1" applyAlignment="1">
      <alignment vertical="center"/>
    </xf>
    <xf numFmtId="0" fontId="21" fillId="2" borderId="0" xfId="0" applyFont="1" applyFill="1">
      <alignment vertical="center"/>
    </xf>
    <xf numFmtId="0" fontId="10" fillId="30" borderId="23" xfId="0" applyFont="1" applyFill="1" applyBorder="1" applyAlignment="1" applyProtection="1">
      <alignment horizontal="left" vertical="center"/>
      <protection locked="0"/>
    </xf>
    <xf numFmtId="0" fontId="20" fillId="6" borderId="23" xfId="0" applyFont="1" applyFill="1" applyBorder="1" applyAlignment="1">
      <alignment horizontal="center" vertical="center"/>
    </xf>
    <xf numFmtId="0" fontId="68" fillId="0" borderId="0" xfId="54" applyFont="1">
      <alignment vertical="center"/>
    </xf>
    <xf numFmtId="0" fontId="68" fillId="0" borderId="0" xfId="54" applyFont="1" applyAlignment="1">
      <alignment horizontal="center" vertical="center"/>
    </xf>
    <xf numFmtId="58" fontId="68" fillId="0" borderId="0" xfId="54" quotePrefix="1" applyNumberFormat="1" applyFont="1" applyAlignment="1">
      <alignment horizontal="right" vertical="center"/>
    </xf>
    <xf numFmtId="179" fontId="68" fillId="0" borderId="0" xfId="54" applyNumberFormat="1" applyFont="1" applyAlignment="1">
      <alignment horizontal="center" vertical="center"/>
    </xf>
    <xf numFmtId="0" fontId="68" fillId="0" borderId="0" xfId="54" applyFont="1" applyAlignment="1">
      <alignment horizontal="right" vertical="center"/>
    </xf>
    <xf numFmtId="0" fontId="68" fillId="0" borderId="0" xfId="54" applyFont="1" applyAlignment="1">
      <alignment horizontal="left" vertical="center"/>
    </xf>
    <xf numFmtId="0" fontId="68" fillId="0" borderId="0" xfId="54" applyFont="1" applyAlignment="1">
      <alignment horizontal="center" vertical="center" wrapText="1"/>
    </xf>
    <xf numFmtId="0" fontId="69" fillId="0" borderId="0" xfId="54" applyFont="1">
      <alignment vertical="center"/>
    </xf>
    <xf numFmtId="0" fontId="69" fillId="0" borderId="0" xfId="54" applyFont="1" applyAlignment="1">
      <alignment horizontal="center" vertical="center"/>
    </xf>
    <xf numFmtId="38" fontId="68" fillId="0" borderId="0" xfId="1" applyFont="1" applyBorder="1" applyAlignment="1">
      <alignment horizontal="center" vertical="center"/>
    </xf>
    <xf numFmtId="58" fontId="68" fillId="0" borderId="0" xfId="54" applyNumberFormat="1" applyFont="1" applyAlignment="1">
      <alignment horizontal="center" vertical="center"/>
    </xf>
    <xf numFmtId="0" fontId="69" fillId="0" borderId="0" xfId="54" applyFont="1" applyAlignment="1">
      <alignment horizontal="right" vertical="center"/>
    </xf>
    <xf numFmtId="58" fontId="68" fillId="0" borderId="0" xfId="54" applyNumberFormat="1" applyFont="1" applyAlignment="1">
      <alignment horizontal="left" vertical="center"/>
    </xf>
    <xf numFmtId="0" fontId="68" fillId="0" borderId="0" xfId="54" quotePrefix="1" applyFont="1" applyAlignment="1">
      <alignment horizontal="right" vertical="center"/>
    </xf>
    <xf numFmtId="0" fontId="68" fillId="0" borderId="0" xfId="54" quotePrefix="1" applyFont="1" applyAlignment="1">
      <alignment horizontal="left" vertical="center"/>
    </xf>
    <xf numFmtId="0" fontId="70" fillId="0" borderId="0" xfId="54" applyFont="1" applyAlignment="1">
      <alignment horizontal="center" vertical="center"/>
    </xf>
    <xf numFmtId="0" fontId="70" fillId="0" borderId="0" xfId="54" applyFont="1">
      <alignment vertical="center"/>
    </xf>
    <xf numFmtId="0" fontId="70" fillId="0" borderId="0" xfId="54" applyFont="1" applyAlignment="1">
      <alignment horizontal="right" vertical="center"/>
    </xf>
    <xf numFmtId="0" fontId="13" fillId="0" borderId="0" xfId="0" applyFont="1" applyAlignment="1">
      <alignment horizontal="left" vertical="center" wrapText="1"/>
    </xf>
    <xf numFmtId="0" fontId="26" fillId="0" borderId="0" xfId="0" applyFont="1" applyAlignment="1">
      <alignment horizontal="left" vertical="center" wrapText="1"/>
    </xf>
    <xf numFmtId="0" fontId="26" fillId="0" borderId="0" xfId="0" applyFont="1" applyAlignment="1">
      <alignment horizontal="left" vertical="top" wrapText="1"/>
    </xf>
    <xf numFmtId="49" fontId="19" fillId="5" borderId="56" xfId="0" applyNumberFormat="1" applyFont="1" applyFill="1" applyBorder="1" applyAlignment="1" applyProtection="1">
      <alignment horizontal="center" vertical="center"/>
      <protection locked="0"/>
    </xf>
    <xf numFmtId="49" fontId="19" fillId="5" borderId="3" xfId="0" applyNumberFormat="1" applyFont="1" applyFill="1" applyBorder="1" applyAlignment="1" applyProtection="1">
      <alignment horizontal="center" vertical="center"/>
      <protection locked="0"/>
    </xf>
    <xf numFmtId="49" fontId="19" fillId="5" borderId="4" xfId="0" applyNumberFormat="1" applyFont="1" applyFill="1" applyBorder="1" applyAlignment="1" applyProtection="1">
      <alignment horizontal="center" vertical="center"/>
      <protection locked="0"/>
    </xf>
    <xf numFmtId="49" fontId="13" fillId="5" borderId="61" xfId="0" applyNumberFormat="1" applyFont="1" applyFill="1" applyBorder="1" applyAlignment="1" applyProtection="1">
      <alignment horizontal="center" vertical="center"/>
      <protection locked="0"/>
    </xf>
    <xf numFmtId="49" fontId="13" fillId="5" borderId="57" xfId="0" applyNumberFormat="1" applyFont="1" applyFill="1" applyBorder="1" applyAlignment="1" applyProtection="1">
      <alignment horizontal="center" vertical="center"/>
      <protection locked="0"/>
    </xf>
    <xf numFmtId="49" fontId="13" fillId="5" borderId="58" xfId="0" applyNumberFormat="1" applyFont="1" applyFill="1" applyBorder="1" applyAlignment="1" applyProtection="1">
      <alignment horizontal="center" vertical="center"/>
      <protection locked="0"/>
    </xf>
    <xf numFmtId="0" fontId="10" fillId="5" borderId="1" xfId="0" applyFont="1" applyFill="1" applyBorder="1" applyAlignment="1" applyProtection="1">
      <alignment vertical="center"/>
      <protection locked="0"/>
    </xf>
    <xf numFmtId="0" fontId="10" fillId="5" borderId="49" xfId="0" applyFont="1" applyFill="1" applyBorder="1" applyAlignment="1" applyProtection="1">
      <alignment vertical="center"/>
      <protection locked="0"/>
    </xf>
    <xf numFmtId="0" fontId="10" fillId="5" borderId="2" xfId="0" applyFont="1" applyFill="1" applyBorder="1" applyAlignment="1" applyProtection="1">
      <alignment vertical="center"/>
      <protection locked="0"/>
    </xf>
    <xf numFmtId="0" fontId="10" fillId="5" borderId="3" xfId="0" applyFont="1" applyFill="1" applyBorder="1" applyAlignment="1" applyProtection="1">
      <alignment vertical="center"/>
      <protection locked="0"/>
    </xf>
    <xf numFmtId="0" fontId="10" fillId="5" borderId="4" xfId="0" applyFont="1" applyFill="1" applyBorder="1" applyAlignment="1" applyProtection="1">
      <alignment vertical="center"/>
      <protection locked="0"/>
    </xf>
    <xf numFmtId="0" fontId="19" fillId="5" borderId="2" xfId="0" applyFont="1" applyFill="1" applyBorder="1" applyAlignment="1" applyProtection="1">
      <alignment vertical="center" wrapText="1"/>
      <protection locked="0"/>
    </xf>
    <xf numFmtId="0" fontId="19" fillId="5" borderId="3" xfId="0" applyFont="1" applyFill="1" applyBorder="1" applyAlignment="1" applyProtection="1">
      <alignment vertical="center" wrapText="1"/>
      <protection locked="0"/>
    </xf>
    <xf numFmtId="0" fontId="19" fillId="5" borderId="4" xfId="0" applyFont="1" applyFill="1" applyBorder="1" applyAlignment="1" applyProtection="1">
      <alignment vertical="center" wrapText="1"/>
      <protection locked="0"/>
    </xf>
    <xf numFmtId="0" fontId="10" fillId="5" borderId="81"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5" borderId="75"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9" fillId="5" borderId="39" xfId="0" applyFont="1" applyFill="1" applyBorder="1" applyAlignment="1" applyProtection="1">
      <alignment vertical="center" wrapText="1"/>
      <protection locked="0"/>
    </xf>
    <xf numFmtId="0" fontId="10" fillId="5" borderId="82" xfId="0" applyFont="1" applyFill="1" applyBorder="1" applyAlignment="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19" fillId="5" borderId="38" xfId="0" applyNumberFormat="1" applyFont="1" applyFill="1" applyBorder="1" applyAlignment="1" applyProtection="1">
      <alignment horizontal="center" vertical="center"/>
      <protection locked="0"/>
    </xf>
    <xf numFmtId="49" fontId="19" fillId="5" borderId="39" xfId="0" applyNumberFormat="1" applyFont="1" applyFill="1" applyBorder="1" applyAlignment="1" applyProtection="1">
      <alignment horizontal="center"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13"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0" xfId="0" applyFont="1" applyFill="1" applyBorder="1" applyAlignment="1">
      <alignment horizontal="center" vertical="center"/>
    </xf>
    <xf numFmtId="0" fontId="8"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5" borderId="48" xfId="4" applyFill="1" applyBorder="1" applyAlignment="1" applyProtection="1">
      <alignment horizontal="left" vertical="center"/>
      <protection locked="0"/>
    </xf>
    <xf numFmtId="0" fontId="7" fillId="5" borderId="49" xfId="0" applyFont="1" applyFill="1" applyBorder="1" applyAlignment="1" applyProtection="1">
      <alignment horizontal="left" vertical="center"/>
      <protection locked="0"/>
    </xf>
    <xf numFmtId="0" fontId="7" fillId="5" borderId="54" xfId="0" applyFont="1" applyFill="1" applyBorder="1" applyAlignment="1" applyProtection="1">
      <alignment horizontal="left" vertical="center"/>
      <protection locked="0"/>
    </xf>
    <xf numFmtId="0" fontId="7"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5" borderId="41" xfId="0" applyFont="1" applyFill="1" applyBorder="1" applyAlignment="1" applyProtection="1">
      <alignment horizontal="left" vertical="center" wrapText="1"/>
      <protection locked="0"/>
    </xf>
    <xf numFmtId="0" fontId="10" fillId="5" borderId="1" xfId="0" applyFont="1" applyFill="1" applyBorder="1" applyAlignment="1" applyProtection="1">
      <alignment horizontal="left" vertical="center" wrapText="1"/>
      <protection locked="0"/>
    </xf>
    <xf numFmtId="0" fontId="10" fillId="5" borderId="11" xfId="0" applyFont="1" applyFill="1" applyBorder="1" applyAlignment="1" applyProtection="1">
      <alignment horizontal="left" vertical="center" wrapText="1"/>
      <protection locked="0"/>
    </xf>
    <xf numFmtId="0" fontId="10" fillId="5" borderId="15" xfId="0" applyFont="1" applyFill="1" applyBorder="1" applyAlignment="1" applyProtection="1">
      <alignment horizontal="left" vertical="center" wrapText="1"/>
      <protection locked="0"/>
    </xf>
    <xf numFmtId="0" fontId="10" fillId="5" borderId="44" xfId="0" applyFont="1" applyFill="1" applyBorder="1" applyAlignment="1" applyProtection="1">
      <alignment horizontal="left" vertical="center" wrapText="1"/>
      <protection locked="0"/>
    </xf>
    <xf numFmtId="0" fontId="10" fillId="5" borderId="4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protection locked="0"/>
    </xf>
    <xf numFmtId="0" fontId="10" fillId="5" borderId="2" xfId="0" applyFont="1" applyFill="1" applyBorder="1" applyAlignment="1" applyProtection="1">
      <alignment horizontal="left" vertical="center"/>
      <protection locked="0"/>
    </xf>
    <xf numFmtId="0" fontId="10" fillId="5" borderId="45" xfId="0" applyFont="1" applyFill="1" applyBorder="1" applyAlignment="1" applyProtection="1">
      <alignment horizontal="left" vertical="center"/>
      <protection locked="0"/>
    </xf>
    <xf numFmtId="0" fontId="62" fillId="5" borderId="37" xfId="0" applyFont="1" applyFill="1" applyBorder="1" applyAlignment="1" applyProtection="1">
      <alignment horizontal="left" vertical="center"/>
      <protection locked="0"/>
    </xf>
    <xf numFmtId="0" fontId="62" fillId="5" borderId="27" xfId="0" applyFont="1" applyFill="1" applyBorder="1" applyAlignment="1" applyProtection="1">
      <alignment horizontal="left" vertical="center"/>
      <protection locked="0"/>
    </xf>
    <xf numFmtId="0" fontId="62" fillId="5" borderId="28" xfId="0" applyFont="1" applyFill="1" applyBorder="1" applyAlignment="1" applyProtection="1">
      <alignment horizontal="left" vertical="center"/>
      <protection locked="0"/>
    </xf>
    <xf numFmtId="0" fontId="10" fillId="5" borderId="38" xfId="0" applyFont="1" applyFill="1" applyBorder="1" applyAlignment="1" applyProtection="1">
      <alignment horizontal="left" vertical="center" wrapText="1"/>
      <protection locked="0"/>
    </xf>
    <xf numFmtId="0" fontId="10" fillId="5" borderId="39" xfId="0" applyFont="1" applyFill="1" applyBorder="1" applyAlignment="1" applyProtection="1">
      <alignment horizontal="left" vertical="center" wrapText="1"/>
      <protection locked="0"/>
    </xf>
    <xf numFmtId="0" fontId="10" fillId="5" borderId="53" xfId="0" applyFont="1" applyFill="1" applyBorder="1" applyAlignment="1" applyProtection="1">
      <alignment horizontal="left" vertical="center" wrapText="1"/>
      <protection locked="0"/>
    </xf>
    <xf numFmtId="0" fontId="10" fillId="5" borderId="40" xfId="0" applyFont="1" applyFill="1" applyBorder="1" applyAlignment="1" applyProtection="1">
      <alignment horizontal="left" vertical="center" wrapText="1"/>
      <protection locked="0"/>
    </xf>
    <xf numFmtId="0" fontId="17" fillId="29" borderId="2" xfId="0" applyFont="1" applyFill="1" applyBorder="1" applyAlignment="1">
      <alignment horizontal="left" vertical="center"/>
    </xf>
    <xf numFmtId="0" fontId="17" fillId="29" borderId="3" xfId="0" applyFont="1" applyFill="1" applyBorder="1" applyAlignment="1">
      <alignment horizontal="left" vertical="center"/>
    </xf>
    <xf numFmtId="0" fontId="17" fillId="29" borderId="4" xfId="0" applyFont="1" applyFill="1" applyBorder="1" applyAlignment="1">
      <alignment horizontal="left" vertical="center"/>
    </xf>
    <xf numFmtId="0" fontId="24" fillId="0" borderId="2" xfId="0" quotePrefix="1" applyFont="1" applyBorder="1" applyAlignment="1">
      <alignment horizontal="left" vertical="center"/>
    </xf>
    <xf numFmtId="0" fontId="24" fillId="0" borderId="3" xfId="0" quotePrefix="1" applyFont="1" applyBorder="1" applyAlignment="1">
      <alignment horizontal="left" vertical="center"/>
    </xf>
    <xf numFmtId="0" fontId="24" fillId="0" borderId="4" xfId="0" quotePrefix="1" applyFont="1" applyBorder="1" applyAlignment="1">
      <alignment horizontal="left" vertical="center"/>
    </xf>
    <xf numFmtId="0" fontId="24" fillId="0" borderId="77" xfId="0" applyFont="1" applyBorder="1" applyAlignment="1">
      <alignment horizontal="left" vertical="center"/>
    </xf>
    <xf numFmtId="0" fontId="24" fillId="0" borderId="34" xfId="0" applyFont="1" applyBorder="1" applyAlignment="1">
      <alignment horizontal="left" vertical="center"/>
    </xf>
    <xf numFmtId="0" fontId="24" fillId="0" borderId="51"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87" xfId="0" applyFont="1" applyBorder="1" applyAlignment="1">
      <alignment horizontal="left" vertical="center"/>
    </xf>
    <xf numFmtId="0" fontId="24" fillId="0" borderId="85" xfId="0" applyFont="1" applyFill="1" applyBorder="1" applyAlignment="1">
      <alignment horizontal="left" vertical="center" wrapText="1"/>
    </xf>
    <xf numFmtId="0" fontId="24" fillId="0" borderId="87" xfId="0" applyFont="1" applyFill="1" applyBorder="1" applyAlignment="1">
      <alignment horizontal="left" vertical="center" wrapText="1"/>
    </xf>
    <xf numFmtId="0" fontId="19" fillId="2" borderId="20" xfId="0" applyFont="1" applyFill="1" applyBorder="1" applyAlignment="1">
      <alignment horizontal="left" vertical="top"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29" fillId="2" borderId="0" xfId="0" applyFont="1" applyFill="1" applyAlignment="1">
      <alignment horizontal="left" vertical="center" wrapText="1"/>
    </xf>
    <xf numFmtId="0" fontId="29" fillId="2" borderId="0" xfId="0" applyFont="1" applyFill="1" applyAlignment="1">
      <alignment horizontal="center" vertical="center"/>
    </xf>
    <xf numFmtId="0" fontId="0"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10" fillId="30" borderId="36"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pplyAlignment="1" applyProtection="1">
      <alignment horizontal="left" vertical="center" shrinkToFit="1"/>
    </xf>
    <xf numFmtId="0" fontId="8" fillId="0" borderId="74" xfId="0" applyFont="1" applyBorder="1" applyAlignment="1">
      <alignment horizontal="left" vertical="center"/>
    </xf>
    <xf numFmtId="0" fontId="8" fillId="0" borderId="31" xfId="0" applyFont="1" applyBorder="1" applyAlignment="1">
      <alignment horizontal="left" vertical="center"/>
    </xf>
    <xf numFmtId="0" fontId="51" fillId="2" borderId="0" xfId="0" applyFont="1" applyFill="1" applyAlignment="1">
      <alignment horizontal="center" vertical="center" wrapText="1"/>
    </xf>
    <xf numFmtId="0" fontId="49" fillId="2" borderId="0" xfId="0" applyFont="1" applyFill="1" applyAlignment="1">
      <alignment horizontal="center" vertical="center"/>
    </xf>
    <xf numFmtId="0" fontId="51" fillId="2" borderId="0" xfId="0" applyFont="1" applyFill="1" applyAlignment="1" applyProtection="1">
      <alignment vertical="center" shrinkToFit="1"/>
    </xf>
    <xf numFmtId="0" fontId="49" fillId="2" borderId="0" xfId="0" applyFont="1" applyFill="1" applyAlignment="1">
      <alignment horizontal="center" vertical="center" shrinkToFit="1"/>
    </xf>
    <xf numFmtId="0" fontId="23" fillId="2" borderId="0" xfId="0" applyFont="1" applyFill="1" applyAlignment="1">
      <alignment horizontal="left" vertical="top" wrapText="1"/>
    </xf>
    <xf numFmtId="0" fontId="21" fillId="0" borderId="12" xfId="0" applyFont="1" applyBorder="1" applyAlignment="1">
      <alignment horizontal="left" vertical="center" wrapText="1"/>
    </xf>
    <xf numFmtId="0" fontId="21" fillId="0" borderId="16" xfId="0" applyFont="1" applyBorder="1" applyAlignment="1">
      <alignment horizontal="left" vertical="center" wrapText="1"/>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20" fillId="2" borderId="0" xfId="0" applyFont="1" applyFill="1" applyAlignment="1">
      <alignment horizontal="left" vertical="center"/>
    </xf>
    <xf numFmtId="0" fontId="21" fillId="2" borderId="86" xfId="0" applyFont="1" applyFill="1" applyBorder="1" applyAlignment="1">
      <alignment horizontal="left" vertical="center" wrapText="1"/>
    </xf>
    <xf numFmtId="0" fontId="21" fillId="2" borderId="84" xfId="0" applyFont="1" applyFill="1" applyBorder="1" applyAlignment="1">
      <alignment horizontal="left" vertical="center"/>
    </xf>
    <xf numFmtId="0" fontId="21" fillId="2" borderId="85" xfId="0" applyFont="1" applyFill="1" applyBorder="1" applyAlignment="1">
      <alignment horizontal="left" vertical="center"/>
    </xf>
    <xf numFmtId="0" fontId="21" fillId="2" borderId="84" xfId="0" applyFont="1" applyFill="1" applyBorder="1" applyAlignment="1">
      <alignment horizontal="left" vertical="center" wrapText="1"/>
    </xf>
    <xf numFmtId="0" fontId="21" fillId="2" borderId="85" xfId="0" applyFont="1" applyFill="1" applyBorder="1" applyAlignment="1">
      <alignment horizontal="left" vertical="center" wrapText="1"/>
    </xf>
    <xf numFmtId="0" fontId="19" fillId="2" borderId="0" xfId="0" applyFont="1" applyFill="1" applyAlignment="1">
      <alignment horizontal="left" vertical="center"/>
    </xf>
    <xf numFmtId="0" fontId="17" fillId="2" borderId="2" xfId="0" applyFont="1" applyFill="1" applyBorder="1" applyAlignment="1">
      <alignment horizontal="left" vertical="center" wrapText="1" shrinkToFit="1"/>
    </xf>
    <xf numFmtId="0" fontId="17" fillId="2" borderId="3" xfId="0" applyFont="1" applyFill="1" applyBorder="1" applyAlignment="1">
      <alignment horizontal="left" vertical="center" wrapText="1" shrinkToFit="1"/>
    </xf>
    <xf numFmtId="0" fontId="17" fillId="2" borderId="4" xfId="0" applyFont="1" applyFill="1" applyBorder="1" applyAlignment="1">
      <alignment horizontal="left" vertical="center" wrapText="1" shrinkToFit="1"/>
    </xf>
    <xf numFmtId="176" fontId="16" fillId="30" borderId="1" xfId="0" applyNumberFormat="1" applyFont="1" applyFill="1" applyBorder="1" applyAlignment="1" applyProtection="1">
      <alignment vertical="center"/>
      <protection locked="0"/>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10" xfId="0" quotePrefix="1" applyNumberFormat="1" applyFont="1" applyBorder="1" applyAlignment="1">
      <alignment horizontal="right" vertical="center"/>
    </xf>
    <xf numFmtId="176" fontId="16" fillId="0" borderId="10" xfId="0" applyNumberFormat="1" applyFont="1" applyBorder="1" applyAlignment="1">
      <alignment horizontal="right"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0" fillId="0" borderId="0" xfId="0" applyFont="1" applyBorder="1" applyAlignment="1">
      <alignment horizontal="lef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6" fillId="2" borderId="1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5" xfId="0" applyFont="1" applyFill="1" applyBorder="1" applyAlignment="1">
      <alignment vertical="center"/>
    </xf>
    <xf numFmtId="0" fontId="16" fillId="2" borderId="12" xfId="0" applyFont="1" applyFill="1" applyBorder="1" applyAlignment="1">
      <alignment vertical="center"/>
    </xf>
    <xf numFmtId="0" fontId="16" fillId="2" borderId="16" xfId="0" applyFont="1" applyFill="1" applyBorder="1" applyAlignment="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 xfId="0" applyFont="1" applyFill="1" applyBorder="1" applyAlignment="1">
      <alignment horizontal="center" vertical="center" shrinkToFi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34" xfId="0" applyFont="1" applyFill="1" applyBorder="1" applyAlignment="1">
      <alignment vertical="center"/>
    </xf>
    <xf numFmtId="0" fontId="16" fillId="2" borderId="51" xfId="0" applyFont="1" applyFill="1" applyBorder="1" applyAlignment="1">
      <alignment vertical="center"/>
    </xf>
    <xf numFmtId="0" fontId="16" fillId="2" borderId="13" xfId="0" applyFont="1" applyFill="1" applyBorder="1" applyAlignment="1">
      <alignment vertical="center"/>
    </xf>
    <xf numFmtId="0" fontId="16" fillId="2" borderId="0" xfId="0" applyFont="1" applyFill="1" applyAlignment="1">
      <alignment vertical="center"/>
    </xf>
    <xf numFmtId="0" fontId="16" fillId="2" borderId="14" xfId="0" applyFont="1" applyFill="1" applyBorder="1" applyAlignment="1">
      <alignment vertical="center"/>
    </xf>
    <xf numFmtId="0" fontId="16" fillId="2" borderId="33"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33" xfId="0" applyFont="1" applyFill="1" applyBorder="1" applyAlignment="1">
      <alignment vertical="center"/>
    </xf>
    <xf numFmtId="0" fontId="16" fillId="2" borderId="35"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52" xfId="0" applyFont="1" applyFill="1" applyBorder="1" applyAlignment="1">
      <alignment horizontal="center" vertical="center"/>
    </xf>
    <xf numFmtId="0" fontId="16" fillId="2" borderId="35" xfId="0" applyFont="1" applyFill="1" applyBorder="1" applyAlignment="1">
      <alignment vertical="center" wrapText="1"/>
    </xf>
    <xf numFmtId="0" fontId="16" fillId="2" borderId="8" xfId="0" applyFont="1" applyFill="1" applyBorder="1" applyAlignment="1">
      <alignment vertical="center" wrapText="1"/>
    </xf>
    <xf numFmtId="0" fontId="16" fillId="2" borderId="52" xfId="0" applyFont="1" applyFill="1" applyBorder="1" applyAlignment="1">
      <alignment vertical="center" wrapText="1"/>
    </xf>
    <xf numFmtId="0" fontId="15" fillId="2" borderId="17"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46" fillId="2" borderId="0" xfId="0" applyFont="1" applyFill="1" applyAlignment="1">
      <alignment horizontal="center" vertical="center" wrapText="1" shrinkToFit="1"/>
    </xf>
    <xf numFmtId="0" fontId="46" fillId="2" borderId="0" xfId="0" applyFont="1" applyFill="1" applyAlignment="1">
      <alignment horizontal="center" vertical="center" shrinkToFit="1"/>
    </xf>
    <xf numFmtId="0" fontId="16" fillId="2" borderId="33" xfId="0" applyFont="1" applyFill="1" applyBorder="1" applyAlignment="1">
      <alignment horizontal="center" vertical="center"/>
    </xf>
    <xf numFmtId="0" fontId="16" fillId="2" borderId="34" xfId="0" applyFont="1" applyFill="1" applyBorder="1" applyAlignment="1">
      <alignment horizontal="center" vertical="center"/>
    </xf>
    <xf numFmtId="0" fontId="16" fillId="2" borderId="51"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4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0" xfId="0" applyNumberFormat="1" applyFont="1" applyFill="1" applyBorder="1" applyAlignment="1" applyProtection="1">
      <alignment horizontal="center" vertical="center"/>
      <protection locked="0"/>
    </xf>
    <xf numFmtId="178" fontId="26" fillId="30" borderId="38" xfId="0" applyNumberFormat="1" applyFont="1" applyFill="1" applyBorder="1" applyAlignment="1" applyProtection="1">
      <alignment horizontal="center" vertical="center"/>
      <protection locked="0"/>
    </xf>
    <xf numFmtId="178" fontId="26" fillId="30" borderId="40" xfId="0" applyNumberFormat="1" applyFont="1" applyFill="1" applyBorder="1" applyAlignment="1" applyProtection="1">
      <alignment horizontal="center" vertical="center"/>
      <protection locked="0"/>
    </xf>
    <xf numFmtId="0" fontId="13" fillId="2" borderId="39"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26" fillId="2" borderId="0" xfId="0" applyFont="1" applyFill="1" applyAlignment="1">
      <alignment horizontal="left" vertical="top" wrapText="1"/>
    </xf>
    <xf numFmtId="0" fontId="26" fillId="2" borderId="1"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10"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10" xfId="0" applyFont="1" applyFill="1" applyBorder="1" applyAlignment="1">
      <alignment horizontal="center" vertical="center" shrinkToFi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80" xfId="0" applyFont="1" applyFill="1" applyBorder="1" applyAlignment="1">
      <alignment horizontal="center" vertical="center"/>
    </xf>
    <xf numFmtId="178" fontId="26" fillId="2" borderId="59" xfId="0" applyNumberFormat="1" applyFont="1" applyFill="1" applyBorder="1" applyAlignment="1">
      <alignment horizontal="right" vertical="center"/>
    </xf>
    <xf numFmtId="178" fontId="26" fillId="2" borderId="55" xfId="0" applyNumberFormat="1" applyFont="1" applyFill="1" applyBorder="1" applyAlignment="1">
      <alignment horizontal="right" vertical="center"/>
    </xf>
    <xf numFmtId="0" fontId="26" fillId="2" borderId="82" xfId="0" applyFont="1" applyFill="1" applyBorder="1" applyAlignment="1">
      <alignment horizontal="center" vertical="center" textRotation="255" shrinkToFit="1"/>
    </xf>
    <xf numFmtId="0" fontId="26" fillId="2" borderId="32" xfId="0" applyFont="1" applyFill="1" applyBorder="1" applyAlignment="1">
      <alignment horizontal="center" vertical="center" textRotation="255" shrinkToFit="1"/>
    </xf>
    <xf numFmtId="0" fontId="26" fillId="2" borderId="83" xfId="0" applyFont="1" applyFill="1" applyBorder="1" applyAlignment="1">
      <alignment horizontal="center" vertical="center" textRotation="255" shrinkToFit="1"/>
    </xf>
    <xf numFmtId="0" fontId="69" fillId="0" borderId="0" xfId="54" applyFont="1" applyAlignment="1">
      <alignment horizontal="center" vertical="center"/>
    </xf>
    <xf numFmtId="0" fontId="70" fillId="0" borderId="0" xfId="54" applyFont="1" applyAlignment="1">
      <alignment horizontal="center" vertical="distributed"/>
    </xf>
    <xf numFmtId="0" fontId="70" fillId="0" borderId="0" xfId="54" applyFont="1" applyAlignment="1">
      <alignment horizontal="distributed" vertical="distributed" indent="5"/>
    </xf>
    <xf numFmtId="0" fontId="68" fillId="0" borderId="0" xfId="54" applyFont="1" applyAlignment="1">
      <alignment horizontal="center" vertical="center"/>
    </xf>
    <xf numFmtId="0" fontId="70" fillId="0" borderId="0" xfId="54" applyFont="1" applyAlignment="1">
      <alignment horizontal="center" vertical="center"/>
    </xf>
    <xf numFmtId="0" fontId="68" fillId="0" borderId="0" xfId="54" applyFont="1" applyAlignment="1" applyProtection="1">
      <alignment horizontal="center" vertical="center"/>
      <protection locked="0"/>
    </xf>
    <xf numFmtId="0" fontId="68" fillId="0" borderId="0" xfId="54" applyFont="1" applyAlignment="1">
      <alignment horizontal="center" vertical="center" wrapText="1"/>
    </xf>
    <xf numFmtId="0" fontId="68" fillId="0" borderId="0" xfId="54" applyFont="1" applyAlignment="1">
      <alignment horizontal="left" vertical="center" wrapText="1"/>
    </xf>
    <xf numFmtId="0" fontId="71" fillId="0" borderId="0" xfId="54" applyFont="1" applyAlignment="1">
      <alignment horizontal="left" vertical="center" wrapText="1" shrinkToFit="1"/>
    </xf>
    <xf numFmtId="0" fontId="71" fillId="0" borderId="0" xfId="55" applyFont="1" applyAlignment="1">
      <alignment horizontal="left" vertical="center" wrapText="1" shrinkToFit="1"/>
    </xf>
  </cellXfs>
  <cellStyles count="56">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2 2" xfId="54" xr:uid="{03942D29-58C6-4FC1-BD7D-5877BC6DDE59}"/>
    <cellStyle name="標準 2 3" xfId="45" xr:uid="{C96A687C-4EBF-4EA0-90EF-DBD38ACC07BF}"/>
    <cellStyle name="標準 2 4" xfId="55" xr:uid="{AD16C738-9B86-4940-83B5-0037FC4A4604}"/>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808258" y="745910"/>
          <a:ext cx="4245505" cy="116078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0201" y="1836420"/>
          <a:ext cx="8175223" cy="14406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69850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heetViews>
  <sheetFormatPr defaultColWidth="9" defaultRowHeight="20.149999999999999" customHeight="1"/>
  <cols>
    <col min="1" max="1" width="4.7265625" customWidth="1"/>
    <col min="2" max="2" width="11" customWidth="1"/>
    <col min="3" max="11" width="1.7265625" customWidth="1"/>
    <col min="12" max="12" width="2.08984375" customWidth="1"/>
    <col min="13" max="22" width="2.7265625" customWidth="1"/>
    <col min="23" max="23" width="14.08984375" customWidth="1"/>
    <col min="24" max="24" width="25" customWidth="1"/>
    <col min="25" max="25" width="40.7265625" customWidth="1"/>
    <col min="26" max="26" width="8.7265625" customWidth="1"/>
    <col min="27" max="27" width="7.08984375" customWidth="1"/>
    <col min="28" max="28" width="0.26953125" hidden="1" customWidth="1"/>
    <col min="29" max="29" width="10.26953125" bestFit="1" customWidth="1"/>
  </cols>
  <sheetData>
    <row r="1" spans="1:27" ht="20.149999999999999" customHeight="1">
      <c r="A1" s="23" t="s">
        <v>1911</v>
      </c>
    </row>
    <row r="2" spans="1:27" ht="17.25" customHeight="1">
      <c r="A2" s="24"/>
    </row>
    <row r="3" spans="1:27" s="25" customFormat="1" ht="45.65" customHeight="1">
      <c r="A3" s="194" t="s">
        <v>1912</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row>
    <row r="4" spans="1:27" s="25" customFormat="1" ht="30.75" customHeight="1">
      <c r="A4" s="195" t="s">
        <v>0</v>
      </c>
      <c r="B4" s="195"/>
      <c r="C4" s="195"/>
      <c r="D4" s="195"/>
      <c r="E4" s="195"/>
      <c r="F4" s="195"/>
      <c r="G4" s="195"/>
      <c r="H4" s="195"/>
      <c r="I4" s="195"/>
      <c r="J4" s="195"/>
      <c r="K4" s="195"/>
      <c r="L4" s="195"/>
      <c r="M4" s="195"/>
      <c r="N4" s="195"/>
      <c r="O4" s="195"/>
      <c r="P4" s="195"/>
      <c r="Q4" s="195"/>
      <c r="R4" s="195"/>
      <c r="S4" s="195"/>
      <c r="T4" s="195"/>
      <c r="U4" s="195"/>
      <c r="V4" s="195"/>
      <c r="W4" s="195"/>
      <c r="X4" s="195"/>
      <c r="Y4" s="195"/>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
      <c r="A6" s="193" t="s">
        <v>1</v>
      </c>
      <c r="B6" s="193"/>
      <c r="C6" s="193"/>
      <c r="D6" s="193"/>
      <c r="E6" s="193"/>
      <c r="F6" s="193"/>
      <c r="G6" s="193"/>
      <c r="H6" s="193"/>
      <c r="I6" s="193"/>
      <c r="J6" s="193"/>
      <c r="K6" s="193"/>
      <c r="L6" s="193"/>
      <c r="M6" s="193"/>
      <c r="N6" s="193"/>
      <c r="O6" s="193"/>
      <c r="P6" s="193"/>
      <c r="Q6" s="193"/>
      <c r="R6" s="193"/>
      <c r="S6" s="193"/>
      <c r="T6" s="193"/>
      <c r="U6" s="193"/>
      <c r="V6" s="193"/>
      <c r="W6" s="193"/>
      <c r="X6" s="193"/>
      <c r="Y6" s="193"/>
      <c r="Z6" s="120"/>
      <c r="AA6" s="28"/>
    </row>
    <row r="7" spans="1:27" ht="20.149999999999999"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49999999999999"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49999999999999"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49999999999999"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49999999999999"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49999999999999"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93" t="s">
        <v>1909</v>
      </c>
      <c r="B14" s="193"/>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94" t="s">
        <v>1910</v>
      </c>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20"/>
      <c r="AA17" s="27"/>
    </row>
    <row r="18" spans="1:28" ht="27.75" customHeight="1" thickBot="1">
      <c r="A18" s="27"/>
      <c r="B18" s="77" t="s">
        <v>3</v>
      </c>
      <c r="C18" s="271" t="s">
        <v>136</v>
      </c>
      <c r="D18" s="272"/>
      <c r="E18" s="272"/>
      <c r="F18" s="272"/>
      <c r="G18" s="272"/>
      <c r="H18" s="272"/>
      <c r="I18" s="272"/>
      <c r="J18" s="272"/>
      <c r="K18" s="272"/>
      <c r="L18" s="273"/>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49999999999999"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49999999999999"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49999999999999" customHeight="1">
      <c r="A22" s="27"/>
      <c r="B22" s="31" t="s">
        <v>6</v>
      </c>
      <c r="C22" s="223" t="s">
        <v>7</v>
      </c>
      <c r="D22" s="223"/>
      <c r="E22" s="223"/>
      <c r="F22" s="223"/>
      <c r="G22" s="223"/>
      <c r="H22" s="223"/>
      <c r="I22" s="223"/>
      <c r="J22" s="223"/>
      <c r="K22" s="223"/>
      <c r="L22" s="224"/>
      <c r="M22" s="274"/>
      <c r="N22" s="275"/>
      <c r="O22" s="275"/>
      <c r="P22" s="275"/>
      <c r="Q22" s="275"/>
      <c r="R22" s="275"/>
      <c r="S22" s="275"/>
      <c r="T22" s="275"/>
      <c r="U22" s="275"/>
      <c r="V22" s="275"/>
      <c r="W22" s="276"/>
      <c r="X22" s="277"/>
      <c r="Y22" s="27"/>
      <c r="Z22" s="27"/>
      <c r="AA22" s="27"/>
    </row>
    <row r="23" spans="1:28" ht="20.149999999999999" customHeight="1" thickBot="1">
      <c r="A23" s="27"/>
      <c r="B23" s="32"/>
      <c r="C23" s="223" t="s">
        <v>8</v>
      </c>
      <c r="D23" s="223"/>
      <c r="E23" s="223"/>
      <c r="F23" s="223"/>
      <c r="G23" s="223"/>
      <c r="H23" s="223"/>
      <c r="I23" s="223"/>
      <c r="J23" s="223"/>
      <c r="K23" s="223"/>
      <c r="L23" s="224"/>
      <c r="M23" s="210"/>
      <c r="N23" s="211"/>
      <c r="O23" s="211"/>
      <c r="P23" s="211"/>
      <c r="Q23" s="211"/>
      <c r="R23" s="211"/>
      <c r="S23" s="211"/>
      <c r="T23" s="211"/>
      <c r="U23" s="211"/>
      <c r="V23" s="211"/>
      <c r="W23" s="211"/>
      <c r="X23" s="212"/>
      <c r="Y23" s="27"/>
      <c r="Z23" s="27"/>
      <c r="AA23" s="27"/>
      <c r="AB23" t="s">
        <v>9</v>
      </c>
    </row>
    <row r="24" spans="1:28" ht="20.149999999999999" customHeight="1" thickBot="1">
      <c r="A24" s="27"/>
      <c r="B24" s="31" t="s">
        <v>10</v>
      </c>
      <c r="C24" s="223" t="s">
        <v>11</v>
      </c>
      <c r="D24" s="223"/>
      <c r="E24" s="223"/>
      <c r="F24" s="223"/>
      <c r="G24" s="223"/>
      <c r="H24" s="223"/>
      <c r="I24" s="223"/>
      <c r="J24" s="223"/>
      <c r="K24" s="223"/>
      <c r="L24" s="224"/>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260" t="s">
        <v>12</v>
      </c>
      <c r="D25" s="260"/>
      <c r="E25" s="260"/>
      <c r="F25" s="260"/>
      <c r="G25" s="260"/>
      <c r="H25" s="260"/>
      <c r="I25" s="260"/>
      <c r="J25" s="260"/>
      <c r="K25" s="260"/>
      <c r="L25" s="261"/>
      <c r="M25" s="262"/>
      <c r="N25" s="263"/>
      <c r="O25" s="263"/>
      <c r="P25" s="263"/>
      <c r="Q25" s="263"/>
      <c r="R25" s="263"/>
      <c r="S25" s="263"/>
      <c r="T25" s="263"/>
      <c r="U25" s="264"/>
      <c r="V25" s="264"/>
      <c r="W25" s="265"/>
      <c r="X25" s="266"/>
      <c r="Y25" s="27"/>
      <c r="Z25" s="27"/>
      <c r="AA25" s="27"/>
    </row>
    <row r="26" spans="1:28" ht="20.149999999999999" customHeight="1">
      <c r="A26" s="27"/>
      <c r="B26" s="32"/>
      <c r="C26" s="223" t="s">
        <v>13</v>
      </c>
      <c r="D26" s="223"/>
      <c r="E26" s="223"/>
      <c r="F26" s="223"/>
      <c r="G26" s="223"/>
      <c r="H26" s="223"/>
      <c r="I26" s="223"/>
      <c r="J26" s="223"/>
      <c r="K26" s="223"/>
      <c r="L26" s="224"/>
      <c r="M26" s="267"/>
      <c r="N26" s="268"/>
      <c r="O26" s="268"/>
      <c r="P26" s="268"/>
      <c r="Q26" s="268"/>
      <c r="R26" s="268"/>
      <c r="S26" s="268"/>
      <c r="T26" s="268"/>
      <c r="U26" s="268"/>
      <c r="V26" s="268"/>
      <c r="W26" s="269"/>
      <c r="X26" s="270"/>
      <c r="Y26" s="27"/>
      <c r="Z26" s="27"/>
      <c r="AA26" s="27"/>
    </row>
    <row r="27" spans="1:28" ht="20.149999999999999" customHeight="1">
      <c r="A27" s="27"/>
      <c r="B27" s="31" t="s">
        <v>14</v>
      </c>
      <c r="C27" s="223" t="s">
        <v>15</v>
      </c>
      <c r="D27" s="223"/>
      <c r="E27" s="223"/>
      <c r="F27" s="223"/>
      <c r="G27" s="223"/>
      <c r="H27" s="223"/>
      <c r="I27" s="223"/>
      <c r="J27" s="223"/>
      <c r="K27" s="223"/>
      <c r="L27" s="224"/>
      <c r="M27" s="255"/>
      <c r="N27" s="256"/>
      <c r="O27" s="256"/>
      <c r="P27" s="256"/>
      <c r="Q27" s="256"/>
      <c r="R27" s="256"/>
      <c r="S27" s="256"/>
      <c r="T27" s="256"/>
      <c r="U27" s="256"/>
      <c r="V27" s="256"/>
      <c r="W27" s="257"/>
      <c r="X27" s="258"/>
      <c r="Y27" s="27"/>
      <c r="Z27" s="27"/>
      <c r="AA27" s="27"/>
    </row>
    <row r="28" spans="1:28" ht="20.149999999999999" customHeight="1" thickBot="1">
      <c r="A28" s="27"/>
      <c r="B28" s="32"/>
      <c r="C28" s="223" t="s">
        <v>16</v>
      </c>
      <c r="D28" s="223"/>
      <c r="E28" s="223"/>
      <c r="F28" s="223"/>
      <c r="G28" s="223"/>
      <c r="H28" s="223"/>
      <c r="I28" s="223"/>
      <c r="J28" s="223"/>
      <c r="K28" s="223"/>
      <c r="L28" s="224"/>
      <c r="M28" s="249"/>
      <c r="N28" s="250"/>
      <c r="O28" s="250"/>
      <c r="P28" s="250"/>
      <c r="Q28" s="250"/>
      <c r="R28" s="250"/>
      <c r="S28" s="250"/>
      <c r="T28" s="250"/>
      <c r="U28" s="250"/>
      <c r="V28" s="250"/>
      <c r="W28" s="251"/>
      <c r="X28" s="252"/>
      <c r="Y28" s="27"/>
      <c r="Z28" s="27"/>
      <c r="AA28" s="27"/>
    </row>
    <row r="29" spans="1:28" ht="20.149999999999999" customHeight="1" thickBot="1">
      <c r="A29" s="27"/>
      <c r="B29" s="224" t="s">
        <v>17</v>
      </c>
      <c r="C29" s="225"/>
      <c r="D29" s="225"/>
      <c r="E29" s="225"/>
      <c r="F29" s="225"/>
      <c r="G29" s="225"/>
      <c r="H29" s="225"/>
      <c r="I29" s="225"/>
      <c r="J29" s="225"/>
      <c r="K29" s="225"/>
      <c r="L29" s="226"/>
      <c r="M29" s="227"/>
      <c r="N29" s="228"/>
      <c r="O29" s="228"/>
      <c r="P29" s="228"/>
      <c r="Q29" s="228"/>
      <c r="R29" s="228"/>
      <c r="S29" s="228"/>
      <c r="T29" s="229"/>
      <c r="U29" s="131"/>
      <c r="V29" s="132"/>
      <c r="W29" s="132"/>
      <c r="X29" s="132"/>
      <c r="Y29" s="27"/>
      <c r="Z29" s="27"/>
      <c r="AA29" s="27"/>
    </row>
    <row r="30" spans="1:28" ht="20.149999999999999" customHeight="1">
      <c r="A30" s="27"/>
      <c r="B30" s="253" t="s">
        <v>18</v>
      </c>
      <c r="C30" s="223" t="s">
        <v>7</v>
      </c>
      <c r="D30" s="223"/>
      <c r="E30" s="223"/>
      <c r="F30" s="223"/>
      <c r="G30" s="223"/>
      <c r="H30" s="223"/>
      <c r="I30" s="223"/>
      <c r="J30" s="223"/>
      <c r="K30" s="223"/>
      <c r="L30" s="224"/>
      <c r="M30" s="255"/>
      <c r="N30" s="256"/>
      <c r="O30" s="256"/>
      <c r="P30" s="256"/>
      <c r="Q30" s="256"/>
      <c r="R30" s="256"/>
      <c r="S30" s="256"/>
      <c r="T30" s="256"/>
      <c r="U30" s="256"/>
      <c r="V30" s="256"/>
      <c r="W30" s="257"/>
      <c r="X30" s="258"/>
      <c r="Y30" s="27"/>
      <c r="Z30" s="27"/>
      <c r="AA30" s="27"/>
    </row>
    <row r="31" spans="1:28" ht="20.149999999999999" customHeight="1">
      <c r="A31" s="27"/>
      <c r="B31" s="254"/>
      <c r="C31" s="259" t="s">
        <v>16</v>
      </c>
      <c r="D31" s="259"/>
      <c r="E31" s="259"/>
      <c r="F31" s="259"/>
      <c r="G31" s="259"/>
      <c r="H31" s="259"/>
      <c r="I31" s="259"/>
      <c r="J31" s="259"/>
      <c r="K31" s="259"/>
      <c r="L31" s="259"/>
      <c r="M31" s="255"/>
      <c r="N31" s="256"/>
      <c r="O31" s="256"/>
      <c r="P31" s="256"/>
      <c r="Q31" s="256"/>
      <c r="R31" s="256"/>
      <c r="S31" s="256"/>
      <c r="T31" s="256"/>
      <c r="U31" s="256"/>
      <c r="V31" s="256"/>
      <c r="W31" s="257"/>
      <c r="X31" s="258"/>
      <c r="Y31" s="27"/>
      <c r="Z31" s="27"/>
      <c r="AA31" s="27"/>
    </row>
    <row r="32" spans="1:28" ht="20.149999999999999" customHeight="1">
      <c r="A32" s="27"/>
      <c r="B32" s="31" t="s">
        <v>19</v>
      </c>
      <c r="C32" s="223" t="s">
        <v>20</v>
      </c>
      <c r="D32" s="223"/>
      <c r="E32" s="223"/>
      <c r="F32" s="223"/>
      <c r="G32" s="223"/>
      <c r="H32" s="223"/>
      <c r="I32" s="223"/>
      <c r="J32" s="223"/>
      <c r="K32" s="223"/>
      <c r="L32" s="224"/>
      <c r="M32" s="241"/>
      <c r="N32" s="242"/>
      <c r="O32" s="242"/>
      <c r="P32" s="242"/>
      <c r="Q32" s="242"/>
      <c r="R32" s="242"/>
      <c r="S32" s="242"/>
      <c r="T32" s="242"/>
      <c r="U32" s="242"/>
      <c r="V32" s="242"/>
      <c r="W32" s="243"/>
      <c r="X32" s="244"/>
      <c r="Y32" s="27"/>
      <c r="Z32" s="27"/>
      <c r="AA32" s="27"/>
    </row>
    <row r="33" spans="1:41" ht="20.149999999999999" customHeight="1" thickBot="1">
      <c r="A33" s="27"/>
      <c r="B33" s="34"/>
      <c r="C33" s="223" t="s">
        <v>21</v>
      </c>
      <c r="D33" s="223"/>
      <c r="E33" s="223"/>
      <c r="F33" s="223"/>
      <c r="G33" s="223"/>
      <c r="H33" s="223"/>
      <c r="I33" s="223"/>
      <c r="J33" s="223"/>
      <c r="K33" s="223"/>
      <c r="L33" s="224"/>
      <c r="M33" s="245"/>
      <c r="N33" s="246"/>
      <c r="O33" s="246"/>
      <c r="P33" s="246"/>
      <c r="Q33" s="246"/>
      <c r="R33" s="246"/>
      <c r="S33" s="246"/>
      <c r="T33" s="246"/>
      <c r="U33" s="246"/>
      <c r="V33" s="246"/>
      <c r="W33" s="247"/>
      <c r="X33" s="248"/>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49999999999999"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
      <c r="A37" s="27"/>
      <c r="B37" s="36"/>
      <c r="C37" s="213"/>
      <c r="D37" s="213"/>
      <c r="E37" s="213"/>
      <c r="F37" s="213"/>
      <c r="G37" s="213"/>
      <c r="H37" s="213"/>
      <c r="I37" s="213"/>
      <c r="J37" s="213"/>
      <c r="K37" s="213"/>
      <c r="L37" s="213"/>
      <c r="M37" s="213"/>
      <c r="N37" s="213"/>
      <c r="O37" s="213"/>
      <c r="P37" s="213"/>
      <c r="Q37" s="213"/>
      <c r="R37" s="213"/>
      <c r="S37" s="213"/>
      <c r="T37" s="213"/>
      <c r="U37" s="213"/>
      <c r="V37" s="213"/>
      <c r="W37" s="213"/>
      <c r="X37" s="213"/>
      <c r="Y37" s="213"/>
      <c r="Z37" s="213"/>
      <c r="AA37" s="213"/>
    </row>
    <row r="38" spans="1:41" ht="28.5" customHeight="1">
      <c r="A38" s="27"/>
      <c r="B38" s="230" t="s">
        <v>24</v>
      </c>
      <c r="C38" s="231" t="s">
        <v>25</v>
      </c>
      <c r="D38" s="232"/>
      <c r="E38" s="232"/>
      <c r="F38" s="232"/>
      <c r="G38" s="232"/>
      <c r="H38" s="232"/>
      <c r="I38" s="232"/>
      <c r="J38" s="232"/>
      <c r="K38" s="232"/>
      <c r="L38" s="233"/>
      <c r="M38" s="230" t="s">
        <v>26</v>
      </c>
      <c r="N38" s="230"/>
      <c r="O38" s="230"/>
      <c r="P38" s="230"/>
      <c r="Q38" s="230"/>
      <c r="R38" s="218" t="s">
        <v>27</v>
      </c>
      <c r="S38" s="219"/>
      <c r="T38" s="219"/>
      <c r="U38" s="219"/>
      <c r="V38" s="219"/>
      <c r="W38" s="220"/>
      <c r="X38" s="230" t="s">
        <v>28</v>
      </c>
      <c r="Y38" s="236" t="s">
        <v>29</v>
      </c>
      <c r="Z38" s="238" t="s">
        <v>30</v>
      </c>
      <c r="AA38" s="121"/>
    </row>
    <row r="39" spans="1:41" ht="28.15" customHeight="1" thickBot="1">
      <c r="A39" s="27"/>
      <c r="B39" s="230"/>
      <c r="C39" s="234"/>
      <c r="D39" s="234"/>
      <c r="E39" s="234"/>
      <c r="F39" s="234"/>
      <c r="G39" s="234"/>
      <c r="H39" s="234"/>
      <c r="I39" s="234"/>
      <c r="J39" s="234"/>
      <c r="K39" s="234"/>
      <c r="L39" s="235"/>
      <c r="M39" s="215"/>
      <c r="N39" s="215"/>
      <c r="O39" s="215"/>
      <c r="P39" s="215"/>
      <c r="Q39" s="215"/>
      <c r="R39" s="214" t="s">
        <v>31</v>
      </c>
      <c r="S39" s="215"/>
      <c r="T39" s="215"/>
      <c r="U39" s="215"/>
      <c r="V39" s="215"/>
      <c r="W39" s="122" t="s">
        <v>32</v>
      </c>
      <c r="X39" s="215"/>
      <c r="Y39" s="237"/>
      <c r="Z39" s="239"/>
      <c r="AA39" s="35"/>
    </row>
    <row r="40" spans="1:41" ht="38.25" customHeight="1">
      <c r="A40" s="27"/>
      <c r="B40" s="37">
        <v>1</v>
      </c>
      <c r="C40" s="221"/>
      <c r="D40" s="222"/>
      <c r="E40" s="222"/>
      <c r="F40" s="222"/>
      <c r="G40" s="222"/>
      <c r="H40" s="222"/>
      <c r="I40" s="222"/>
      <c r="J40" s="222"/>
      <c r="K40" s="222"/>
      <c r="L40" s="222"/>
      <c r="M40" s="216"/>
      <c r="N40" s="216"/>
      <c r="O40" s="216"/>
      <c r="P40" s="216"/>
      <c r="Q40" s="216"/>
      <c r="R40" s="217"/>
      <c r="S40" s="217"/>
      <c r="T40" s="217"/>
      <c r="U40" s="217"/>
      <c r="V40" s="217"/>
      <c r="W40" s="4"/>
      <c r="X40" s="138"/>
      <c r="Y40" s="138"/>
      <c r="Z40" s="162" t="str">
        <f>IFERROR(VLOOKUP(Y40, 【参考】数式用!$A$3:$B$48, 2, FALSE), "")</f>
        <v/>
      </c>
      <c r="AA40" s="78"/>
      <c r="AC40" s="240"/>
      <c r="AD40" s="240"/>
      <c r="AE40" s="240"/>
      <c r="AF40" s="240"/>
      <c r="AG40" s="240"/>
      <c r="AH40" s="240"/>
      <c r="AI40" s="240"/>
      <c r="AJ40" s="240"/>
      <c r="AK40" s="240"/>
      <c r="AL40" s="240"/>
      <c r="AM40" s="240"/>
      <c r="AN40" s="240"/>
      <c r="AO40" s="240"/>
    </row>
    <row r="41" spans="1:41" ht="38.25" customHeight="1">
      <c r="A41" s="27"/>
      <c r="B41" s="123">
        <f>B40+1</f>
        <v>2</v>
      </c>
      <c r="C41" s="196"/>
      <c r="D41" s="197"/>
      <c r="E41" s="197"/>
      <c r="F41" s="197"/>
      <c r="G41" s="197"/>
      <c r="H41" s="197"/>
      <c r="I41" s="197"/>
      <c r="J41" s="197"/>
      <c r="K41" s="197"/>
      <c r="L41" s="198"/>
      <c r="M41" s="207"/>
      <c r="N41" s="208"/>
      <c r="O41" s="208"/>
      <c r="P41" s="208"/>
      <c r="Q41" s="209"/>
      <c r="R41" s="202"/>
      <c r="S41" s="202"/>
      <c r="T41" s="202"/>
      <c r="U41" s="202"/>
      <c r="V41" s="202"/>
      <c r="W41" s="137"/>
      <c r="X41" s="139"/>
      <c r="Y41" s="139"/>
      <c r="Z41" s="160" t="str">
        <f>IFERROR(VLOOKUP(Y41, 【参考】数式用!$A$3:$B$48, 2, FALSE), "")</f>
        <v/>
      </c>
      <c r="AA41" s="38"/>
    </row>
    <row r="42" spans="1:41" ht="38.25" customHeight="1">
      <c r="A42" s="27"/>
      <c r="B42" s="123">
        <f t="shared" ref="B42:B105" si="0">B41+1</f>
        <v>3</v>
      </c>
      <c r="C42" s="196"/>
      <c r="D42" s="197"/>
      <c r="E42" s="197"/>
      <c r="F42" s="197"/>
      <c r="G42" s="197"/>
      <c r="H42" s="197"/>
      <c r="I42" s="197"/>
      <c r="J42" s="197"/>
      <c r="K42" s="197"/>
      <c r="L42" s="198"/>
      <c r="M42" s="207"/>
      <c r="N42" s="208"/>
      <c r="O42" s="208"/>
      <c r="P42" s="208"/>
      <c r="Q42" s="209"/>
      <c r="R42" s="202"/>
      <c r="S42" s="202"/>
      <c r="T42" s="202"/>
      <c r="U42" s="202"/>
      <c r="V42" s="202"/>
      <c r="W42" s="137"/>
      <c r="X42" s="139"/>
      <c r="Y42" s="139"/>
      <c r="Z42" s="160" t="str">
        <f>IFERROR(VLOOKUP(Y42, 【参考】数式用!$A$3:$B$48, 2, FALSE), "")</f>
        <v/>
      </c>
      <c r="AA42" s="38"/>
    </row>
    <row r="43" spans="1:41" ht="38.25" customHeight="1">
      <c r="A43" s="27"/>
      <c r="B43" s="123">
        <f t="shared" si="0"/>
        <v>4</v>
      </c>
      <c r="C43" s="196"/>
      <c r="D43" s="197"/>
      <c r="E43" s="197"/>
      <c r="F43" s="197"/>
      <c r="G43" s="197"/>
      <c r="H43" s="197"/>
      <c r="I43" s="197"/>
      <c r="J43" s="197"/>
      <c r="K43" s="197"/>
      <c r="L43" s="198"/>
      <c r="M43" s="207"/>
      <c r="N43" s="208"/>
      <c r="O43" s="208"/>
      <c r="P43" s="208"/>
      <c r="Q43" s="209"/>
      <c r="R43" s="202"/>
      <c r="S43" s="202"/>
      <c r="T43" s="202"/>
      <c r="U43" s="202"/>
      <c r="V43" s="202"/>
      <c r="W43" s="137"/>
      <c r="X43" s="139"/>
      <c r="Y43" s="139"/>
      <c r="Z43" s="160" t="str">
        <f>IFERROR(VLOOKUP(Y43, 【参考】数式用!$A$3:$B$48, 2, FALSE), "")</f>
        <v/>
      </c>
      <c r="AA43" s="38"/>
    </row>
    <row r="44" spans="1:41" ht="38.25" customHeight="1">
      <c r="A44" s="27"/>
      <c r="B44" s="123">
        <f t="shared" si="0"/>
        <v>5</v>
      </c>
      <c r="C44" s="196"/>
      <c r="D44" s="197"/>
      <c r="E44" s="197"/>
      <c r="F44" s="197"/>
      <c r="G44" s="197"/>
      <c r="H44" s="197"/>
      <c r="I44" s="197"/>
      <c r="J44" s="197"/>
      <c r="K44" s="197"/>
      <c r="L44" s="198"/>
      <c r="M44" s="207"/>
      <c r="N44" s="208"/>
      <c r="O44" s="208"/>
      <c r="P44" s="208"/>
      <c r="Q44" s="209"/>
      <c r="R44" s="202"/>
      <c r="S44" s="202"/>
      <c r="T44" s="202"/>
      <c r="U44" s="202"/>
      <c r="V44" s="202"/>
      <c r="W44" s="137"/>
      <c r="X44" s="139"/>
      <c r="Y44" s="139"/>
      <c r="Z44" s="160" t="str">
        <f>IFERROR(VLOOKUP(Y44, 【参考】数式用!$A$3:$B$48, 2, FALSE), "")</f>
        <v/>
      </c>
      <c r="AA44" s="38"/>
    </row>
    <row r="45" spans="1:41" ht="38.25" customHeight="1">
      <c r="A45" s="27"/>
      <c r="B45" s="123">
        <f t="shared" si="0"/>
        <v>6</v>
      </c>
      <c r="C45" s="196"/>
      <c r="D45" s="197"/>
      <c r="E45" s="197"/>
      <c r="F45" s="197"/>
      <c r="G45" s="197"/>
      <c r="H45" s="197"/>
      <c r="I45" s="197"/>
      <c r="J45" s="197"/>
      <c r="K45" s="197"/>
      <c r="L45" s="198"/>
      <c r="M45" s="204"/>
      <c r="N45" s="205"/>
      <c r="O45" s="205"/>
      <c r="P45" s="205"/>
      <c r="Q45" s="206"/>
      <c r="R45" s="202"/>
      <c r="S45" s="202"/>
      <c r="T45" s="202"/>
      <c r="U45" s="202"/>
      <c r="V45" s="202"/>
      <c r="W45" s="137"/>
      <c r="X45" s="139"/>
      <c r="Y45" s="139"/>
      <c r="Z45" s="160" t="str">
        <f>IFERROR(VLOOKUP(Y45, 【参考】数式用!$A$3:$B$48, 2, FALSE), "")</f>
        <v/>
      </c>
      <c r="AA45" s="38"/>
    </row>
    <row r="46" spans="1:41" ht="38.25" customHeight="1">
      <c r="A46" s="27"/>
      <c r="B46" s="123">
        <f t="shared" si="0"/>
        <v>7</v>
      </c>
      <c r="C46" s="196"/>
      <c r="D46" s="197"/>
      <c r="E46" s="197"/>
      <c r="F46" s="197"/>
      <c r="G46" s="197"/>
      <c r="H46" s="197"/>
      <c r="I46" s="197"/>
      <c r="J46" s="197"/>
      <c r="K46" s="197"/>
      <c r="L46" s="198"/>
      <c r="M46" s="140"/>
      <c r="N46" s="141"/>
      <c r="O46" s="141"/>
      <c r="P46" s="141"/>
      <c r="Q46" s="142"/>
      <c r="R46" s="202"/>
      <c r="S46" s="202"/>
      <c r="T46" s="202"/>
      <c r="U46" s="202"/>
      <c r="V46" s="202"/>
      <c r="W46" s="137"/>
      <c r="X46" s="139"/>
      <c r="Y46" s="139"/>
      <c r="Z46" s="160" t="str">
        <f>IFERROR(VLOOKUP(Y46, 【参考】数式用!$A$3:$B$48, 2, FALSE), "")</f>
        <v/>
      </c>
      <c r="AA46" s="38"/>
    </row>
    <row r="47" spans="1:41" ht="38.25" customHeight="1">
      <c r="A47" s="27"/>
      <c r="B47" s="123">
        <f t="shared" si="0"/>
        <v>8</v>
      </c>
      <c r="C47" s="196"/>
      <c r="D47" s="197"/>
      <c r="E47" s="197"/>
      <c r="F47" s="197"/>
      <c r="G47" s="197"/>
      <c r="H47" s="197"/>
      <c r="I47" s="197"/>
      <c r="J47" s="197"/>
      <c r="K47" s="197"/>
      <c r="L47" s="198"/>
      <c r="M47" s="204"/>
      <c r="N47" s="205"/>
      <c r="O47" s="205"/>
      <c r="P47" s="205"/>
      <c r="Q47" s="206"/>
      <c r="R47" s="202"/>
      <c r="S47" s="202"/>
      <c r="T47" s="202"/>
      <c r="U47" s="202"/>
      <c r="V47" s="202"/>
      <c r="W47" s="137"/>
      <c r="X47" s="139"/>
      <c r="Y47" s="139"/>
      <c r="Z47" s="160" t="str">
        <f>IFERROR(VLOOKUP(Y47, 【参考】数式用!$A$3:$B$48, 2, FALSE), "")</f>
        <v/>
      </c>
      <c r="AA47" s="38"/>
    </row>
    <row r="48" spans="1:41" ht="38.25" customHeight="1">
      <c r="A48" s="27"/>
      <c r="B48" s="123">
        <f t="shared" si="0"/>
        <v>9</v>
      </c>
      <c r="C48" s="196"/>
      <c r="D48" s="197"/>
      <c r="E48" s="197"/>
      <c r="F48" s="197"/>
      <c r="G48" s="197"/>
      <c r="H48" s="197"/>
      <c r="I48" s="197"/>
      <c r="J48" s="197"/>
      <c r="K48" s="197"/>
      <c r="L48" s="198"/>
      <c r="M48" s="204"/>
      <c r="N48" s="205"/>
      <c r="O48" s="205"/>
      <c r="P48" s="205"/>
      <c r="Q48" s="206"/>
      <c r="R48" s="202"/>
      <c r="S48" s="202"/>
      <c r="T48" s="202"/>
      <c r="U48" s="202"/>
      <c r="V48" s="202"/>
      <c r="W48" s="137"/>
      <c r="X48" s="139"/>
      <c r="Y48" s="139"/>
      <c r="Z48" s="160" t="str">
        <f>IFERROR(VLOOKUP(Y48, 【参考】数式用!$A$3:$B$48, 2, FALSE), "")</f>
        <v/>
      </c>
      <c r="AA48" s="38"/>
    </row>
    <row r="49" spans="1:27" ht="38.25" customHeight="1">
      <c r="A49" s="27"/>
      <c r="B49" s="123">
        <f t="shared" si="0"/>
        <v>10</v>
      </c>
      <c r="C49" s="196"/>
      <c r="D49" s="197"/>
      <c r="E49" s="197"/>
      <c r="F49" s="197"/>
      <c r="G49" s="197"/>
      <c r="H49" s="197"/>
      <c r="I49" s="197"/>
      <c r="J49" s="197"/>
      <c r="K49" s="197"/>
      <c r="L49" s="198"/>
      <c r="M49" s="204"/>
      <c r="N49" s="205"/>
      <c r="O49" s="205"/>
      <c r="P49" s="205"/>
      <c r="Q49" s="206"/>
      <c r="R49" s="202"/>
      <c r="S49" s="202"/>
      <c r="T49" s="202"/>
      <c r="U49" s="202"/>
      <c r="V49" s="202"/>
      <c r="W49" s="137"/>
      <c r="X49" s="139"/>
      <c r="Y49" s="139"/>
      <c r="Z49" s="160" t="str">
        <f>IFERROR(VLOOKUP(Y49, 【参考】数式用!$A$3:$B$48, 2, FALSE), "")</f>
        <v/>
      </c>
      <c r="AA49" s="38"/>
    </row>
    <row r="50" spans="1:27" ht="38.25" customHeight="1">
      <c r="A50" s="27"/>
      <c r="B50" s="123">
        <f t="shared" si="0"/>
        <v>11</v>
      </c>
      <c r="C50" s="196"/>
      <c r="D50" s="197"/>
      <c r="E50" s="197"/>
      <c r="F50" s="197"/>
      <c r="G50" s="197"/>
      <c r="H50" s="197"/>
      <c r="I50" s="197"/>
      <c r="J50" s="197"/>
      <c r="K50" s="197"/>
      <c r="L50" s="198"/>
      <c r="M50" s="204"/>
      <c r="N50" s="205"/>
      <c r="O50" s="205"/>
      <c r="P50" s="205"/>
      <c r="Q50" s="206"/>
      <c r="R50" s="202"/>
      <c r="S50" s="202"/>
      <c r="T50" s="202"/>
      <c r="U50" s="202"/>
      <c r="V50" s="202"/>
      <c r="W50" s="137"/>
      <c r="X50" s="139"/>
      <c r="Y50" s="139"/>
      <c r="Z50" s="160" t="str">
        <f>IFERROR(VLOOKUP(Y50, 【参考】数式用!$A$3:$B$48, 2, FALSE), "")</f>
        <v/>
      </c>
      <c r="AA50" s="38"/>
    </row>
    <row r="51" spans="1:27" ht="38.25" customHeight="1">
      <c r="A51" s="27"/>
      <c r="B51" s="123">
        <f t="shared" si="0"/>
        <v>12</v>
      </c>
      <c r="C51" s="196"/>
      <c r="D51" s="197"/>
      <c r="E51" s="197"/>
      <c r="F51" s="197"/>
      <c r="G51" s="197"/>
      <c r="H51" s="197"/>
      <c r="I51" s="197"/>
      <c r="J51" s="197"/>
      <c r="K51" s="197"/>
      <c r="L51" s="198"/>
      <c r="M51" s="204"/>
      <c r="N51" s="205"/>
      <c r="O51" s="205"/>
      <c r="P51" s="205"/>
      <c r="Q51" s="206"/>
      <c r="R51" s="202"/>
      <c r="S51" s="202"/>
      <c r="T51" s="202"/>
      <c r="U51" s="202"/>
      <c r="V51" s="202"/>
      <c r="W51" s="137"/>
      <c r="X51" s="139"/>
      <c r="Y51" s="139"/>
      <c r="Z51" s="160" t="str">
        <f>IFERROR(VLOOKUP(Y51, 【参考】数式用!$A$3:$B$48, 2, FALSE), "")</f>
        <v/>
      </c>
      <c r="AA51" s="38"/>
    </row>
    <row r="52" spans="1:27" ht="38.25" customHeight="1">
      <c r="A52" s="27"/>
      <c r="B52" s="123">
        <f t="shared" si="0"/>
        <v>13</v>
      </c>
      <c r="C52" s="196"/>
      <c r="D52" s="197"/>
      <c r="E52" s="197"/>
      <c r="F52" s="197"/>
      <c r="G52" s="197"/>
      <c r="H52" s="197"/>
      <c r="I52" s="197"/>
      <c r="J52" s="197"/>
      <c r="K52" s="197"/>
      <c r="L52" s="198"/>
      <c r="M52" s="202"/>
      <c r="N52" s="202"/>
      <c r="O52" s="202"/>
      <c r="P52" s="202"/>
      <c r="Q52" s="202"/>
      <c r="R52" s="202"/>
      <c r="S52" s="202"/>
      <c r="T52" s="202"/>
      <c r="U52" s="202"/>
      <c r="V52" s="202"/>
      <c r="W52" s="137"/>
      <c r="X52" s="139"/>
      <c r="Y52" s="139"/>
      <c r="Z52" s="160" t="str">
        <f>IFERROR(VLOOKUP(Y52, 【参考】数式用!$A$3:$B$48, 2, FALSE), "")</f>
        <v/>
      </c>
      <c r="AA52" s="38"/>
    </row>
    <row r="53" spans="1:27" ht="38.25" customHeight="1">
      <c r="A53" s="27"/>
      <c r="B53" s="123">
        <f t="shared" si="0"/>
        <v>14</v>
      </c>
      <c r="C53" s="196"/>
      <c r="D53" s="197"/>
      <c r="E53" s="197"/>
      <c r="F53" s="197"/>
      <c r="G53" s="197"/>
      <c r="H53" s="197"/>
      <c r="I53" s="197"/>
      <c r="J53" s="197"/>
      <c r="K53" s="197"/>
      <c r="L53" s="198"/>
      <c r="M53" s="202"/>
      <c r="N53" s="202"/>
      <c r="O53" s="202"/>
      <c r="P53" s="202"/>
      <c r="Q53" s="202"/>
      <c r="R53" s="202"/>
      <c r="S53" s="202"/>
      <c r="T53" s="202"/>
      <c r="U53" s="202"/>
      <c r="V53" s="202"/>
      <c r="W53" s="137"/>
      <c r="X53" s="139"/>
      <c r="Y53" s="139"/>
      <c r="Z53" s="160" t="str">
        <f>IFERROR(VLOOKUP(Y53, 【参考】数式用!$A$3:$B$48, 2, FALSE), "")</f>
        <v/>
      </c>
      <c r="AA53" s="38"/>
    </row>
    <row r="54" spans="1:27" ht="38.25" customHeight="1">
      <c r="A54" s="27"/>
      <c r="B54" s="123">
        <f t="shared" si="0"/>
        <v>15</v>
      </c>
      <c r="C54" s="196"/>
      <c r="D54" s="197"/>
      <c r="E54" s="197"/>
      <c r="F54" s="197"/>
      <c r="G54" s="197"/>
      <c r="H54" s="197"/>
      <c r="I54" s="197"/>
      <c r="J54" s="197"/>
      <c r="K54" s="197"/>
      <c r="L54" s="198"/>
      <c r="M54" s="202"/>
      <c r="N54" s="202"/>
      <c r="O54" s="202"/>
      <c r="P54" s="202"/>
      <c r="Q54" s="202"/>
      <c r="R54" s="202"/>
      <c r="S54" s="202"/>
      <c r="T54" s="202"/>
      <c r="U54" s="202"/>
      <c r="V54" s="202"/>
      <c r="W54" s="137"/>
      <c r="X54" s="139"/>
      <c r="Y54" s="139"/>
      <c r="Z54" s="160" t="str">
        <f>IFERROR(VLOOKUP(Y54, 【参考】数式用!$A$3:$B$48, 2, FALSE), "")</f>
        <v/>
      </c>
      <c r="AA54" s="38"/>
    </row>
    <row r="55" spans="1:27" ht="38.25" customHeight="1">
      <c r="A55" s="27"/>
      <c r="B55" s="123">
        <f t="shared" si="0"/>
        <v>16</v>
      </c>
      <c r="C55" s="196"/>
      <c r="D55" s="197"/>
      <c r="E55" s="197"/>
      <c r="F55" s="197"/>
      <c r="G55" s="197"/>
      <c r="H55" s="197"/>
      <c r="I55" s="197"/>
      <c r="J55" s="197"/>
      <c r="K55" s="197"/>
      <c r="L55" s="198"/>
      <c r="M55" s="202"/>
      <c r="N55" s="202"/>
      <c r="O55" s="202"/>
      <c r="P55" s="202"/>
      <c r="Q55" s="202"/>
      <c r="R55" s="202"/>
      <c r="S55" s="202"/>
      <c r="T55" s="202"/>
      <c r="U55" s="202"/>
      <c r="V55" s="202"/>
      <c r="W55" s="137"/>
      <c r="X55" s="139"/>
      <c r="Y55" s="139"/>
      <c r="Z55" s="160" t="str">
        <f>IFERROR(VLOOKUP(Y55, 【参考】数式用!$A$3:$B$48, 2, FALSE), "")</f>
        <v/>
      </c>
      <c r="AA55" s="38"/>
    </row>
    <row r="56" spans="1:27" ht="38.25" customHeight="1">
      <c r="A56" s="27"/>
      <c r="B56" s="123">
        <f t="shared" si="0"/>
        <v>17</v>
      </c>
      <c r="C56" s="196"/>
      <c r="D56" s="197"/>
      <c r="E56" s="197"/>
      <c r="F56" s="197"/>
      <c r="G56" s="197"/>
      <c r="H56" s="197"/>
      <c r="I56" s="197"/>
      <c r="J56" s="197"/>
      <c r="K56" s="197"/>
      <c r="L56" s="198"/>
      <c r="M56" s="202"/>
      <c r="N56" s="202"/>
      <c r="O56" s="202"/>
      <c r="P56" s="202"/>
      <c r="Q56" s="202"/>
      <c r="R56" s="202"/>
      <c r="S56" s="202"/>
      <c r="T56" s="202"/>
      <c r="U56" s="202"/>
      <c r="V56" s="202"/>
      <c r="W56" s="137"/>
      <c r="X56" s="139"/>
      <c r="Y56" s="139"/>
      <c r="Z56" s="160" t="str">
        <f>IFERROR(VLOOKUP(Y56, 【参考】数式用!$A$3:$B$48, 2, FALSE), "")</f>
        <v/>
      </c>
      <c r="AA56" s="38"/>
    </row>
    <row r="57" spans="1:27" ht="38.25" customHeight="1">
      <c r="A57" s="27"/>
      <c r="B57" s="123">
        <f t="shared" si="0"/>
        <v>18</v>
      </c>
      <c r="C57" s="196"/>
      <c r="D57" s="197"/>
      <c r="E57" s="197"/>
      <c r="F57" s="197"/>
      <c r="G57" s="197"/>
      <c r="H57" s="197"/>
      <c r="I57" s="197"/>
      <c r="J57" s="197"/>
      <c r="K57" s="197"/>
      <c r="L57" s="198"/>
      <c r="M57" s="202"/>
      <c r="N57" s="202"/>
      <c r="O57" s="202"/>
      <c r="P57" s="202"/>
      <c r="Q57" s="202"/>
      <c r="R57" s="202"/>
      <c r="S57" s="202"/>
      <c r="T57" s="202"/>
      <c r="U57" s="202"/>
      <c r="V57" s="202"/>
      <c r="W57" s="137"/>
      <c r="X57" s="139"/>
      <c r="Y57" s="139"/>
      <c r="Z57" s="160" t="str">
        <f>IFERROR(VLOOKUP(Y57, 【参考】数式用!$A$3:$B$48, 2, FALSE), "")</f>
        <v/>
      </c>
      <c r="AA57" s="38"/>
    </row>
    <row r="58" spans="1:27" ht="38.25" customHeight="1">
      <c r="A58" s="27"/>
      <c r="B58" s="123">
        <f t="shared" si="0"/>
        <v>19</v>
      </c>
      <c r="C58" s="196"/>
      <c r="D58" s="197"/>
      <c r="E58" s="197"/>
      <c r="F58" s="197"/>
      <c r="G58" s="197"/>
      <c r="H58" s="197"/>
      <c r="I58" s="197"/>
      <c r="J58" s="197"/>
      <c r="K58" s="197"/>
      <c r="L58" s="198"/>
      <c r="M58" s="202"/>
      <c r="N58" s="202"/>
      <c r="O58" s="202"/>
      <c r="P58" s="202"/>
      <c r="Q58" s="202"/>
      <c r="R58" s="202"/>
      <c r="S58" s="202"/>
      <c r="T58" s="202"/>
      <c r="U58" s="202"/>
      <c r="V58" s="202"/>
      <c r="W58" s="137"/>
      <c r="X58" s="139"/>
      <c r="Y58" s="139"/>
      <c r="Z58" s="160" t="str">
        <f>IFERROR(VLOOKUP(Y58, 【参考】数式用!$A$3:$B$48, 2, FALSE), "")</f>
        <v/>
      </c>
      <c r="AA58" s="38"/>
    </row>
    <row r="59" spans="1:27" ht="38.25" customHeight="1">
      <c r="A59" s="27"/>
      <c r="B59" s="123">
        <f t="shared" si="0"/>
        <v>20</v>
      </c>
      <c r="C59" s="196"/>
      <c r="D59" s="197"/>
      <c r="E59" s="197"/>
      <c r="F59" s="197"/>
      <c r="G59" s="197"/>
      <c r="H59" s="197"/>
      <c r="I59" s="197"/>
      <c r="J59" s="197"/>
      <c r="K59" s="197"/>
      <c r="L59" s="198"/>
      <c r="M59" s="202"/>
      <c r="N59" s="202"/>
      <c r="O59" s="202"/>
      <c r="P59" s="202"/>
      <c r="Q59" s="202"/>
      <c r="R59" s="202"/>
      <c r="S59" s="202"/>
      <c r="T59" s="202"/>
      <c r="U59" s="202"/>
      <c r="V59" s="202"/>
      <c r="W59" s="137"/>
      <c r="X59" s="139"/>
      <c r="Y59" s="139"/>
      <c r="Z59" s="160" t="str">
        <f>IFERROR(VLOOKUP(Y59, 【参考】数式用!$A$3:$B$48, 2, FALSE), "")</f>
        <v/>
      </c>
      <c r="AA59" s="38"/>
    </row>
    <row r="60" spans="1:27" ht="38.25" customHeight="1">
      <c r="A60" s="27"/>
      <c r="B60" s="123">
        <f t="shared" si="0"/>
        <v>21</v>
      </c>
      <c r="C60" s="196"/>
      <c r="D60" s="197"/>
      <c r="E60" s="197"/>
      <c r="F60" s="197"/>
      <c r="G60" s="197"/>
      <c r="H60" s="197"/>
      <c r="I60" s="197"/>
      <c r="J60" s="197"/>
      <c r="K60" s="197"/>
      <c r="L60" s="198"/>
      <c r="M60" s="202"/>
      <c r="N60" s="202"/>
      <c r="O60" s="202"/>
      <c r="P60" s="202"/>
      <c r="Q60" s="202"/>
      <c r="R60" s="202"/>
      <c r="S60" s="202"/>
      <c r="T60" s="202"/>
      <c r="U60" s="202"/>
      <c r="V60" s="202"/>
      <c r="W60" s="137"/>
      <c r="X60" s="139"/>
      <c r="Y60" s="139"/>
      <c r="Z60" s="160" t="str">
        <f>IFERROR(VLOOKUP(Y60, 【参考】数式用!$A$3:$B$48, 2, FALSE), "")</f>
        <v/>
      </c>
      <c r="AA60" s="38"/>
    </row>
    <row r="61" spans="1:27" ht="38.25" customHeight="1">
      <c r="A61" s="27"/>
      <c r="B61" s="123">
        <f t="shared" si="0"/>
        <v>22</v>
      </c>
      <c r="C61" s="196"/>
      <c r="D61" s="197"/>
      <c r="E61" s="197"/>
      <c r="F61" s="197"/>
      <c r="G61" s="197"/>
      <c r="H61" s="197"/>
      <c r="I61" s="197"/>
      <c r="J61" s="197"/>
      <c r="K61" s="197"/>
      <c r="L61" s="198"/>
      <c r="M61" s="202"/>
      <c r="N61" s="202"/>
      <c r="O61" s="202"/>
      <c r="P61" s="202"/>
      <c r="Q61" s="202"/>
      <c r="R61" s="202"/>
      <c r="S61" s="202"/>
      <c r="T61" s="202"/>
      <c r="U61" s="202"/>
      <c r="V61" s="202"/>
      <c r="W61" s="137"/>
      <c r="X61" s="139"/>
      <c r="Y61" s="139"/>
      <c r="Z61" s="160" t="str">
        <f>IFERROR(VLOOKUP(Y61, 【参考】数式用!$A$3:$B$48, 2, FALSE), "")</f>
        <v/>
      </c>
      <c r="AA61" s="38"/>
    </row>
    <row r="62" spans="1:27" ht="38.25" customHeight="1">
      <c r="A62" s="27"/>
      <c r="B62" s="123">
        <f t="shared" si="0"/>
        <v>23</v>
      </c>
      <c r="C62" s="196"/>
      <c r="D62" s="197"/>
      <c r="E62" s="197"/>
      <c r="F62" s="197"/>
      <c r="G62" s="197"/>
      <c r="H62" s="197"/>
      <c r="I62" s="197"/>
      <c r="J62" s="197"/>
      <c r="K62" s="197"/>
      <c r="L62" s="198"/>
      <c r="M62" s="202"/>
      <c r="N62" s="202"/>
      <c r="O62" s="202"/>
      <c r="P62" s="202"/>
      <c r="Q62" s="202"/>
      <c r="R62" s="202"/>
      <c r="S62" s="202"/>
      <c r="T62" s="202"/>
      <c r="U62" s="202"/>
      <c r="V62" s="202"/>
      <c r="W62" s="137"/>
      <c r="X62" s="139"/>
      <c r="Y62" s="139"/>
      <c r="Z62" s="160" t="str">
        <f>IFERROR(VLOOKUP(Y62, 【参考】数式用!$A$3:$B$48, 2, FALSE), "")</f>
        <v/>
      </c>
      <c r="AA62" s="38"/>
    </row>
    <row r="63" spans="1:27" ht="38.25" customHeight="1">
      <c r="A63" s="27"/>
      <c r="B63" s="123">
        <f t="shared" si="0"/>
        <v>24</v>
      </c>
      <c r="C63" s="196"/>
      <c r="D63" s="197"/>
      <c r="E63" s="197"/>
      <c r="F63" s="197"/>
      <c r="G63" s="197"/>
      <c r="H63" s="197"/>
      <c r="I63" s="197"/>
      <c r="J63" s="197"/>
      <c r="K63" s="197"/>
      <c r="L63" s="198"/>
      <c r="M63" s="202"/>
      <c r="N63" s="202"/>
      <c r="O63" s="202"/>
      <c r="P63" s="202"/>
      <c r="Q63" s="202"/>
      <c r="R63" s="202"/>
      <c r="S63" s="202"/>
      <c r="T63" s="202"/>
      <c r="U63" s="202"/>
      <c r="V63" s="202"/>
      <c r="W63" s="137"/>
      <c r="X63" s="139"/>
      <c r="Y63" s="139"/>
      <c r="Z63" s="160" t="str">
        <f>IFERROR(VLOOKUP(Y63, 【参考】数式用!$A$3:$B$48, 2, FALSE), "")</f>
        <v/>
      </c>
      <c r="AA63" s="38"/>
    </row>
    <row r="64" spans="1:27" ht="38.25" customHeight="1">
      <c r="A64" s="27"/>
      <c r="B64" s="123">
        <f t="shared" si="0"/>
        <v>25</v>
      </c>
      <c r="C64" s="196"/>
      <c r="D64" s="197"/>
      <c r="E64" s="197"/>
      <c r="F64" s="197"/>
      <c r="G64" s="197"/>
      <c r="H64" s="197"/>
      <c r="I64" s="197"/>
      <c r="J64" s="197"/>
      <c r="K64" s="197"/>
      <c r="L64" s="198"/>
      <c r="M64" s="202"/>
      <c r="N64" s="202"/>
      <c r="O64" s="202"/>
      <c r="P64" s="202"/>
      <c r="Q64" s="202"/>
      <c r="R64" s="202"/>
      <c r="S64" s="202"/>
      <c r="T64" s="202"/>
      <c r="U64" s="202"/>
      <c r="V64" s="202"/>
      <c r="W64" s="137"/>
      <c r="X64" s="139"/>
      <c r="Y64" s="139"/>
      <c r="Z64" s="160" t="str">
        <f>IFERROR(VLOOKUP(Y64, 【参考】数式用!$A$3:$B$48, 2, FALSE), "")</f>
        <v/>
      </c>
      <c r="AA64" s="38"/>
    </row>
    <row r="65" spans="1:27" ht="38.25" customHeight="1">
      <c r="A65" s="27"/>
      <c r="B65" s="123">
        <f t="shared" si="0"/>
        <v>26</v>
      </c>
      <c r="C65" s="196"/>
      <c r="D65" s="197"/>
      <c r="E65" s="197"/>
      <c r="F65" s="197"/>
      <c r="G65" s="197"/>
      <c r="H65" s="197"/>
      <c r="I65" s="197"/>
      <c r="J65" s="197"/>
      <c r="K65" s="197"/>
      <c r="L65" s="198"/>
      <c r="M65" s="202"/>
      <c r="N65" s="202"/>
      <c r="O65" s="202"/>
      <c r="P65" s="202"/>
      <c r="Q65" s="202"/>
      <c r="R65" s="202"/>
      <c r="S65" s="202"/>
      <c r="T65" s="202"/>
      <c r="U65" s="202"/>
      <c r="V65" s="202"/>
      <c r="W65" s="137"/>
      <c r="X65" s="139"/>
      <c r="Y65" s="139"/>
      <c r="Z65" s="160" t="str">
        <f>IFERROR(VLOOKUP(Y65, 【参考】数式用!$A$3:$B$48, 2, FALSE), "")</f>
        <v/>
      </c>
      <c r="AA65" s="38"/>
    </row>
    <row r="66" spans="1:27" ht="38.25" customHeight="1">
      <c r="A66" s="27"/>
      <c r="B66" s="123">
        <f t="shared" si="0"/>
        <v>27</v>
      </c>
      <c r="C66" s="196"/>
      <c r="D66" s="197"/>
      <c r="E66" s="197"/>
      <c r="F66" s="197"/>
      <c r="G66" s="197"/>
      <c r="H66" s="197"/>
      <c r="I66" s="197"/>
      <c r="J66" s="197"/>
      <c r="K66" s="197"/>
      <c r="L66" s="198"/>
      <c r="M66" s="202"/>
      <c r="N66" s="202"/>
      <c r="O66" s="202"/>
      <c r="P66" s="202"/>
      <c r="Q66" s="202"/>
      <c r="R66" s="202"/>
      <c r="S66" s="202"/>
      <c r="T66" s="202"/>
      <c r="U66" s="202"/>
      <c r="V66" s="202"/>
      <c r="W66" s="137"/>
      <c r="X66" s="139"/>
      <c r="Y66" s="139"/>
      <c r="Z66" s="160" t="str">
        <f>IFERROR(VLOOKUP(Y66, 【参考】数式用!$A$3:$B$48, 2, FALSE), "")</f>
        <v/>
      </c>
      <c r="AA66" s="38"/>
    </row>
    <row r="67" spans="1:27" ht="38.25" customHeight="1">
      <c r="A67" s="27"/>
      <c r="B67" s="123">
        <f t="shared" si="0"/>
        <v>28</v>
      </c>
      <c r="C67" s="196"/>
      <c r="D67" s="197"/>
      <c r="E67" s="197"/>
      <c r="F67" s="197"/>
      <c r="G67" s="197"/>
      <c r="H67" s="197"/>
      <c r="I67" s="197"/>
      <c r="J67" s="197"/>
      <c r="K67" s="197"/>
      <c r="L67" s="198"/>
      <c r="M67" s="202"/>
      <c r="N67" s="202"/>
      <c r="O67" s="202"/>
      <c r="P67" s="202"/>
      <c r="Q67" s="202"/>
      <c r="R67" s="202"/>
      <c r="S67" s="202"/>
      <c r="T67" s="202"/>
      <c r="U67" s="202"/>
      <c r="V67" s="202"/>
      <c r="W67" s="137"/>
      <c r="X67" s="139"/>
      <c r="Y67" s="139"/>
      <c r="Z67" s="160" t="str">
        <f>IFERROR(VLOOKUP(Y67, 【参考】数式用!$A$3:$B$48, 2, FALSE), "")</f>
        <v/>
      </c>
      <c r="AA67" s="38"/>
    </row>
    <row r="68" spans="1:27" ht="38.25" customHeight="1">
      <c r="A68" s="27"/>
      <c r="B68" s="123">
        <f t="shared" si="0"/>
        <v>29</v>
      </c>
      <c r="C68" s="196"/>
      <c r="D68" s="197"/>
      <c r="E68" s="197"/>
      <c r="F68" s="197"/>
      <c r="G68" s="197"/>
      <c r="H68" s="197"/>
      <c r="I68" s="197"/>
      <c r="J68" s="197"/>
      <c r="K68" s="197"/>
      <c r="L68" s="198"/>
      <c r="M68" s="202"/>
      <c r="N68" s="202"/>
      <c r="O68" s="202"/>
      <c r="P68" s="202"/>
      <c r="Q68" s="202"/>
      <c r="R68" s="202"/>
      <c r="S68" s="202"/>
      <c r="T68" s="202"/>
      <c r="U68" s="202"/>
      <c r="V68" s="202"/>
      <c r="W68" s="137"/>
      <c r="X68" s="139"/>
      <c r="Y68" s="139"/>
      <c r="Z68" s="160" t="str">
        <f>IFERROR(VLOOKUP(Y68, 【参考】数式用!$A$3:$B$48, 2, FALSE), "")</f>
        <v/>
      </c>
      <c r="AA68" s="38"/>
    </row>
    <row r="69" spans="1:27" ht="38.25" customHeight="1">
      <c r="A69" s="27"/>
      <c r="B69" s="123">
        <f t="shared" si="0"/>
        <v>30</v>
      </c>
      <c r="C69" s="196"/>
      <c r="D69" s="197"/>
      <c r="E69" s="197"/>
      <c r="F69" s="197"/>
      <c r="G69" s="197"/>
      <c r="H69" s="197"/>
      <c r="I69" s="197"/>
      <c r="J69" s="197"/>
      <c r="K69" s="197"/>
      <c r="L69" s="198"/>
      <c r="M69" s="202"/>
      <c r="N69" s="202"/>
      <c r="O69" s="202"/>
      <c r="P69" s="202"/>
      <c r="Q69" s="202"/>
      <c r="R69" s="202"/>
      <c r="S69" s="202"/>
      <c r="T69" s="202"/>
      <c r="U69" s="202"/>
      <c r="V69" s="202"/>
      <c r="W69" s="137"/>
      <c r="X69" s="139"/>
      <c r="Y69" s="139"/>
      <c r="Z69" s="160" t="str">
        <f>IFERROR(VLOOKUP(Y69, 【参考】数式用!$A$3:$B$48, 2, FALSE), "")</f>
        <v/>
      </c>
      <c r="AA69" s="38"/>
    </row>
    <row r="70" spans="1:27" ht="38.25" customHeight="1">
      <c r="A70" s="27"/>
      <c r="B70" s="123">
        <f t="shared" si="0"/>
        <v>31</v>
      </c>
      <c r="C70" s="196"/>
      <c r="D70" s="197"/>
      <c r="E70" s="197"/>
      <c r="F70" s="197"/>
      <c r="G70" s="197"/>
      <c r="H70" s="197"/>
      <c r="I70" s="197"/>
      <c r="J70" s="197"/>
      <c r="K70" s="197"/>
      <c r="L70" s="198"/>
      <c r="M70" s="202"/>
      <c r="N70" s="202"/>
      <c r="O70" s="202"/>
      <c r="P70" s="202"/>
      <c r="Q70" s="202"/>
      <c r="R70" s="202"/>
      <c r="S70" s="202"/>
      <c r="T70" s="202"/>
      <c r="U70" s="202"/>
      <c r="V70" s="202"/>
      <c r="W70" s="137"/>
      <c r="X70" s="139"/>
      <c r="Y70" s="139"/>
      <c r="Z70" s="160" t="str">
        <f>IFERROR(VLOOKUP(Y70, 【参考】数式用!$A$3:$B$48, 2, FALSE), "")</f>
        <v/>
      </c>
      <c r="AA70" s="38"/>
    </row>
    <row r="71" spans="1:27" ht="38.25" customHeight="1">
      <c r="A71" s="27"/>
      <c r="B71" s="123">
        <f t="shared" si="0"/>
        <v>32</v>
      </c>
      <c r="C71" s="196"/>
      <c r="D71" s="197"/>
      <c r="E71" s="197"/>
      <c r="F71" s="197"/>
      <c r="G71" s="197"/>
      <c r="H71" s="197"/>
      <c r="I71" s="197"/>
      <c r="J71" s="197"/>
      <c r="K71" s="197"/>
      <c r="L71" s="198"/>
      <c r="M71" s="202"/>
      <c r="N71" s="202"/>
      <c r="O71" s="202"/>
      <c r="P71" s="202"/>
      <c r="Q71" s="202"/>
      <c r="R71" s="202"/>
      <c r="S71" s="202"/>
      <c r="T71" s="202"/>
      <c r="U71" s="202"/>
      <c r="V71" s="202"/>
      <c r="W71" s="137"/>
      <c r="X71" s="139"/>
      <c r="Y71" s="139"/>
      <c r="Z71" s="160" t="str">
        <f>IFERROR(VLOOKUP(Y71, 【参考】数式用!$A$3:$B$48, 2, FALSE), "")</f>
        <v/>
      </c>
      <c r="AA71" s="38"/>
    </row>
    <row r="72" spans="1:27" ht="38.25" customHeight="1">
      <c r="A72" s="27"/>
      <c r="B72" s="123">
        <f t="shared" si="0"/>
        <v>33</v>
      </c>
      <c r="C72" s="196"/>
      <c r="D72" s="197"/>
      <c r="E72" s="197"/>
      <c r="F72" s="197"/>
      <c r="G72" s="197"/>
      <c r="H72" s="197"/>
      <c r="I72" s="197"/>
      <c r="J72" s="197"/>
      <c r="K72" s="197"/>
      <c r="L72" s="198"/>
      <c r="M72" s="202"/>
      <c r="N72" s="202"/>
      <c r="O72" s="202"/>
      <c r="P72" s="202"/>
      <c r="Q72" s="202"/>
      <c r="R72" s="202"/>
      <c r="S72" s="202"/>
      <c r="T72" s="202"/>
      <c r="U72" s="202"/>
      <c r="V72" s="202"/>
      <c r="W72" s="137"/>
      <c r="X72" s="139"/>
      <c r="Y72" s="139"/>
      <c r="Z72" s="160" t="str">
        <f>IFERROR(VLOOKUP(Y72, 【参考】数式用!$A$3:$B$48, 2, FALSE), "")</f>
        <v/>
      </c>
      <c r="AA72" s="38"/>
    </row>
    <row r="73" spans="1:27" ht="38.25" customHeight="1">
      <c r="A73" s="27"/>
      <c r="B73" s="123">
        <f t="shared" si="0"/>
        <v>34</v>
      </c>
      <c r="C73" s="196"/>
      <c r="D73" s="197"/>
      <c r="E73" s="197"/>
      <c r="F73" s="197"/>
      <c r="G73" s="197"/>
      <c r="H73" s="197"/>
      <c r="I73" s="197"/>
      <c r="J73" s="197"/>
      <c r="K73" s="197"/>
      <c r="L73" s="198"/>
      <c r="M73" s="202"/>
      <c r="N73" s="202"/>
      <c r="O73" s="202"/>
      <c r="P73" s="202"/>
      <c r="Q73" s="202"/>
      <c r="R73" s="202"/>
      <c r="S73" s="202"/>
      <c r="T73" s="202"/>
      <c r="U73" s="202"/>
      <c r="V73" s="202"/>
      <c r="W73" s="137"/>
      <c r="X73" s="139"/>
      <c r="Y73" s="139"/>
      <c r="Z73" s="160" t="str">
        <f>IFERROR(VLOOKUP(Y73, 【参考】数式用!$A$3:$B$48, 2, FALSE), "")</f>
        <v/>
      </c>
      <c r="AA73" s="38"/>
    </row>
    <row r="74" spans="1:27" ht="38.25" customHeight="1">
      <c r="A74" s="27"/>
      <c r="B74" s="123">
        <f t="shared" si="0"/>
        <v>35</v>
      </c>
      <c r="C74" s="196"/>
      <c r="D74" s="197"/>
      <c r="E74" s="197"/>
      <c r="F74" s="197"/>
      <c r="G74" s="197"/>
      <c r="H74" s="197"/>
      <c r="I74" s="197"/>
      <c r="J74" s="197"/>
      <c r="K74" s="197"/>
      <c r="L74" s="198"/>
      <c r="M74" s="202"/>
      <c r="N74" s="202"/>
      <c r="O74" s="202"/>
      <c r="P74" s="202"/>
      <c r="Q74" s="202"/>
      <c r="R74" s="202"/>
      <c r="S74" s="202"/>
      <c r="T74" s="202"/>
      <c r="U74" s="202"/>
      <c r="V74" s="202"/>
      <c r="W74" s="137"/>
      <c r="X74" s="139"/>
      <c r="Y74" s="139"/>
      <c r="Z74" s="160" t="str">
        <f>IFERROR(VLOOKUP(Y74, 【参考】数式用!$A$3:$B$48, 2, FALSE), "")</f>
        <v/>
      </c>
      <c r="AA74" s="38"/>
    </row>
    <row r="75" spans="1:27" ht="38.25" customHeight="1">
      <c r="A75" s="27"/>
      <c r="B75" s="123">
        <f t="shared" si="0"/>
        <v>36</v>
      </c>
      <c r="C75" s="196"/>
      <c r="D75" s="197"/>
      <c r="E75" s="197"/>
      <c r="F75" s="197"/>
      <c r="G75" s="197"/>
      <c r="H75" s="197"/>
      <c r="I75" s="197"/>
      <c r="J75" s="197"/>
      <c r="K75" s="197"/>
      <c r="L75" s="198"/>
      <c r="M75" s="202"/>
      <c r="N75" s="202"/>
      <c r="O75" s="202"/>
      <c r="P75" s="202"/>
      <c r="Q75" s="202"/>
      <c r="R75" s="202"/>
      <c r="S75" s="202"/>
      <c r="T75" s="202"/>
      <c r="U75" s="202"/>
      <c r="V75" s="202"/>
      <c r="W75" s="137"/>
      <c r="X75" s="139"/>
      <c r="Y75" s="139"/>
      <c r="Z75" s="160" t="str">
        <f>IFERROR(VLOOKUP(Y75, 【参考】数式用!$A$3:$B$48, 2, FALSE), "")</f>
        <v/>
      </c>
      <c r="AA75" s="38"/>
    </row>
    <row r="76" spans="1:27" ht="38.25" customHeight="1">
      <c r="A76" s="27"/>
      <c r="B76" s="123">
        <f t="shared" si="0"/>
        <v>37</v>
      </c>
      <c r="C76" s="196"/>
      <c r="D76" s="197"/>
      <c r="E76" s="197"/>
      <c r="F76" s="197"/>
      <c r="G76" s="197"/>
      <c r="H76" s="197"/>
      <c r="I76" s="197"/>
      <c r="J76" s="197"/>
      <c r="K76" s="197"/>
      <c r="L76" s="198"/>
      <c r="M76" s="202"/>
      <c r="N76" s="202"/>
      <c r="O76" s="202"/>
      <c r="P76" s="202"/>
      <c r="Q76" s="202"/>
      <c r="R76" s="202"/>
      <c r="S76" s="202"/>
      <c r="T76" s="202"/>
      <c r="U76" s="202"/>
      <c r="V76" s="202"/>
      <c r="W76" s="137"/>
      <c r="X76" s="139"/>
      <c r="Y76" s="139"/>
      <c r="Z76" s="160" t="str">
        <f>IFERROR(VLOOKUP(Y76, 【参考】数式用!$A$3:$B$48, 2, FALSE), "")</f>
        <v/>
      </c>
      <c r="AA76" s="38"/>
    </row>
    <row r="77" spans="1:27" ht="38.25" customHeight="1">
      <c r="A77" s="27"/>
      <c r="B77" s="123">
        <f t="shared" si="0"/>
        <v>38</v>
      </c>
      <c r="C77" s="196"/>
      <c r="D77" s="197"/>
      <c r="E77" s="197"/>
      <c r="F77" s="197"/>
      <c r="G77" s="197"/>
      <c r="H77" s="197"/>
      <c r="I77" s="197"/>
      <c r="J77" s="197"/>
      <c r="K77" s="197"/>
      <c r="L77" s="198"/>
      <c r="M77" s="202"/>
      <c r="N77" s="202"/>
      <c r="O77" s="202"/>
      <c r="P77" s="202"/>
      <c r="Q77" s="202"/>
      <c r="R77" s="202"/>
      <c r="S77" s="202"/>
      <c r="T77" s="202"/>
      <c r="U77" s="202"/>
      <c r="V77" s="202"/>
      <c r="W77" s="137"/>
      <c r="X77" s="139"/>
      <c r="Y77" s="139"/>
      <c r="Z77" s="160" t="str">
        <f>IFERROR(VLOOKUP(Y77, 【参考】数式用!$A$3:$B$48, 2, FALSE), "")</f>
        <v/>
      </c>
      <c r="AA77" s="38"/>
    </row>
    <row r="78" spans="1:27" ht="38.25" customHeight="1">
      <c r="A78" s="27"/>
      <c r="B78" s="123">
        <f t="shared" si="0"/>
        <v>39</v>
      </c>
      <c r="C78" s="196"/>
      <c r="D78" s="197"/>
      <c r="E78" s="197"/>
      <c r="F78" s="197"/>
      <c r="G78" s="197"/>
      <c r="H78" s="197"/>
      <c r="I78" s="197"/>
      <c r="J78" s="197"/>
      <c r="K78" s="197"/>
      <c r="L78" s="198"/>
      <c r="M78" s="202"/>
      <c r="N78" s="202"/>
      <c r="O78" s="202"/>
      <c r="P78" s="202"/>
      <c r="Q78" s="202"/>
      <c r="R78" s="202"/>
      <c r="S78" s="202"/>
      <c r="T78" s="202"/>
      <c r="U78" s="202"/>
      <c r="V78" s="202"/>
      <c r="W78" s="137"/>
      <c r="X78" s="139"/>
      <c r="Y78" s="139"/>
      <c r="Z78" s="160" t="str">
        <f>IFERROR(VLOOKUP(Y78, 【参考】数式用!$A$3:$B$48, 2, FALSE), "")</f>
        <v/>
      </c>
      <c r="AA78" s="38"/>
    </row>
    <row r="79" spans="1:27" ht="38.25" customHeight="1">
      <c r="A79" s="27"/>
      <c r="B79" s="123">
        <f t="shared" si="0"/>
        <v>40</v>
      </c>
      <c r="C79" s="196"/>
      <c r="D79" s="197"/>
      <c r="E79" s="197"/>
      <c r="F79" s="197"/>
      <c r="G79" s="197"/>
      <c r="H79" s="197"/>
      <c r="I79" s="197"/>
      <c r="J79" s="197"/>
      <c r="K79" s="197"/>
      <c r="L79" s="198"/>
      <c r="M79" s="202"/>
      <c r="N79" s="202"/>
      <c r="O79" s="202"/>
      <c r="P79" s="202"/>
      <c r="Q79" s="202"/>
      <c r="R79" s="202"/>
      <c r="S79" s="202"/>
      <c r="T79" s="202"/>
      <c r="U79" s="202"/>
      <c r="V79" s="202"/>
      <c r="W79" s="137"/>
      <c r="X79" s="139"/>
      <c r="Y79" s="139"/>
      <c r="Z79" s="160" t="str">
        <f>IFERROR(VLOOKUP(Y79, 【参考】数式用!$A$3:$B$48, 2, FALSE), "")</f>
        <v/>
      </c>
      <c r="AA79" s="38"/>
    </row>
    <row r="80" spans="1:27" ht="38.25" customHeight="1">
      <c r="A80" s="27"/>
      <c r="B80" s="123">
        <f t="shared" si="0"/>
        <v>41</v>
      </c>
      <c r="C80" s="196"/>
      <c r="D80" s="197"/>
      <c r="E80" s="197"/>
      <c r="F80" s="197"/>
      <c r="G80" s="197"/>
      <c r="H80" s="197"/>
      <c r="I80" s="197"/>
      <c r="J80" s="197"/>
      <c r="K80" s="197"/>
      <c r="L80" s="198"/>
      <c r="M80" s="202"/>
      <c r="N80" s="202"/>
      <c r="O80" s="202"/>
      <c r="P80" s="202"/>
      <c r="Q80" s="202"/>
      <c r="R80" s="202"/>
      <c r="S80" s="202"/>
      <c r="T80" s="202"/>
      <c r="U80" s="202"/>
      <c r="V80" s="202"/>
      <c r="W80" s="137"/>
      <c r="X80" s="139"/>
      <c r="Y80" s="139"/>
      <c r="Z80" s="160" t="str">
        <f>IFERROR(VLOOKUP(Y80, 【参考】数式用!$A$3:$B$48, 2, FALSE), "")</f>
        <v/>
      </c>
      <c r="AA80" s="38"/>
    </row>
    <row r="81" spans="1:27" ht="38.25" customHeight="1">
      <c r="A81" s="27"/>
      <c r="B81" s="123">
        <f t="shared" si="0"/>
        <v>42</v>
      </c>
      <c r="C81" s="196"/>
      <c r="D81" s="197"/>
      <c r="E81" s="197"/>
      <c r="F81" s="197"/>
      <c r="G81" s="197"/>
      <c r="H81" s="197"/>
      <c r="I81" s="197"/>
      <c r="J81" s="197"/>
      <c r="K81" s="197"/>
      <c r="L81" s="198"/>
      <c r="M81" s="202"/>
      <c r="N81" s="202"/>
      <c r="O81" s="202"/>
      <c r="P81" s="202"/>
      <c r="Q81" s="202"/>
      <c r="R81" s="202"/>
      <c r="S81" s="202"/>
      <c r="T81" s="202"/>
      <c r="U81" s="202"/>
      <c r="V81" s="202"/>
      <c r="W81" s="137"/>
      <c r="X81" s="139"/>
      <c r="Y81" s="139"/>
      <c r="Z81" s="160" t="str">
        <f>IFERROR(VLOOKUP(Y81, 【参考】数式用!$A$3:$B$48, 2, FALSE), "")</f>
        <v/>
      </c>
      <c r="AA81" s="38"/>
    </row>
    <row r="82" spans="1:27" ht="38.25" customHeight="1">
      <c r="A82" s="27"/>
      <c r="B82" s="123">
        <f t="shared" si="0"/>
        <v>43</v>
      </c>
      <c r="C82" s="196"/>
      <c r="D82" s="197"/>
      <c r="E82" s="197"/>
      <c r="F82" s="197"/>
      <c r="G82" s="197"/>
      <c r="H82" s="197"/>
      <c r="I82" s="197"/>
      <c r="J82" s="197"/>
      <c r="K82" s="197"/>
      <c r="L82" s="198"/>
      <c r="M82" s="202"/>
      <c r="N82" s="202"/>
      <c r="O82" s="202"/>
      <c r="P82" s="202"/>
      <c r="Q82" s="202"/>
      <c r="R82" s="202"/>
      <c r="S82" s="202"/>
      <c r="T82" s="202"/>
      <c r="U82" s="202"/>
      <c r="V82" s="202"/>
      <c r="W82" s="137"/>
      <c r="X82" s="139"/>
      <c r="Y82" s="139"/>
      <c r="Z82" s="160" t="str">
        <f>IFERROR(VLOOKUP(Y82, 【参考】数式用!$A$3:$B$48, 2, FALSE), "")</f>
        <v/>
      </c>
      <c r="AA82" s="38"/>
    </row>
    <row r="83" spans="1:27" ht="38.25" customHeight="1">
      <c r="A83" s="27"/>
      <c r="B83" s="123">
        <f t="shared" si="0"/>
        <v>44</v>
      </c>
      <c r="C83" s="196"/>
      <c r="D83" s="197"/>
      <c r="E83" s="197"/>
      <c r="F83" s="197"/>
      <c r="G83" s="197"/>
      <c r="H83" s="197"/>
      <c r="I83" s="197"/>
      <c r="J83" s="197"/>
      <c r="K83" s="197"/>
      <c r="L83" s="198"/>
      <c r="M83" s="202"/>
      <c r="N83" s="202"/>
      <c r="O83" s="202"/>
      <c r="P83" s="202"/>
      <c r="Q83" s="202"/>
      <c r="R83" s="202"/>
      <c r="S83" s="202"/>
      <c r="T83" s="202"/>
      <c r="U83" s="202"/>
      <c r="V83" s="202"/>
      <c r="W83" s="137"/>
      <c r="X83" s="139"/>
      <c r="Y83" s="139"/>
      <c r="Z83" s="160" t="str">
        <f>IFERROR(VLOOKUP(Y83, 【参考】数式用!$A$3:$B$48, 2, FALSE), "")</f>
        <v/>
      </c>
      <c r="AA83" s="38"/>
    </row>
    <row r="84" spans="1:27" ht="38.25" customHeight="1">
      <c r="A84" s="27"/>
      <c r="B84" s="123">
        <f t="shared" si="0"/>
        <v>45</v>
      </c>
      <c r="C84" s="196"/>
      <c r="D84" s="197"/>
      <c r="E84" s="197"/>
      <c r="F84" s="197"/>
      <c r="G84" s="197"/>
      <c r="H84" s="197"/>
      <c r="I84" s="197"/>
      <c r="J84" s="197"/>
      <c r="K84" s="197"/>
      <c r="L84" s="198"/>
      <c r="M84" s="202"/>
      <c r="N84" s="202"/>
      <c r="O84" s="202"/>
      <c r="P84" s="202"/>
      <c r="Q84" s="202"/>
      <c r="R84" s="202"/>
      <c r="S84" s="202"/>
      <c r="T84" s="202"/>
      <c r="U84" s="202"/>
      <c r="V84" s="202"/>
      <c r="W84" s="137"/>
      <c r="X84" s="139"/>
      <c r="Y84" s="139"/>
      <c r="Z84" s="160" t="str">
        <f>IFERROR(VLOOKUP(Y84, 【参考】数式用!$A$3:$B$48, 2, FALSE), "")</f>
        <v/>
      </c>
      <c r="AA84" s="38"/>
    </row>
    <row r="85" spans="1:27" ht="38.25" customHeight="1">
      <c r="A85" s="27"/>
      <c r="B85" s="123">
        <f t="shared" si="0"/>
        <v>46</v>
      </c>
      <c r="C85" s="196"/>
      <c r="D85" s="197"/>
      <c r="E85" s="197"/>
      <c r="F85" s="197"/>
      <c r="G85" s="197"/>
      <c r="H85" s="197"/>
      <c r="I85" s="197"/>
      <c r="J85" s="197"/>
      <c r="K85" s="197"/>
      <c r="L85" s="198"/>
      <c r="M85" s="202"/>
      <c r="N85" s="202"/>
      <c r="O85" s="202"/>
      <c r="P85" s="202"/>
      <c r="Q85" s="202"/>
      <c r="R85" s="202"/>
      <c r="S85" s="202"/>
      <c r="T85" s="202"/>
      <c r="U85" s="202"/>
      <c r="V85" s="202"/>
      <c r="W85" s="137"/>
      <c r="X85" s="139"/>
      <c r="Y85" s="139"/>
      <c r="Z85" s="160" t="str">
        <f>IFERROR(VLOOKUP(Y85, 【参考】数式用!$A$3:$B$48, 2, FALSE), "")</f>
        <v/>
      </c>
      <c r="AA85" s="38"/>
    </row>
    <row r="86" spans="1:27" ht="38.25" customHeight="1">
      <c r="A86" s="27"/>
      <c r="B86" s="123">
        <f t="shared" si="0"/>
        <v>47</v>
      </c>
      <c r="C86" s="196"/>
      <c r="D86" s="197"/>
      <c r="E86" s="197"/>
      <c r="F86" s="197"/>
      <c r="G86" s="197"/>
      <c r="H86" s="197"/>
      <c r="I86" s="197"/>
      <c r="J86" s="197"/>
      <c r="K86" s="197"/>
      <c r="L86" s="198"/>
      <c r="M86" s="202"/>
      <c r="N86" s="202"/>
      <c r="O86" s="202"/>
      <c r="P86" s="202"/>
      <c r="Q86" s="202"/>
      <c r="R86" s="202"/>
      <c r="S86" s="202"/>
      <c r="T86" s="202"/>
      <c r="U86" s="202"/>
      <c r="V86" s="202"/>
      <c r="W86" s="137"/>
      <c r="X86" s="139"/>
      <c r="Y86" s="139"/>
      <c r="Z86" s="160" t="str">
        <f>IFERROR(VLOOKUP(Y86, 【参考】数式用!$A$3:$B$48, 2, FALSE), "")</f>
        <v/>
      </c>
      <c r="AA86" s="38"/>
    </row>
    <row r="87" spans="1:27" ht="38.25" customHeight="1">
      <c r="A87" s="27"/>
      <c r="B87" s="123">
        <f t="shared" si="0"/>
        <v>48</v>
      </c>
      <c r="C87" s="196"/>
      <c r="D87" s="197"/>
      <c r="E87" s="197"/>
      <c r="F87" s="197"/>
      <c r="G87" s="197"/>
      <c r="H87" s="197"/>
      <c r="I87" s="197"/>
      <c r="J87" s="197"/>
      <c r="K87" s="197"/>
      <c r="L87" s="198"/>
      <c r="M87" s="202"/>
      <c r="N87" s="202"/>
      <c r="O87" s="202"/>
      <c r="P87" s="202"/>
      <c r="Q87" s="202"/>
      <c r="R87" s="202"/>
      <c r="S87" s="202"/>
      <c r="T87" s="202"/>
      <c r="U87" s="202"/>
      <c r="V87" s="202"/>
      <c r="W87" s="137"/>
      <c r="X87" s="139"/>
      <c r="Y87" s="139"/>
      <c r="Z87" s="160" t="str">
        <f>IFERROR(VLOOKUP(Y87, 【参考】数式用!$A$3:$B$48, 2, FALSE), "")</f>
        <v/>
      </c>
      <c r="AA87" s="38"/>
    </row>
    <row r="88" spans="1:27" ht="38.25" customHeight="1">
      <c r="A88" s="27"/>
      <c r="B88" s="123">
        <f t="shared" si="0"/>
        <v>49</v>
      </c>
      <c r="C88" s="196"/>
      <c r="D88" s="197"/>
      <c r="E88" s="197"/>
      <c r="F88" s="197"/>
      <c r="G88" s="197"/>
      <c r="H88" s="197"/>
      <c r="I88" s="197"/>
      <c r="J88" s="197"/>
      <c r="K88" s="197"/>
      <c r="L88" s="198"/>
      <c r="M88" s="202"/>
      <c r="N88" s="202"/>
      <c r="O88" s="202"/>
      <c r="P88" s="202"/>
      <c r="Q88" s="202"/>
      <c r="R88" s="202"/>
      <c r="S88" s="202"/>
      <c r="T88" s="202"/>
      <c r="U88" s="202"/>
      <c r="V88" s="202"/>
      <c r="W88" s="137"/>
      <c r="X88" s="139"/>
      <c r="Y88" s="139"/>
      <c r="Z88" s="160" t="str">
        <f>IFERROR(VLOOKUP(Y88, 【参考】数式用!$A$3:$B$48, 2, FALSE), "")</f>
        <v/>
      </c>
      <c r="AA88" s="38"/>
    </row>
    <row r="89" spans="1:27" ht="38.25" customHeight="1">
      <c r="A89" s="27"/>
      <c r="B89" s="123">
        <f t="shared" si="0"/>
        <v>50</v>
      </c>
      <c r="C89" s="196"/>
      <c r="D89" s="197"/>
      <c r="E89" s="197"/>
      <c r="F89" s="197"/>
      <c r="G89" s="197"/>
      <c r="H89" s="197"/>
      <c r="I89" s="197"/>
      <c r="J89" s="197"/>
      <c r="K89" s="197"/>
      <c r="L89" s="198"/>
      <c r="M89" s="202"/>
      <c r="N89" s="202"/>
      <c r="O89" s="202"/>
      <c r="P89" s="202"/>
      <c r="Q89" s="202"/>
      <c r="R89" s="202"/>
      <c r="S89" s="202"/>
      <c r="T89" s="202"/>
      <c r="U89" s="202"/>
      <c r="V89" s="202"/>
      <c r="W89" s="137"/>
      <c r="X89" s="139"/>
      <c r="Y89" s="139"/>
      <c r="Z89" s="160" t="str">
        <f>IFERROR(VLOOKUP(Y89, 【参考】数式用!$A$3:$B$48, 2, FALSE), "")</f>
        <v/>
      </c>
      <c r="AA89" s="38"/>
    </row>
    <row r="90" spans="1:27" ht="38.25" customHeight="1">
      <c r="A90" s="27"/>
      <c r="B90" s="123">
        <f t="shared" si="0"/>
        <v>51</v>
      </c>
      <c r="C90" s="196"/>
      <c r="D90" s="197"/>
      <c r="E90" s="197"/>
      <c r="F90" s="197"/>
      <c r="G90" s="197"/>
      <c r="H90" s="197"/>
      <c r="I90" s="197"/>
      <c r="J90" s="197"/>
      <c r="K90" s="197"/>
      <c r="L90" s="198"/>
      <c r="M90" s="202"/>
      <c r="N90" s="202"/>
      <c r="O90" s="202"/>
      <c r="P90" s="202"/>
      <c r="Q90" s="202"/>
      <c r="R90" s="202"/>
      <c r="S90" s="202"/>
      <c r="T90" s="202"/>
      <c r="U90" s="202"/>
      <c r="V90" s="202"/>
      <c r="W90" s="137"/>
      <c r="X90" s="139"/>
      <c r="Y90" s="139"/>
      <c r="Z90" s="160" t="str">
        <f>IFERROR(VLOOKUP(Y90, 【参考】数式用!$A$3:$B$48, 2, FALSE), "")</f>
        <v/>
      </c>
      <c r="AA90" s="38"/>
    </row>
    <row r="91" spans="1:27" ht="38.25" customHeight="1">
      <c r="A91" s="27"/>
      <c r="B91" s="123">
        <f t="shared" si="0"/>
        <v>52</v>
      </c>
      <c r="C91" s="196"/>
      <c r="D91" s="197"/>
      <c r="E91" s="197"/>
      <c r="F91" s="197"/>
      <c r="G91" s="197"/>
      <c r="H91" s="197"/>
      <c r="I91" s="197"/>
      <c r="J91" s="197"/>
      <c r="K91" s="197"/>
      <c r="L91" s="198"/>
      <c r="M91" s="202"/>
      <c r="N91" s="202"/>
      <c r="O91" s="202"/>
      <c r="P91" s="202"/>
      <c r="Q91" s="202"/>
      <c r="R91" s="202"/>
      <c r="S91" s="202"/>
      <c r="T91" s="202"/>
      <c r="U91" s="202"/>
      <c r="V91" s="202"/>
      <c r="W91" s="137"/>
      <c r="X91" s="139"/>
      <c r="Y91" s="139"/>
      <c r="Z91" s="160" t="str">
        <f>IFERROR(VLOOKUP(Y91, 【参考】数式用!$A$3:$B$48, 2, FALSE), "")</f>
        <v/>
      </c>
      <c r="AA91" s="38"/>
    </row>
    <row r="92" spans="1:27" ht="38.25" customHeight="1">
      <c r="A92" s="27"/>
      <c r="B92" s="123">
        <f t="shared" si="0"/>
        <v>53</v>
      </c>
      <c r="C92" s="196"/>
      <c r="D92" s="197"/>
      <c r="E92" s="197"/>
      <c r="F92" s="197"/>
      <c r="G92" s="197"/>
      <c r="H92" s="197"/>
      <c r="I92" s="197"/>
      <c r="J92" s="197"/>
      <c r="K92" s="197"/>
      <c r="L92" s="198"/>
      <c r="M92" s="202"/>
      <c r="N92" s="202"/>
      <c r="O92" s="202"/>
      <c r="P92" s="202"/>
      <c r="Q92" s="202"/>
      <c r="R92" s="202"/>
      <c r="S92" s="202"/>
      <c r="T92" s="202"/>
      <c r="U92" s="202"/>
      <c r="V92" s="202"/>
      <c r="W92" s="137"/>
      <c r="X92" s="139"/>
      <c r="Y92" s="139"/>
      <c r="Z92" s="160" t="str">
        <f>IFERROR(VLOOKUP(Y92, 【参考】数式用!$A$3:$B$48, 2, FALSE), "")</f>
        <v/>
      </c>
      <c r="AA92" s="38"/>
    </row>
    <row r="93" spans="1:27" ht="38.25" customHeight="1">
      <c r="A93" s="27"/>
      <c r="B93" s="123">
        <f t="shared" si="0"/>
        <v>54</v>
      </c>
      <c r="C93" s="196"/>
      <c r="D93" s="197"/>
      <c r="E93" s="197"/>
      <c r="F93" s="197"/>
      <c r="G93" s="197"/>
      <c r="H93" s="197"/>
      <c r="I93" s="197"/>
      <c r="J93" s="197"/>
      <c r="K93" s="197"/>
      <c r="L93" s="198"/>
      <c r="M93" s="202"/>
      <c r="N93" s="202"/>
      <c r="O93" s="202"/>
      <c r="P93" s="202"/>
      <c r="Q93" s="202"/>
      <c r="R93" s="202"/>
      <c r="S93" s="202"/>
      <c r="T93" s="202"/>
      <c r="U93" s="202"/>
      <c r="V93" s="202"/>
      <c r="W93" s="137"/>
      <c r="X93" s="139"/>
      <c r="Y93" s="139"/>
      <c r="Z93" s="160" t="str">
        <f>IFERROR(VLOOKUP(Y93, 【参考】数式用!$A$3:$B$48, 2, FALSE), "")</f>
        <v/>
      </c>
      <c r="AA93" s="38"/>
    </row>
    <row r="94" spans="1:27" ht="38.25" customHeight="1">
      <c r="A94" s="27"/>
      <c r="B94" s="123">
        <f t="shared" si="0"/>
        <v>55</v>
      </c>
      <c r="C94" s="196"/>
      <c r="D94" s="197"/>
      <c r="E94" s="197"/>
      <c r="F94" s="197"/>
      <c r="G94" s="197"/>
      <c r="H94" s="197"/>
      <c r="I94" s="197"/>
      <c r="J94" s="197"/>
      <c r="K94" s="197"/>
      <c r="L94" s="198"/>
      <c r="M94" s="202"/>
      <c r="N94" s="202"/>
      <c r="O94" s="202"/>
      <c r="P94" s="202"/>
      <c r="Q94" s="202"/>
      <c r="R94" s="202"/>
      <c r="S94" s="202"/>
      <c r="T94" s="202"/>
      <c r="U94" s="202"/>
      <c r="V94" s="202"/>
      <c r="W94" s="137"/>
      <c r="X94" s="139"/>
      <c r="Y94" s="139"/>
      <c r="Z94" s="160" t="str">
        <f>IFERROR(VLOOKUP(Y94, 【参考】数式用!$A$3:$B$48, 2, FALSE), "")</f>
        <v/>
      </c>
      <c r="AA94" s="38"/>
    </row>
    <row r="95" spans="1:27" ht="38.25" customHeight="1">
      <c r="A95" s="27"/>
      <c r="B95" s="123">
        <f t="shared" si="0"/>
        <v>56</v>
      </c>
      <c r="C95" s="196"/>
      <c r="D95" s="197"/>
      <c r="E95" s="197"/>
      <c r="F95" s="197"/>
      <c r="G95" s="197"/>
      <c r="H95" s="197"/>
      <c r="I95" s="197"/>
      <c r="J95" s="197"/>
      <c r="K95" s="197"/>
      <c r="L95" s="198"/>
      <c r="M95" s="202"/>
      <c r="N95" s="202"/>
      <c r="O95" s="202"/>
      <c r="P95" s="202"/>
      <c r="Q95" s="202"/>
      <c r="R95" s="202"/>
      <c r="S95" s="202"/>
      <c r="T95" s="202"/>
      <c r="U95" s="202"/>
      <c r="V95" s="202"/>
      <c r="W95" s="137"/>
      <c r="X95" s="139"/>
      <c r="Y95" s="139"/>
      <c r="Z95" s="160" t="str">
        <f>IFERROR(VLOOKUP(Y95, 【参考】数式用!$A$3:$B$48, 2, FALSE), "")</f>
        <v/>
      </c>
      <c r="AA95" s="38"/>
    </row>
    <row r="96" spans="1:27" ht="38.25" customHeight="1">
      <c r="A96" s="27"/>
      <c r="B96" s="123">
        <f t="shared" si="0"/>
        <v>57</v>
      </c>
      <c r="C96" s="196"/>
      <c r="D96" s="197"/>
      <c r="E96" s="197"/>
      <c r="F96" s="197"/>
      <c r="G96" s="197"/>
      <c r="H96" s="197"/>
      <c r="I96" s="197"/>
      <c r="J96" s="197"/>
      <c r="K96" s="197"/>
      <c r="L96" s="198"/>
      <c r="M96" s="202"/>
      <c r="N96" s="202"/>
      <c r="O96" s="202"/>
      <c r="P96" s="202"/>
      <c r="Q96" s="202"/>
      <c r="R96" s="202"/>
      <c r="S96" s="202"/>
      <c r="T96" s="202"/>
      <c r="U96" s="202"/>
      <c r="V96" s="202"/>
      <c r="W96" s="137"/>
      <c r="X96" s="139"/>
      <c r="Y96" s="139"/>
      <c r="Z96" s="160" t="str">
        <f>IFERROR(VLOOKUP(Y96, 【参考】数式用!$A$3:$B$48, 2, FALSE), "")</f>
        <v/>
      </c>
      <c r="AA96" s="38"/>
    </row>
    <row r="97" spans="1:27" ht="38.25" customHeight="1">
      <c r="A97" s="27"/>
      <c r="B97" s="123">
        <f t="shared" si="0"/>
        <v>58</v>
      </c>
      <c r="C97" s="196"/>
      <c r="D97" s="197"/>
      <c r="E97" s="197"/>
      <c r="F97" s="197"/>
      <c r="G97" s="197"/>
      <c r="H97" s="197"/>
      <c r="I97" s="197"/>
      <c r="J97" s="197"/>
      <c r="K97" s="197"/>
      <c r="L97" s="198"/>
      <c r="M97" s="202"/>
      <c r="N97" s="202"/>
      <c r="O97" s="202"/>
      <c r="P97" s="202"/>
      <c r="Q97" s="202"/>
      <c r="R97" s="202"/>
      <c r="S97" s="202"/>
      <c r="T97" s="202"/>
      <c r="U97" s="202"/>
      <c r="V97" s="202"/>
      <c r="W97" s="137"/>
      <c r="X97" s="139"/>
      <c r="Y97" s="139"/>
      <c r="Z97" s="160" t="str">
        <f>IFERROR(VLOOKUP(Y97, 【参考】数式用!$A$3:$B$48, 2, FALSE), "")</f>
        <v/>
      </c>
      <c r="AA97" s="38"/>
    </row>
    <row r="98" spans="1:27" ht="38.25" customHeight="1">
      <c r="A98" s="27"/>
      <c r="B98" s="123">
        <f t="shared" si="0"/>
        <v>59</v>
      </c>
      <c r="C98" s="196"/>
      <c r="D98" s="197"/>
      <c r="E98" s="197"/>
      <c r="F98" s="197"/>
      <c r="G98" s="197"/>
      <c r="H98" s="197"/>
      <c r="I98" s="197"/>
      <c r="J98" s="197"/>
      <c r="K98" s="197"/>
      <c r="L98" s="198"/>
      <c r="M98" s="202"/>
      <c r="N98" s="202"/>
      <c r="O98" s="202"/>
      <c r="P98" s="202"/>
      <c r="Q98" s="202"/>
      <c r="R98" s="202"/>
      <c r="S98" s="202"/>
      <c r="T98" s="202"/>
      <c r="U98" s="202"/>
      <c r="V98" s="202"/>
      <c r="W98" s="137"/>
      <c r="X98" s="139"/>
      <c r="Y98" s="139"/>
      <c r="Z98" s="160" t="str">
        <f>IFERROR(VLOOKUP(Y98, 【参考】数式用!$A$3:$B$48, 2, FALSE), "")</f>
        <v/>
      </c>
      <c r="AA98" s="38"/>
    </row>
    <row r="99" spans="1:27" ht="38.25" customHeight="1">
      <c r="A99" s="27"/>
      <c r="B99" s="123">
        <f t="shared" si="0"/>
        <v>60</v>
      </c>
      <c r="C99" s="196"/>
      <c r="D99" s="197"/>
      <c r="E99" s="197"/>
      <c r="F99" s="197"/>
      <c r="G99" s="197"/>
      <c r="H99" s="197"/>
      <c r="I99" s="197"/>
      <c r="J99" s="197"/>
      <c r="K99" s="197"/>
      <c r="L99" s="198"/>
      <c r="M99" s="202"/>
      <c r="N99" s="202"/>
      <c r="O99" s="202"/>
      <c r="P99" s="202"/>
      <c r="Q99" s="202"/>
      <c r="R99" s="202"/>
      <c r="S99" s="202"/>
      <c r="T99" s="202"/>
      <c r="U99" s="202"/>
      <c r="V99" s="202"/>
      <c r="W99" s="137"/>
      <c r="X99" s="139"/>
      <c r="Y99" s="139"/>
      <c r="Z99" s="160" t="str">
        <f>IFERROR(VLOOKUP(Y99, 【参考】数式用!$A$3:$B$48, 2, FALSE), "")</f>
        <v/>
      </c>
      <c r="AA99" s="38"/>
    </row>
    <row r="100" spans="1:27" ht="38.25" customHeight="1">
      <c r="A100" s="27"/>
      <c r="B100" s="123">
        <f t="shared" si="0"/>
        <v>61</v>
      </c>
      <c r="C100" s="196"/>
      <c r="D100" s="197"/>
      <c r="E100" s="197"/>
      <c r="F100" s="197"/>
      <c r="G100" s="197"/>
      <c r="H100" s="197"/>
      <c r="I100" s="197"/>
      <c r="J100" s="197"/>
      <c r="K100" s="197"/>
      <c r="L100" s="198"/>
      <c r="M100" s="202"/>
      <c r="N100" s="202"/>
      <c r="O100" s="202"/>
      <c r="P100" s="202"/>
      <c r="Q100" s="202"/>
      <c r="R100" s="202"/>
      <c r="S100" s="202"/>
      <c r="T100" s="202"/>
      <c r="U100" s="202"/>
      <c r="V100" s="202"/>
      <c r="W100" s="137"/>
      <c r="X100" s="139"/>
      <c r="Y100" s="139"/>
      <c r="Z100" s="160" t="str">
        <f>IFERROR(VLOOKUP(Y100, 【参考】数式用!$A$3:$B$48, 2, FALSE), "")</f>
        <v/>
      </c>
      <c r="AA100" s="38"/>
    </row>
    <row r="101" spans="1:27" ht="38.25" customHeight="1">
      <c r="A101" s="27"/>
      <c r="B101" s="123">
        <f t="shared" si="0"/>
        <v>62</v>
      </c>
      <c r="C101" s="196"/>
      <c r="D101" s="197"/>
      <c r="E101" s="197"/>
      <c r="F101" s="197"/>
      <c r="G101" s="197"/>
      <c r="H101" s="197"/>
      <c r="I101" s="197"/>
      <c r="J101" s="197"/>
      <c r="K101" s="197"/>
      <c r="L101" s="198"/>
      <c r="M101" s="202"/>
      <c r="N101" s="202"/>
      <c r="O101" s="202"/>
      <c r="P101" s="202"/>
      <c r="Q101" s="202"/>
      <c r="R101" s="202"/>
      <c r="S101" s="202"/>
      <c r="T101" s="202"/>
      <c r="U101" s="202"/>
      <c r="V101" s="202"/>
      <c r="W101" s="137"/>
      <c r="X101" s="139"/>
      <c r="Y101" s="139"/>
      <c r="Z101" s="160" t="str">
        <f>IFERROR(VLOOKUP(Y101, 【参考】数式用!$A$3:$B$48, 2, FALSE), "")</f>
        <v/>
      </c>
      <c r="AA101" s="38"/>
    </row>
    <row r="102" spans="1:27" ht="38.25" customHeight="1">
      <c r="A102" s="27"/>
      <c r="B102" s="123">
        <f t="shared" si="0"/>
        <v>63</v>
      </c>
      <c r="C102" s="196"/>
      <c r="D102" s="197"/>
      <c r="E102" s="197"/>
      <c r="F102" s="197"/>
      <c r="G102" s="197"/>
      <c r="H102" s="197"/>
      <c r="I102" s="197"/>
      <c r="J102" s="197"/>
      <c r="K102" s="197"/>
      <c r="L102" s="198"/>
      <c r="M102" s="202"/>
      <c r="N102" s="202"/>
      <c r="O102" s="202"/>
      <c r="P102" s="202"/>
      <c r="Q102" s="202"/>
      <c r="R102" s="202"/>
      <c r="S102" s="202"/>
      <c r="T102" s="202"/>
      <c r="U102" s="202"/>
      <c r="V102" s="202"/>
      <c r="W102" s="137"/>
      <c r="X102" s="139"/>
      <c r="Y102" s="139"/>
      <c r="Z102" s="160" t="str">
        <f>IFERROR(VLOOKUP(Y102, 【参考】数式用!$A$3:$B$48, 2, FALSE), "")</f>
        <v/>
      </c>
      <c r="AA102" s="38"/>
    </row>
    <row r="103" spans="1:27" ht="38.25" customHeight="1">
      <c r="A103" s="27"/>
      <c r="B103" s="123">
        <f t="shared" si="0"/>
        <v>64</v>
      </c>
      <c r="C103" s="196"/>
      <c r="D103" s="197"/>
      <c r="E103" s="197"/>
      <c r="F103" s="197"/>
      <c r="G103" s="197"/>
      <c r="H103" s="197"/>
      <c r="I103" s="197"/>
      <c r="J103" s="197"/>
      <c r="K103" s="197"/>
      <c r="L103" s="198"/>
      <c r="M103" s="202"/>
      <c r="N103" s="202"/>
      <c r="O103" s="202"/>
      <c r="P103" s="202"/>
      <c r="Q103" s="202"/>
      <c r="R103" s="202"/>
      <c r="S103" s="202"/>
      <c r="T103" s="202"/>
      <c r="U103" s="202"/>
      <c r="V103" s="202"/>
      <c r="W103" s="137"/>
      <c r="X103" s="139"/>
      <c r="Y103" s="139"/>
      <c r="Z103" s="160" t="str">
        <f>IFERROR(VLOOKUP(Y103, 【参考】数式用!$A$3:$B$48, 2, FALSE), "")</f>
        <v/>
      </c>
      <c r="AA103" s="38"/>
    </row>
    <row r="104" spans="1:27" ht="38.25" customHeight="1">
      <c r="A104" s="27"/>
      <c r="B104" s="123">
        <f t="shared" si="0"/>
        <v>65</v>
      </c>
      <c r="C104" s="196"/>
      <c r="D104" s="197"/>
      <c r="E104" s="197"/>
      <c r="F104" s="197"/>
      <c r="G104" s="197"/>
      <c r="H104" s="197"/>
      <c r="I104" s="197"/>
      <c r="J104" s="197"/>
      <c r="K104" s="197"/>
      <c r="L104" s="198"/>
      <c r="M104" s="202"/>
      <c r="N104" s="202"/>
      <c r="O104" s="202"/>
      <c r="P104" s="202"/>
      <c r="Q104" s="202"/>
      <c r="R104" s="202"/>
      <c r="S104" s="202"/>
      <c r="T104" s="202"/>
      <c r="U104" s="202"/>
      <c r="V104" s="202"/>
      <c r="W104" s="137"/>
      <c r="X104" s="139"/>
      <c r="Y104" s="139"/>
      <c r="Z104" s="160" t="str">
        <f>IFERROR(VLOOKUP(Y104, 【参考】数式用!$A$3:$B$48, 2, FALSE), "")</f>
        <v/>
      </c>
      <c r="AA104" s="38"/>
    </row>
    <row r="105" spans="1:27" ht="38.25" customHeight="1">
      <c r="A105" s="27"/>
      <c r="B105" s="123">
        <f t="shared" si="0"/>
        <v>66</v>
      </c>
      <c r="C105" s="196"/>
      <c r="D105" s="197"/>
      <c r="E105" s="197"/>
      <c r="F105" s="197"/>
      <c r="G105" s="197"/>
      <c r="H105" s="197"/>
      <c r="I105" s="197"/>
      <c r="J105" s="197"/>
      <c r="K105" s="197"/>
      <c r="L105" s="198"/>
      <c r="M105" s="202"/>
      <c r="N105" s="202"/>
      <c r="O105" s="202"/>
      <c r="P105" s="202"/>
      <c r="Q105" s="202"/>
      <c r="R105" s="202"/>
      <c r="S105" s="202"/>
      <c r="T105" s="202"/>
      <c r="U105" s="202"/>
      <c r="V105" s="202"/>
      <c r="W105" s="137"/>
      <c r="X105" s="139"/>
      <c r="Y105" s="139"/>
      <c r="Z105" s="160" t="str">
        <f>IFERROR(VLOOKUP(Y105, 【参考】数式用!$A$3:$B$48, 2, FALSE), "")</f>
        <v/>
      </c>
      <c r="AA105" s="38"/>
    </row>
    <row r="106" spans="1:27" ht="38.25" customHeight="1">
      <c r="A106" s="27"/>
      <c r="B106" s="123">
        <f t="shared" ref="B106:B139" si="1">B105+1</f>
        <v>67</v>
      </c>
      <c r="C106" s="196"/>
      <c r="D106" s="197"/>
      <c r="E106" s="197"/>
      <c r="F106" s="197"/>
      <c r="G106" s="197"/>
      <c r="H106" s="197"/>
      <c r="I106" s="197"/>
      <c r="J106" s="197"/>
      <c r="K106" s="197"/>
      <c r="L106" s="198"/>
      <c r="M106" s="202"/>
      <c r="N106" s="202"/>
      <c r="O106" s="202"/>
      <c r="P106" s="202"/>
      <c r="Q106" s="202"/>
      <c r="R106" s="202"/>
      <c r="S106" s="202"/>
      <c r="T106" s="202"/>
      <c r="U106" s="202"/>
      <c r="V106" s="202"/>
      <c r="W106" s="137"/>
      <c r="X106" s="139"/>
      <c r="Y106" s="139"/>
      <c r="Z106" s="160" t="str">
        <f>IFERROR(VLOOKUP(Y106, 【参考】数式用!$A$3:$B$48, 2, FALSE), "")</f>
        <v/>
      </c>
      <c r="AA106" s="38"/>
    </row>
    <row r="107" spans="1:27" ht="38.25" customHeight="1">
      <c r="A107" s="27"/>
      <c r="B107" s="123">
        <f t="shared" si="1"/>
        <v>68</v>
      </c>
      <c r="C107" s="196"/>
      <c r="D107" s="197"/>
      <c r="E107" s="197"/>
      <c r="F107" s="197"/>
      <c r="G107" s="197"/>
      <c r="H107" s="197"/>
      <c r="I107" s="197"/>
      <c r="J107" s="197"/>
      <c r="K107" s="197"/>
      <c r="L107" s="198"/>
      <c r="M107" s="202"/>
      <c r="N107" s="202"/>
      <c r="O107" s="202"/>
      <c r="P107" s="202"/>
      <c r="Q107" s="202"/>
      <c r="R107" s="202"/>
      <c r="S107" s="202"/>
      <c r="T107" s="202"/>
      <c r="U107" s="202"/>
      <c r="V107" s="202"/>
      <c r="W107" s="137"/>
      <c r="X107" s="139"/>
      <c r="Y107" s="139"/>
      <c r="Z107" s="160" t="str">
        <f>IFERROR(VLOOKUP(Y107, 【参考】数式用!$A$3:$B$48, 2, FALSE), "")</f>
        <v/>
      </c>
      <c r="AA107" s="38"/>
    </row>
    <row r="108" spans="1:27" ht="38.25" customHeight="1">
      <c r="A108" s="27"/>
      <c r="B108" s="123">
        <f t="shared" si="1"/>
        <v>69</v>
      </c>
      <c r="C108" s="196"/>
      <c r="D108" s="197"/>
      <c r="E108" s="197"/>
      <c r="F108" s="197"/>
      <c r="G108" s="197"/>
      <c r="H108" s="197"/>
      <c r="I108" s="197"/>
      <c r="J108" s="197"/>
      <c r="K108" s="197"/>
      <c r="L108" s="198"/>
      <c r="M108" s="202"/>
      <c r="N108" s="202"/>
      <c r="O108" s="202"/>
      <c r="P108" s="202"/>
      <c r="Q108" s="202"/>
      <c r="R108" s="202"/>
      <c r="S108" s="202"/>
      <c r="T108" s="202"/>
      <c r="U108" s="202"/>
      <c r="V108" s="202"/>
      <c r="W108" s="137"/>
      <c r="X108" s="139"/>
      <c r="Y108" s="139"/>
      <c r="Z108" s="160" t="str">
        <f>IFERROR(VLOOKUP(Y108, 【参考】数式用!$A$3:$B$48, 2, FALSE), "")</f>
        <v/>
      </c>
      <c r="AA108" s="38"/>
    </row>
    <row r="109" spans="1:27" ht="38.25" customHeight="1">
      <c r="A109" s="27"/>
      <c r="B109" s="123">
        <f t="shared" si="1"/>
        <v>70</v>
      </c>
      <c r="C109" s="196"/>
      <c r="D109" s="197"/>
      <c r="E109" s="197"/>
      <c r="F109" s="197"/>
      <c r="G109" s="197"/>
      <c r="H109" s="197"/>
      <c r="I109" s="197"/>
      <c r="J109" s="197"/>
      <c r="K109" s="197"/>
      <c r="L109" s="198"/>
      <c r="M109" s="202"/>
      <c r="N109" s="202"/>
      <c r="O109" s="202"/>
      <c r="P109" s="202"/>
      <c r="Q109" s="202"/>
      <c r="R109" s="202"/>
      <c r="S109" s="202"/>
      <c r="T109" s="202"/>
      <c r="U109" s="202"/>
      <c r="V109" s="202"/>
      <c r="W109" s="137"/>
      <c r="X109" s="139"/>
      <c r="Y109" s="139"/>
      <c r="Z109" s="160" t="str">
        <f>IFERROR(VLOOKUP(Y109, 【参考】数式用!$A$3:$B$48, 2, FALSE), "")</f>
        <v/>
      </c>
      <c r="AA109" s="38"/>
    </row>
    <row r="110" spans="1:27" ht="38.25" customHeight="1">
      <c r="A110" s="27"/>
      <c r="B110" s="123">
        <f t="shared" si="1"/>
        <v>71</v>
      </c>
      <c r="C110" s="196"/>
      <c r="D110" s="197"/>
      <c r="E110" s="197"/>
      <c r="F110" s="197"/>
      <c r="G110" s="197"/>
      <c r="H110" s="197"/>
      <c r="I110" s="197"/>
      <c r="J110" s="197"/>
      <c r="K110" s="197"/>
      <c r="L110" s="198"/>
      <c r="M110" s="202"/>
      <c r="N110" s="202"/>
      <c r="O110" s="202"/>
      <c r="P110" s="202"/>
      <c r="Q110" s="202"/>
      <c r="R110" s="202"/>
      <c r="S110" s="202"/>
      <c r="T110" s="202"/>
      <c r="U110" s="202"/>
      <c r="V110" s="202"/>
      <c r="W110" s="137"/>
      <c r="X110" s="139"/>
      <c r="Y110" s="139"/>
      <c r="Z110" s="160" t="str">
        <f>IFERROR(VLOOKUP(Y110, 【参考】数式用!$A$3:$B$48, 2, FALSE), "")</f>
        <v/>
      </c>
      <c r="AA110" s="38"/>
    </row>
    <row r="111" spans="1:27" ht="38.25" customHeight="1">
      <c r="A111" s="27"/>
      <c r="B111" s="123">
        <f t="shared" si="1"/>
        <v>72</v>
      </c>
      <c r="C111" s="196"/>
      <c r="D111" s="197"/>
      <c r="E111" s="197"/>
      <c r="F111" s="197"/>
      <c r="G111" s="197"/>
      <c r="H111" s="197"/>
      <c r="I111" s="197"/>
      <c r="J111" s="197"/>
      <c r="K111" s="197"/>
      <c r="L111" s="198"/>
      <c r="M111" s="202"/>
      <c r="N111" s="202"/>
      <c r="O111" s="202"/>
      <c r="P111" s="202"/>
      <c r="Q111" s="202"/>
      <c r="R111" s="202"/>
      <c r="S111" s="202"/>
      <c r="T111" s="202"/>
      <c r="U111" s="202"/>
      <c r="V111" s="202"/>
      <c r="W111" s="137"/>
      <c r="X111" s="139"/>
      <c r="Y111" s="139"/>
      <c r="Z111" s="160" t="str">
        <f>IFERROR(VLOOKUP(Y111, 【参考】数式用!$A$3:$B$48, 2, FALSE), "")</f>
        <v/>
      </c>
      <c r="AA111" s="38"/>
    </row>
    <row r="112" spans="1:27" ht="38.25" customHeight="1">
      <c r="A112" s="27"/>
      <c r="B112" s="123">
        <f t="shared" si="1"/>
        <v>73</v>
      </c>
      <c r="C112" s="196"/>
      <c r="D112" s="197"/>
      <c r="E112" s="197"/>
      <c r="F112" s="197"/>
      <c r="G112" s="197"/>
      <c r="H112" s="197"/>
      <c r="I112" s="197"/>
      <c r="J112" s="197"/>
      <c r="K112" s="197"/>
      <c r="L112" s="198"/>
      <c r="M112" s="202"/>
      <c r="N112" s="202"/>
      <c r="O112" s="202"/>
      <c r="P112" s="202"/>
      <c r="Q112" s="202"/>
      <c r="R112" s="202"/>
      <c r="S112" s="202"/>
      <c r="T112" s="202"/>
      <c r="U112" s="202"/>
      <c r="V112" s="202"/>
      <c r="W112" s="137"/>
      <c r="X112" s="139"/>
      <c r="Y112" s="139"/>
      <c r="Z112" s="160" t="str">
        <f>IFERROR(VLOOKUP(Y112, 【参考】数式用!$A$3:$B$48, 2, FALSE), "")</f>
        <v/>
      </c>
      <c r="AA112" s="38"/>
    </row>
    <row r="113" spans="1:27" ht="38.25" customHeight="1">
      <c r="A113" s="27"/>
      <c r="B113" s="123">
        <f t="shared" si="1"/>
        <v>74</v>
      </c>
      <c r="C113" s="196"/>
      <c r="D113" s="197"/>
      <c r="E113" s="197"/>
      <c r="F113" s="197"/>
      <c r="G113" s="197"/>
      <c r="H113" s="197"/>
      <c r="I113" s="197"/>
      <c r="J113" s="197"/>
      <c r="K113" s="197"/>
      <c r="L113" s="198"/>
      <c r="M113" s="202"/>
      <c r="N113" s="202"/>
      <c r="O113" s="202"/>
      <c r="P113" s="202"/>
      <c r="Q113" s="202"/>
      <c r="R113" s="202"/>
      <c r="S113" s="202"/>
      <c r="T113" s="202"/>
      <c r="U113" s="202"/>
      <c r="V113" s="202"/>
      <c r="W113" s="137"/>
      <c r="X113" s="139"/>
      <c r="Y113" s="139"/>
      <c r="Z113" s="160" t="str">
        <f>IFERROR(VLOOKUP(Y113, 【参考】数式用!$A$3:$B$48, 2, FALSE), "")</f>
        <v/>
      </c>
      <c r="AA113" s="38"/>
    </row>
    <row r="114" spans="1:27" ht="38.25" customHeight="1">
      <c r="A114" s="27"/>
      <c r="B114" s="123">
        <f t="shared" si="1"/>
        <v>75</v>
      </c>
      <c r="C114" s="196"/>
      <c r="D114" s="197"/>
      <c r="E114" s="197"/>
      <c r="F114" s="197"/>
      <c r="G114" s="197"/>
      <c r="H114" s="197"/>
      <c r="I114" s="197"/>
      <c r="J114" s="197"/>
      <c r="K114" s="197"/>
      <c r="L114" s="198"/>
      <c r="M114" s="202"/>
      <c r="N114" s="202"/>
      <c r="O114" s="202"/>
      <c r="P114" s="202"/>
      <c r="Q114" s="202"/>
      <c r="R114" s="202"/>
      <c r="S114" s="202"/>
      <c r="T114" s="202"/>
      <c r="U114" s="202"/>
      <c r="V114" s="202"/>
      <c r="W114" s="137"/>
      <c r="X114" s="139"/>
      <c r="Y114" s="139"/>
      <c r="Z114" s="160" t="str">
        <f>IFERROR(VLOOKUP(Y114, 【参考】数式用!$A$3:$B$48, 2, FALSE), "")</f>
        <v/>
      </c>
      <c r="AA114" s="38"/>
    </row>
    <row r="115" spans="1:27" ht="38.25" customHeight="1">
      <c r="A115" s="27"/>
      <c r="B115" s="123">
        <f t="shared" si="1"/>
        <v>76</v>
      </c>
      <c r="C115" s="196"/>
      <c r="D115" s="197"/>
      <c r="E115" s="197"/>
      <c r="F115" s="197"/>
      <c r="G115" s="197"/>
      <c r="H115" s="197"/>
      <c r="I115" s="197"/>
      <c r="J115" s="197"/>
      <c r="K115" s="197"/>
      <c r="L115" s="198"/>
      <c r="M115" s="202"/>
      <c r="N115" s="202"/>
      <c r="O115" s="202"/>
      <c r="P115" s="202"/>
      <c r="Q115" s="202"/>
      <c r="R115" s="202"/>
      <c r="S115" s="202"/>
      <c r="T115" s="202"/>
      <c r="U115" s="202"/>
      <c r="V115" s="202"/>
      <c r="W115" s="137"/>
      <c r="X115" s="139"/>
      <c r="Y115" s="139"/>
      <c r="Z115" s="160" t="str">
        <f>IFERROR(VLOOKUP(Y115, 【参考】数式用!$A$3:$B$48, 2, FALSE), "")</f>
        <v/>
      </c>
      <c r="AA115" s="38"/>
    </row>
    <row r="116" spans="1:27" ht="38.25" customHeight="1">
      <c r="A116" s="27"/>
      <c r="B116" s="123">
        <f t="shared" si="1"/>
        <v>77</v>
      </c>
      <c r="C116" s="196"/>
      <c r="D116" s="197"/>
      <c r="E116" s="197"/>
      <c r="F116" s="197"/>
      <c r="G116" s="197"/>
      <c r="H116" s="197"/>
      <c r="I116" s="197"/>
      <c r="J116" s="197"/>
      <c r="K116" s="197"/>
      <c r="L116" s="198"/>
      <c r="M116" s="202"/>
      <c r="N116" s="202"/>
      <c r="O116" s="202"/>
      <c r="P116" s="202"/>
      <c r="Q116" s="202"/>
      <c r="R116" s="202"/>
      <c r="S116" s="202"/>
      <c r="T116" s="202"/>
      <c r="U116" s="202"/>
      <c r="V116" s="202"/>
      <c r="W116" s="137"/>
      <c r="X116" s="139"/>
      <c r="Y116" s="139"/>
      <c r="Z116" s="160" t="str">
        <f>IFERROR(VLOOKUP(Y116, 【参考】数式用!$A$3:$B$48, 2, FALSE), "")</f>
        <v/>
      </c>
      <c r="AA116" s="38"/>
    </row>
    <row r="117" spans="1:27" ht="38.25" customHeight="1">
      <c r="A117" s="27"/>
      <c r="B117" s="123">
        <f t="shared" si="1"/>
        <v>78</v>
      </c>
      <c r="C117" s="196"/>
      <c r="D117" s="197"/>
      <c r="E117" s="197"/>
      <c r="F117" s="197"/>
      <c r="G117" s="197"/>
      <c r="H117" s="197"/>
      <c r="I117" s="197"/>
      <c r="J117" s="197"/>
      <c r="K117" s="197"/>
      <c r="L117" s="198"/>
      <c r="M117" s="202"/>
      <c r="N117" s="202"/>
      <c r="O117" s="202"/>
      <c r="P117" s="202"/>
      <c r="Q117" s="202"/>
      <c r="R117" s="202"/>
      <c r="S117" s="202"/>
      <c r="T117" s="202"/>
      <c r="U117" s="202"/>
      <c r="V117" s="202"/>
      <c r="W117" s="137"/>
      <c r="X117" s="139"/>
      <c r="Y117" s="139"/>
      <c r="Z117" s="160" t="str">
        <f>IFERROR(VLOOKUP(Y117, 【参考】数式用!$A$3:$B$48, 2, FALSE), "")</f>
        <v/>
      </c>
      <c r="AA117" s="38"/>
    </row>
    <row r="118" spans="1:27" ht="38.25" customHeight="1">
      <c r="A118" s="27"/>
      <c r="B118" s="123">
        <f t="shared" si="1"/>
        <v>79</v>
      </c>
      <c r="C118" s="196"/>
      <c r="D118" s="197"/>
      <c r="E118" s="197"/>
      <c r="F118" s="197"/>
      <c r="G118" s="197"/>
      <c r="H118" s="197"/>
      <c r="I118" s="197"/>
      <c r="J118" s="197"/>
      <c r="K118" s="197"/>
      <c r="L118" s="198"/>
      <c r="M118" s="202"/>
      <c r="N118" s="202"/>
      <c r="O118" s="202"/>
      <c r="P118" s="202"/>
      <c r="Q118" s="202"/>
      <c r="R118" s="202"/>
      <c r="S118" s="202"/>
      <c r="T118" s="202"/>
      <c r="U118" s="202"/>
      <c r="V118" s="202"/>
      <c r="W118" s="137"/>
      <c r="X118" s="139"/>
      <c r="Y118" s="139"/>
      <c r="Z118" s="160" t="str">
        <f>IFERROR(VLOOKUP(Y118, 【参考】数式用!$A$3:$B$48, 2, FALSE), "")</f>
        <v/>
      </c>
      <c r="AA118" s="38"/>
    </row>
    <row r="119" spans="1:27" ht="38.25" customHeight="1">
      <c r="A119" s="27"/>
      <c r="B119" s="123">
        <f t="shared" si="1"/>
        <v>80</v>
      </c>
      <c r="C119" s="196"/>
      <c r="D119" s="197"/>
      <c r="E119" s="197"/>
      <c r="F119" s="197"/>
      <c r="G119" s="197"/>
      <c r="H119" s="197"/>
      <c r="I119" s="197"/>
      <c r="J119" s="197"/>
      <c r="K119" s="197"/>
      <c r="L119" s="198"/>
      <c r="M119" s="202"/>
      <c r="N119" s="202"/>
      <c r="O119" s="202"/>
      <c r="P119" s="202"/>
      <c r="Q119" s="202"/>
      <c r="R119" s="202"/>
      <c r="S119" s="202"/>
      <c r="T119" s="202"/>
      <c r="U119" s="202"/>
      <c r="V119" s="202"/>
      <c r="W119" s="137"/>
      <c r="X119" s="139"/>
      <c r="Y119" s="139"/>
      <c r="Z119" s="160" t="str">
        <f>IFERROR(VLOOKUP(Y119, 【参考】数式用!$A$3:$B$48, 2, FALSE), "")</f>
        <v/>
      </c>
      <c r="AA119" s="38"/>
    </row>
    <row r="120" spans="1:27" ht="38.25" customHeight="1">
      <c r="A120" s="27"/>
      <c r="B120" s="123">
        <f t="shared" si="1"/>
        <v>81</v>
      </c>
      <c r="C120" s="196"/>
      <c r="D120" s="197"/>
      <c r="E120" s="197"/>
      <c r="F120" s="197"/>
      <c r="G120" s="197"/>
      <c r="H120" s="197"/>
      <c r="I120" s="197"/>
      <c r="J120" s="197"/>
      <c r="K120" s="197"/>
      <c r="L120" s="198"/>
      <c r="M120" s="202"/>
      <c r="N120" s="202"/>
      <c r="O120" s="202"/>
      <c r="P120" s="202"/>
      <c r="Q120" s="202"/>
      <c r="R120" s="202"/>
      <c r="S120" s="202"/>
      <c r="T120" s="202"/>
      <c r="U120" s="202"/>
      <c r="V120" s="202"/>
      <c r="W120" s="137"/>
      <c r="X120" s="139"/>
      <c r="Y120" s="139"/>
      <c r="Z120" s="160" t="str">
        <f>IFERROR(VLOOKUP(Y120, 【参考】数式用!$A$3:$B$48, 2, FALSE), "")</f>
        <v/>
      </c>
      <c r="AA120" s="38"/>
    </row>
    <row r="121" spans="1:27" ht="38.25" customHeight="1">
      <c r="A121" s="27"/>
      <c r="B121" s="123">
        <f t="shared" si="1"/>
        <v>82</v>
      </c>
      <c r="C121" s="196"/>
      <c r="D121" s="197"/>
      <c r="E121" s="197"/>
      <c r="F121" s="197"/>
      <c r="G121" s="197"/>
      <c r="H121" s="197"/>
      <c r="I121" s="197"/>
      <c r="J121" s="197"/>
      <c r="K121" s="197"/>
      <c r="L121" s="198"/>
      <c r="M121" s="202"/>
      <c r="N121" s="202"/>
      <c r="O121" s="202"/>
      <c r="P121" s="202"/>
      <c r="Q121" s="202"/>
      <c r="R121" s="202"/>
      <c r="S121" s="202"/>
      <c r="T121" s="202"/>
      <c r="U121" s="202"/>
      <c r="V121" s="202"/>
      <c r="W121" s="137"/>
      <c r="X121" s="139"/>
      <c r="Y121" s="139"/>
      <c r="Z121" s="160" t="str">
        <f>IFERROR(VLOOKUP(Y121, 【参考】数式用!$A$3:$B$48, 2, FALSE), "")</f>
        <v/>
      </c>
      <c r="AA121" s="38"/>
    </row>
    <row r="122" spans="1:27" ht="38.25" customHeight="1">
      <c r="A122" s="27"/>
      <c r="B122" s="123">
        <f t="shared" si="1"/>
        <v>83</v>
      </c>
      <c r="C122" s="196"/>
      <c r="D122" s="197"/>
      <c r="E122" s="197"/>
      <c r="F122" s="197"/>
      <c r="G122" s="197"/>
      <c r="H122" s="197"/>
      <c r="I122" s="197"/>
      <c r="J122" s="197"/>
      <c r="K122" s="197"/>
      <c r="L122" s="198"/>
      <c r="M122" s="202"/>
      <c r="N122" s="202"/>
      <c r="O122" s="202"/>
      <c r="P122" s="202"/>
      <c r="Q122" s="202"/>
      <c r="R122" s="202"/>
      <c r="S122" s="202"/>
      <c r="T122" s="202"/>
      <c r="U122" s="202"/>
      <c r="V122" s="202"/>
      <c r="W122" s="137"/>
      <c r="X122" s="139"/>
      <c r="Y122" s="139"/>
      <c r="Z122" s="160" t="str">
        <f>IFERROR(VLOOKUP(Y122, 【参考】数式用!$A$3:$B$48, 2, FALSE), "")</f>
        <v/>
      </c>
      <c r="AA122" s="38"/>
    </row>
    <row r="123" spans="1:27" ht="38.25" customHeight="1">
      <c r="A123" s="27"/>
      <c r="B123" s="123">
        <f t="shared" si="1"/>
        <v>84</v>
      </c>
      <c r="C123" s="196"/>
      <c r="D123" s="197"/>
      <c r="E123" s="197"/>
      <c r="F123" s="197"/>
      <c r="G123" s="197"/>
      <c r="H123" s="197"/>
      <c r="I123" s="197"/>
      <c r="J123" s="197"/>
      <c r="K123" s="197"/>
      <c r="L123" s="198"/>
      <c r="M123" s="202"/>
      <c r="N123" s="202"/>
      <c r="O123" s="202"/>
      <c r="P123" s="202"/>
      <c r="Q123" s="202"/>
      <c r="R123" s="202"/>
      <c r="S123" s="202"/>
      <c r="T123" s="202"/>
      <c r="U123" s="202"/>
      <c r="V123" s="202"/>
      <c r="W123" s="137"/>
      <c r="X123" s="139"/>
      <c r="Y123" s="139"/>
      <c r="Z123" s="160" t="str">
        <f>IFERROR(VLOOKUP(Y123, 【参考】数式用!$A$3:$B$48, 2, FALSE), "")</f>
        <v/>
      </c>
      <c r="AA123" s="38"/>
    </row>
    <row r="124" spans="1:27" ht="38.25" customHeight="1">
      <c r="A124" s="27"/>
      <c r="B124" s="123">
        <f t="shared" si="1"/>
        <v>85</v>
      </c>
      <c r="C124" s="196"/>
      <c r="D124" s="197"/>
      <c r="E124" s="197"/>
      <c r="F124" s="197"/>
      <c r="G124" s="197"/>
      <c r="H124" s="197"/>
      <c r="I124" s="197"/>
      <c r="J124" s="197"/>
      <c r="K124" s="197"/>
      <c r="L124" s="198"/>
      <c r="M124" s="202"/>
      <c r="N124" s="202"/>
      <c r="O124" s="202"/>
      <c r="P124" s="202"/>
      <c r="Q124" s="202"/>
      <c r="R124" s="202"/>
      <c r="S124" s="202"/>
      <c r="T124" s="202"/>
      <c r="U124" s="202"/>
      <c r="V124" s="202"/>
      <c r="W124" s="137"/>
      <c r="X124" s="139"/>
      <c r="Y124" s="139"/>
      <c r="Z124" s="160" t="str">
        <f>IFERROR(VLOOKUP(Y124, 【参考】数式用!$A$3:$B$48, 2, FALSE), "")</f>
        <v/>
      </c>
      <c r="AA124" s="38"/>
    </row>
    <row r="125" spans="1:27" ht="38.25" customHeight="1">
      <c r="A125" s="27"/>
      <c r="B125" s="123">
        <f t="shared" si="1"/>
        <v>86</v>
      </c>
      <c r="C125" s="196"/>
      <c r="D125" s="197"/>
      <c r="E125" s="197"/>
      <c r="F125" s="197"/>
      <c r="G125" s="197"/>
      <c r="H125" s="197"/>
      <c r="I125" s="197"/>
      <c r="J125" s="197"/>
      <c r="K125" s="197"/>
      <c r="L125" s="198"/>
      <c r="M125" s="202"/>
      <c r="N125" s="202"/>
      <c r="O125" s="202"/>
      <c r="P125" s="202"/>
      <c r="Q125" s="202"/>
      <c r="R125" s="202"/>
      <c r="S125" s="202"/>
      <c r="T125" s="202"/>
      <c r="U125" s="202"/>
      <c r="V125" s="202"/>
      <c r="W125" s="137"/>
      <c r="X125" s="139"/>
      <c r="Y125" s="139"/>
      <c r="Z125" s="160" t="str">
        <f>IFERROR(VLOOKUP(Y125, 【参考】数式用!$A$3:$B$48, 2, FALSE), "")</f>
        <v/>
      </c>
      <c r="AA125" s="38"/>
    </row>
    <row r="126" spans="1:27" ht="38.25" customHeight="1">
      <c r="A126" s="27"/>
      <c r="B126" s="123">
        <f t="shared" si="1"/>
        <v>87</v>
      </c>
      <c r="C126" s="196"/>
      <c r="D126" s="197"/>
      <c r="E126" s="197"/>
      <c r="F126" s="197"/>
      <c r="G126" s="197"/>
      <c r="H126" s="197"/>
      <c r="I126" s="197"/>
      <c r="J126" s="197"/>
      <c r="K126" s="197"/>
      <c r="L126" s="198"/>
      <c r="M126" s="202"/>
      <c r="N126" s="202"/>
      <c r="O126" s="202"/>
      <c r="P126" s="202"/>
      <c r="Q126" s="202"/>
      <c r="R126" s="202"/>
      <c r="S126" s="202"/>
      <c r="T126" s="202"/>
      <c r="U126" s="202"/>
      <c r="V126" s="202"/>
      <c r="W126" s="137"/>
      <c r="X126" s="139"/>
      <c r="Y126" s="139"/>
      <c r="Z126" s="160" t="str">
        <f>IFERROR(VLOOKUP(Y126, 【参考】数式用!$A$3:$B$48, 2, FALSE), "")</f>
        <v/>
      </c>
      <c r="AA126" s="38"/>
    </row>
    <row r="127" spans="1:27" ht="38.25" customHeight="1">
      <c r="A127" s="27"/>
      <c r="B127" s="123">
        <f t="shared" si="1"/>
        <v>88</v>
      </c>
      <c r="C127" s="196"/>
      <c r="D127" s="197"/>
      <c r="E127" s="197"/>
      <c r="F127" s="197"/>
      <c r="G127" s="197"/>
      <c r="H127" s="197"/>
      <c r="I127" s="197"/>
      <c r="J127" s="197"/>
      <c r="K127" s="197"/>
      <c r="L127" s="198"/>
      <c r="M127" s="202"/>
      <c r="N127" s="202"/>
      <c r="O127" s="202"/>
      <c r="P127" s="202"/>
      <c r="Q127" s="202"/>
      <c r="R127" s="202"/>
      <c r="S127" s="202"/>
      <c r="T127" s="202"/>
      <c r="U127" s="202"/>
      <c r="V127" s="202"/>
      <c r="W127" s="137"/>
      <c r="X127" s="139"/>
      <c r="Y127" s="139"/>
      <c r="Z127" s="160" t="str">
        <f>IFERROR(VLOOKUP(Y127, 【参考】数式用!$A$3:$B$48, 2, FALSE), "")</f>
        <v/>
      </c>
      <c r="AA127" s="38"/>
    </row>
    <row r="128" spans="1:27" ht="38.25" customHeight="1">
      <c r="A128" s="27"/>
      <c r="B128" s="123">
        <f t="shared" si="1"/>
        <v>89</v>
      </c>
      <c r="C128" s="196"/>
      <c r="D128" s="197"/>
      <c r="E128" s="197"/>
      <c r="F128" s="197"/>
      <c r="G128" s="197"/>
      <c r="H128" s="197"/>
      <c r="I128" s="197"/>
      <c r="J128" s="197"/>
      <c r="K128" s="197"/>
      <c r="L128" s="198"/>
      <c r="M128" s="202"/>
      <c r="N128" s="202"/>
      <c r="O128" s="202"/>
      <c r="P128" s="202"/>
      <c r="Q128" s="202"/>
      <c r="R128" s="202"/>
      <c r="S128" s="202"/>
      <c r="T128" s="202"/>
      <c r="U128" s="202"/>
      <c r="V128" s="202"/>
      <c r="W128" s="137"/>
      <c r="X128" s="139"/>
      <c r="Y128" s="139"/>
      <c r="Z128" s="160" t="str">
        <f>IFERROR(VLOOKUP(Y128, 【参考】数式用!$A$3:$B$48, 2, FALSE), "")</f>
        <v/>
      </c>
      <c r="AA128" s="38"/>
    </row>
    <row r="129" spans="1:27" ht="38.25" customHeight="1">
      <c r="A129" s="27"/>
      <c r="B129" s="123">
        <f t="shared" si="1"/>
        <v>90</v>
      </c>
      <c r="C129" s="196"/>
      <c r="D129" s="197"/>
      <c r="E129" s="197"/>
      <c r="F129" s="197"/>
      <c r="G129" s="197"/>
      <c r="H129" s="197"/>
      <c r="I129" s="197"/>
      <c r="J129" s="197"/>
      <c r="K129" s="197"/>
      <c r="L129" s="198"/>
      <c r="M129" s="202"/>
      <c r="N129" s="202"/>
      <c r="O129" s="202"/>
      <c r="P129" s="202"/>
      <c r="Q129" s="202"/>
      <c r="R129" s="202"/>
      <c r="S129" s="202"/>
      <c r="T129" s="202"/>
      <c r="U129" s="202"/>
      <c r="V129" s="202"/>
      <c r="W129" s="137"/>
      <c r="X129" s="139"/>
      <c r="Y129" s="139"/>
      <c r="Z129" s="160" t="str">
        <f>IFERROR(VLOOKUP(Y129, 【参考】数式用!$A$3:$B$48, 2, FALSE), "")</f>
        <v/>
      </c>
      <c r="AA129" s="38"/>
    </row>
    <row r="130" spans="1:27" ht="38.25" customHeight="1">
      <c r="A130" s="27"/>
      <c r="B130" s="123">
        <f t="shared" si="1"/>
        <v>91</v>
      </c>
      <c r="C130" s="196"/>
      <c r="D130" s="197"/>
      <c r="E130" s="197"/>
      <c r="F130" s="197"/>
      <c r="G130" s="197"/>
      <c r="H130" s="197"/>
      <c r="I130" s="197"/>
      <c r="J130" s="197"/>
      <c r="K130" s="197"/>
      <c r="L130" s="198"/>
      <c r="M130" s="202"/>
      <c r="N130" s="202"/>
      <c r="O130" s="202"/>
      <c r="P130" s="202"/>
      <c r="Q130" s="202"/>
      <c r="R130" s="202"/>
      <c r="S130" s="202"/>
      <c r="T130" s="202"/>
      <c r="U130" s="202"/>
      <c r="V130" s="202"/>
      <c r="W130" s="137"/>
      <c r="X130" s="139"/>
      <c r="Y130" s="139"/>
      <c r="Z130" s="160" t="str">
        <f>IFERROR(VLOOKUP(Y130, 【参考】数式用!$A$3:$B$48, 2, FALSE), "")</f>
        <v/>
      </c>
      <c r="AA130" s="38"/>
    </row>
    <row r="131" spans="1:27" ht="38.25" customHeight="1">
      <c r="A131" s="27"/>
      <c r="B131" s="123">
        <f t="shared" si="1"/>
        <v>92</v>
      </c>
      <c r="C131" s="196"/>
      <c r="D131" s="197"/>
      <c r="E131" s="197"/>
      <c r="F131" s="197"/>
      <c r="G131" s="197"/>
      <c r="H131" s="197"/>
      <c r="I131" s="197"/>
      <c r="J131" s="197"/>
      <c r="K131" s="197"/>
      <c r="L131" s="198"/>
      <c r="M131" s="202"/>
      <c r="N131" s="202"/>
      <c r="O131" s="202"/>
      <c r="P131" s="202"/>
      <c r="Q131" s="202"/>
      <c r="R131" s="202"/>
      <c r="S131" s="202"/>
      <c r="T131" s="202"/>
      <c r="U131" s="202"/>
      <c r="V131" s="202"/>
      <c r="W131" s="137"/>
      <c r="X131" s="139"/>
      <c r="Y131" s="139"/>
      <c r="Z131" s="160" t="str">
        <f>IFERROR(VLOOKUP(Y131, 【参考】数式用!$A$3:$B$48, 2, FALSE), "")</f>
        <v/>
      </c>
      <c r="AA131" s="38"/>
    </row>
    <row r="132" spans="1:27" ht="38.25" customHeight="1">
      <c r="A132" s="27"/>
      <c r="B132" s="123">
        <f t="shared" si="1"/>
        <v>93</v>
      </c>
      <c r="C132" s="196"/>
      <c r="D132" s="197"/>
      <c r="E132" s="197"/>
      <c r="F132" s="197"/>
      <c r="G132" s="197"/>
      <c r="H132" s="197"/>
      <c r="I132" s="197"/>
      <c r="J132" s="197"/>
      <c r="K132" s="197"/>
      <c r="L132" s="198"/>
      <c r="M132" s="202"/>
      <c r="N132" s="202"/>
      <c r="O132" s="202"/>
      <c r="P132" s="202"/>
      <c r="Q132" s="202"/>
      <c r="R132" s="202"/>
      <c r="S132" s="202"/>
      <c r="T132" s="202"/>
      <c r="U132" s="202"/>
      <c r="V132" s="202"/>
      <c r="W132" s="137"/>
      <c r="X132" s="139"/>
      <c r="Y132" s="139"/>
      <c r="Z132" s="160" t="str">
        <f>IFERROR(VLOOKUP(Y132, 【参考】数式用!$A$3:$B$48, 2, FALSE), "")</f>
        <v/>
      </c>
      <c r="AA132" s="38"/>
    </row>
    <row r="133" spans="1:27" ht="38.25" customHeight="1">
      <c r="A133" s="27"/>
      <c r="B133" s="123">
        <f t="shared" si="1"/>
        <v>94</v>
      </c>
      <c r="C133" s="196"/>
      <c r="D133" s="197"/>
      <c r="E133" s="197"/>
      <c r="F133" s="197"/>
      <c r="G133" s="197"/>
      <c r="H133" s="197"/>
      <c r="I133" s="197"/>
      <c r="J133" s="197"/>
      <c r="K133" s="197"/>
      <c r="L133" s="198"/>
      <c r="M133" s="202"/>
      <c r="N133" s="202"/>
      <c r="O133" s="202"/>
      <c r="P133" s="202"/>
      <c r="Q133" s="202"/>
      <c r="R133" s="202"/>
      <c r="S133" s="202"/>
      <c r="T133" s="202"/>
      <c r="U133" s="202"/>
      <c r="V133" s="202"/>
      <c r="W133" s="137"/>
      <c r="X133" s="139"/>
      <c r="Y133" s="139"/>
      <c r="Z133" s="160" t="str">
        <f>IFERROR(VLOOKUP(Y133, 【参考】数式用!$A$3:$B$48, 2, FALSE), "")</f>
        <v/>
      </c>
      <c r="AA133" s="38"/>
    </row>
    <row r="134" spans="1:27" ht="38.25" customHeight="1">
      <c r="A134" s="27"/>
      <c r="B134" s="123">
        <f t="shared" si="1"/>
        <v>95</v>
      </c>
      <c r="C134" s="196"/>
      <c r="D134" s="197"/>
      <c r="E134" s="197"/>
      <c r="F134" s="197"/>
      <c r="G134" s="197"/>
      <c r="H134" s="197"/>
      <c r="I134" s="197"/>
      <c r="J134" s="197"/>
      <c r="K134" s="197"/>
      <c r="L134" s="198"/>
      <c r="M134" s="202"/>
      <c r="N134" s="202"/>
      <c r="O134" s="202"/>
      <c r="P134" s="202"/>
      <c r="Q134" s="202"/>
      <c r="R134" s="202"/>
      <c r="S134" s="202"/>
      <c r="T134" s="202"/>
      <c r="U134" s="202"/>
      <c r="V134" s="202"/>
      <c r="W134" s="137"/>
      <c r="X134" s="139"/>
      <c r="Y134" s="139"/>
      <c r="Z134" s="160" t="str">
        <f>IFERROR(VLOOKUP(Y134, 【参考】数式用!$A$3:$B$48, 2, FALSE), "")</f>
        <v/>
      </c>
      <c r="AA134" s="38"/>
    </row>
    <row r="135" spans="1:27" ht="38.25" customHeight="1">
      <c r="A135" s="27"/>
      <c r="B135" s="123">
        <f t="shared" si="1"/>
        <v>96</v>
      </c>
      <c r="C135" s="196"/>
      <c r="D135" s="197"/>
      <c r="E135" s="197"/>
      <c r="F135" s="197"/>
      <c r="G135" s="197"/>
      <c r="H135" s="197"/>
      <c r="I135" s="197"/>
      <c r="J135" s="197"/>
      <c r="K135" s="197"/>
      <c r="L135" s="198"/>
      <c r="M135" s="202"/>
      <c r="N135" s="202"/>
      <c r="O135" s="202"/>
      <c r="P135" s="202"/>
      <c r="Q135" s="202"/>
      <c r="R135" s="202"/>
      <c r="S135" s="202"/>
      <c r="T135" s="202"/>
      <c r="U135" s="202"/>
      <c r="V135" s="202"/>
      <c r="W135" s="137"/>
      <c r="X135" s="139"/>
      <c r="Y135" s="139"/>
      <c r="Z135" s="160" t="str">
        <f>IFERROR(VLOOKUP(Y135, 【参考】数式用!$A$3:$B$48, 2, FALSE), "")</f>
        <v/>
      </c>
      <c r="AA135" s="38"/>
    </row>
    <row r="136" spans="1:27" ht="38.25" customHeight="1">
      <c r="A136" s="27"/>
      <c r="B136" s="123">
        <f t="shared" si="1"/>
        <v>97</v>
      </c>
      <c r="C136" s="196"/>
      <c r="D136" s="197"/>
      <c r="E136" s="197"/>
      <c r="F136" s="197"/>
      <c r="G136" s="197"/>
      <c r="H136" s="197"/>
      <c r="I136" s="197"/>
      <c r="J136" s="197"/>
      <c r="K136" s="197"/>
      <c r="L136" s="198"/>
      <c r="M136" s="202"/>
      <c r="N136" s="202"/>
      <c r="O136" s="202"/>
      <c r="P136" s="202"/>
      <c r="Q136" s="202"/>
      <c r="R136" s="202"/>
      <c r="S136" s="202"/>
      <c r="T136" s="202"/>
      <c r="U136" s="202"/>
      <c r="V136" s="202"/>
      <c r="W136" s="137"/>
      <c r="X136" s="139"/>
      <c r="Y136" s="139"/>
      <c r="Z136" s="160" t="str">
        <f>IFERROR(VLOOKUP(Y136, 【参考】数式用!$A$3:$B$48, 2, FALSE), "")</f>
        <v/>
      </c>
      <c r="AA136" s="38"/>
    </row>
    <row r="137" spans="1:27" ht="38.25" customHeight="1">
      <c r="A137" s="27"/>
      <c r="B137" s="123">
        <f t="shared" si="1"/>
        <v>98</v>
      </c>
      <c r="C137" s="196"/>
      <c r="D137" s="197"/>
      <c r="E137" s="197"/>
      <c r="F137" s="197"/>
      <c r="G137" s="197"/>
      <c r="H137" s="197"/>
      <c r="I137" s="197"/>
      <c r="J137" s="197"/>
      <c r="K137" s="197"/>
      <c r="L137" s="198"/>
      <c r="M137" s="202"/>
      <c r="N137" s="202"/>
      <c r="O137" s="202"/>
      <c r="P137" s="202"/>
      <c r="Q137" s="202"/>
      <c r="R137" s="202"/>
      <c r="S137" s="202"/>
      <c r="T137" s="202"/>
      <c r="U137" s="202"/>
      <c r="V137" s="202"/>
      <c r="W137" s="137"/>
      <c r="X137" s="139"/>
      <c r="Y137" s="139"/>
      <c r="Z137" s="160" t="str">
        <f>IFERROR(VLOOKUP(Y137, 【参考】数式用!$A$3:$B$48, 2, FALSE), "")</f>
        <v/>
      </c>
      <c r="AA137" s="38"/>
    </row>
    <row r="138" spans="1:27" ht="38.25" customHeight="1">
      <c r="A138" s="27"/>
      <c r="B138" s="123">
        <f t="shared" si="1"/>
        <v>99</v>
      </c>
      <c r="C138" s="196"/>
      <c r="D138" s="197"/>
      <c r="E138" s="197"/>
      <c r="F138" s="197"/>
      <c r="G138" s="197"/>
      <c r="H138" s="197"/>
      <c r="I138" s="197"/>
      <c r="J138" s="197"/>
      <c r="K138" s="197"/>
      <c r="L138" s="198"/>
      <c r="M138" s="202"/>
      <c r="N138" s="202"/>
      <c r="O138" s="202"/>
      <c r="P138" s="202"/>
      <c r="Q138" s="202"/>
      <c r="R138" s="202"/>
      <c r="S138" s="202"/>
      <c r="T138" s="202"/>
      <c r="U138" s="202"/>
      <c r="V138" s="202"/>
      <c r="W138" s="137"/>
      <c r="X138" s="139"/>
      <c r="Y138" s="139"/>
      <c r="Z138" s="160" t="str">
        <f>IFERROR(VLOOKUP(Y138, 【参考】数式用!$A$3:$B$48, 2, FALSE), "")</f>
        <v/>
      </c>
      <c r="AA138" s="38"/>
    </row>
    <row r="139" spans="1:27" ht="38.25" customHeight="1" thickBot="1">
      <c r="A139" s="27"/>
      <c r="B139" s="123">
        <f t="shared" si="1"/>
        <v>100</v>
      </c>
      <c r="C139" s="199"/>
      <c r="D139" s="200"/>
      <c r="E139" s="200"/>
      <c r="F139" s="200"/>
      <c r="G139" s="200"/>
      <c r="H139" s="200"/>
      <c r="I139" s="200"/>
      <c r="J139" s="200"/>
      <c r="K139" s="200"/>
      <c r="L139" s="201"/>
      <c r="M139" s="203"/>
      <c r="N139" s="203"/>
      <c r="O139" s="203"/>
      <c r="P139" s="203"/>
      <c r="Q139" s="203"/>
      <c r="R139" s="203"/>
      <c r="S139" s="203"/>
      <c r="T139" s="203"/>
      <c r="U139" s="203"/>
      <c r="V139" s="203"/>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49999999999999" customHeight="1">
      <c r="V144" s="127"/>
      <c r="W144" s="127"/>
    </row>
    <row r="145" spans="22:23" ht="20.149999999999999" customHeight="1">
      <c r="V145" s="128"/>
      <c r="W145" s="128"/>
    </row>
    <row r="146" spans="22:23" ht="20.149999999999999" customHeight="1">
      <c r="V146" s="129"/>
      <c r="W146" s="129"/>
    </row>
  </sheetData>
  <sheetProtection algorithmName="SHA-512" hashValue="V96XgYc8tPRKnKHymiWL3VJS9H090EB3hZiWxkrOVi4XwQThrp8DXg7av3ecth+BUDS34CRikGWQmwyaVaP40Q==" saltValue="USGU3Eviy7295lZKl8hvtQ=="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4"/>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Normal="120" zoomScaleSheetLayoutView="100" workbookViewId="0"/>
  </sheetViews>
  <sheetFormatPr defaultColWidth="9" defaultRowHeight="13"/>
  <cols>
    <col min="1" max="1" width="2.36328125" customWidth="1"/>
    <col min="2" max="3" width="2.7265625" customWidth="1"/>
    <col min="4" max="4" width="3.36328125" customWidth="1"/>
    <col min="5" max="6" width="2.7265625" customWidth="1"/>
    <col min="7" max="11" width="2.36328125" customWidth="1"/>
    <col min="12" max="13" width="3" customWidth="1"/>
    <col min="14" max="24" width="2.36328125" customWidth="1"/>
    <col min="25" max="25" width="5.90625" customWidth="1"/>
    <col min="26" max="34" width="2.36328125" customWidth="1"/>
    <col min="35" max="35" width="2.90625" customWidth="1"/>
    <col min="36" max="36" width="2.36328125" customWidth="1"/>
    <col min="37" max="37" width="4.08984375" customWidth="1"/>
    <col min="47" max="47" width="13.2695312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67" t="s">
        <v>3</v>
      </c>
      <c r="AD1" s="368"/>
      <c r="AE1" s="368"/>
      <c r="AF1" s="367" t="str">
        <f>IF(基本情報入力シート!C18="", "", 基本情報入力シート!C18)</f>
        <v>富山県</v>
      </c>
      <c r="AG1" s="368"/>
      <c r="AH1" s="368"/>
      <c r="AI1" s="368"/>
      <c r="AJ1" s="369"/>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6.5">
      <c r="A3" s="370" t="s">
        <v>1913</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72" t="s">
        <v>7</v>
      </c>
      <c r="B6" s="373"/>
      <c r="C6" s="373"/>
      <c r="D6" s="373"/>
      <c r="E6" s="373"/>
      <c r="F6" s="374"/>
      <c r="G6" s="360" t="str">
        <f>IF(基本情報入力シート!M22="","",基本情報入力シート!M22)</f>
        <v/>
      </c>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4"/>
    </row>
    <row r="7" spans="1:47" s="6" customFormat="1" ht="22.5" customHeight="1">
      <c r="A7" s="361" t="s">
        <v>6</v>
      </c>
      <c r="B7" s="362"/>
      <c r="C7" s="362"/>
      <c r="D7" s="362"/>
      <c r="E7" s="362"/>
      <c r="F7" s="363"/>
      <c r="G7" s="364" t="str">
        <f>IF(基本情報入力シート!M23="","",基本情報入力シート!M23)</f>
        <v/>
      </c>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6"/>
    </row>
    <row r="8" spans="1:47" s="6" customFormat="1" ht="12.75" customHeight="1">
      <c r="A8" s="349" t="s">
        <v>35</v>
      </c>
      <c r="B8" s="350"/>
      <c r="C8" s="350"/>
      <c r="D8" s="350"/>
      <c r="E8" s="350"/>
      <c r="F8" s="350"/>
      <c r="G8" s="107" t="s">
        <v>11</v>
      </c>
      <c r="H8" s="353" t="str">
        <f>IF(基本情報入力シート!AB24="－","",基本情報入力シート!AB24)</f>
        <v/>
      </c>
      <c r="I8" s="353"/>
      <c r="J8" s="353"/>
      <c r="K8" s="353"/>
      <c r="L8" s="354"/>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40"/>
      <c r="B9" s="341"/>
      <c r="C9" s="341"/>
      <c r="D9" s="341"/>
      <c r="E9" s="341"/>
      <c r="F9" s="341"/>
      <c r="G9" s="355" t="str">
        <f>IF(基本情報入力シート!M25="","",基本情報入力シート!M25)</f>
        <v/>
      </c>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6"/>
      <c r="AH9" s="356"/>
      <c r="AI9" s="356"/>
      <c r="AJ9" s="357"/>
    </row>
    <row r="10" spans="1:47" s="6" customFormat="1" ht="12" customHeight="1">
      <c r="A10" s="351"/>
      <c r="B10" s="352"/>
      <c r="C10" s="352"/>
      <c r="D10" s="352"/>
      <c r="E10" s="352"/>
      <c r="F10" s="352"/>
      <c r="G10" s="342" t="str">
        <f>IF(基本情報入力シート!M26="","",基本情報入力シート!M26)</f>
        <v/>
      </c>
      <c r="H10" s="343"/>
      <c r="I10" s="343"/>
      <c r="J10" s="343"/>
      <c r="K10" s="343"/>
      <c r="L10" s="343"/>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3"/>
      <c r="AJ10" s="344"/>
    </row>
    <row r="11" spans="1:47" s="6" customFormat="1" ht="15" customHeight="1">
      <c r="A11" s="358" t="s">
        <v>7</v>
      </c>
      <c r="B11" s="359"/>
      <c r="C11" s="359"/>
      <c r="D11" s="359"/>
      <c r="E11" s="359"/>
      <c r="F11" s="359"/>
      <c r="G11" s="360" t="str">
        <f>IF(基本情報入力シート!M30="","",基本情報入力シート!M30)</f>
        <v/>
      </c>
      <c r="H11" s="353"/>
      <c r="I11" s="353"/>
      <c r="J11" s="353"/>
      <c r="K11" s="353"/>
      <c r="L11" s="353"/>
      <c r="M11" s="353"/>
      <c r="N11" s="353"/>
      <c r="O11" s="353"/>
      <c r="P11" s="353"/>
      <c r="Q11" s="353"/>
      <c r="R11" s="353"/>
      <c r="S11" s="353"/>
      <c r="T11" s="353"/>
      <c r="U11" s="353"/>
      <c r="V11" s="353"/>
      <c r="W11" s="353"/>
      <c r="X11" s="353"/>
      <c r="Y11" s="353"/>
      <c r="Z11" s="353"/>
      <c r="AA11" s="353"/>
      <c r="AB11" s="353"/>
      <c r="AC11" s="353"/>
      <c r="AD11" s="353"/>
      <c r="AE11" s="353"/>
      <c r="AF11" s="353"/>
      <c r="AG11" s="353"/>
      <c r="AH11" s="353"/>
      <c r="AI11" s="353"/>
      <c r="AJ11" s="354"/>
      <c r="AS11" s="41"/>
    </row>
    <row r="12" spans="1:47" s="6" customFormat="1" ht="22.5" customHeight="1">
      <c r="A12" s="340" t="s">
        <v>36</v>
      </c>
      <c r="B12" s="341"/>
      <c r="C12" s="341"/>
      <c r="D12" s="341"/>
      <c r="E12" s="341"/>
      <c r="F12" s="341"/>
      <c r="G12" s="342" t="str">
        <f>IF(基本情報入力シート!M31="","",基本情報入力シート!M31)</f>
        <v/>
      </c>
      <c r="H12" s="343"/>
      <c r="I12" s="343"/>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4"/>
      <c r="AS12" s="41"/>
    </row>
    <row r="13" spans="1:47" s="6" customFormat="1" ht="17.25" customHeight="1">
      <c r="A13" s="345" t="s">
        <v>19</v>
      </c>
      <c r="B13" s="345"/>
      <c r="C13" s="345"/>
      <c r="D13" s="345"/>
      <c r="E13" s="345"/>
      <c r="F13" s="345"/>
      <c r="G13" s="346" t="s">
        <v>20</v>
      </c>
      <c r="H13" s="346"/>
      <c r="I13" s="346"/>
      <c r="J13" s="347"/>
      <c r="K13" s="348" t="str">
        <f>IF(基本情報入力シート!M32="","",基本情報入力シート!M32)</f>
        <v/>
      </c>
      <c r="L13" s="348"/>
      <c r="M13" s="348"/>
      <c r="N13" s="348"/>
      <c r="O13" s="348"/>
      <c r="P13" s="348"/>
      <c r="Q13" s="348"/>
      <c r="R13" s="348"/>
      <c r="S13" s="348"/>
      <c r="T13" s="348"/>
      <c r="U13" s="345" t="s">
        <v>21</v>
      </c>
      <c r="V13" s="345"/>
      <c r="W13" s="345"/>
      <c r="X13" s="345"/>
      <c r="Y13" s="348" t="str">
        <f>IF(基本情報入力シート!M33="","",基本情報入力シート!M33)</f>
        <v/>
      </c>
      <c r="Z13" s="348"/>
      <c r="AA13" s="348"/>
      <c r="AB13" s="348"/>
      <c r="AC13" s="348"/>
      <c r="AD13" s="348"/>
      <c r="AE13" s="348"/>
      <c r="AF13" s="348"/>
      <c r="AG13" s="348"/>
      <c r="AH13" s="348"/>
      <c r="AI13" s="348"/>
      <c r="AJ13" s="348"/>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3.5"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29" t="s">
        <v>1914</v>
      </c>
      <c r="B16" s="330"/>
      <c r="C16" s="330"/>
      <c r="D16" s="330"/>
      <c r="E16" s="330"/>
      <c r="F16" s="330"/>
      <c r="G16" s="330"/>
      <c r="H16" s="330"/>
      <c r="I16" s="330"/>
      <c r="J16" s="330"/>
      <c r="K16" s="330"/>
      <c r="L16" s="330"/>
      <c r="M16" s="330"/>
      <c r="N16" s="330"/>
      <c r="O16" s="330"/>
      <c r="P16" s="330"/>
      <c r="Q16" s="330"/>
      <c r="R16" s="330"/>
      <c r="S16" s="330"/>
      <c r="T16" s="330"/>
      <c r="U16" s="330"/>
      <c r="V16" s="330"/>
      <c r="W16" s="330"/>
      <c r="X16" s="330"/>
      <c r="Y16" s="331"/>
      <c r="Z16" s="332">
        <f>'別紙様式3-2（補助金）'!F5</f>
        <v>0</v>
      </c>
      <c r="AA16" s="333"/>
      <c r="AB16" s="333"/>
      <c r="AC16" s="333"/>
      <c r="AD16" s="333"/>
      <c r="AE16" s="333"/>
      <c r="AF16" s="333"/>
      <c r="AG16" s="334" t="s">
        <v>38</v>
      </c>
      <c r="AH16" s="335"/>
      <c r="AI16" s="43" t="str">
        <f>IF(G7="", "", IF(AND(Z18&gt;=Z16,Z18&gt;=Z17), "〇", "×"))</f>
        <v/>
      </c>
      <c r="AK16" s="336"/>
      <c r="AL16" s="336"/>
      <c r="AM16" s="336"/>
      <c r="AN16" s="336"/>
      <c r="AO16" s="336"/>
      <c r="AP16" s="336"/>
      <c r="AQ16" s="336"/>
      <c r="AR16" s="336"/>
      <c r="AS16" s="336"/>
      <c r="AT16" s="336"/>
      <c r="AU16" s="336"/>
    </row>
    <row r="17" spans="1:47" ht="19.5" customHeight="1">
      <c r="A17" s="337" t="s">
        <v>1915</v>
      </c>
      <c r="B17" s="338"/>
      <c r="C17" s="338"/>
      <c r="D17" s="338"/>
      <c r="E17" s="338"/>
      <c r="F17" s="338"/>
      <c r="G17" s="338"/>
      <c r="H17" s="338"/>
      <c r="I17" s="338"/>
      <c r="J17" s="338"/>
      <c r="K17" s="338"/>
      <c r="L17" s="338"/>
      <c r="M17" s="338"/>
      <c r="N17" s="338"/>
      <c r="O17" s="338"/>
      <c r="P17" s="338"/>
      <c r="Q17" s="338"/>
      <c r="R17" s="338"/>
      <c r="S17" s="338"/>
      <c r="T17" s="338"/>
      <c r="U17" s="338"/>
      <c r="V17" s="338"/>
      <c r="W17" s="338"/>
      <c r="X17" s="338"/>
      <c r="Y17" s="339"/>
      <c r="Z17" s="326"/>
      <c r="AA17" s="326"/>
      <c r="AB17" s="326"/>
      <c r="AC17" s="326"/>
      <c r="AD17" s="326"/>
      <c r="AE17" s="326"/>
      <c r="AF17" s="326"/>
      <c r="AG17" s="327" t="s">
        <v>38</v>
      </c>
      <c r="AH17" s="328"/>
      <c r="AI17" s="82"/>
      <c r="AJ17" s="82"/>
    </row>
    <row r="18" spans="1:47" ht="19.5" customHeight="1">
      <c r="A18" s="323" t="s">
        <v>1916</v>
      </c>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5"/>
      <c r="Z18" s="326"/>
      <c r="AA18" s="326"/>
      <c r="AB18" s="326"/>
      <c r="AC18" s="326"/>
      <c r="AD18" s="326"/>
      <c r="AE18" s="326"/>
      <c r="AF18" s="326"/>
      <c r="AG18" s="327" t="s">
        <v>38</v>
      </c>
      <c r="AH18" s="328"/>
      <c r="AI18" s="92"/>
      <c r="AJ18" s="92"/>
      <c r="AK18" s="44"/>
      <c r="AL18" s="44"/>
      <c r="AT18" s="42"/>
    </row>
    <row r="19" spans="1:47" s="6" customFormat="1" ht="36" customHeight="1">
      <c r="A19" s="309" t="s">
        <v>1917</v>
      </c>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316" t="s">
        <v>1923</v>
      </c>
      <c r="B21" s="316"/>
      <c r="C21" s="316"/>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row>
    <row r="22" spans="1:47" ht="12" customHeight="1" thickBot="1">
      <c r="A22" s="322" t="s">
        <v>1929</v>
      </c>
      <c r="B22" s="322"/>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row>
    <row r="23" spans="1:47" ht="22" customHeight="1" thickBot="1">
      <c r="A23" s="173"/>
      <c r="B23" s="317" t="s">
        <v>1924</v>
      </c>
      <c r="C23" s="318"/>
      <c r="D23" s="318"/>
      <c r="E23" s="318"/>
      <c r="F23" s="318"/>
      <c r="G23" s="318"/>
      <c r="H23" s="318"/>
      <c r="I23" s="318"/>
      <c r="J23" s="318"/>
      <c r="K23" s="318"/>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9"/>
      <c r="AI23" s="174" t="str">
        <f>IF(A23="✓","〇","")</f>
        <v/>
      </c>
      <c r="AJ23" s="167"/>
    </row>
    <row r="24" spans="1:47" ht="22" customHeight="1" thickBot="1">
      <c r="A24" s="173"/>
      <c r="B24" s="317" t="s">
        <v>1925</v>
      </c>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320"/>
      <c r="AC24" s="320"/>
      <c r="AD24" s="320"/>
      <c r="AE24" s="320"/>
      <c r="AF24" s="320"/>
      <c r="AG24" s="320"/>
      <c r="AH24" s="321"/>
      <c r="AI24" s="174" t="str">
        <f>IF(A24="✓","〇","")</f>
        <v/>
      </c>
      <c r="AJ24" s="167"/>
    </row>
    <row r="25" spans="1:47" ht="18.75" customHeight="1" thickBot="1">
      <c r="A25" s="168"/>
      <c r="B25" s="310" t="s">
        <v>39</v>
      </c>
      <c r="C25" s="310"/>
      <c r="D25" s="310"/>
      <c r="E25" s="310"/>
      <c r="F25" s="310"/>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1"/>
      <c r="AI25" s="169" t="str">
        <f>IF(Z17=0,"",IF(A25="","×","○"))</f>
        <v/>
      </c>
    </row>
    <row r="26" spans="1:47" ht="36.65" customHeight="1">
      <c r="A26" s="312" t="s">
        <v>40</v>
      </c>
      <c r="B26" s="312"/>
      <c r="C26" s="312"/>
      <c r="D26" s="312"/>
      <c r="E26" s="312"/>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5" customHeight="1">
      <c r="A28" s="313"/>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5"/>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303" t="s">
        <v>1918</v>
      </c>
      <c r="B30" s="303"/>
      <c r="C30" s="303"/>
      <c r="D30" s="303"/>
      <c r="E30" s="303"/>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4"/>
      <c r="AI30" s="43" t="str">
        <f>IF(G7="", "", IF(AND(B32="✓",AND(G34&lt;&gt;"",J34&lt;&gt;"",Q34&lt;&gt;"",S35&lt;&gt;"",Z35&lt;&gt;"")),"○","×"))</f>
        <v/>
      </c>
      <c r="AJ30" s="100"/>
      <c r="AK30" s="293" t="s">
        <v>42</v>
      </c>
      <c r="AL30" s="294"/>
      <c r="AM30" s="294"/>
      <c r="AN30" s="294"/>
      <c r="AO30" s="294"/>
      <c r="AP30" s="294"/>
      <c r="AQ30" s="294"/>
      <c r="AR30" s="294"/>
      <c r="AS30" s="294"/>
      <c r="AT30" s="294"/>
      <c r="AU30" s="295"/>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c r="C32" s="49"/>
      <c r="D32" s="296" t="s">
        <v>44</v>
      </c>
      <c r="E32" s="296"/>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297">
        <v>8</v>
      </c>
      <c r="E34" s="298"/>
      <c r="F34" s="53" t="s">
        <v>46</v>
      </c>
      <c r="G34" s="299"/>
      <c r="H34" s="300"/>
      <c r="I34" s="53" t="s">
        <v>47</v>
      </c>
      <c r="J34" s="299"/>
      <c r="K34" s="300"/>
      <c r="L34" s="53" t="s">
        <v>48</v>
      </c>
      <c r="M34" s="54"/>
      <c r="N34" s="301" t="s">
        <v>6</v>
      </c>
      <c r="O34" s="301"/>
      <c r="P34" s="301"/>
      <c r="Q34" s="302" t="str">
        <f>IF(基本情報入力シート!M23="","", 基本情報入力シート!M23)</f>
        <v/>
      </c>
      <c r="R34" s="302"/>
      <c r="S34" s="302"/>
      <c r="T34" s="302"/>
      <c r="U34" s="302"/>
      <c r="V34" s="302"/>
      <c r="W34" s="302"/>
      <c r="X34" s="302"/>
      <c r="Y34" s="302"/>
      <c r="Z34" s="302"/>
      <c r="AA34" s="302"/>
      <c r="AB34" s="302"/>
      <c r="AC34" s="302"/>
      <c r="AD34" s="302"/>
      <c r="AE34" s="302"/>
      <c r="AF34" s="302"/>
      <c r="AG34" s="302"/>
      <c r="AH34" s="302"/>
      <c r="AI34" s="55"/>
      <c r="AJ34" s="101"/>
    </row>
    <row r="35" spans="1:36" s="56" customFormat="1" ht="19.5" customHeight="1">
      <c r="A35" s="52"/>
      <c r="B35" s="57"/>
      <c r="C35" s="53"/>
      <c r="D35" s="53"/>
      <c r="E35" s="53"/>
      <c r="F35" s="53"/>
      <c r="G35" s="53"/>
      <c r="H35" s="53"/>
      <c r="I35" s="53"/>
      <c r="J35" s="53"/>
      <c r="K35" s="53"/>
      <c r="L35" s="53"/>
      <c r="M35" s="53"/>
      <c r="N35" s="305" t="s">
        <v>49</v>
      </c>
      <c r="O35" s="305"/>
      <c r="P35" s="305"/>
      <c r="Q35" s="306" t="s">
        <v>15</v>
      </c>
      <c r="R35" s="306"/>
      <c r="S35" s="307" t="str">
        <f>IF(基本情報入力シート!M27="", "", 基本情報入力シート!M27)</f>
        <v/>
      </c>
      <c r="T35" s="307"/>
      <c r="U35" s="307"/>
      <c r="V35" s="307"/>
      <c r="W35" s="307"/>
      <c r="X35" s="308" t="s">
        <v>16</v>
      </c>
      <c r="Y35" s="308"/>
      <c r="Z35" s="307" t="str">
        <f>IF(基本情報入力シート!M28="", "", 基本情報入力シート!M28)</f>
        <v/>
      </c>
      <c r="AA35" s="307"/>
      <c r="AB35" s="307"/>
      <c r="AC35" s="307"/>
      <c r="AD35" s="307"/>
      <c r="AE35" s="307"/>
      <c r="AF35" s="307"/>
      <c r="AG35" s="307"/>
      <c r="AH35" s="307"/>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5" customHeight="1">
      <c r="A37" s="292" t="s">
        <v>1922</v>
      </c>
      <c r="B37" s="292"/>
      <c r="C37" s="292"/>
      <c r="D37" s="292"/>
      <c r="E37" s="292"/>
      <c r="F37" s="292"/>
      <c r="G37" s="292"/>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171"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2" t="s">
        <v>1928</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2"/>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278" t="s">
        <v>37</v>
      </c>
      <c r="B43" s="279"/>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80"/>
    </row>
    <row r="44" spans="1:36">
      <c r="A44" s="64" t="s">
        <v>52</v>
      </c>
      <c r="B44" s="284" t="s">
        <v>1919</v>
      </c>
      <c r="C44" s="285"/>
      <c r="D44" s="285"/>
      <c r="E44" s="285"/>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6"/>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278" t="s">
        <v>1923</v>
      </c>
      <c r="B46" s="279"/>
      <c r="C46" s="279"/>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80"/>
    </row>
    <row r="47" spans="1:36" ht="22" customHeight="1">
      <c r="A47" s="290" t="s">
        <v>1924</v>
      </c>
      <c r="B47" s="291"/>
      <c r="C47" s="291"/>
      <c r="D47" s="291"/>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1"/>
      <c r="AE47" s="291"/>
      <c r="AF47" s="291"/>
      <c r="AG47" s="291"/>
      <c r="AH47" s="291"/>
      <c r="AI47" s="291"/>
      <c r="AJ47" s="170" t="str">
        <f>AI23</f>
        <v/>
      </c>
    </row>
    <row r="48" spans="1:36" ht="22" customHeight="1">
      <c r="A48" s="290" t="s">
        <v>1926</v>
      </c>
      <c r="B48" s="291"/>
      <c r="C48" s="291"/>
      <c r="D48" s="291"/>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291"/>
      <c r="AD48" s="291"/>
      <c r="AE48" s="291"/>
      <c r="AF48" s="291"/>
      <c r="AG48" s="291"/>
      <c r="AH48" s="291"/>
      <c r="AI48" s="291"/>
      <c r="AJ48" s="170" t="str">
        <f>AI24</f>
        <v/>
      </c>
    </row>
    <row r="49" spans="1:36">
      <c r="A49" s="287" t="s">
        <v>53</v>
      </c>
      <c r="B49" s="288"/>
      <c r="C49" s="288"/>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9"/>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278" t="s">
        <v>1927</v>
      </c>
      <c r="B51" s="279"/>
      <c r="C51" s="279"/>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80"/>
    </row>
    <row r="52" spans="1:36">
      <c r="A52" s="281" t="s">
        <v>54</v>
      </c>
      <c r="B52" s="282"/>
      <c r="C52" s="282"/>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3"/>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bKkNbD4cDX+rcpTiWVVR++NLrHw2rp0aua4iOZ0IDNaAwv8spjtvpKp0VmzX+2KxEawJQKxHJmUpMMSJKGqr/g==" saltValue="l1m4psCIGMf7k+JGghatHQ==" spinCount="100000" sheet="1"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3:AH23"/>
    <mergeCell ref="B24:AH24"/>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9:AI49"/>
    <mergeCell ref="A47:AI47"/>
    <mergeCell ref="A48:AI48"/>
  </mergeCells>
  <phoneticPr fontId="6"/>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Normal="85" zoomScaleSheetLayoutView="100" zoomScalePageLayoutView="70" workbookViewId="0"/>
  </sheetViews>
  <sheetFormatPr defaultColWidth="2.36328125" defaultRowHeight="13"/>
  <cols>
    <col min="1" max="1" width="4" customWidth="1"/>
    <col min="2" max="2" width="16.7265625" customWidth="1"/>
    <col min="3" max="3" width="20.36328125" style="66" customWidth="1"/>
    <col min="4" max="4" width="11.7265625" customWidth="1"/>
    <col min="5" max="5" width="15.90625" customWidth="1"/>
    <col min="6" max="6" width="31.08984375" customWidth="1"/>
    <col min="7" max="7" width="31.26953125" customWidth="1"/>
    <col min="8" max="8" width="5.26953125" style="63" customWidth="1"/>
    <col min="9" max="9" width="29" customWidth="1"/>
    <col min="10" max="10" width="17.36328125" customWidth="1"/>
    <col min="11" max="11" width="4.0898437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富山県</v>
      </c>
    </row>
    <row r="2" spans="1:22" ht="21" customHeight="1" thickBot="1">
      <c r="A2" s="82"/>
      <c r="B2" s="110"/>
      <c r="C2" s="113"/>
      <c r="D2" s="110"/>
      <c r="E2" s="110"/>
      <c r="F2" s="110"/>
      <c r="G2" s="82"/>
      <c r="H2" s="103"/>
      <c r="I2" s="114"/>
      <c r="J2" s="114"/>
    </row>
    <row r="3" spans="1:22" ht="35.15" customHeight="1" thickBot="1">
      <c r="A3" s="388" t="s">
        <v>6</v>
      </c>
      <c r="B3" s="389"/>
      <c r="C3" s="390" t="str">
        <f>IF(基本情報入力シート!M23="","",基本情報入力シート!M23)</f>
        <v/>
      </c>
      <c r="D3" s="391"/>
      <c r="E3" s="391"/>
      <c r="F3" s="392"/>
      <c r="G3" s="82"/>
      <c r="H3" s="103"/>
      <c r="I3" s="387" t="s">
        <v>1920</v>
      </c>
      <c r="J3" s="387"/>
      <c r="K3" s="125"/>
      <c r="L3" s="124"/>
      <c r="M3" s="124"/>
      <c r="N3" s="124"/>
      <c r="O3" s="124"/>
      <c r="P3" s="124"/>
      <c r="Q3" s="124"/>
      <c r="R3" s="124"/>
      <c r="S3" s="124"/>
      <c r="T3" s="124"/>
      <c r="U3" s="124"/>
      <c r="V3" s="124"/>
    </row>
    <row r="4" spans="1:22" ht="45" customHeight="1" thickBot="1">
      <c r="A4" s="115"/>
      <c r="B4" s="115"/>
      <c r="C4" s="116"/>
      <c r="D4" s="117"/>
      <c r="E4" s="117"/>
      <c r="F4" s="117"/>
      <c r="G4" s="114"/>
      <c r="H4" s="118"/>
      <c r="I4" s="387"/>
      <c r="J4" s="387"/>
      <c r="K4" s="125"/>
      <c r="L4" s="124"/>
      <c r="M4" s="124"/>
      <c r="N4" s="124"/>
      <c r="O4" s="124"/>
      <c r="P4" s="124"/>
      <c r="Q4" s="124"/>
      <c r="R4" s="124"/>
      <c r="S4" s="124"/>
      <c r="T4" s="124"/>
      <c r="U4" s="124"/>
      <c r="V4" s="124"/>
    </row>
    <row r="5" spans="1:22" ht="25" customHeight="1">
      <c r="A5" s="403" t="s">
        <v>56</v>
      </c>
      <c r="B5" s="404"/>
      <c r="C5" s="404"/>
      <c r="D5" s="404"/>
      <c r="E5" s="405"/>
      <c r="F5" s="409">
        <f>IFERROR(SUM(I11:J110),"")</f>
        <v>0</v>
      </c>
      <c r="G5" s="114"/>
      <c r="H5" s="118"/>
      <c r="I5" s="387"/>
      <c r="J5" s="387"/>
      <c r="K5" s="125"/>
      <c r="L5" s="124"/>
      <c r="M5" s="124"/>
      <c r="N5" s="124"/>
      <c r="O5" s="124"/>
      <c r="P5" s="124"/>
      <c r="Q5" s="124"/>
      <c r="R5" s="124"/>
      <c r="S5" s="124"/>
      <c r="T5" s="124"/>
      <c r="U5" s="124"/>
      <c r="V5" s="124"/>
    </row>
    <row r="6" spans="1:22" ht="25" customHeight="1" thickBot="1">
      <c r="A6" s="406"/>
      <c r="B6" s="407"/>
      <c r="C6" s="407"/>
      <c r="D6" s="407"/>
      <c r="E6" s="408"/>
      <c r="F6" s="410"/>
      <c r="G6" s="114"/>
      <c r="H6" s="118"/>
      <c r="I6" s="387"/>
      <c r="J6" s="387"/>
    </row>
    <row r="7" spans="1:22" ht="21" customHeight="1" thickBot="1">
      <c r="A7" s="82"/>
      <c r="B7" s="82"/>
      <c r="C7" s="109"/>
      <c r="D7" s="82"/>
      <c r="E7" s="82"/>
      <c r="F7" s="82"/>
      <c r="G7" s="82"/>
      <c r="H7" s="103"/>
      <c r="I7" s="119"/>
      <c r="J7" s="82"/>
    </row>
    <row r="8" spans="1:22" ht="42.75" customHeight="1">
      <c r="A8" s="393"/>
      <c r="B8" s="396" t="s">
        <v>57</v>
      </c>
      <c r="C8" s="396" t="s">
        <v>26</v>
      </c>
      <c r="D8" s="399" t="s">
        <v>27</v>
      </c>
      <c r="E8" s="399"/>
      <c r="F8" s="400" t="s">
        <v>58</v>
      </c>
      <c r="G8" s="400" t="s">
        <v>29</v>
      </c>
      <c r="H8" s="411" t="s">
        <v>59</v>
      </c>
      <c r="I8" s="381" t="s">
        <v>60</v>
      </c>
      <c r="J8" s="382"/>
    </row>
    <row r="9" spans="1:22" ht="39" customHeight="1">
      <c r="A9" s="394"/>
      <c r="B9" s="397"/>
      <c r="C9" s="397"/>
      <c r="D9" s="388"/>
      <c r="E9" s="388"/>
      <c r="F9" s="401"/>
      <c r="G9" s="401"/>
      <c r="H9" s="412"/>
      <c r="I9" s="383"/>
      <c r="J9" s="384"/>
    </row>
    <row r="10" spans="1:22" ht="57.75" customHeight="1" thickBot="1">
      <c r="A10" s="395"/>
      <c r="B10" s="398"/>
      <c r="C10" s="398"/>
      <c r="D10" s="126" t="s">
        <v>31</v>
      </c>
      <c r="E10" s="126" t="s">
        <v>32</v>
      </c>
      <c r="F10" s="402"/>
      <c r="G10" s="402"/>
      <c r="H10" s="413"/>
      <c r="I10" s="385"/>
      <c r="J10" s="386"/>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79"/>
      <c r="J11" s="380"/>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75"/>
      <c r="J12" s="376"/>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75"/>
      <c r="J13" s="376"/>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75"/>
      <c r="J14" s="376"/>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75"/>
      <c r="J15" s="376"/>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75"/>
      <c r="J16" s="376"/>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75"/>
      <c r="J17" s="376"/>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75"/>
      <c r="J18" s="376"/>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75"/>
      <c r="J19" s="376"/>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75"/>
      <c r="J20" s="376"/>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75"/>
      <c r="J21" s="376"/>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75"/>
      <c r="J22" s="376"/>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75"/>
      <c r="J23" s="376"/>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75"/>
      <c r="J24" s="376"/>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75"/>
      <c r="J25" s="376"/>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75"/>
      <c r="J26" s="376"/>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75"/>
      <c r="J27" s="376"/>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75"/>
      <c r="J28" s="376"/>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75"/>
      <c r="J29" s="376"/>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75"/>
      <c r="J30" s="376"/>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75"/>
      <c r="J31" s="376"/>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75"/>
      <c r="J32" s="376"/>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75"/>
      <c r="J33" s="376"/>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75"/>
      <c r="J34" s="376"/>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75"/>
      <c r="J35" s="376"/>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75"/>
      <c r="J36" s="376"/>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75"/>
      <c r="J37" s="376"/>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75"/>
      <c r="J38" s="376"/>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75"/>
      <c r="J39" s="376"/>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75"/>
      <c r="J40" s="376"/>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75"/>
      <c r="J41" s="376"/>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75"/>
      <c r="J42" s="376"/>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75"/>
      <c r="J43" s="376"/>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75"/>
      <c r="J44" s="376"/>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75"/>
      <c r="J45" s="376"/>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75"/>
      <c r="J46" s="376"/>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75"/>
      <c r="J47" s="376"/>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75"/>
      <c r="J48" s="376"/>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75"/>
      <c r="J49" s="376"/>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75"/>
      <c r="J50" s="376"/>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75"/>
      <c r="J51" s="376"/>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75"/>
      <c r="J52" s="376"/>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75"/>
      <c r="J53" s="376"/>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75"/>
      <c r="J54" s="376"/>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75"/>
      <c r="J55" s="376"/>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75"/>
      <c r="J56" s="376"/>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75"/>
      <c r="J57" s="376"/>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75"/>
      <c r="J58" s="376"/>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75"/>
      <c r="J59" s="376"/>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75"/>
      <c r="J60" s="376"/>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75"/>
      <c r="J61" s="376"/>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75"/>
      <c r="J62" s="376"/>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75"/>
      <c r="J63" s="376"/>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75"/>
      <c r="J64" s="376"/>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75"/>
      <c r="J65" s="376"/>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75"/>
      <c r="J66" s="376"/>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75"/>
      <c r="J67" s="376"/>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75"/>
      <c r="J68" s="376"/>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75"/>
      <c r="J69" s="376"/>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75"/>
      <c r="J70" s="376"/>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75"/>
      <c r="J71" s="376"/>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75"/>
      <c r="J72" s="376"/>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75"/>
      <c r="J73" s="376"/>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75"/>
      <c r="J74" s="376"/>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75"/>
      <c r="J75" s="376"/>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75"/>
      <c r="J76" s="376"/>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75"/>
      <c r="J77" s="376"/>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75"/>
      <c r="J78" s="376"/>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75"/>
      <c r="J79" s="376"/>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75"/>
      <c r="J80" s="376"/>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75"/>
      <c r="J81" s="376"/>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75"/>
      <c r="J82" s="376"/>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75"/>
      <c r="J83" s="376"/>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75"/>
      <c r="J84" s="376"/>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75"/>
      <c r="J85" s="376"/>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75"/>
      <c r="J86" s="376"/>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75"/>
      <c r="J87" s="376"/>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75"/>
      <c r="J88" s="376"/>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75"/>
      <c r="J89" s="376"/>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75"/>
      <c r="J90" s="376"/>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75"/>
      <c r="J91" s="376"/>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75"/>
      <c r="J92" s="376"/>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75"/>
      <c r="J93" s="376"/>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75"/>
      <c r="J94" s="376"/>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75"/>
      <c r="J95" s="376"/>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75"/>
      <c r="J96" s="376"/>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75"/>
      <c r="J97" s="376"/>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75"/>
      <c r="J98" s="376"/>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75"/>
      <c r="J99" s="376"/>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75"/>
      <c r="J100" s="376"/>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75"/>
      <c r="J101" s="376"/>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75"/>
      <c r="J102" s="376"/>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75"/>
      <c r="J103" s="376"/>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75"/>
      <c r="J104" s="376"/>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75"/>
      <c r="J105" s="376"/>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75"/>
      <c r="J106" s="376"/>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75"/>
      <c r="J107" s="376"/>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75"/>
      <c r="J108" s="376"/>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75"/>
      <c r="J109" s="376"/>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77"/>
      <c r="J110" s="378"/>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5AhLHL+g0PBtsgVbv7cK6Ue2uzbn5pCuEZzNNbMbj5xCEeHyr15hzFw5l2u7z1t3SNQBgyXhEJvl6w1L8ZNNDQ==" saltValue="WPRVn4fMsQn1mj9qKJsKHg=="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6"/>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A6629-120C-4C4C-86FA-426544911CA7}">
  <sheetPr>
    <tabColor rgb="FFCCFFFF"/>
    <pageSetUpPr fitToPage="1"/>
  </sheetPr>
  <dimension ref="A1:N96"/>
  <sheetViews>
    <sheetView showGridLines="0" showZeros="0" view="pageBreakPreview" zoomScale="40" zoomScaleNormal="100" zoomScaleSheetLayoutView="40" workbookViewId="0"/>
  </sheetViews>
  <sheetFormatPr defaultColWidth="9" defaultRowHeight="25.5"/>
  <cols>
    <col min="1" max="1" width="17" style="191" customWidth="1"/>
    <col min="2" max="3" width="6.90625" style="191" customWidth="1"/>
    <col min="4" max="4" width="37.7265625" style="191" customWidth="1"/>
    <col min="5" max="5" width="28.453125" style="191" customWidth="1"/>
    <col min="6" max="6" width="6.36328125" style="191" customWidth="1"/>
    <col min="7" max="7" width="18.90625" style="191" customWidth="1"/>
    <col min="8" max="8" width="14.26953125" style="191" customWidth="1"/>
    <col min="9" max="9" width="6.6328125" style="175" customWidth="1"/>
    <col min="10" max="10" width="8.54296875" style="175" hidden="1" customWidth="1"/>
    <col min="11" max="11" width="6.36328125" style="175" bestFit="1" customWidth="1"/>
    <col min="12" max="12" width="6.6328125" style="176" customWidth="1"/>
    <col min="13" max="13" width="8.54296875" style="175" hidden="1" customWidth="1"/>
    <col min="14" max="14" width="6.36328125" style="175" bestFit="1" customWidth="1"/>
    <col min="15" max="16384" width="9" style="191"/>
  </cols>
  <sheetData>
    <row r="1" spans="1:14" s="175" customFormat="1" ht="30" customHeight="1">
      <c r="A1" s="175" t="s">
        <v>1930</v>
      </c>
      <c r="H1" s="419"/>
      <c r="I1" s="419"/>
      <c r="J1" s="419"/>
      <c r="L1" s="176"/>
    </row>
    <row r="2" spans="1:14" s="175" customFormat="1" ht="30" customHeight="1">
      <c r="H2" s="177" t="s">
        <v>1931</v>
      </c>
      <c r="I2" s="178">
        <f>'別紙様式3-1（補助金）'!$G$34</f>
        <v>0</v>
      </c>
      <c r="K2" s="175" t="s">
        <v>1932</v>
      </c>
      <c r="L2" s="176">
        <f>'別紙様式3-1（補助金）'!$J$34</f>
        <v>0</v>
      </c>
      <c r="N2" s="175" t="s">
        <v>48</v>
      </c>
    </row>
    <row r="3" spans="1:14" s="175" customFormat="1" ht="30" customHeight="1">
      <c r="L3" s="176"/>
    </row>
    <row r="4" spans="1:14" s="175" customFormat="1" ht="30" customHeight="1">
      <c r="L4" s="176"/>
    </row>
    <row r="5" spans="1:14" s="175" customFormat="1" ht="30" customHeight="1">
      <c r="A5" s="175" t="s">
        <v>1933</v>
      </c>
      <c r="L5" s="176"/>
    </row>
    <row r="6" spans="1:14" s="175" customFormat="1" ht="30" customHeight="1">
      <c r="E6" s="179"/>
      <c r="F6" s="179"/>
      <c r="L6" s="176"/>
    </row>
    <row r="7" spans="1:14" s="175" customFormat="1" ht="57.5" customHeight="1">
      <c r="E7" s="175" t="s">
        <v>35</v>
      </c>
      <c r="G7" s="422" t="str">
        <f>基本情報入力シート!$M$25&amp;CHAR(10)&amp;基本情報入力シート!M26</f>
        <v xml:space="preserve">
</v>
      </c>
      <c r="H7" s="422"/>
      <c r="I7" s="422"/>
      <c r="J7" s="422"/>
      <c r="K7" s="422"/>
      <c r="L7" s="422"/>
    </row>
    <row r="8" spans="1:14" s="175" customFormat="1" ht="57.5" customHeight="1">
      <c r="E8" s="175" t="s">
        <v>6</v>
      </c>
      <c r="G8" s="423">
        <f>基本情報入力シート!$M$23</f>
        <v>0</v>
      </c>
      <c r="H8" s="423"/>
      <c r="I8" s="423"/>
      <c r="J8" s="423"/>
      <c r="K8" s="423"/>
      <c r="L8" s="423"/>
    </row>
    <row r="9" spans="1:14" s="175" customFormat="1" ht="57.5" customHeight="1">
      <c r="E9" s="180" t="s">
        <v>1934</v>
      </c>
      <c r="F9" s="180"/>
      <c r="G9" s="422" t="str">
        <f>基本情報入力シート!M27&amp;CHAR(10)&amp;基本情報入力シート!M28</f>
        <v xml:space="preserve">
</v>
      </c>
      <c r="H9" s="422"/>
      <c r="I9" s="422"/>
      <c r="J9" s="422"/>
      <c r="K9" s="422"/>
      <c r="L9" s="422"/>
    </row>
    <row r="10" spans="1:14" s="175" customFormat="1" ht="30" customHeight="1">
      <c r="L10" s="176"/>
    </row>
    <row r="11" spans="1:14" s="175" customFormat="1" ht="30" customHeight="1">
      <c r="L11" s="176"/>
    </row>
    <row r="12" spans="1:14" s="175" customFormat="1" ht="30" customHeight="1">
      <c r="A12" s="420" t="s">
        <v>1935</v>
      </c>
      <c r="B12" s="420"/>
      <c r="C12" s="420"/>
      <c r="D12" s="420"/>
      <c r="E12" s="420"/>
      <c r="F12" s="420"/>
      <c r="G12" s="420"/>
      <c r="H12" s="420"/>
      <c r="I12" s="420"/>
      <c r="J12" s="420"/>
      <c r="K12" s="420"/>
      <c r="L12" s="420"/>
      <c r="M12" s="420"/>
      <c r="N12" s="420"/>
    </row>
    <row r="13" spans="1:14" s="175" customFormat="1" ht="30" customHeight="1">
      <c r="A13" s="420"/>
      <c r="B13" s="420"/>
      <c r="C13" s="420"/>
      <c r="D13" s="420"/>
      <c r="E13" s="420"/>
      <c r="F13" s="420"/>
      <c r="G13" s="420"/>
      <c r="H13" s="420"/>
      <c r="I13" s="420"/>
      <c r="J13" s="420"/>
      <c r="K13" s="420"/>
      <c r="L13" s="420"/>
      <c r="M13" s="420"/>
      <c r="N13" s="420"/>
    </row>
    <row r="14" spans="1:14" s="175" customFormat="1" ht="30" customHeight="1">
      <c r="A14" s="420"/>
      <c r="B14" s="420"/>
      <c r="C14" s="420"/>
      <c r="D14" s="420"/>
      <c r="E14" s="420"/>
      <c r="F14" s="420"/>
      <c r="G14" s="420"/>
      <c r="H14" s="420"/>
      <c r="I14" s="420"/>
      <c r="J14" s="420"/>
      <c r="K14" s="420"/>
      <c r="L14" s="420"/>
      <c r="M14" s="420"/>
      <c r="N14" s="420"/>
    </row>
    <row r="15" spans="1:14" s="175" customFormat="1" ht="30" customHeight="1">
      <c r="A15" s="181"/>
      <c r="B15" s="181"/>
      <c r="C15" s="181"/>
      <c r="D15" s="181"/>
      <c r="E15" s="181"/>
      <c r="F15" s="181"/>
      <c r="G15" s="181"/>
      <c r="H15" s="181"/>
      <c r="L15" s="176"/>
    </row>
    <row r="16" spans="1:14" s="175" customFormat="1" ht="30" customHeight="1">
      <c r="A16" s="181"/>
      <c r="B16" s="181"/>
      <c r="C16" s="181"/>
      <c r="D16" s="181"/>
      <c r="E16" s="181"/>
      <c r="F16" s="181"/>
      <c r="G16" s="181"/>
      <c r="H16" s="181"/>
      <c r="L16" s="176"/>
    </row>
    <row r="17" spans="1:14" s="175" customFormat="1" ht="30" customHeight="1">
      <c r="A17" s="421" t="s">
        <v>1936</v>
      </c>
      <c r="B17" s="421"/>
      <c r="C17" s="421"/>
      <c r="D17" s="421"/>
      <c r="E17" s="421"/>
      <c r="F17" s="421"/>
      <c r="G17" s="421"/>
      <c r="H17" s="421"/>
      <c r="I17" s="421"/>
      <c r="J17" s="421"/>
      <c r="K17" s="421"/>
      <c r="L17" s="421"/>
      <c r="M17" s="421"/>
      <c r="N17" s="421"/>
    </row>
    <row r="18" spans="1:14" s="175" customFormat="1" ht="30" customHeight="1">
      <c r="A18" s="421"/>
      <c r="B18" s="421"/>
      <c r="C18" s="421"/>
      <c r="D18" s="421"/>
      <c r="E18" s="421"/>
      <c r="F18" s="421"/>
      <c r="G18" s="421"/>
      <c r="H18" s="421"/>
      <c r="I18" s="421"/>
      <c r="J18" s="421"/>
      <c r="K18" s="421"/>
      <c r="L18" s="421"/>
      <c r="M18" s="421"/>
      <c r="N18" s="421"/>
    </row>
    <row r="19" spans="1:14" s="175" customFormat="1" ht="30" customHeight="1">
      <c r="A19" s="421"/>
      <c r="B19" s="421"/>
      <c r="C19" s="421"/>
      <c r="D19" s="421"/>
      <c r="E19" s="421"/>
      <c r="F19" s="421"/>
      <c r="G19" s="421"/>
      <c r="H19" s="421"/>
      <c r="I19" s="421"/>
      <c r="J19" s="421"/>
      <c r="K19" s="421"/>
      <c r="L19" s="421"/>
      <c r="M19" s="421"/>
      <c r="N19" s="421"/>
    </row>
    <row r="20" spans="1:14" s="175" customFormat="1" ht="30" customHeight="1">
      <c r="L20" s="176"/>
    </row>
    <row r="21" spans="1:14" s="175" customFormat="1" ht="30" customHeight="1">
      <c r="A21" s="182"/>
      <c r="B21" s="182"/>
      <c r="C21" s="182"/>
      <c r="D21" s="182"/>
      <c r="E21" s="182"/>
      <c r="F21" s="182"/>
      <c r="G21" s="182"/>
      <c r="H21" s="182"/>
      <c r="I21" s="182"/>
      <c r="J21" s="182"/>
      <c r="K21" s="182"/>
      <c r="L21" s="176"/>
    </row>
    <row r="22" spans="1:14" s="175" customFormat="1" ht="30" customHeight="1">
      <c r="A22" s="414" t="s">
        <v>1937</v>
      </c>
      <c r="B22" s="414"/>
      <c r="C22" s="414"/>
      <c r="D22" s="414"/>
      <c r="E22" s="414"/>
      <c r="F22" s="414"/>
      <c r="G22" s="414"/>
      <c r="H22" s="414"/>
      <c r="I22" s="414"/>
      <c r="J22" s="414"/>
      <c r="K22" s="414"/>
      <c r="L22" s="414"/>
      <c r="M22" s="414"/>
      <c r="N22" s="414"/>
    </row>
    <row r="23" spans="1:14" s="175" customFormat="1" ht="30" customHeight="1">
      <c r="A23" s="183"/>
      <c r="B23" s="183"/>
      <c r="C23" s="183"/>
      <c r="D23" s="183"/>
      <c r="E23" s="183"/>
      <c r="F23" s="183"/>
      <c r="G23" s="183"/>
      <c r="H23" s="183"/>
      <c r="I23" s="183"/>
      <c r="J23" s="183"/>
      <c r="K23" s="183"/>
      <c r="L23" s="183"/>
      <c r="M23" s="183"/>
      <c r="N23" s="183"/>
    </row>
    <row r="24" spans="1:14" s="175" customFormat="1" ht="30" customHeight="1">
      <c r="A24" s="183"/>
      <c r="B24" s="183"/>
      <c r="C24" s="183"/>
      <c r="D24" s="183"/>
      <c r="E24" s="183"/>
      <c r="F24" s="183"/>
      <c r="G24" s="183"/>
      <c r="H24" s="183"/>
      <c r="I24" s="183"/>
      <c r="J24" s="183"/>
      <c r="K24" s="183"/>
      <c r="L24" s="183"/>
      <c r="M24" s="183"/>
      <c r="N24" s="183"/>
    </row>
    <row r="25" spans="1:14" s="175" customFormat="1" ht="30" customHeight="1">
      <c r="A25" s="176"/>
      <c r="B25" s="176"/>
      <c r="C25" s="176"/>
      <c r="D25" s="176"/>
      <c r="E25" s="176"/>
      <c r="F25" s="176"/>
      <c r="G25" s="176"/>
      <c r="H25" s="176"/>
      <c r="I25" s="176"/>
      <c r="J25" s="176"/>
      <c r="K25" s="176"/>
      <c r="L25" s="176"/>
    </row>
    <row r="26" spans="1:14" s="175" customFormat="1" ht="30" customHeight="1">
      <c r="A26" s="180" t="s">
        <v>1938</v>
      </c>
      <c r="B26" s="179"/>
      <c r="C26" s="179" t="s">
        <v>1939</v>
      </c>
      <c r="D26" s="184">
        <f>'別紙様式3-2（補助金）'!$F$5</f>
        <v>0</v>
      </c>
      <c r="E26" s="180" t="s">
        <v>38</v>
      </c>
      <c r="F26" s="180"/>
      <c r="G26" s="176"/>
      <c r="H26" s="176"/>
      <c r="I26" s="176"/>
      <c r="J26" s="176"/>
      <c r="K26" s="176"/>
      <c r="L26" s="176"/>
    </row>
    <row r="27" spans="1:14" s="175" customFormat="1" ht="30" customHeight="1">
      <c r="A27" s="180"/>
      <c r="B27" s="179"/>
      <c r="C27" s="179"/>
      <c r="D27" s="184"/>
      <c r="E27" s="180"/>
      <c r="F27" s="180"/>
      <c r="G27" s="176"/>
      <c r="H27" s="176"/>
      <c r="I27" s="176"/>
      <c r="J27" s="176"/>
      <c r="K27" s="176"/>
      <c r="L27" s="176"/>
    </row>
    <row r="28" spans="1:14" s="175" customFormat="1" ht="30" customHeight="1">
      <c r="A28" s="180"/>
      <c r="B28" s="182"/>
      <c r="C28" s="182"/>
      <c r="D28" s="185"/>
      <c r="E28" s="182"/>
      <c r="F28" s="182"/>
      <c r="G28" s="176"/>
      <c r="H28" s="176"/>
      <c r="I28" s="180"/>
      <c r="J28" s="176"/>
      <c r="K28" s="176"/>
      <c r="L28" s="176"/>
    </row>
    <row r="29" spans="1:14" s="175" customFormat="1" ht="30" customHeight="1">
      <c r="A29" s="180" t="s">
        <v>1940</v>
      </c>
      <c r="B29" s="176"/>
      <c r="C29" s="176"/>
      <c r="D29" s="176"/>
      <c r="E29" s="176"/>
      <c r="F29" s="176"/>
      <c r="G29" s="176"/>
      <c r="H29" s="176"/>
      <c r="I29" s="176"/>
      <c r="J29" s="176"/>
      <c r="K29" s="176"/>
      <c r="L29" s="176"/>
    </row>
    <row r="30" spans="1:14" s="175" customFormat="1" ht="30" customHeight="1">
      <c r="A30" s="186" t="s">
        <v>1941</v>
      </c>
      <c r="B30" s="187" t="s">
        <v>1942</v>
      </c>
      <c r="E30" s="182"/>
      <c r="F30" s="182"/>
      <c r="G30" s="176"/>
      <c r="H30" s="176"/>
      <c r="I30" s="180"/>
      <c r="J30" s="176"/>
      <c r="K30" s="176"/>
      <c r="L30" s="176"/>
    </row>
    <row r="31" spans="1:14" s="175" customFormat="1" ht="30" customHeight="1">
      <c r="A31" s="188" t="s">
        <v>1943</v>
      </c>
      <c r="B31" s="187" t="s">
        <v>1944</v>
      </c>
      <c r="E31" s="182"/>
      <c r="F31" s="182"/>
      <c r="G31" s="176"/>
      <c r="H31" s="176"/>
      <c r="I31" s="180"/>
      <c r="J31" s="176"/>
      <c r="K31" s="176"/>
      <c r="L31" s="176"/>
    </row>
    <row r="32" spans="1:14" s="175" customFormat="1" ht="30" customHeight="1">
      <c r="A32" s="188" t="s">
        <v>1945</v>
      </c>
      <c r="B32" s="180" t="s">
        <v>1946</v>
      </c>
      <c r="E32" s="176"/>
      <c r="F32" s="176"/>
      <c r="G32" s="176"/>
      <c r="H32" s="176"/>
      <c r="I32" s="176"/>
      <c r="J32" s="176"/>
      <c r="K32" s="176"/>
      <c r="L32" s="176"/>
    </row>
    <row r="33" spans="1:12" s="175" customFormat="1" ht="30" customHeight="1">
      <c r="A33" s="188"/>
      <c r="B33" s="189"/>
      <c r="C33" s="189"/>
      <c r="D33" s="180"/>
      <c r="E33" s="176"/>
      <c r="F33" s="176"/>
      <c r="G33" s="176"/>
      <c r="H33" s="176"/>
      <c r="I33" s="176"/>
      <c r="J33" s="176"/>
      <c r="K33" s="176"/>
      <c r="L33" s="176"/>
    </row>
    <row r="34" spans="1:12" s="175" customFormat="1" ht="30" customHeight="1">
      <c r="A34" s="180"/>
      <c r="B34" s="176"/>
      <c r="C34" s="176"/>
      <c r="D34" s="176"/>
      <c r="E34" s="176"/>
      <c r="F34" s="176"/>
      <c r="G34" s="176"/>
      <c r="H34" s="176"/>
      <c r="I34" s="176"/>
      <c r="J34" s="176"/>
      <c r="K34" s="176"/>
      <c r="L34" s="176"/>
    </row>
    <row r="35" spans="1:12" s="175" customFormat="1" ht="30" customHeight="1">
      <c r="A35" s="180"/>
      <c r="B35" s="176"/>
      <c r="C35" s="176"/>
      <c r="D35" s="176"/>
      <c r="E35" s="176"/>
      <c r="F35" s="176"/>
      <c r="G35" s="176"/>
      <c r="H35" s="176"/>
      <c r="I35" s="176"/>
      <c r="J35" s="176"/>
      <c r="K35" s="176"/>
      <c r="L35" s="176"/>
    </row>
    <row r="36" spans="1:12" s="175" customFormat="1" ht="30" customHeight="1">
      <c r="A36" s="180"/>
      <c r="B36" s="176"/>
      <c r="C36" s="176"/>
      <c r="D36" s="176"/>
      <c r="E36" s="176"/>
      <c r="F36" s="176"/>
      <c r="G36" s="176"/>
      <c r="H36" s="176"/>
      <c r="I36" s="180"/>
      <c r="J36" s="176"/>
      <c r="K36" s="176"/>
      <c r="L36" s="176"/>
    </row>
    <row r="37" spans="1:12" s="175" customFormat="1" ht="30" customHeight="1">
      <c r="A37" s="180"/>
      <c r="B37" s="176"/>
      <c r="C37" s="176"/>
      <c r="D37" s="176"/>
      <c r="E37" s="176"/>
      <c r="F37" s="176"/>
      <c r="G37" s="176"/>
      <c r="H37" s="176"/>
      <c r="I37" s="176"/>
      <c r="J37" s="176"/>
      <c r="K37" s="176"/>
      <c r="L37" s="176"/>
    </row>
    <row r="38" spans="1:12" s="175" customFormat="1" ht="30" customHeight="1">
      <c r="A38" s="180"/>
      <c r="B38" s="176"/>
      <c r="C38" s="176"/>
      <c r="D38" s="176"/>
      <c r="E38" s="176"/>
      <c r="F38" s="176"/>
      <c r="G38" s="176"/>
      <c r="H38" s="176"/>
      <c r="I38" s="176"/>
      <c r="J38" s="176"/>
      <c r="K38" s="176"/>
      <c r="L38" s="176"/>
    </row>
    <row r="39" spans="1:12" s="175" customFormat="1" ht="30" customHeight="1">
      <c r="A39" s="180"/>
      <c r="B39" s="176"/>
      <c r="C39" s="176"/>
      <c r="D39" s="176"/>
      <c r="E39" s="176"/>
      <c r="F39" s="176"/>
      <c r="G39" s="176"/>
      <c r="H39" s="176"/>
      <c r="I39" s="176"/>
      <c r="J39" s="176"/>
      <c r="K39" s="176"/>
      <c r="L39" s="176"/>
    </row>
    <row r="40" spans="1:12" s="175" customFormat="1" ht="30" customHeight="1">
      <c r="A40" s="180"/>
      <c r="B40" s="176"/>
      <c r="C40" s="176"/>
      <c r="D40" s="176"/>
      <c r="E40" s="176"/>
      <c r="F40" s="176"/>
      <c r="G40" s="176"/>
      <c r="H40" s="176"/>
      <c r="I40" s="180"/>
      <c r="J40" s="176"/>
      <c r="K40" s="176"/>
      <c r="L40" s="176"/>
    </row>
    <row r="41" spans="1:12" s="175" customFormat="1" ht="20.149999999999999" customHeight="1">
      <c r="A41" s="180"/>
      <c r="B41" s="176"/>
      <c r="C41" s="176"/>
      <c r="D41" s="176"/>
      <c r="E41" s="176"/>
      <c r="F41" s="176"/>
      <c r="G41" s="176"/>
      <c r="H41" s="176"/>
      <c r="I41" s="176"/>
      <c r="J41" s="176"/>
      <c r="K41" s="176"/>
      <c r="L41" s="176"/>
    </row>
    <row r="42" spans="1:12" s="175" customFormat="1" ht="20.149999999999999" customHeight="1">
      <c r="A42" s="180"/>
      <c r="B42" s="176"/>
      <c r="C42" s="176"/>
      <c r="D42" s="176"/>
      <c r="E42" s="176"/>
      <c r="F42" s="176"/>
      <c r="G42" s="176"/>
      <c r="H42" s="176"/>
      <c r="I42" s="176"/>
      <c r="J42" s="176"/>
      <c r="K42" s="176"/>
      <c r="L42" s="176"/>
    </row>
    <row r="43" spans="1:12" s="175" customFormat="1" ht="20.149999999999999" customHeight="1">
      <c r="A43" s="180"/>
      <c r="B43" s="176"/>
      <c r="C43" s="176"/>
      <c r="D43" s="176"/>
      <c r="E43" s="176"/>
      <c r="F43" s="176"/>
      <c r="G43" s="176"/>
      <c r="H43" s="176"/>
      <c r="I43" s="176"/>
      <c r="J43" s="176"/>
      <c r="K43" s="176"/>
      <c r="L43" s="176"/>
    </row>
    <row r="44" spans="1:12" s="175" customFormat="1" ht="20.149999999999999" customHeight="1">
      <c r="A44" s="180"/>
      <c r="B44" s="176"/>
      <c r="C44" s="176"/>
      <c r="D44" s="176"/>
      <c r="E44" s="176"/>
      <c r="F44" s="176"/>
      <c r="G44" s="176"/>
      <c r="H44" s="176"/>
      <c r="I44" s="176"/>
      <c r="J44" s="176"/>
      <c r="K44" s="176"/>
      <c r="L44" s="176"/>
    </row>
    <row r="45" spans="1:12" s="175" customFormat="1" ht="19.5" customHeight="1">
      <c r="A45" s="180"/>
      <c r="B45" s="176"/>
      <c r="C45" s="176"/>
      <c r="D45" s="176"/>
      <c r="E45" s="176"/>
      <c r="F45" s="176"/>
      <c r="G45" s="176"/>
      <c r="H45" s="176"/>
      <c r="I45" s="176"/>
      <c r="J45" s="176"/>
      <c r="K45" s="176"/>
      <c r="L45" s="176"/>
    </row>
    <row r="46" spans="1:12" s="175" customFormat="1" ht="20.149999999999999" customHeight="1">
      <c r="A46" s="180"/>
      <c r="B46" s="176"/>
      <c r="C46" s="176"/>
      <c r="D46" s="176"/>
      <c r="E46" s="176"/>
      <c r="F46" s="176"/>
      <c r="G46" s="176"/>
      <c r="H46" s="176"/>
      <c r="I46" s="176"/>
      <c r="J46" s="176"/>
      <c r="K46" s="176"/>
      <c r="L46" s="176"/>
    </row>
    <row r="47" spans="1:12" s="175" customFormat="1" ht="20.149999999999999" customHeight="1">
      <c r="A47" s="180"/>
      <c r="B47" s="176"/>
      <c r="C47" s="176"/>
      <c r="D47" s="176"/>
      <c r="E47" s="176"/>
      <c r="F47" s="176"/>
      <c r="G47" s="176"/>
      <c r="H47" s="176"/>
      <c r="I47" s="176"/>
      <c r="J47" s="176"/>
      <c r="K47" s="176"/>
      <c r="L47" s="176"/>
    </row>
    <row r="48" spans="1:12" s="175" customFormat="1" ht="20.149999999999999" customHeight="1">
      <c r="A48" s="180"/>
      <c r="B48" s="176"/>
      <c r="C48" s="176"/>
      <c r="D48" s="176"/>
      <c r="E48" s="176"/>
      <c r="F48" s="176"/>
      <c r="G48" s="176"/>
      <c r="H48" s="176"/>
      <c r="I48" s="180"/>
      <c r="J48" s="176"/>
      <c r="K48" s="176"/>
      <c r="L48" s="176"/>
    </row>
    <row r="49" spans="1:12" s="175" customFormat="1" ht="20.149999999999999" customHeight="1">
      <c r="A49" s="180"/>
      <c r="B49" s="176"/>
      <c r="C49" s="176"/>
      <c r="D49" s="176"/>
      <c r="E49" s="176"/>
      <c r="F49" s="176"/>
      <c r="G49" s="176"/>
      <c r="H49" s="176"/>
      <c r="I49" s="176"/>
      <c r="J49" s="176"/>
      <c r="K49" s="176"/>
      <c r="L49" s="176"/>
    </row>
    <row r="50" spans="1:12" s="175" customFormat="1" ht="20.149999999999999" customHeight="1">
      <c r="A50" s="180"/>
      <c r="B50" s="176"/>
      <c r="C50" s="176"/>
      <c r="D50" s="176"/>
      <c r="E50" s="176"/>
      <c r="F50" s="176"/>
      <c r="G50" s="176"/>
      <c r="H50" s="176"/>
      <c r="I50" s="180"/>
      <c r="J50" s="176"/>
      <c r="K50" s="176"/>
      <c r="L50" s="176"/>
    </row>
    <row r="51" spans="1:12" s="175" customFormat="1" ht="20.149999999999999" customHeight="1">
      <c r="A51" s="180"/>
      <c r="B51" s="176"/>
      <c r="C51" s="176"/>
      <c r="D51" s="176"/>
      <c r="E51" s="176"/>
      <c r="F51" s="176"/>
      <c r="G51" s="176"/>
      <c r="H51" s="176"/>
      <c r="I51" s="176"/>
      <c r="J51" s="176"/>
      <c r="K51" s="176"/>
      <c r="L51" s="176"/>
    </row>
    <row r="52" spans="1:12" s="175" customFormat="1" ht="20.149999999999999" customHeight="1">
      <c r="A52" s="176"/>
      <c r="B52" s="176"/>
      <c r="C52" s="176"/>
      <c r="D52" s="176"/>
      <c r="E52" s="176"/>
      <c r="F52" s="176"/>
      <c r="G52" s="176"/>
      <c r="H52" s="176"/>
      <c r="I52" s="176"/>
      <c r="J52" s="176"/>
      <c r="K52" s="176"/>
      <c r="L52" s="176"/>
    </row>
    <row r="53" spans="1:12" s="175" customFormat="1" ht="20.149999999999999" customHeight="1">
      <c r="A53" s="176"/>
      <c r="B53" s="176"/>
      <c r="C53" s="176"/>
      <c r="D53" s="176"/>
      <c r="E53" s="176"/>
      <c r="F53" s="176"/>
      <c r="G53" s="176"/>
      <c r="H53" s="176"/>
      <c r="I53" s="176"/>
      <c r="J53" s="176"/>
      <c r="K53" s="176"/>
      <c r="L53" s="176"/>
    </row>
    <row r="54" spans="1:12" s="175" customFormat="1" ht="20.149999999999999" customHeight="1">
      <c r="A54" s="176"/>
      <c r="B54" s="176"/>
      <c r="C54" s="176"/>
      <c r="D54" s="176"/>
      <c r="E54" s="176"/>
      <c r="F54" s="176"/>
      <c r="G54" s="176"/>
      <c r="H54" s="176"/>
      <c r="I54" s="176"/>
      <c r="J54" s="176"/>
      <c r="K54" s="176"/>
      <c r="L54" s="176"/>
    </row>
    <row r="55" spans="1:12" s="175" customFormat="1" ht="20.149999999999999" customHeight="1">
      <c r="A55" s="176"/>
      <c r="B55" s="176"/>
      <c r="C55" s="176"/>
      <c r="D55" s="176"/>
      <c r="E55" s="176"/>
      <c r="F55" s="176"/>
      <c r="G55" s="176"/>
      <c r="H55" s="176"/>
      <c r="I55" s="176"/>
      <c r="J55" s="176"/>
      <c r="K55" s="176"/>
      <c r="L55" s="176"/>
    </row>
    <row r="56" spans="1:12" s="175" customFormat="1" ht="20.149999999999999" customHeight="1">
      <c r="A56" s="176"/>
      <c r="B56" s="176"/>
      <c r="C56" s="176"/>
      <c r="D56" s="176"/>
      <c r="E56" s="176"/>
      <c r="F56" s="176"/>
      <c r="G56" s="176"/>
      <c r="H56" s="176"/>
      <c r="I56" s="176"/>
      <c r="J56" s="176"/>
      <c r="K56" s="176"/>
      <c r="L56" s="176"/>
    </row>
    <row r="57" spans="1:12" s="175" customFormat="1" ht="20.149999999999999" customHeight="1">
      <c r="A57" s="176"/>
      <c r="B57" s="176"/>
      <c r="C57" s="176"/>
      <c r="D57" s="176"/>
      <c r="E57" s="176"/>
      <c r="F57" s="176"/>
      <c r="G57" s="176"/>
      <c r="H57" s="176"/>
      <c r="I57" s="176"/>
      <c r="J57" s="176"/>
      <c r="K57" s="176"/>
      <c r="L57" s="176"/>
    </row>
    <row r="58" spans="1:12" s="175" customFormat="1" ht="20.149999999999999" customHeight="1">
      <c r="A58" s="176"/>
      <c r="B58" s="176"/>
      <c r="C58" s="176"/>
      <c r="D58" s="176"/>
      <c r="E58" s="176"/>
      <c r="F58" s="176"/>
      <c r="G58" s="176"/>
      <c r="H58" s="176"/>
      <c r="I58" s="176"/>
      <c r="J58" s="176"/>
      <c r="K58" s="176"/>
      <c r="L58" s="176"/>
    </row>
    <row r="59" spans="1:12" s="175" customFormat="1" ht="20.149999999999999" customHeight="1">
      <c r="A59" s="176"/>
      <c r="B59" s="176"/>
      <c r="C59" s="176"/>
      <c r="D59" s="176"/>
      <c r="E59" s="176"/>
      <c r="F59" s="176"/>
      <c r="G59" s="176"/>
      <c r="H59" s="176"/>
      <c r="I59" s="176"/>
      <c r="J59" s="176"/>
      <c r="K59" s="176"/>
      <c r="L59" s="176"/>
    </row>
    <row r="60" spans="1:12" s="175" customFormat="1" ht="20.149999999999999" customHeight="1">
      <c r="A60" s="176"/>
      <c r="B60" s="176"/>
      <c r="C60" s="176"/>
      <c r="D60" s="176"/>
      <c r="E60" s="176"/>
      <c r="F60" s="176"/>
      <c r="G60" s="176"/>
      <c r="H60" s="176"/>
      <c r="I60" s="176"/>
      <c r="J60" s="176"/>
      <c r="K60" s="176"/>
      <c r="L60" s="176"/>
    </row>
    <row r="61" spans="1:12" s="175" customFormat="1" ht="20.149999999999999" customHeight="1">
      <c r="A61" s="176"/>
      <c r="B61" s="176"/>
      <c r="C61" s="176"/>
      <c r="D61" s="176"/>
      <c r="E61" s="176"/>
      <c r="F61" s="176"/>
      <c r="G61" s="176"/>
      <c r="H61" s="176"/>
      <c r="I61" s="176"/>
      <c r="J61" s="176"/>
      <c r="K61" s="176"/>
      <c r="L61" s="176"/>
    </row>
    <row r="62" spans="1:12" s="175" customFormat="1" ht="20.149999999999999" customHeight="1">
      <c r="A62" s="176"/>
      <c r="B62" s="176"/>
      <c r="C62" s="176"/>
      <c r="D62" s="176"/>
      <c r="E62" s="176"/>
      <c r="F62" s="176"/>
      <c r="G62" s="176"/>
      <c r="H62" s="176"/>
      <c r="I62" s="176"/>
      <c r="J62" s="176"/>
      <c r="K62" s="176"/>
      <c r="L62" s="176"/>
    </row>
    <row r="63" spans="1:12" s="175" customFormat="1" ht="20.149999999999999" customHeight="1">
      <c r="A63" s="176"/>
      <c r="B63" s="176"/>
      <c r="C63" s="176"/>
      <c r="D63" s="176"/>
      <c r="E63" s="176"/>
      <c r="F63" s="176"/>
      <c r="G63" s="176"/>
      <c r="H63" s="176"/>
      <c r="I63" s="176"/>
      <c r="J63" s="176"/>
      <c r="K63" s="176"/>
      <c r="L63" s="176"/>
    </row>
    <row r="64" spans="1:12" s="175" customFormat="1" ht="20.149999999999999" customHeight="1">
      <c r="A64" s="176"/>
      <c r="B64" s="176"/>
      <c r="C64" s="176"/>
      <c r="D64" s="176"/>
      <c r="E64" s="176"/>
      <c r="F64" s="176"/>
      <c r="G64" s="176"/>
      <c r="H64" s="176"/>
      <c r="I64" s="176"/>
      <c r="J64" s="176"/>
      <c r="K64" s="176"/>
      <c r="L64" s="176"/>
    </row>
    <row r="65" spans="1:12" s="175" customFormat="1" ht="20.149999999999999" customHeight="1">
      <c r="A65" s="176"/>
      <c r="B65" s="176"/>
      <c r="C65" s="176"/>
      <c r="D65" s="176"/>
      <c r="E65" s="176"/>
      <c r="F65" s="176"/>
      <c r="G65" s="176"/>
      <c r="H65" s="176"/>
      <c r="I65" s="176"/>
      <c r="J65" s="176"/>
      <c r="K65" s="176"/>
      <c r="L65" s="176"/>
    </row>
    <row r="66" spans="1:12" s="175" customFormat="1" ht="20.149999999999999" customHeight="1">
      <c r="A66" s="176"/>
      <c r="B66" s="176"/>
      <c r="C66" s="176"/>
      <c r="D66" s="176"/>
      <c r="E66" s="176"/>
      <c r="F66" s="176"/>
      <c r="G66" s="176"/>
      <c r="H66" s="176"/>
      <c r="I66" s="176"/>
      <c r="J66" s="176"/>
      <c r="K66" s="176"/>
      <c r="L66" s="176"/>
    </row>
    <row r="67" spans="1:12" s="175" customFormat="1" ht="20.149999999999999" customHeight="1">
      <c r="A67" s="176"/>
      <c r="B67" s="176"/>
      <c r="C67" s="176"/>
      <c r="D67" s="176"/>
      <c r="E67" s="176"/>
      <c r="F67" s="176"/>
      <c r="G67" s="176"/>
      <c r="H67" s="176"/>
      <c r="I67" s="176"/>
      <c r="J67" s="176"/>
      <c r="K67" s="176"/>
      <c r="L67" s="176"/>
    </row>
    <row r="68" spans="1:12" s="175" customFormat="1" ht="20.149999999999999" customHeight="1">
      <c r="A68" s="176"/>
      <c r="B68" s="176"/>
      <c r="C68" s="176"/>
      <c r="D68" s="176"/>
      <c r="E68" s="176"/>
      <c r="F68" s="176"/>
      <c r="G68" s="176"/>
      <c r="H68" s="176"/>
      <c r="I68" s="176"/>
      <c r="J68" s="176"/>
      <c r="K68" s="176"/>
      <c r="L68" s="176"/>
    </row>
    <row r="69" spans="1:12" s="175" customFormat="1" ht="20.149999999999999" customHeight="1">
      <c r="A69" s="190"/>
      <c r="B69" s="190"/>
      <c r="C69" s="190"/>
      <c r="D69" s="190"/>
      <c r="E69" s="190"/>
      <c r="F69" s="190"/>
      <c r="G69" s="190"/>
      <c r="H69" s="190"/>
      <c r="I69" s="176"/>
      <c r="J69" s="176"/>
      <c r="K69" s="176"/>
      <c r="L69" s="176"/>
    </row>
    <row r="70" spans="1:12" ht="20.149999999999999" customHeight="1">
      <c r="A70" s="190"/>
      <c r="B70" s="190"/>
      <c r="C70" s="190"/>
      <c r="D70" s="190"/>
      <c r="E70" s="190"/>
      <c r="F70" s="190"/>
      <c r="G70" s="190"/>
      <c r="H70" s="190"/>
      <c r="I70" s="176"/>
      <c r="J70" s="176"/>
      <c r="K70" s="176"/>
    </row>
    <row r="71" spans="1:12" ht="20.149999999999999" customHeight="1">
      <c r="A71" s="190"/>
      <c r="B71" s="190"/>
      <c r="C71" s="190"/>
      <c r="D71" s="190"/>
      <c r="E71" s="190"/>
      <c r="F71" s="190"/>
      <c r="G71" s="190"/>
      <c r="H71" s="190"/>
      <c r="I71" s="176"/>
      <c r="J71" s="176"/>
      <c r="K71" s="176"/>
    </row>
    <row r="72" spans="1:12" ht="20.149999999999999" customHeight="1">
      <c r="A72" s="190"/>
      <c r="B72" s="190"/>
      <c r="C72" s="190"/>
      <c r="D72" s="190"/>
      <c r="E72" s="190"/>
      <c r="F72" s="190"/>
      <c r="G72" s="190"/>
      <c r="H72" s="190"/>
      <c r="I72" s="176"/>
      <c r="J72" s="176"/>
      <c r="K72" s="176"/>
    </row>
    <row r="73" spans="1:12" ht="20.149999999999999" customHeight="1">
      <c r="A73" s="190"/>
      <c r="B73" s="190"/>
      <c r="C73" s="190"/>
      <c r="D73" s="190"/>
      <c r="E73" s="190"/>
      <c r="F73" s="190"/>
      <c r="G73" s="190"/>
      <c r="H73" s="190"/>
      <c r="I73" s="176"/>
      <c r="J73" s="176"/>
      <c r="K73" s="176"/>
    </row>
    <row r="74" spans="1:12" ht="20.149999999999999" customHeight="1">
      <c r="A74" s="190"/>
      <c r="B74" s="190"/>
      <c r="C74" s="190"/>
      <c r="D74" s="190"/>
      <c r="E74" s="190"/>
      <c r="F74" s="190"/>
      <c r="G74" s="190"/>
      <c r="H74" s="190"/>
      <c r="I74" s="176"/>
      <c r="J74" s="176"/>
      <c r="K74" s="176"/>
    </row>
    <row r="75" spans="1:12" ht="20.149999999999999" customHeight="1">
      <c r="A75" s="190"/>
      <c r="B75" s="190"/>
      <c r="C75" s="190"/>
      <c r="D75" s="190"/>
      <c r="E75" s="190"/>
      <c r="F75" s="190"/>
      <c r="G75" s="190"/>
      <c r="H75" s="190"/>
      <c r="I75" s="176"/>
      <c r="J75" s="176"/>
      <c r="K75" s="176"/>
    </row>
    <row r="76" spans="1:12" ht="20.149999999999999" customHeight="1">
      <c r="A76" s="190"/>
      <c r="B76" s="190"/>
      <c r="C76" s="190"/>
      <c r="D76" s="190"/>
      <c r="E76" s="190"/>
      <c r="F76" s="190"/>
      <c r="G76" s="190"/>
      <c r="H76" s="190"/>
      <c r="I76" s="176"/>
      <c r="J76" s="176"/>
      <c r="K76" s="176"/>
    </row>
    <row r="77" spans="1:12" ht="20.149999999999999" customHeight="1">
      <c r="G77" s="192"/>
    </row>
    <row r="78" spans="1:12" ht="20.149999999999999" customHeight="1">
      <c r="G78" s="192"/>
      <c r="H78" s="190"/>
      <c r="I78" s="176"/>
      <c r="J78" s="176"/>
      <c r="K78" s="176"/>
    </row>
    <row r="79" spans="1:12" ht="20.149999999999999" customHeight="1"/>
    <row r="80" spans="1:12" ht="20.149999999999999" customHeight="1">
      <c r="G80" s="192"/>
      <c r="H80" s="190"/>
      <c r="I80" s="176"/>
      <c r="J80" s="176"/>
      <c r="K80" s="176"/>
    </row>
    <row r="81" spans="1:12" ht="18" customHeight="1">
      <c r="I81" s="176"/>
      <c r="J81" s="176"/>
      <c r="K81" s="176"/>
    </row>
    <row r="82" spans="1:12" ht="18" customHeight="1">
      <c r="A82" s="190"/>
      <c r="B82" s="190"/>
      <c r="C82" s="190"/>
      <c r="D82" s="190"/>
      <c r="E82" s="190"/>
      <c r="F82" s="190"/>
      <c r="G82" s="190"/>
      <c r="H82" s="190"/>
      <c r="I82" s="176"/>
      <c r="J82" s="176"/>
      <c r="K82" s="176"/>
    </row>
    <row r="83" spans="1:12" ht="18" customHeight="1">
      <c r="A83" s="190"/>
      <c r="B83" s="190"/>
      <c r="C83" s="190"/>
      <c r="D83" s="190"/>
      <c r="E83" s="190"/>
      <c r="F83" s="190"/>
      <c r="G83" s="190"/>
      <c r="H83" s="190"/>
      <c r="I83" s="176"/>
      <c r="J83" s="176"/>
      <c r="K83" s="176"/>
    </row>
    <row r="84" spans="1:12" ht="18" customHeight="1">
      <c r="B84" s="190"/>
      <c r="C84" s="190"/>
      <c r="D84" s="190"/>
      <c r="E84" s="190"/>
      <c r="F84" s="190"/>
      <c r="G84" s="190"/>
      <c r="H84" s="190"/>
      <c r="I84" s="176"/>
      <c r="J84" s="176"/>
      <c r="K84" s="176"/>
    </row>
    <row r="85" spans="1:12" ht="18" customHeight="1">
      <c r="A85" s="190"/>
      <c r="B85" s="190"/>
      <c r="C85" s="190"/>
      <c r="D85" s="190"/>
      <c r="E85" s="190"/>
      <c r="F85" s="190"/>
      <c r="G85" s="190"/>
      <c r="H85" s="190"/>
      <c r="I85" s="176"/>
      <c r="J85" s="176"/>
      <c r="K85" s="176"/>
    </row>
    <row r="86" spans="1:12" s="175" customFormat="1" ht="18" customHeight="1">
      <c r="A86" s="190"/>
      <c r="B86" s="190"/>
      <c r="C86" s="190"/>
      <c r="D86" s="190"/>
      <c r="E86" s="190"/>
      <c r="F86" s="190"/>
      <c r="G86" s="190"/>
      <c r="H86" s="190"/>
      <c r="I86" s="176"/>
      <c r="J86" s="176"/>
      <c r="K86" s="176"/>
      <c r="L86" s="176"/>
    </row>
    <row r="87" spans="1:12" s="175" customFormat="1" ht="18" customHeight="1">
      <c r="A87" s="415"/>
      <c r="B87" s="415"/>
      <c r="C87" s="415"/>
      <c r="D87" s="415"/>
      <c r="E87" s="416"/>
      <c r="F87" s="416"/>
      <c r="G87" s="416"/>
      <c r="H87" s="416"/>
      <c r="I87" s="417"/>
      <c r="J87" s="417"/>
      <c r="K87" s="417"/>
      <c r="L87" s="176"/>
    </row>
    <row r="88" spans="1:12" s="175" customFormat="1" ht="18" customHeight="1">
      <c r="A88" s="415"/>
      <c r="B88" s="415"/>
      <c r="C88" s="415"/>
      <c r="D88" s="415"/>
      <c r="E88" s="416"/>
      <c r="F88" s="416"/>
      <c r="G88" s="416"/>
      <c r="H88" s="416"/>
      <c r="I88" s="417"/>
      <c r="J88" s="417"/>
      <c r="K88" s="417"/>
      <c r="L88" s="176"/>
    </row>
    <row r="89" spans="1:12" s="175" customFormat="1" ht="18" customHeight="1">
      <c r="A89" s="418"/>
      <c r="B89" s="418"/>
      <c r="C89" s="418"/>
      <c r="D89" s="418"/>
      <c r="E89" s="418"/>
      <c r="F89" s="418"/>
      <c r="G89" s="418"/>
      <c r="H89" s="418"/>
      <c r="I89" s="417"/>
      <c r="J89" s="417"/>
      <c r="K89" s="417"/>
      <c r="L89" s="176"/>
    </row>
    <row r="90" spans="1:12" s="175" customFormat="1" ht="18" customHeight="1">
      <c r="A90" s="418"/>
      <c r="B90" s="418"/>
      <c r="C90" s="418"/>
      <c r="D90" s="418"/>
      <c r="E90" s="418"/>
      <c r="F90" s="418"/>
      <c r="G90" s="418"/>
      <c r="H90" s="418"/>
      <c r="I90" s="417"/>
      <c r="J90" s="417"/>
      <c r="K90" s="417"/>
      <c r="L90" s="176"/>
    </row>
    <row r="91" spans="1:12" s="175" customFormat="1" ht="18" customHeight="1">
      <c r="A91" s="418"/>
      <c r="B91" s="418"/>
      <c r="C91" s="418"/>
      <c r="D91" s="418"/>
      <c r="E91" s="418"/>
      <c r="F91" s="418"/>
      <c r="G91" s="418"/>
      <c r="H91" s="418"/>
      <c r="I91" s="417"/>
      <c r="J91" s="417"/>
      <c r="K91" s="417"/>
      <c r="L91" s="176"/>
    </row>
    <row r="92" spans="1:12" s="175" customFormat="1" ht="18" customHeight="1">
      <c r="A92" s="418"/>
      <c r="B92" s="418"/>
      <c r="C92" s="418"/>
      <c r="D92" s="418"/>
      <c r="E92" s="418"/>
      <c r="F92" s="418"/>
      <c r="G92" s="418"/>
      <c r="H92" s="418"/>
      <c r="I92" s="417"/>
      <c r="J92" s="417"/>
      <c r="K92" s="417"/>
      <c r="L92" s="176"/>
    </row>
    <row r="93" spans="1:12" s="175" customFormat="1" ht="18" customHeight="1">
      <c r="A93" s="418"/>
      <c r="B93" s="418"/>
      <c r="C93" s="418"/>
      <c r="D93" s="418"/>
      <c r="E93" s="418"/>
      <c r="F93" s="418"/>
      <c r="G93" s="418"/>
      <c r="H93" s="418"/>
      <c r="I93" s="417"/>
      <c r="J93" s="417"/>
      <c r="K93" s="417"/>
      <c r="L93" s="176"/>
    </row>
    <row r="94" spans="1:12" s="175" customFormat="1" ht="18" customHeight="1">
      <c r="A94" s="191"/>
      <c r="B94" s="191"/>
      <c r="C94" s="191"/>
      <c r="D94" s="191"/>
      <c r="E94" s="191"/>
      <c r="F94" s="191"/>
      <c r="G94" s="191"/>
      <c r="H94" s="191"/>
      <c r="L94" s="176"/>
    </row>
    <row r="95" spans="1:12" s="175" customFormat="1" ht="18" customHeight="1">
      <c r="A95" s="191"/>
      <c r="B95" s="191"/>
      <c r="C95" s="191"/>
      <c r="D95" s="191"/>
      <c r="E95" s="191"/>
      <c r="F95" s="191"/>
      <c r="G95" s="191"/>
      <c r="H95" s="191"/>
      <c r="L95" s="176"/>
    </row>
    <row r="96" spans="1:12" s="175" customFormat="1" ht="18" customHeight="1">
      <c r="A96" s="191"/>
      <c r="B96" s="191"/>
      <c r="C96" s="191"/>
      <c r="D96" s="191"/>
      <c r="E96" s="191"/>
      <c r="F96" s="191"/>
      <c r="G96" s="191"/>
      <c r="H96" s="191"/>
      <c r="L96" s="176"/>
    </row>
  </sheetData>
  <sheetProtection selectLockedCells="1"/>
  <mergeCells count="15">
    <mergeCell ref="A89:A93"/>
    <mergeCell ref="B89:D93"/>
    <mergeCell ref="E89:H93"/>
    <mergeCell ref="I89:K93"/>
    <mergeCell ref="H1:J1"/>
    <mergeCell ref="G7:L7"/>
    <mergeCell ref="G8:L8"/>
    <mergeCell ref="A12:N14"/>
    <mergeCell ref="A17:N19"/>
    <mergeCell ref="G9:L9"/>
    <mergeCell ref="A22:N22"/>
    <mergeCell ref="A87:A88"/>
    <mergeCell ref="B87:D88"/>
    <mergeCell ref="E87:H88"/>
    <mergeCell ref="I87:K88"/>
  </mergeCells>
  <phoneticPr fontId="6"/>
  <pageMargins left="0.7" right="0.7" top="0.75" bottom="0.75" header="0.3" footer="0.3"/>
  <pageSetup paperSize="9" scale="5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90625" defaultRowHeight="13"/>
  <cols>
    <col min="1" max="1" width="51.36328125" customWidth="1"/>
    <col min="2" max="2" width="9.7265625" customWidth="1"/>
    <col min="6" max="6" width="9" style="13"/>
    <col min="7" max="7" width="10" style="13" customWidth="1"/>
    <col min="9" max="9" width="43.90625" style="66" customWidth="1"/>
  </cols>
  <sheetData>
    <row r="1" spans="1:11" ht="13.5" thickBot="1">
      <c r="A1" s="12" t="s">
        <v>61</v>
      </c>
      <c r="B1" s="12"/>
      <c r="D1" s="7" t="s">
        <v>62</v>
      </c>
      <c r="F1" s="7" t="s">
        <v>63</v>
      </c>
      <c r="I1" s="66" t="s">
        <v>64</v>
      </c>
      <c r="K1" s="6" t="s">
        <v>65</v>
      </c>
    </row>
    <row r="2" spans="1:11" ht="26.5" thickBot="1">
      <c r="A2" s="146" t="s">
        <v>66</v>
      </c>
      <c r="B2" s="152" t="s">
        <v>67</v>
      </c>
      <c r="D2" s="8" t="s">
        <v>31</v>
      </c>
      <c r="F2" s="8" t="s">
        <v>31</v>
      </c>
      <c r="G2" s="14" t="s">
        <v>68</v>
      </c>
      <c r="I2" s="133" t="s">
        <v>69</v>
      </c>
      <c r="K2" s="19" t="s">
        <v>70</v>
      </c>
    </row>
    <row r="3" spans="1:11" ht="26">
      <c r="A3" s="147" t="s">
        <v>71</v>
      </c>
      <c r="B3" s="153" t="s">
        <v>72</v>
      </c>
      <c r="D3" s="9" t="s">
        <v>73</v>
      </c>
      <c r="F3" s="15" t="s">
        <v>73</v>
      </c>
      <c r="G3" s="16" t="s">
        <v>74</v>
      </c>
      <c r="I3" s="134" t="s">
        <v>75</v>
      </c>
      <c r="K3" s="20" t="s">
        <v>76</v>
      </c>
    </row>
    <row r="4" spans="1:11" ht="26.5" thickBot="1">
      <c r="A4" s="148" t="s">
        <v>77</v>
      </c>
      <c r="B4" s="154" t="s">
        <v>78</v>
      </c>
      <c r="D4" s="10" t="s">
        <v>79</v>
      </c>
      <c r="F4" s="10" t="s">
        <v>73</v>
      </c>
      <c r="G4" s="17" t="s">
        <v>80</v>
      </c>
      <c r="I4" s="135" t="s">
        <v>81</v>
      </c>
      <c r="K4" s="21"/>
    </row>
    <row r="5" spans="1:11" ht="26.5"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3.5"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3.5"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3.5"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D1437F-16AB-4D4F-B9EF-180619241341}">
  <ds:schemaRefs>
    <ds:schemaRef ds:uri="http://schemas.microsoft.com/office/2006/metadata/properties"/>
    <ds:schemaRef ds:uri="http://www.w3.org/XML/1998/namespace"/>
    <ds:schemaRef ds:uri="http://purl.org/dc/dcmitype/"/>
    <ds:schemaRef ds:uri="3b7b391f-316a-4bc7-a585-b2bcaf106fac"/>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263dbbe5-076b-4606-a03b-9598f5f2f35a"/>
    <ds:schemaRef ds:uri="http://purl.org/dc/elements/1.1/"/>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59</vt:i4>
      </vt:variant>
    </vt:vector>
  </HeadingPairs>
  <TitlesOfParts>
    <vt:vector size="64" baseType="lpstr">
      <vt:lpstr>基本情報入力シート</vt:lpstr>
      <vt:lpstr>別紙様式3-1（補助金）</vt:lpstr>
      <vt:lpstr>別紙様式3-2（補助金）</vt:lpstr>
      <vt:lpstr>様式第２号</vt:lpstr>
      <vt:lpstr>【参考】数式用</vt:lpstr>
      <vt:lpstr>様式第２号!_Hlk99110011</vt:lpstr>
      <vt:lpstr>様式第２号!_Hlk99110091</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様式第２号!Print_Area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吉波　直哉</cp:lastModifiedBy>
  <cp:revision/>
  <dcterms:created xsi:type="dcterms:W3CDTF">2023-01-10T13:53:21Z</dcterms:created>
  <dcterms:modified xsi:type="dcterms:W3CDTF">2026-01-28T03:31:39Z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